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Blanketter startlista" sheetId="4" r:id="rId1"/>
    <sheet name="Blanketter målgång" sheetId="2" r:id="rId2"/>
    <sheet name="Blad3" sheetId="3" r:id="rId3"/>
  </sheets>
  <definedNames>
    <definedName name="_xlnm.Print_Area" localSheetId="1">'Blanketter målgång'!$A$1:$H$34</definedName>
    <definedName name="_xlnm.Print_Area" localSheetId="0">'Blanketter startlista'!$B$1:$H$16</definedName>
  </definedNames>
  <calcPr calcId="152511"/>
</workbook>
</file>

<file path=xl/calcChain.xml><?xml version="1.0" encoding="utf-8"?>
<calcChain xmlns="http://schemas.openxmlformats.org/spreadsheetml/2006/main">
  <c r="C5" i="2" l="1"/>
  <c r="D5" i="2"/>
  <c r="I5" i="2"/>
  <c r="C6" i="2"/>
  <c r="D6" i="2"/>
  <c r="I6" i="2"/>
  <c r="C7" i="2"/>
  <c r="D7" i="2"/>
  <c r="I7" i="2"/>
  <c r="C8" i="2"/>
  <c r="J8" i="2" s="1"/>
  <c r="D8" i="2"/>
  <c r="I8" i="2"/>
  <c r="C9" i="2"/>
  <c r="J9" i="2" s="1"/>
  <c r="D9" i="2"/>
  <c r="I9" i="2"/>
  <c r="C10" i="2"/>
  <c r="D10" i="2"/>
  <c r="I10" i="2"/>
  <c r="C11" i="2"/>
  <c r="D11" i="2"/>
  <c r="I11" i="2"/>
  <c r="C12" i="2"/>
  <c r="D12" i="2"/>
  <c r="I12" i="2"/>
  <c r="C13" i="2"/>
  <c r="D13" i="2"/>
  <c r="I13" i="2"/>
  <c r="C14" i="2"/>
  <c r="D14" i="2"/>
  <c r="I14" i="2"/>
  <c r="C15" i="2"/>
  <c r="D15" i="2"/>
  <c r="I15" i="2"/>
  <c r="C16" i="2"/>
  <c r="D16" i="2"/>
  <c r="I16" i="2"/>
  <c r="C17" i="2"/>
  <c r="D17" i="2"/>
  <c r="I17" i="2"/>
  <c r="C18" i="2"/>
  <c r="D18" i="2"/>
  <c r="I18" i="2"/>
  <c r="C19" i="2"/>
  <c r="D19" i="2"/>
  <c r="I19" i="2"/>
  <c r="C20" i="2"/>
  <c r="D20" i="2"/>
  <c r="I20" i="2"/>
  <c r="C21" i="2"/>
  <c r="D21" i="2"/>
  <c r="I21" i="2"/>
  <c r="C22" i="2"/>
  <c r="D22" i="2"/>
  <c r="I22" i="2"/>
  <c r="C23" i="2"/>
  <c r="D23" i="2"/>
  <c r="I23" i="2"/>
  <c r="C24" i="2"/>
  <c r="D24" i="2"/>
  <c r="I24" i="2"/>
  <c r="C25" i="2"/>
  <c r="D25" i="2"/>
  <c r="I25" i="2"/>
  <c r="C26" i="2"/>
  <c r="D26" i="2"/>
  <c r="I26" i="2"/>
  <c r="C27" i="2"/>
  <c r="D27" i="2"/>
  <c r="I27" i="2"/>
  <c r="C28" i="2"/>
  <c r="D28" i="2"/>
  <c r="I28" i="2"/>
  <c r="C29" i="2"/>
  <c r="D29" i="2"/>
  <c r="I29" i="2"/>
  <c r="C30" i="2"/>
  <c r="D30" i="2"/>
  <c r="I30" i="2"/>
  <c r="C31" i="2"/>
  <c r="D31" i="2"/>
  <c r="I31" i="2"/>
  <c r="C32" i="2"/>
  <c r="D32" i="2"/>
  <c r="I32" i="2"/>
  <c r="C33" i="2"/>
  <c r="D33" i="2"/>
  <c r="I33" i="2"/>
  <c r="D4" i="2"/>
  <c r="C4" i="2"/>
  <c r="J11" i="2" l="1"/>
  <c r="J6" i="2"/>
  <c r="J10" i="2"/>
  <c r="J33" i="2"/>
  <c r="J29" i="2"/>
  <c r="J25" i="2"/>
  <c r="J21" i="2"/>
  <c r="J17" i="2"/>
  <c r="J7" i="2"/>
  <c r="J30" i="2"/>
  <c r="J26" i="2"/>
  <c r="J22" i="2"/>
  <c r="J18" i="2"/>
  <c r="J5" i="2"/>
  <c r="J14" i="2"/>
  <c r="J13" i="2"/>
  <c r="J32" i="2"/>
  <c r="J28" i="2"/>
  <c r="J24" i="2"/>
  <c r="J20" i="2"/>
  <c r="J16" i="2"/>
  <c r="J12" i="2"/>
  <c r="J31" i="2"/>
  <c r="J27" i="2"/>
  <c r="J23" i="2"/>
  <c r="J19" i="2"/>
  <c r="J15" i="2"/>
  <c r="I4" i="2"/>
  <c r="J4" i="2" l="1"/>
</calcChain>
</file>

<file path=xl/sharedStrings.xml><?xml version="1.0" encoding="utf-8"?>
<sst xmlns="http://schemas.openxmlformats.org/spreadsheetml/2006/main" count="223" uniqueCount="34">
  <si>
    <t xml:space="preserve"> </t>
  </si>
  <si>
    <t>Placering:</t>
  </si>
  <si>
    <t>Nummer:</t>
  </si>
  <si>
    <t>Namn</t>
  </si>
  <si>
    <t>Herr</t>
  </si>
  <si>
    <t>Dam</t>
  </si>
  <si>
    <t>Tid (min)</t>
  </si>
  <si>
    <t>Tid (sek)</t>
  </si>
  <si>
    <t>Målgång Pricka tiden</t>
  </si>
  <si>
    <t>Tid (min):</t>
  </si>
  <si>
    <t>Tid (sek):</t>
  </si>
  <si>
    <t>Tidsdiff (sek)</t>
  </si>
  <si>
    <t>Sekunder</t>
  </si>
  <si>
    <t>Christer Jakobsson</t>
  </si>
  <si>
    <t>Kjell Hägglund</t>
  </si>
  <si>
    <t>Johan Nordqvist</t>
  </si>
  <si>
    <t>Bengt Dahlblom</t>
  </si>
  <si>
    <t>Kenneth Boman</t>
  </si>
  <si>
    <t>Marcus Nilsson</t>
  </si>
  <si>
    <t>Stefan Jonsson</t>
  </si>
  <si>
    <t>Martin Engkvist</t>
  </si>
  <si>
    <t>Absout tidsdiff</t>
  </si>
  <si>
    <t>Pricka tiden 2017-03-21</t>
  </si>
  <si>
    <t>Peter Larson</t>
  </si>
  <si>
    <t>Juvva Anta Utsi</t>
  </si>
  <si>
    <t>Christer Lindholm</t>
  </si>
  <si>
    <t>Henrik Örtenvik</t>
  </si>
  <si>
    <t>Johan Borgström</t>
  </si>
  <si>
    <t>Diff (sek)</t>
  </si>
  <si>
    <t>Placering</t>
  </si>
  <si>
    <t>Gissa tiden</t>
  </si>
  <si>
    <t>Tävlingstid</t>
  </si>
  <si>
    <t>Resultat</t>
  </si>
  <si>
    <t>Arcushallen 3000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</si>
</sst>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FE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/>
    <xf numFmtId="20" fontId="2" fillId="0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FA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L5" sqref="L5"/>
    </sheetView>
  </sheetViews>
  <sheetFormatPr defaultRowHeight="18.75" x14ac:dyDescent="0.3"/>
  <cols>
    <col min="1" max="1" width="5.7109375" style="26" customWidth="1"/>
    <col min="2" max="2" width="18.85546875" style="25" customWidth="1"/>
    <col min="3" max="3" width="26" style="25" customWidth="1"/>
    <col min="4" max="5" width="10.7109375" style="25" customWidth="1"/>
    <col min="6" max="7" width="10.7109375" style="26" customWidth="1"/>
    <col min="8" max="8" width="13.7109375" style="26" customWidth="1"/>
    <col min="9" max="16384" width="9.140625" style="26"/>
  </cols>
  <sheetData>
    <row r="1" spans="2:8" ht="21" x14ac:dyDescent="0.35">
      <c r="B1" s="37" t="s">
        <v>22</v>
      </c>
      <c r="C1" s="38"/>
      <c r="D1" s="39" t="s">
        <v>0</v>
      </c>
      <c r="E1" s="39"/>
      <c r="F1" s="40"/>
      <c r="G1" s="40"/>
      <c r="H1" s="41"/>
    </row>
    <row r="2" spans="2:8" ht="20.100000000000001" customHeight="1" x14ac:dyDescent="0.3">
      <c r="B2" s="42" t="s">
        <v>33</v>
      </c>
      <c r="C2" s="35"/>
      <c r="D2" s="33" t="s">
        <v>30</v>
      </c>
      <c r="E2" s="34"/>
      <c r="F2" s="33" t="s">
        <v>31</v>
      </c>
      <c r="G2" s="34"/>
      <c r="H2" s="43" t="s">
        <v>32</v>
      </c>
    </row>
    <row r="3" spans="2:8" ht="15" customHeight="1" x14ac:dyDescent="0.3">
      <c r="B3" s="44" t="s">
        <v>29</v>
      </c>
      <c r="C3" s="27" t="s">
        <v>3</v>
      </c>
      <c r="D3" s="27" t="s">
        <v>6</v>
      </c>
      <c r="E3" s="27" t="s">
        <v>7</v>
      </c>
      <c r="F3" s="27" t="s">
        <v>6</v>
      </c>
      <c r="G3" s="27" t="s">
        <v>7</v>
      </c>
      <c r="H3" s="43" t="s">
        <v>28</v>
      </c>
    </row>
    <row r="4" spans="2:8" s="32" customFormat="1" ht="18" customHeight="1" x14ac:dyDescent="0.3">
      <c r="B4" s="45">
        <v>1</v>
      </c>
      <c r="C4" s="29" t="s">
        <v>18</v>
      </c>
      <c r="D4" s="28">
        <v>9</v>
      </c>
      <c r="E4" s="28">
        <v>48</v>
      </c>
      <c r="F4" s="30">
        <v>9</v>
      </c>
      <c r="G4" s="30">
        <v>45</v>
      </c>
      <c r="H4" s="46">
        <v>3</v>
      </c>
    </row>
    <row r="5" spans="2:8" s="32" customFormat="1" ht="18" customHeight="1" x14ac:dyDescent="0.25">
      <c r="B5" s="45">
        <v>2</v>
      </c>
      <c r="C5" s="29" t="s">
        <v>26</v>
      </c>
      <c r="D5" s="28">
        <v>11</v>
      </c>
      <c r="E5" s="28">
        <v>25</v>
      </c>
      <c r="F5" s="31">
        <v>11</v>
      </c>
      <c r="G5" s="31">
        <v>28</v>
      </c>
      <c r="H5" s="46">
        <v>-3</v>
      </c>
    </row>
    <row r="6" spans="2:8" s="32" customFormat="1" ht="18" customHeight="1" x14ac:dyDescent="0.3">
      <c r="B6" s="45">
        <v>3</v>
      </c>
      <c r="C6" s="29" t="s">
        <v>20</v>
      </c>
      <c r="D6" s="28">
        <v>10</v>
      </c>
      <c r="E6" s="28">
        <v>30</v>
      </c>
      <c r="F6" s="30">
        <v>10</v>
      </c>
      <c r="G6" s="30">
        <v>37</v>
      </c>
      <c r="H6" s="46">
        <v>-7</v>
      </c>
    </row>
    <row r="7" spans="2:8" s="32" customFormat="1" ht="18" customHeight="1" x14ac:dyDescent="0.3">
      <c r="B7" s="45">
        <v>4</v>
      </c>
      <c r="C7" s="29" t="s">
        <v>17</v>
      </c>
      <c r="D7" s="28">
        <v>10</v>
      </c>
      <c r="E7" s="28">
        <v>26</v>
      </c>
      <c r="F7" s="30">
        <v>10</v>
      </c>
      <c r="G7" s="30">
        <v>35</v>
      </c>
      <c r="H7" s="46">
        <v>-9</v>
      </c>
    </row>
    <row r="8" spans="2:8" s="32" customFormat="1" ht="18" customHeight="1" x14ac:dyDescent="0.25">
      <c r="B8" s="45">
        <v>5</v>
      </c>
      <c r="C8" s="29" t="s">
        <v>13</v>
      </c>
      <c r="D8" s="28">
        <v>13</v>
      </c>
      <c r="E8" s="28">
        <v>31</v>
      </c>
      <c r="F8" s="31">
        <v>13</v>
      </c>
      <c r="G8" s="31">
        <v>22</v>
      </c>
      <c r="H8" s="46">
        <v>9</v>
      </c>
    </row>
    <row r="9" spans="2:8" s="32" customFormat="1" ht="18" customHeight="1" x14ac:dyDescent="0.3">
      <c r="B9" s="45">
        <v>6</v>
      </c>
      <c r="C9" s="29" t="s">
        <v>15</v>
      </c>
      <c r="D9" s="28">
        <v>10</v>
      </c>
      <c r="E9" s="28">
        <v>32</v>
      </c>
      <c r="F9" s="30">
        <v>10</v>
      </c>
      <c r="G9" s="30">
        <v>42</v>
      </c>
      <c r="H9" s="46">
        <v>-10</v>
      </c>
    </row>
    <row r="10" spans="2:8" s="32" customFormat="1" ht="18" customHeight="1" x14ac:dyDescent="0.3">
      <c r="B10" s="45">
        <v>7</v>
      </c>
      <c r="C10" s="29" t="s">
        <v>27</v>
      </c>
      <c r="D10" s="28">
        <v>9</v>
      </c>
      <c r="E10" s="28">
        <v>59</v>
      </c>
      <c r="F10" s="30">
        <v>9</v>
      </c>
      <c r="G10" s="30">
        <v>48</v>
      </c>
      <c r="H10" s="46">
        <v>11</v>
      </c>
    </row>
    <row r="11" spans="2:8" s="32" customFormat="1" ht="18" customHeight="1" x14ac:dyDescent="0.3">
      <c r="B11" s="45">
        <v>8</v>
      </c>
      <c r="C11" s="29" t="s">
        <v>23</v>
      </c>
      <c r="D11" s="28">
        <v>10</v>
      </c>
      <c r="E11" s="28">
        <v>25</v>
      </c>
      <c r="F11" s="30">
        <v>10</v>
      </c>
      <c r="G11" s="30">
        <v>14</v>
      </c>
      <c r="H11" s="46">
        <v>11</v>
      </c>
    </row>
    <row r="12" spans="2:8" s="32" customFormat="1" ht="18" customHeight="1" x14ac:dyDescent="0.3">
      <c r="B12" s="45">
        <v>9</v>
      </c>
      <c r="C12" s="29" t="s">
        <v>19</v>
      </c>
      <c r="D12" s="28">
        <v>11</v>
      </c>
      <c r="E12" s="28">
        <v>45</v>
      </c>
      <c r="F12" s="30">
        <v>11</v>
      </c>
      <c r="G12" s="30">
        <v>34</v>
      </c>
      <c r="H12" s="46">
        <v>11</v>
      </c>
    </row>
    <row r="13" spans="2:8" s="32" customFormat="1" ht="18" customHeight="1" x14ac:dyDescent="0.3">
      <c r="B13" s="45">
        <v>10</v>
      </c>
      <c r="C13" s="29" t="s">
        <v>16</v>
      </c>
      <c r="D13" s="28">
        <v>14</v>
      </c>
      <c r="E13" s="28">
        <v>14</v>
      </c>
      <c r="F13" s="30">
        <v>14</v>
      </c>
      <c r="G13" s="30">
        <v>44</v>
      </c>
      <c r="H13" s="46">
        <v>-30</v>
      </c>
    </row>
    <row r="14" spans="2:8" s="32" customFormat="1" ht="18" customHeight="1" x14ac:dyDescent="0.25">
      <c r="B14" s="45">
        <v>11</v>
      </c>
      <c r="C14" s="29" t="s">
        <v>14</v>
      </c>
      <c r="D14" s="28">
        <v>16</v>
      </c>
      <c r="E14" s="28">
        <v>0</v>
      </c>
      <c r="F14" s="31">
        <v>14</v>
      </c>
      <c r="G14" s="31">
        <v>30</v>
      </c>
      <c r="H14" s="46">
        <v>90</v>
      </c>
    </row>
    <row r="15" spans="2:8" s="32" customFormat="1" ht="18" customHeight="1" x14ac:dyDescent="0.25">
      <c r="B15" s="45">
        <v>12</v>
      </c>
      <c r="C15" s="29" t="s">
        <v>24</v>
      </c>
      <c r="D15" s="28">
        <v>15</v>
      </c>
      <c r="E15" s="28">
        <v>8</v>
      </c>
      <c r="F15" s="31">
        <v>13</v>
      </c>
      <c r="G15" s="31">
        <v>20</v>
      </c>
      <c r="H15" s="46">
        <v>108</v>
      </c>
    </row>
    <row r="16" spans="2:8" s="32" customFormat="1" ht="18" customHeight="1" thickBot="1" x14ac:dyDescent="0.3">
      <c r="B16" s="47">
        <v>13</v>
      </c>
      <c r="C16" s="48" t="s">
        <v>25</v>
      </c>
      <c r="D16" s="49">
        <v>15</v>
      </c>
      <c r="E16" s="49">
        <v>5</v>
      </c>
      <c r="F16" s="50">
        <v>12</v>
      </c>
      <c r="G16" s="50">
        <v>39</v>
      </c>
      <c r="H16" s="51">
        <v>146</v>
      </c>
    </row>
  </sheetData>
  <mergeCells count="4">
    <mergeCell ref="B1:C1"/>
    <mergeCell ref="D2:E2"/>
    <mergeCell ref="F2:G2"/>
    <mergeCell ref="B2:C2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workbookViewId="0">
      <selection activeCell="G4" sqref="G4:I11"/>
    </sheetView>
  </sheetViews>
  <sheetFormatPr defaultRowHeight="18.75" x14ac:dyDescent="0.3"/>
  <cols>
    <col min="1" max="1" width="1.7109375" style="2" customWidth="1"/>
    <col min="2" max="2" width="12.5703125" style="1" customWidth="1"/>
    <col min="3" max="3" width="14.85546875" style="1" customWidth="1"/>
    <col min="4" max="4" width="28.42578125" style="1" customWidth="1"/>
    <col min="5" max="5" width="6.28515625" style="1" customWidth="1"/>
    <col min="6" max="6" width="6.5703125" style="1" customWidth="1"/>
    <col min="7" max="9" width="16" style="1" customWidth="1"/>
    <col min="10" max="10" width="17.85546875" style="2" customWidth="1"/>
    <col min="11" max="16384" width="9.140625" style="2"/>
  </cols>
  <sheetData>
    <row r="1" spans="2:11" ht="21" x14ac:dyDescent="0.35">
      <c r="B1" s="36" t="s">
        <v>8</v>
      </c>
      <c r="C1" s="36"/>
      <c r="D1" s="4"/>
      <c r="E1" s="4"/>
      <c r="F1" s="4"/>
      <c r="G1" s="1" t="s">
        <v>0</v>
      </c>
      <c r="H1" s="1" t="s">
        <v>0</v>
      </c>
    </row>
    <row r="3" spans="2:11" s="5" customFormat="1" ht="15.75" x14ac:dyDescent="0.25"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9</v>
      </c>
      <c r="H3" s="6" t="s">
        <v>10</v>
      </c>
      <c r="I3" s="6" t="s">
        <v>12</v>
      </c>
      <c r="J3" s="9" t="s">
        <v>11</v>
      </c>
    </row>
    <row r="4" spans="2:11" x14ac:dyDescent="0.3">
      <c r="B4" s="24">
        <v>1</v>
      </c>
      <c r="C4" s="12">
        <f>'Blanketter startlista'!B4</f>
        <v>1</v>
      </c>
      <c r="D4" s="21" t="str">
        <f>'Blanketter startlista'!C4</f>
        <v>Marcus Nilsson</v>
      </c>
      <c r="E4" s="7" t="s">
        <v>0</v>
      </c>
      <c r="F4" s="7" t="s">
        <v>0</v>
      </c>
      <c r="G4" s="22">
        <v>9</v>
      </c>
      <c r="H4" s="22">
        <v>45</v>
      </c>
      <c r="I4" s="7">
        <f t="shared" ref="I4" si="0">G4*60+H4</f>
        <v>585</v>
      </c>
      <c r="J4" s="8" t="e">
        <f>VLOOKUP(C4,'Blanketter startlista'!B$4:E$16,7)-I4</f>
        <v>#REF!</v>
      </c>
      <c r="K4" s="5"/>
    </row>
    <row r="5" spans="2:11" x14ac:dyDescent="0.3">
      <c r="B5" s="24">
        <v>2</v>
      </c>
      <c r="C5" s="12">
        <f>'Blanketter startlista'!B5</f>
        <v>2</v>
      </c>
      <c r="D5" s="21" t="str">
        <f>'Blanketter startlista'!C5</f>
        <v>Henrik Örtenvik</v>
      </c>
      <c r="E5" s="7" t="s">
        <v>0</v>
      </c>
      <c r="F5" s="7" t="s">
        <v>0</v>
      </c>
      <c r="G5" s="22">
        <v>9</v>
      </c>
      <c r="H5" s="22">
        <v>48</v>
      </c>
      <c r="I5" s="7">
        <f t="shared" ref="I5:I33" si="1">G5*60+H5</f>
        <v>588</v>
      </c>
      <c r="J5" s="8" t="e">
        <f>VLOOKUP(C5,'Blanketter startlista'!B$4:E$16,7)-I5</f>
        <v>#REF!</v>
      </c>
      <c r="K5" s="5"/>
    </row>
    <row r="6" spans="2:11" x14ac:dyDescent="0.3">
      <c r="B6" s="24">
        <v>3</v>
      </c>
      <c r="C6" s="12">
        <f>'Blanketter startlista'!B6</f>
        <v>3</v>
      </c>
      <c r="D6" s="21" t="str">
        <f>'Blanketter startlista'!C6</f>
        <v>Martin Engkvist</v>
      </c>
      <c r="E6" s="7" t="s">
        <v>0</v>
      </c>
      <c r="F6" s="7" t="s">
        <v>0</v>
      </c>
      <c r="G6" s="22">
        <v>10</v>
      </c>
      <c r="H6" s="22">
        <v>14</v>
      </c>
      <c r="I6" s="7">
        <f t="shared" si="1"/>
        <v>614</v>
      </c>
      <c r="J6" s="8" t="e">
        <f>VLOOKUP(C6,'Blanketter startlista'!B$4:E$16,7)-I6</f>
        <v>#REF!</v>
      </c>
    </row>
    <row r="7" spans="2:11" x14ac:dyDescent="0.3">
      <c r="B7" s="24">
        <v>4</v>
      </c>
      <c r="C7" s="12">
        <f>'Blanketter startlista'!B7</f>
        <v>4</v>
      </c>
      <c r="D7" s="21" t="str">
        <f>'Blanketter startlista'!C7</f>
        <v>Kenneth Boman</v>
      </c>
      <c r="E7" s="7" t="s">
        <v>0</v>
      </c>
      <c r="F7" s="7" t="s">
        <v>0</v>
      </c>
      <c r="G7" s="22">
        <v>10</v>
      </c>
      <c r="H7" s="22">
        <v>35</v>
      </c>
      <c r="I7" s="7">
        <f t="shared" si="1"/>
        <v>635</v>
      </c>
      <c r="J7" s="8" t="e">
        <f>VLOOKUP(C7,'Blanketter startlista'!B$4:E$16,7)-I7</f>
        <v>#REF!</v>
      </c>
    </row>
    <row r="8" spans="2:11" x14ac:dyDescent="0.3">
      <c r="B8" s="24">
        <v>5</v>
      </c>
      <c r="C8" s="12">
        <f>'Blanketter startlista'!B8</f>
        <v>5</v>
      </c>
      <c r="D8" s="21" t="str">
        <f>'Blanketter startlista'!C8</f>
        <v>Christer Jakobsson</v>
      </c>
      <c r="E8" s="7" t="s">
        <v>0</v>
      </c>
      <c r="F8" s="7" t="s">
        <v>0</v>
      </c>
      <c r="G8" s="22">
        <v>10</v>
      </c>
      <c r="H8" s="22">
        <v>37</v>
      </c>
      <c r="I8" s="7">
        <f t="shared" si="1"/>
        <v>637</v>
      </c>
      <c r="J8" s="8" t="e">
        <f>VLOOKUP(C8,'Blanketter startlista'!B$4:E$16,7)-I8</f>
        <v>#REF!</v>
      </c>
    </row>
    <row r="9" spans="2:11" x14ac:dyDescent="0.3">
      <c r="B9" s="24">
        <v>6</v>
      </c>
      <c r="C9" s="12">
        <f>'Blanketter startlista'!B9</f>
        <v>6</v>
      </c>
      <c r="D9" s="21" t="str">
        <f>'Blanketter startlista'!C9</f>
        <v>Johan Nordqvist</v>
      </c>
      <c r="E9" s="7" t="s">
        <v>0</v>
      </c>
      <c r="F9" s="7" t="s">
        <v>0</v>
      </c>
      <c r="G9" s="22">
        <v>10</v>
      </c>
      <c r="H9" s="22">
        <v>42</v>
      </c>
      <c r="I9" s="7">
        <f t="shared" si="1"/>
        <v>642</v>
      </c>
      <c r="J9" s="8" t="e">
        <f>VLOOKUP(C9,'Blanketter startlista'!B$4:E$16,7)-I9</f>
        <v>#REF!</v>
      </c>
    </row>
    <row r="10" spans="2:11" x14ac:dyDescent="0.3">
      <c r="B10" s="24">
        <v>7</v>
      </c>
      <c r="C10" s="12">
        <f>'Blanketter startlista'!B10</f>
        <v>7</v>
      </c>
      <c r="D10" s="21" t="str">
        <f>'Blanketter startlista'!C10</f>
        <v>Johan Borgström</v>
      </c>
      <c r="E10" s="7" t="s">
        <v>0</v>
      </c>
      <c r="F10" s="7" t="s">
        <v>0</v>
      </c>
      <c r="G10" s="22">
        <v>11</v>
      </c>
      <c r="H10" s="22">
        <v>28</v>
      </c>
      <c r="I10" s="7">
        <f t="shared" si="1"/>
        <v>688</v>
      </c>
      <c r="J10" s="8" t="e">
        <f>VLOOKUP(C10,'Blanketter startlista'!B$4:E$16,7)-I10</f>
        <v>#REF!</v>
      </c>
    </row>
    <row r="11" spans="2:11" x14ac:dyDescent="0.3">
      <c r="B11" s="24">
        <v>8</v>
      </c>
      <c r="C11" s="12">
        <f>'Blanketter startlista'!B11</f>
        <v>8</v>
      </c>
      <c r="D11" s="21" t="str">
        <f>'Blanketter startlista'!C11</f>
        <v>Peter Larson</v>
      </c>
      <c r="E11" s="7" t="s">
        <v>0</v>
      </c>
      <c r="F11" s="7" t="s">
        <v>0</v>
      </c>
      <c r="G11" s="22">
        <v>11</v>
      </c>
      <c r="H11" s="22">
        <v>34</v>
      </c>
      <c r="I11" s="7">
        <f t="shared" si="1"/>
        <v>694</v>
      </c>
      <c r="J11" s="8" t="e">
        <f>VLOOKUP(C11,'Blanketter startlista'!B$4:E$16,7)-I11</f>
        <v>#REF!</v>
      </c>
    </row>
    <row r="12" spans="2:11" x14ac:dyDescent="0.3">
      <c r="B12" s="24">
        <v>9</v>
      </c>
      <c r="C12" s="12">
        <f>'Blanketter startlista'!B14</f>
        <v>11</v>
      </c>
      <c r="D12" s="21" t="str">
        <f>'Blanketter startlista'!C14</f>
        <v>Kjell Hägglund</v>
      </c>
      <c r="E12" s="7" t="s">
        <v>0</v>
      </c>
      <c r="F12" s="7" t="s">
        <v>0</v>
      </c>
      <c r="G12" s="22" t="s">
        <v>0</v>
      </c>
      <c r="H12" s="22" t="s">
        <v>0</v>
      </c>
      <c r="I12" s="7" t="e">
        <f t="shared" si="1"/>
        <v>#VALUE!</v>
      </c>
      <c r="J12" s="8" t="e">
        <f>VLOOKUP(C12,'Blanketter startlista'!B$4:E$16,7)-I12</f>
        <v>#REF!</v>
      </c>
    </row>
    <row r="13" spans="2:11" x14ac:dyDescent="0.3">
      <c r="B13" s="24">
        <v>10</v>
      </c>
      <c r="C13" s="12">
        <f>'Blanketter startlista'!B16</f>
        <v>13</v>
      </c>
      <c r="D13" s="21" t="str">
        <f>'Blanketter startlista'!C16</f>
        <v>Christer Lindholm</v>
      </c>
      <c r="E13" s="7" t="s">
        <v>0</v>
      </c>
      <c r="F13" s="7" t="s">
        <v>0</v>
      </c>
      <c r="G13" s="22" t="s">
        <v>0</v>
      </c>
      <c r="H13" s="22" t="s">
        <v>0</v>
      </c>
      <c r="I13" s="7" t="e">
        <f t="shared" si="1"/>
        <v>#VALUE!</v>
      </c>
      <c r="J13" s="8" t="e">
        <f>VLOOKUP(C13,'Blanketter startlista'!B$4:E$16,7)-I13</f>
        <v>#REF!</v>
      </c>
    </row>
    <row r="14" spans="2:11" x14ac:dyDescent="0.3">
      <c r="B14" s="24">
        <v>11</v>
      </c>
      <c r="C14" s="12">
        <f>'Blanketter startlista'!B12</f>
        <v>9</v>
      </c>
      <c r="D14" s="21" t="str">
        <f>'Blanketter startlista'!C12</f>
        <v>Stefan Jonsson</v>
      </c>
      <c r="E14" s="7" t="s">
        <v>0</v>
      </c>
      <c r="F14" s="7" t="s">
        <v>0</v>
      </c>
      <c r="G14" s="22" t="s">
        <v>0</v>
      </c>
      <c r="H14" s="22" t="s">
        <v>0</v>
      </c>
      <c r="I14" s="7" t="e">
        <f t="shared" si="1"/>
        <v>#VALUE!</v>
      </c>
      <c r="J14" s="8" t="e">
        <f>VLOOKUP(C14,'Blanketter startlista'!B$4:E$16,7)-I14</f>
        <v>#REF!</v>
      </c>
    </row>
    <row r="15" spans="2:11" x14ac:dyDescent="0.3">
      <c r="B15" s="24">
        <v>12</v>
      </c>
      <c r="C15" s="12">
        <f>'Blanketter startlista'!B13</f>
        <v>10</v>
      </c>
      <c r="D15" s="21" t="str">
        <f>'Blanketter startlista'!C13</f>
        <v>Bengt Dahlblom</v>
      </c>
      <c r="E15" s="7" t="s">
        <v>0</v>
      </c>
      <c r="F15" s="7" t="s">
        <v>0</v>
      </c>
      <c r="G15" s="22" t="s">
        <v>0</v>
      </c>
      <c r="H15" s="22" t="s">
        <v>0</v>
      </c>
      <c r="I15" s="7" t="e">
        <f t="shared" si="1"/>
        <v>#VALUE!</v>
      </c>
      <c r="J15" s="8" t="e">
        <f>VLOOKUP(C15,'Blanketter startlista'!B$4:E$16,7)-I15</f>
        <v>#REF!</v>
      </c>
    </row>
    <row r="16" spans="2:11" x14ac:dyDescent="0.3">
      <c r="B16" s="24">
        <v>13</v>
      </c>
      <c r="C16" s="12">
        <f>'Blanketter startlista'!B15</f>
        <v>12</v>
      </c>
      <c r="D16" s="21" t="str">
        <f>'Blanketter startlista'!C15</f>
        <v>Juvva Anta Utsi</v>
      </c>
      <c r="E16" s="7" t="s">
        <v>0</v>
      </c>
      <c r="F16" s="7" t="s">
        <v>0</v>
      </c>
      <c r="G16" s="22" t="s">
        <v>0</v>
      </c>
      <c r="H16" s="22" t="s">
        <v>0</v>
      </c>
      <c r="I16" s="7" t="e">
        <f t="shared" si="1"/>
        <v>#VALUE!</v>
      </c>
      <c r="J16" s="8" t="e">
        <f>VLOOKUP(C16,'Blanketter startlista'!B$4:E$16,7)-I16</f>
        <v>#REF!</v>
      </c>
    </row>
    <row r="17" spans="2:10" x14ac:dyDescent="0.3">
      <c r="B17" s="24">
        <v>14</v>
      </c>
      <c r="C17" s="12" t="e">
        <f>'Blanketter startlista'!#REF!</f>
        <v>#REF!</v>
      </c>
      <c r="D17" s="21" t="e">
        <f>'Blanketter startlista'!#REF!</f>
        <v>#REF!</v>
      </c>
      <c r="E17" s="7" t="s">
        <v>0</v>
      </c>
      <c r="F17" s="7" t="s">
        <v>0</v>
      </c>
      <c r="G17" s="22" t="s">
        <v>0</v>
      </c>
      <c r="H17" s="22" t="s">
        <v>0</v>
      </c>
      <c r="I17" s="7" t="e">
        <f t="shared" si="1"/>
        <v>#VALUE!</v>
      </c>
      <c r="J17" s="8" t="e">
        <f>VLOOKUP(C17,'Blanketter startlista'!B$4:E$16,7)-I17</f>
        <v>#REF!</v>
      </c>
    </row>
    <row r="18" spans="2:10" x14ac:dyDescent="0.3">
      <c r="B18" s="24">
        <v>15</v>
      </c>
      <c r="C18" s="12" t="e">
        <f>'Blanketter startlista'!#REF!</f>
        <v>#REF!</v>
      </c>
      <c r="D18" s="21" t="e">
        <f>'Blanketter startlista'!#REF!</f>
        <v>#REF!</v>
      </c>
      <c r="E18" s="7" t="s">
        <v>0</v>
      </c>
      <c r="F18" s="7" t="s">
        <v>0</v>
      </c>
      <c r="G18" s="22" t="s">
        <v>0</v>
      </c>
      <c r="H18" s="22" t="s">
        <v>0</v>
      </c>
      <c r="I18" s="7" t="e">
        <f t="shared" si="1"/>
        <v>#VALUE!</v>
      </c>
      <c r="J18" s="8" t="e">
        <f>VLOOKUP(C18,'Blanketter startlista'!B$4:E$16,7)-I18</f>
        <v>#REF!</v>
      </c>
    </row>
    <row r="19" spans="2:10" x14ac:dyDescent="0.3">
      <c r="B19" s="24">
        <v>16</v>
      </c>
      <c r="C19" s="12" t="e">
        <f>'Blanketter startlista'!#REF!</f>
        <v>#REF!</v>
      </c>
      <c r="D19" s="21" t="e">
        <f>'Blanketter startlista'!#REF!</f>
        <v>#REF!</v>
      </c>
      <c r="E19" s="7" t="s">
        <v>0</v>
      </c>
      <c r="F19" s="7" t="s">
        <v>0</v>
      </c>
      <c r="G19" s="22" t="s">
        <v>0</v>
      </c>
      <c r="H19" s="22" t="s">
        <v>0</v>
      </c>
      <c r="I19" s="7" t="e">
        <f t="shared" si="1"/>
        <v>#VALUE!</v>
      </c>
      <c r="J19" s="8" t="e">
        <f>VLOOKUP(C19,'Blanketter startlista'!B$4:E$16,7)-I19</f>
        <v>#REF!</v>
      </c>
    </row>
    <row r="20" spans="2:10" x14ac:dyDescent="0.3">
      <c r="B20" s="24">
        <v>17</v>
      </c>
      <c r="C20" s="12" t="e">
        <f>'Blanketter startlista'!#REF!</f>
        <v>#REF!</v>
      </c>
      <c r="D20" s="21" t="e">
        <f>'Blanketter startlista'!#REF!</f>
        <v>#REF!</v>
      </c>
      <c r="E20" s="7" t="s">
        <v>0</v>
      </c>
      <c r="F20" s="7" t="s">
        <v>0</v>
      </c>
      <c r="G20" s="22" t="s">
        <v>0</v>
      </c>
      <c r="H20" s="22" t="s">
        <v>0</v>
      </c>
      <c r="I20" s="7" t="e">
        <f t="shared" si="1"/>
        <v>#VALUE!</v>
      </c>
      <c r="J20" s="8" t="e">
        <f>VLOOKUP(C20,'Blanketter startlista'!B$4:E$16,7)-I20</f>
        <v>#REF!</v>
      </c>
    </row>
    <row r="21" spans="2:10" x14ac:dyDescent="0.3">
      <c r="B21" s="24">
        <v>18</v>
      </c>
      <c r="C21" s="12" t="e">
        <f>'Blanketter startlista'!#REF!</f>
        <v>#REF!</v>
      </c>
      <c r="D21" s="21" t="e">
        <f>'Blanketter startlista'!#REF!</f>
        <v>#REF!</v>
      </c>
      <c r="E21" s="7" t="s">
        <v>0</v>
      </c>
      <c r="F21" s="7" t="s">
        <v>0</v>
      </c>
      <c r="G21" s="22" t="s">
        <v>0</v>
      </c>
      <c r="H21" s="22" t="s">
        <v>0</v>
      </c>
      <c r="I21" s="7" t="e">
        <f t="shared" si="1"/>
        <v>#VALUE!</v>
      </c>
      <c r="J21" s="8" t="e">
        <f>VLOOKUP(C21,'Blanketter startlista'!B$4:E$16,7)-I21</f>
        <v>#REF!</v>
      </c>
    </row>
    <row r="22" spans="2:10" x14ac:dyDescent="0.3">
      <c r="B22" s="24">
        <v>19</v>
      </c>
      <c r="C22" s="12" t="e">
        <f>'Blanketter startlista'!#REF!</f>
        <v>#REF!</v>
      </c>
      <c r="D22" s="21" t="e">
        <f>'Blanketter startlista'!#REF!</f>
        <v>#REF!</v>
      </c>
      <c r="E22" s="7" t="s">
        <v>0</v>
      </c>
      <c r="F22" s="7" t="s">
        <v>0</v>
      </c>
      <c r="G22" s="22" t="s">
        <v>0</v>
      </c>
      <c r="H22" s="22" t="s">
        <v>0</v>
      </c>
      <c r="I22" s="7" t="e">
        <f t="shared" si="1"/>
        <v>#VALUE!</v>
      </c>
      <c r="J22" s="8" t="e">
        <f>VLOOKUP(C22,'Blanketter startlista'!B$4:E$16,7)-I22</f>
        <v>#REF!</v>
      </c>
    </row>
    <row r="23" spans="2:10" x14ac:dyDescent="0.3">
      <c r="B23" s="24">
        <v>20</v>
      </c>
      <c r="C23" s="12" t="e">
        <f>'Blanketter startlista'!#REF!</f>
        <v>#REF!</v>
      </c>
      <c r="D23" s="21" t="e">
        <f>'Blanketter startlista'!#REF!</f>
        <v>#REF!</v>
      </c>
      <c r="E23" s="7" t="s">
        <v>0</v>
      </c>
      <c r="F23" s="7" t="s">
        <v>0</v>
      </c>
      <c r="G23" s="22" t="s">
        <v>0</v>
      </c>
      <c r="H23" s="22" t="s">
        <v>0</v>
      </c>
      <c r="I23" s="7" t="e">
        <f t="shared" si="1"/>
        <v>#VALUE!</v>
      </c>
      <c r="J23" s="8" t="e">
        <f>VLOOKUP(C23,'Blanketter startlista'!B$4:E$16,7)-I23</f>
        <v>#REF!</v>
      </c>
    </row>
    <row r="24" spans="2:10" x14ac:dyDescent="0.3">
      <c r="B24" s="24">
        <v>21</v>
      </c>
      <c r="C24" s="12" t="e">
        <f>'Blanketter startlista'!#REF!</f>
        <v>#REF!</v>
      </c>
      <c r="D24" s="21" t="e">
        <f>'Blanketter startlista'!#REF!</f>
        <v>#REF!</v>
      </c>
      <c r="E24" s="7" t="s">
        <v>0</v>
      </c>
      <c r="F24" s="7" t="s">
        <v>0</v>
      </c>
      <c r="G24" s="22" t="s">
        <v>0</v>
      </c>
      <c r="H24" s="22" t="s">
        <v>0</v>
      </c>
      <c r="I24" s="7" t="e">
        <f t="shared" si="1"/>
        <v>#VALUE!</v>
      </c>
      <c r="J24" s="8" t="e">
        <f>VLOOKUP(C24,'Blanketter startlista'!B$4:E$16,7)-I24</f>
        <v>#REF!</v>
      </c>
    </row>
    <row r="25" spans="2:10" x14ac:dyDescent="0.3">
      <c r="B25" s="24">
        <v>22</v>
      </c>
      <c r="C25" s="12" t="e">
        <f>'Blanketter startlista'!#REF!</f>
        <v>#REF!</v>
      </c>
      <c r="D25" s="21" t="e">
        <f>'Blanketter startlista'!#REF!</f>
        <v>#REF!</v>
      </c>
      <c r="E25" s="7" t="s">
        <v>0</v>
      </c>
      <c r="F25" s="7" t="s">
        <v>0</v>
      </c>
      <c r="G25" s="22" t="s">
        <v>0</v>
      </c>
      <c r="H25" s="22" t="s">
        <v>0</v>
      </c>
      <c r="I25" s="7" t="e">
        <f t="shared" si="1"/>
        <v>#VALUE!</v>
      </c>
      <c r="J25" s="8" t="e">
        <f>VLOOKUP(C25,'Blanketter startlista'!B$4:E$16,7)-I25</f>
        <v>#REF!</v>
      </c>
    </row>
    <row r="26" spans="2:10" x14ac:dyDescent="0.3">
      <c r="B26" s="24">
        <v>23</v>
      </c>
      <c r="C26" s="12" t="e">
        <f>'Blanketter startlista'!#REF!</f>
        <v>#REF!</v>
      </c>
      <c r="D26" s="21" t="e">
        <f>'Blanketter startlista'!#REF!</f>
        <v>#REF!</v>
      </c>
      <c r="E26" s="7" t="s">
        <v>0</v>
      </c>
      <c r="F26" s="7" t="s">
        <v>0</v>
      </c>
      <c r="G26" s="22" t="s">
        <v>0</v>
      </c>
      <c r="H26" s="22" t="s">
        <v>0</v>
      </c>
      <c r="I26" s="7" t="e">
        <f t="shared" si="1"/>
        <v>#VALUE!</v>
      </c>
      <c r="J26" s="8" t="e">
        <f>VLOOKUP(C26,'Blanketter startlista'!B$4:E$16,7)-I26</f>
        <v>#REF!</v>
      </c>
    </row>
    <row r="27" spans="2:10" x14ac:dyDescent="0.3">
      <c r="B27" s="24">
        <v>24</v>
      </c>
      <c r="C27" s="12" t="e">
        <f>'Blanketter startlista'!#REF!</f>
        <v>#REF!</v>
      </c>
      <c r="D27" s="21" t="e">
        <f>'Blanketter startlista'!#REF!</f>
        <v>#REF!</v>
      </c>
      <c r="E27" s="7" t="s">
        <v>0</v>
      </c>
      <c r="F27" s="7" t="s">
        <v>0</v>
      </c>
      <c r="G27" s="22" t="s">
        <v>0</v>
      </c>
      <c r="H27" s="22" t="s">
        <v>0</v>
      </c>
      <c r="I27" s="7" t="e">
        <f t="shared" si="1"/>
        <v>#VALUE!</v>
      </c>
      <c r="J27" s="8" t="e">
        <f>VLOOKUP(C27,'Blanketter startlista'!B$4:E$16,7)-I27</f>
        <v>#REF!</v>
      </c>
    </row>
    <row r="28" spans="2:10" x14ac:dyDescent="0.3">
      <c r="B28" s="24">
        <v>25</v>
      </c>
      <c r="C28" s="12" t="e">
        <f>'Blanketter startlista'!#REF!</f>
        <v>#REF!</v>
      </c>
      <c r="D28" s="21" t="e">
        <f>'Blanketter startlista'!#REF!</f>
        <v>#REF!</v>
      </c>
      <c r="E28" s="7" t="s">
        <v>0</v>
      </c>
      <c r="F28" s="7" t="s">
        <v>0</v>
      </c>
      <c r="G28" s="22" t="s">
        <v>0</v>
      </c>
      <c r="H28" s="22" t="s">
        <v>0</v>
      </c>
      <c r="I28" s="7" t="e">
        <f t="shared" si="1"/>
        <v>#VALUE!</v>
      </c>
      <c r="J28" s="8" t="e">
        <f>VLOOKUP(C28,'Blanketter startlista'!B$4:E$16,7)-I28</f>
        <v>#REF!</v>
      </c>
    </row>
    <row r="29" spans="2:10" x14ac:dyDescent="0.3">
      <c r="B29" s="24">
        <v>26</v>
      </c>
      <c r="C29" s="12" t="e">
        <f>'Blanketter startlista'!#REF!</f>
        <v>#REF!</v>
      </c>
      <c r="D29" s="21" t="e">
        <f>'Blanketter startlista'!#REF!</f>
        <v>#REF!</v>
      </c>
      <c r="E29" s="7" t="s">
        <v>0</v>
      </c>
      <c r="F29" s="7" t="s">
        <v>0</v>
      </c>
      <c r="G29" s="22" t="s">
        <v>0</v>
      </c>
      <c r="H29" s="22" t="s">
        <v>0</v>
      </c>
      <c r="I29" s="7" t="e">
        <f t="shared" si="1"/>
        <v>#VALUE!</v>
      </c>
      <c r="J29" s="8" t="e">
        <f>VLOOKUP(C29,'Blanketter startlista'!B$4:E$16,7)-I29</f>
        <v>#REF!</v>
      </c>
    </row>
    <row r="30" spans="2:10" x14ac:dyDescent="0.3">
      <c r="B30" s="24">
        <v>27</v>
      </c>
      <c r="C30" s="12" t="e">
        <f>'Blanketter startlista'!#REF!</f>
        <v>#REF!</v>
      </c>
      <c r="D30" s="21" t="e">
        <f>'Blanketter startlista'!#REF!</f>
        <v>#REF!</v>
      </c>
      <c r="E30" s="7" t="s">
        <v>0</v>
      </c>
      <c r="F30" s="7" t="s">
        <v>0</v>
      </c>
      <c r="G30" s="22" t="s">
        <v>0</v>
      </c>
      <c r="H30" s="22" t="s">
        <v>0</v>
      </c>
      <c r="I30" s="7" t="e">
        <f t="shared" si="1"/>
        <v>#VALUE!</v>
      </c>
      <c r="J30" s="8" t="e">
        <f>VLOOKUP(C30,'Blanketter startlista'!B$4:E$16,7)-I30</f>
        <v>#REF!</v>
      </c>
    </row>
    <row r="31" spans="2:10" x14ac:dyDescent="0.3">
      <c r="B31" s="24">
        <v>28</v>
      </c>
      <c r="C31" s="12" t="e">
        <f>'Blanketter startlista'!#REF!</f>
        <v>#REF!</v>
      </c>
      <c r="D31" s="21" t="e">
        <f>'Blanketter startlista'!#REF!</f>
        <v>#REF!</v>
      </c>
      <c r="E31" s="7" t="s">
        <v>0</v>
      </c>
      <c r="F31" s="7" t="s">
        <v>0</v>
      </c>
      <c r="G31" s="22" t="s">
        <v>0</v>
      </c>
      <c r="H31" s="22" t="s">
        <v>0</v>
      </c>
      <c r="I31" s="7" t="e">
        <f t="shared" si="1"/>
        <v>#VALUE!</v>
      </c>
      <c r="J31" s="8" t="e">
        <f>VLOOKUP(C31,'Blanketter startlista'!B$4:E$16,7)-I31</f>
        <v>#REF!</v>
      </c>
    </row>
    <row r="32" spans="2:10" x14ac:dyDescent="0.3">
      <c r="B32" s="24">
        <v>29</v>
      </c>
      <c r="C32" s="12" t="e">
        <f>'Blanketter startlista'!#REF!</f>
        <v>#REF!</v>
      </c>
      <c r="D32" s="21" t="e">
        <f>'Blanketter startlista'!#REF!</f>
        <v>#REF!</v>
      </c>
      <c r="E32" s="7" t="s">
        <v>0</v>
      </c>
      <c r="F32" s="7" t="s">
        <v>0</v>
      </c>
      <c r="G32" s="22" t="s">
        <v>0</v>
      </c>
      <c r="H32" s="22" t="s">
        <v>0</v>
      </c>
      <c r="I32" s="7" t="e">
        <f t="shared" si="1"/>
        <v>#VALUE!</v>
      </c>
      <c r="J32" s="8" t="e">
        <f>VLOOKUP(C32,'Blanketter startlista'!B$4:E$16,7)-I32</f>
        <v>#REF!</v>
      </c>
    </row>
    <row r="33" spans="2:10" x14ac:dyDescent="0.3">
      <c r="B33" s="24">
        <v>30</v>
      </c>
      <c r="C33" s="12" t="e">
        <f>'Blanketter startlista'!#REF!</f>
        <v>#REF!</v>
      </c>
      <c r="D33" s="21" t="e">
        <f>'Blanketter startlista'!#REF!</f>
        <v>#REF!</v>
      </c>
      <c r="E33" s="7" t="s">
        <v>0</v>
      </c>
      <c r="F33" s="7" t="s">
        <v>0</v>
      </c>
      <c r="G33" s="22" t="s">
        <v>0</v>
      </c>
      <c r="H33" s="22" t="s">
        <v>0</v>
      </c>
      <c r="I33" s="7" t="e">
        <f t="shared" si="1"/>
        <v>#VALUE!</v>
      </c>
      <c r="J33" s="8" t="e">
        <f>VLOOKUP(C33,'Blanketter startlista'!B$4:E$16,7)-I33</f>
        <v>#REF!</v>
      </c>
    </row>
    <row r="34" spans="2:10" x14ac:dyDescent="0.3">
      <c r="B34" s="3"/>
      <c r="C34" s="3"/>
      <c r="D34" s="3"/>
      <c r="E34" s="3"/>
      <c r="F34" s="3"/>
      <c r="G34" s="3"/>
      <c r="H34" s="3"/>
      <c r="I34" s="3"/>
    </row>
    <row r="35" spans="2:10" x14ac:dyDescent="0.3">
      <c r="B35" s="3"/>
      <c r="C35" s="3"/>
      <c r="D35" s="3"/>
      <c r="E35" s="3"/>
      <c r="F35" s="3"/>
      <c r="G35" s="3"/>
      <c r="H35" s="3"/>
      <c r="I35" s="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2"/>
  <sheetViews>
    <sheetView topLeftCell="B1" workbookViewId="0">
      <selection activeCell="L22" sqref="L22"/>
    </sheetView>
  </sheetViews>
  <sheetFormatPr defaultRowHeight="15" x14ac:dyDescent="0.25"/>
  <cols>
    <col min="3" max="3" width="22.85546875" customWidth="1"/>
    <col min="8" max="8" width="15.85546875" customWidth="1"/>
  </cols>
  <sheetData>
    <row r="3" spans="2:24" ht="15.75" x14ac:dyDescent="0.25">
      <c r="B3" s="10" t="s">
        <v>8</v>
      </c>
      <c r="C3" s="10"/>
      <c r="F3" t="s">
        <v>0</v>
      </c>
      <c r="G3" t="s">
        <v>0</v>
      </c>
    </row>
    <row r="4" spans="2:24" ht="6.95" customHeight="1" x14ac:dyDescent="0.25"/>
    <row r="5" spans="2:24" ht="15.75" x14ac:dyDescent="0.25">
      <c r="B5" s="11" t="s">
        <v>1</v>
      </c>
      <c r="C5" s="11" t="s">
        <v>3</v>
      </c>
      <c r="D5" s="11" t="s">
        <v>9</v>
      </c>
      <c r="E5" s="11" t="s">
        <v>10</v>
      </c>
      <c r="F5" s="11" t="s">
        <v>11</v>
      </c>
      <c r="G5" s="11" t="s">
        <v>10</v>
      </c>
      <c r="H5" s="11" t="s">
        <v>11</v>
      </c>
      <c r="L5" s="6" t="s">
        <v>1</v>
      </c>
      <c r="M5" s="6" t="s">
        <v>2</v>
      </c>
      <c r="N5" s="6" t="s">
        <v>3</v>
      </c>
      <c r="O5" s="6" t="s">
        <v>4</v>
      </c>
      <c r="P5" s="6" t="s">
        <v>5</v>
      </c>
      <c r="Q5" s="6" t="s">
        <v>9</v>
      </c>
      <c r="R5" s="6" t="s">
        <v>10</v>
      </c>
      <c r="S5" s="6" t="s">
        <v>12</v>
      </c>
      <c r="T5" s="9" t="s">
        <v>11</v>
      </c>
      <c r="U5" s="5" t="s">
        <v>21</v>
      </c>
      <c r="V5" s="5"/>
    </row>
    <row r="6" spans="2:24" ht="18.75" x14ac:dyDescent="0.3">
      <c r="B6" s="16">
        <v>1</v>
      </c>
      <c r="C6" s="17" t="s">
        <v>19</v>
      </c>
      <c r="D6" s="20">
        <v>0.50138888888888888</v>
      </c>
      <c r="E6" s="18">
        <v>2</v>
      </c>
      <c r="F6" s="20">
        <v>0.50208333333333333</v>
      </c>
      <c r="G6" s="18">
        <v>3</v>
      </c>
      <c r="H6" s="19">
        <v>-1</v>
      </c>
      <c r="L6" s="7">
        <v>1</v>
      </c>
      <c r="M6" s="12">
        <v>86</v>
      </c>
      <c r="N6" s="13" t="s">
        <v>19</v>
      </c>
      <c r="O6" s="7"/>
      <c r="P6" s="7"/>
      <c r="Q6" s="15">
        <v>12</v>
      </c>
      <c r="R6" s="15">
        <v>3</v>
      </c>
      <c r="S6" s="7">
        <v>723</v>
      </c>
      <c r="T6" s="8">
        <v>-1</v>
      </c>
      <c r="U6" s="2">
        <v>1</v>
      </c>
      <c r="V6" s="2"/>
      <c r="W6" s="14">
        <v>12</v>
      </c>
      <c r="X6" s="14">
        <v>2</v>
      </c>
    </row>
    <row r="7" spans="2:24" ht="18.75" x14ac:dyDescent="0.3">
      <c r="B7" s="16">
        <v>2</v>
      </c>
      <c r="C7" s="17" t="s">
        <v>18</v>
      </c>
      <c r="D7" s="20">
        <v>0.41388888888888892</v>
      </c>
      <c r="E7" s="18">
        <v>56</v>
      </c>
      <c r="F7" s="20">
        <v>0.41736111111111113</v>
      </c>
      <c r="G7" s="18">
        <v>1</v>
      </c>
      <c r="H7" s="19">
        <v>-5</v>
      </c>
      <c r="L7" s="7">
        <v>2</v>
      </c>
      <c r="M7" s="12">
        <v>85</v>
      </c>
      <c r="N7" s="13" t="s">
        <v>18</v>
      </c>
      <c r="O7" s="7"/>
      <c r="P7" s="7"/>
      <c r="Q7" s="15">
        <v>10</v>
      </c>
      <c r="R7" s="15">
        <v>1</v>
      </c>
      <c r="S7" s="7">
        <v>601</v>
      </c>
      <c r="T7" s="8">
        <v>-5</v>
      </c>
      <c r="U7" s="2">
        <v>5</v>
      </c>
      <c r="V7" s="2"/>
      <c r="W7" s="14">
        <v>9</v>
      </c>
      <c r="X7" s="14">
        <v>56</v>
      </c>
    </row>
    <row r="8" spans="2:24" ht="18.75" x14ac:dyDescent="0.3">
      <c r="B8" s="16">
        <v>3</v>
      </c>
      <c r="C8" s="17" t="s">
        <v>20</v>
      </c>
      <c r="D8" s="20">
        <v>0.48958333333333331</v>
      </c>
      <c r="E8" s="18">
        <v>45</v>
      </c>
      <c r="F8" s="20">
        <v>0.49305555555555558</v>
      </c>
      <c r="G8" s="18">
        <v>50</v>
      </c>
      <c r="H8" s="19">
        <v>-5</v>
      </c>
      <c r="L8" s="7">
        <v>3</v>
      </c>
      <c r="M8" s="12">
        <v>87</v>
      </c>
      <c r="N8" s="13" t="s">
        <v>20</v>
      </c>
      <c r="O8" s="7"/>
      <c r="P8" s="7"/>
      <c r="Q8" s="15">
        <v>11</v>
      </c>
      <c r="R8" s="15">
        <v>50</v>
      </c>
      <c r="S8" s="7">
        <v>710</v>
      </c>
      <c r="T8" s="8">
        <v>-5</v>
      </c>
      <c r="U8" s="2">
        <v>5</v>
      </c>
      <c r="V8" s="2"/>
      <c r="W8" s="14">
        <v>11</v>
      </c>
      <c r="X8" s="14">
        <v>45</v>
      </c>
    </row>
    <row r="9" spans="2:24" ht="18.75" x14ac:dyDescent="0.3">
      <c r="B9" s="16">
        <v>4</v>
      </c>
      <c r="C9" s="17" t="s">
        <v>17</v>
      </c>
      <c r="D9" s="20">
        <v>0.41597222222222219</v>
      </c>
      <c r="E9" s="18">
        <v>59</v>
      </c>
      <c r="F9" s="20">
        <v>0.42083333333333334</v>
      </c>
      <c r="G9" s="18">
        <v>6</v>
      </c>
      <c r="H9" s="19">
        <v>-7</v>
      </c>
      <c r="L9" s="7">
        <v>4</v>
      </c>
      <c r="M9" s="12">
        <v>84</v>
      </c>
      <c r="N9" s="13" t="s">
        <v>17</v>
      </c>
      <c r="O9" s="7"/>
      <c r="P9" s="7"/>
      <c r="Q9" s="15">
        <v>10</v>
      </c>
      <c r="R9" s="15">
        <v>6</v>
      </c>
      <c r="S9" s="7">
        <v>606</v>
      </c>
      <c r="T9" s="8">
        <v>-7</v>
      </c>
      <c r="U9" s="2">
        <v>7</v>
      </c>
      <c r="V9" s="2"/>
      <c r="W9" s="14">
        <v>9</v>
      </c>
      <c r="X9" s="14">
        <v>59</v>
      </c>
    </row>
    <row r="10" spans="2:24" ht="18.75" x14ac:dyDescent="0.3">
      <c r="B10" s="16">
        <v>5</v>
      </c>
      <c r="C10" s="17" t="s">
        <v>14</v>
      </c>
      <c r="D10" s="20">
        <v>0.58333333333333337</v>
      </c>
      <c r="E10" s="18">
        <v>0</v>
      </c>
      <c r="F10" s="20">
        <v>0.58958333333333335</v>
      </c>
      <c r="G10" s="18">
        <v>9</v>
      </c>
      <c r="H10" s="19">
        <v>-9</v>
      </c>
      <c r="L10" s="7">
        <v>5</v>
      </c>
      <c r="M10" s="12">
        <v>81</v>
      </c>
      <c r="N10" s="13" t="s">
        <v>14</v>
      </c>
      <c r="O10" s="7"/>
      <c r="P10" s="7"/>
      <c r="Q10" s="15">
        <v>14</v>
      </c>
      <c r="R10" s="15">
        <v>9</v>
      </c>
      <c r="S10" s="7">
        <v>849</v>
      </c>
      <c r="T10" s="8">
        <v>-9</v>
      </c>
      <c r="U10" s="2">
        <v>9</v>
      </c>
      <c r="V10" s="2"/>
      <c r="W10" s="14">
        <v>14</v>
      </c>
      <c r="X10" s="14">
        <v>0</v>
      </c>
    </row>
    <row r="11" spans="2:24" ht="18.75" x14ac:dyDescent="0.3">
      <c r="B11" s="16">
        <v>6</v>
      </c>
      <c r="C11" s="17" t="s">
        <v>13</v>
      </c>
      <c r="D11" s="20">
        <v>0.5625</v>
      </c>
      <c r="E11" s="18">
        <v>30</v>
      </c>
      <c r="F11" s="20">
        <v>0.55555555555555558</v>
      </c>
      <c r="G11" s="18">
        <v>20</v>
      </c>
      <c r="H11" s="19">
        <v>10</v>
      </c>
      <c r="L11" s="7">
        <v>6</v>
      </c>
      <c r="M11" s="12">
        <v>80</v>
      </c>
      <c r="N11" s="13" t="s">
        <v>13</v>
      </c>
      <c r="O11" s="7"/>
      <c r="P11" s="7"/>
      <c r="Q11" s="15">
        <v>13</v>
      </c>
      <c r="R11" s="15">
        <v>20</v>
      </c>
      <c r="S11" s="7">
        <v>800</v>
      </c>
      <c r="T11" s="8">
        <v>10</v>
      </c>
      <c r="U11" s="2">
        <v>10</v>
      </c>
      <c r="V11" s="2"/>
      <c r="W11" s="14">
        <v>13</v>
      </c>
      <c r="X11" s="14">
        <v>30</v>
      </c>
    </row>
    <row r="12" spans="2:24" ht="18.75" x14ac:dyDescent="0.3">
      <c r="B12" s="16">
        <v>7</v>
      </c>
      <c r="C12" s="17" t="s">
        <v>16</v>
      </c>
      <c r="D12" s="20">
        <v>0.625</v>
      </c>
      <c r="E12" s="18">
        <v>0</v>
      </c>
      <c r="F12" s="20">
        <v>0.61527777777777781</v>
      </c>
      <c r="G12" s="18">
        <v>46</v>
      </c>
      <c r="H12" s="19">
        <v>14</v>
      </c>
      <c r="L12" s="7">
        <v>7</v>
      </c>
      <c r="M12" s="12">
        <v>83</v>
      </c>
      <c r="N12" s="13" t="s">
        <v>16</v>
      </c>
      <c r="O12" s="7"/>
      <c r="P12" s="7"/>
      <c r="Q12" s="15">
        <v>14</v>
      </c>
      <c r="R12" s="15">
        <v>46</v>
      </c>
      <c r="S12" s="7">
        <v>886</v>
      </c>
      <c r="T12" s="8">
        <v>14</v>
      </c>
      <c r="U12" s="2">
        <v>14</v>
      </c>
      <c r="V12" s="2"/>
      <c r="W12" s="14">
        <v>15</v>
      </c>
      <c r="X12" s="14">
        <v>0</v>
      </c>
    </row>
    <row r="13" spans="2:24" ht="18.75" x14ac:dyDescent="0.3">
      <c r="B13" s="16">
        <v>8</v>
      </c>
      <c r="C13" s="17" t="s">
        <v>15</v>
      </c>
      <c r="D13" s="20">
        <v>0.4548611111111111</v>
      </c>
      <c r="E13" s="18">
        <v>55</v>
      </c>
      <c r="F13" s="20">
        <v>0.46527777777777773</v>
      </c>
      <c r="G13" s="18">
        <v>10</v>
      </c>
      <c r="H13" s="19">
        <v>-15</v>
      </c>
      <c r="L13" s="7">
        <v>8</v>
      </c>
      <c r="M13" s="12">
        <v>82</v>
      </c>
      <c r="N13" s="13" t="s">
        <v>15</v>
      </c>
      <c r="O13" s="7"/>
      <c r="P13" s="7"/>
      <c r="Q13" s="15">
        <v>11</v>
      </c>
      <c r="R13" s="15">
        <v>10</v>
      </c>
      <c r="S13" s="7">
        <v>670</v>
      </c>
      <c r="T13" s="8">
        <v>-15</v>
      </c>
      <c r="U13" s="2">
        <v>15</v>
      </c>
      <c r="V13" s="2"/>
      <c r="W13" s="14">
        <v>10</v>
      </c>
      <c r="X13" s="14">
        <v>55</v>
      </c>
    </row>
    <row r="14" spans="2:24" x14ac:dyDescent="0.25">
      <c r="B14" s="19" t="s">
        <v>0</v>
      </c>
      <c r="C14" s="19" t="s">
        <v>0</v>
      </c>
      <c r="D14" s="19"/>
      <c r="E14" s="19"/>
      <c r="F14" s="19" t="s">
        <v>0</v>
      </c>
      <c r="G14" s="19" t="s">
        <v>0</v>
      </c>
      <c r="H14" s="19" t="s">
        <v>0</v>
      </c>
    </row>
    <row r="15" spans="2:24" x14ac:dyDescent="0.25">
      <c r="B15" s="19" t="s">
        <v>0</v>
      </c>
      <c r="C15" s="19" t="s">
        <v>0</v>
      </c>
      <c r="D15" s="19"/>
      <c r="E15" s="19"/>
      <c r="F15" s="19" t="s">
        <v>0</v>
      </c>
      <c r="G15" s="19" t="s">
        <v>0</v>
      </c>
      <c r="H15" s="19" t="s">
        <v>0</v>
      </c>
    </row>
    <row r="16" spans="2:24" x14ac:dyDescent="0.25">
      <c r="B16" s="11" t="s">
        <v>0</v>
      </c>
      <c r="C16" s="11" t="s">
        <v>0</v>
      </c>
      <c r="D16" s="11"/>
      <c r="E16" s="11"/>
      <c r="F16" s="11" t="s">
        <v>0</v>
      </c>
      <c r="G16" s="11" t="s">
        <v>0</v>
      </c>
      <c r="H16" s="11" t="s">
        <v>0</v>
      </c>
    </row>
    <row r="17" spans="2:8" x14ac:dyDescent="0.25">
      <c r="B17" s="11" t="s">
        <v>0</v>
      </c>
      <c r="C17" s="11" t="s">
        <v>0</v>
      </c>
      <c r="D17" s="11"/>
      <c r="E17" s="11"/>
      <c r="F17" s="11" t="s">
        <v>0</v>
      </c>
      <c r="G17" s="11" t="s">
        <v>0</v>
      </c>
      <c r="H17" s="11" t="s">
        <v>0</v>
      </c>
    </row>
    <row r="18" spans="2:8" x14ac:dyDescent="0.25">
      <c r="B18" s="11" t="s">
        <v>0</v>
      </c>
      <c r="C18" s="11" t="s">
        <v>0</v>
      </c>
      <c r="D18" s="11"/>
      <c r="E18" s="11"/>
      <c r="F18" s="11" t="s">
        <v>0</v>
      </c>
      <c r="G18" s="11" t="s">
        <v>0</v>
      </c>
      <c r="H18" s="11" t="s">
        <v>0</v>
      </c>
    </row>
    <row r="19" spans="2:8" x14ac:dyDescent="0.25">
      <c r="B19" s="11" t="s">
        <v>0</v>
      </c>
      <c r="C19" s="11" t="s">
        <v>0</v>
      </c>
      <c r="D19" s="11"/>
      <c r="E19" s="11"/>
      <c r="F19" s="11" t="s">
        <v>0</v>
      </c>
      <c r="G19" s="11" t="s">
        <v>0</v>
      </c>
      <c r="H19" s="11" t="s">
        <v>0</v>
      </c>
    </row>
    <row r="20" spans="2:8" x14ac:dyDescent="0.25">
      <c r="B20" s="11" t="s">
        <v>0</v>
      </c>
      <c r="C20" s="11" t="s">
        <v>0</v>
      </c>
      <c r="D20" s="11"/>
      <c r="E20" s="11"/>
      <c r="F20" s="11" t="s">
        <v>0</v>
      </c>
      <c r="G20" s="11" t="s">
        <v>0</v>
      </c>
      <c r="H20" s="11" t="s">
        <v>0</v>
      </c>
    </row>
    <row r="21" spans="2:8" x14ac:dyDescent="0.25">
      <c r="B21" s="11" t="s">
        <v>0</v>
      </c>
      <c r="C21" s="11" t="s">
        <v>0</v>
      </c>
      <c r="D21" s="11"/>
      <c r="E21" s="11"/>
      <c r="F21" s="11" t="s">
        <v>0</v>
      </c>
      <c r="G21" s="11" t="s">
        <v>0</v>
      </c>
      <c r="H21" s="11" t="s">
        <v>0</v>
      </c>
    </row>
    <row r="22" spans="2:8" x14ac:dyDescent="0.25">
      <c r="B22" s="11" t="s">
        <v>0</v>
      </c>
      <c r="C22" s="11" t="s">
        <v>0</v>
      </c>
      <c r="D22" s="11"/>
      <c r="E22" s="11"/>
      <c r="F22" s="11" t="s">
        <v>0</v>
      </c>
      <c r="G22" s="11" t="s">
        <v>0</v>
      </c>
      <c r="H22" s="11" t="s">
        <v>0</v>
      </c>
    </row>
  </sheetData>
  <sortState ref="L6:X13">
    <sortCondition ref="L6:L1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Blanketter startlista</vt:lpstr>
      <vt:lpstr>Blanketter målgång</vt:lpstr>
      <vt:lpstr>Blad3</vt:lpstr>
      <vt:lpstr>'Blanketter målgång'!Utskriftsområde</vt:lpstr>
      <vt:lpstr>'Blanketter startlista'!Utskriftsområde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2017-03-22T19:38:05Z</dcterms:modified>
</cp:coreProperties>
</file>