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basefarmas-my.sharepoint.com/personal/reidner_vega_basefarm-orange_com/Documents/Privat/AIK Handboll/"/>
    </mc:Choice>
  </mc:AlternateContent>
  <xr:revisionPtr revIDLastSave="405" documentId="8_{B86B8737-6842-4052-B671-D177BB921555}" xr6:coauthVersionLast="47" xr6:coauthVersionMax="47" xr10:uidLastSave="{30BD3BCB-AE56-41ED-BE2C-06E63841B587}"/>
  <bookViews>
    <workbookView xWindow="-120" yWindow="-120" windowWidth="51840" windowHeight="21120" xr2:uid="{34036A6B-5F7F-47FF-AD44-163D454FF652}"/>
  </bookViews>
  <sheets>
    <sheet name="ÖVERSIKT" sheetId="2" r:id="rId1"/>
    <sheet name="11 OKT" sheetId="5" r:id="rId2"/>
    <sheet name="8 NOV" sheetId="12" r:id="rId3"/>
    <sheet name="9 NOV" sheetId="7" r:id="rId4"/>
    <sheet name="15 NOV" sheetId="8" r:id="rId5"/>
    <sheet name="22 NOV" sheetId="9" r:id="rId6"/>
    <sheet name="30 NOV" sheetId="14" r:id="rId7"/>
    <sheet name="10 JAN" sheetId="10" r:id="rId8"/>
    <sheet name="14 FEB" sheetId="11" r:id="rId9"/>
    <sheet name="EMP" sheetId="4" r:id="rId10"/>
    <sheet name="Filma" sheetId="13" r:id="rId11"/>
    <sheet name="Change Log" sheetId="3" r:id="rId12"/>
  </sheets>
  <definedNames>
    <definedName name="_xlnm._FilterDatabase" localSheetId="10" hidden="1">Filma!$A$1:$I$1</definedName>
    <definedName name="_xlnm._FilterDatabase" localSheetId="0" hidden="1">ÖVERSIKT!$A$1:$K$49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2" l="1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B2" i="2"/>
  <c r="F24" i="2"/>
  <c r="F23" i="2"/>
  <c r="E26" i="2"/>
  <c r="C24" i="2"/>
  <c r="C29" i="2"/>
  <c r="B7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8" i="2"/>
  <c r="C27" i="2"/>
  <c r="C26" i="2"/>
  <c r="C25" i="2"/>
  <c r="C23" i="2"/>
  <c r="C21" i="2"/>
  <c r="C22" i="2"/>
  <c r="C19" i="2"/>
  <c r="C18" i="2"/>
  <c r="C17" i="2"/>
  <c r="C16" i="2"/>
  <c r="C15" i="2"/>
  <c r="C14" i="2"/>
  <c r="C13" i="2"/>
  <c r="C20" i="2"/>
  <c r="C12" i="2"/>
  <c r="C11" i="2"/>
  <c r="C10" i="2"/>
  <c r="C9" i="2"/>
  <c r="C8" i="2"/>
  <c r="C7" i="2"/>
  <c r="C6" i="2"/>
  <c r="C5" i="2"/>
  <c r="C4" i="2"/>
  <c r="C3" i="2"/>
  <c r="C2" i="2"/>
  <c r="L37" i="2"/>
  <c r="L38" i="2"/>
  <c r="L39" i="2"/>
  <c r="L40" i="2"/>
  <c r="L41" i="2"/>
  <c r="L42" i="2"/>
  <c r="L43" i="2"/>
  <c r="L44" i="2"/>
  <c r="L45" i="2"/>
  <c r="L46" i="2"/>
  <c r="L29" i="2"/>
  <c r="L30" i="2"/>
  <c r="L31" i="2"/>
  <c r="L32" i="2"/>
  <c r="L33" i="2"/>
  <c r="L34" i="2"/>
  <c r="L35" i="2"/>
  <c r="L36" i="2"/>
  <c r="L22" i="2"/>
  <c r="L23" i="2"/>
  <c r="L24" i="2"/>
  <c r="L25" i="2"/>
  <c r="L26" i="2"/>
  <c r="L27" i="2"/>
  <c r="L28" i="2"/>
  <c r="L14" i="2"/>
  <c r="L15" i="2"/>
  <c r="L16" i="2"/>
  <c r="L17" i="2"/>
  <c r="L18" i="2"/>
  <c r="L19" i="2"/>
  <c r="L20" i="2"/>
  <c r="L21" i="2"/>
  <c r="L4" i="2"/>
  <c r="L5" i="2"/>
  <c r="L6" i="2"/>
  <c r="L7" i="2"/>
  <c r="L8" i="2"/>
  <c r="L9" i="2"/>
  <c r="L10" i="2"/>
  <c r="L11" i="2"/>
  <c r="L12" i="2"/>
  <c r="L13" i="2"/>
  <c r="L3" i="2"/>
  <c r="L2" i="2"/>
  <c r="I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J49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2" i="2"/>
  <c r="D3" i="2"/>
  <c r="B13" i="7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9" i="2"/>
  <c r="B8" i="2"/>
  <c r="B6" i="2"/>
  <c r="B5" i="2"/>
  <c r="B4" i="2"/>
  <c r="B10" i="2"/>
  <c r="B3" i="2"/>
  <c r="G49" i="2" l="1"/>
  <c r="C49" i="2"/>
  <c r="D49" i="2"/>
  <c r="B49" i="2"/>
  <c r="F49" i="2"/>
  <c r="E49" i="2"/>
  <c r="H49" i="2"/>
  <c r="I49" i="2"/>
  <c r="K4" i="2"/>
  <c r="K2" i="2"/>
  <c r="K31" i="2"/>
  <c r="K47" i="2"/>
  <c r="K19" i="2"/>
  <c r="K15" i="2"/>
  <c r="K21" i="2"/>
  <c r="K29" i="2"/>
  <c r="K45" i="2"/>
  <c r="K33" i="2"/>
  <c r="K17" i="2"/>
  <c r="K43" i="2"/>
  <c r="K27" i="2"/>
  <c r="K11" i="2"/>
  <c r="K25" i="2"/>
  <c r="K39" i="2"/>
  <c r="K9" i="2"/>
  <c r="K13" i="2"/>
  <c r="K37" i="2"/>
  <c r="K23" i="2"/>
  <c r="K41" i="2"/>
  <c r="K7" i="2"/>
  <c r="K5" i="2"/>
  <c r="K35" i="2"/>
</calcChain>
</file>

<file path=xl/sharedStrings.xml><?xml version="1.0" encoding="utf-8"?>
<sst xmlns="http://schemas.openxmlformats.org/spreadsheetml/2006/main" count="583" uniqueCount="209">
  <si>
    <t>Deltagare</t>
  </si>
  <si>
    <t>Värdlag Solnahallen ?</t>
  </si>
  <si>
    <t>TOTALT</t>
  </si>
  <si>
    <t>Filma?</t>
  </si>
  <si>
    <t>LEDARE</t>
  </si>
  <si>
    <t>Anders Lockner (Antonia)</t>
  </si>
  <si>
    <t>Alem Sereke (Antonia)</t>
  </si>
  <si>
    <t>Ilona Nieznalska-Matusiak (Blanka)</t>
  </si>
  <si>
    <t>Martin Taranger (Bonnie)</t>
  </si>
  <si>
    <t>Fam Taranger (Bonnie)</t>
  </si>
  <si>
    <t>Ferid Demirel (Celine)</t>
  </si>
  <si>
    <t>Narin Demirel (Celine)</t>
  </si>
  <si>
    <t>Mikael Behm (Ebba)</t>
  </si>
  <si>
    <t>Klara Behm (Ebba)</t>
  </si>
  <si>
    <t>Caroline Ridderheim (Ebba och Tyra)</t>
  </si>
  <si>
    <t>Markus Ridderheim</t>
  </si>
  <si>
    <t>Zandra Hamming (Ellen)</t>
  </si>
  <si>
    <t>Åsa Hamming (Ellen)</t>
  </si>
  <si>
    <t>Alexandra Expert (Elsa)</t>
  </si>
  <si>
    <t>Edvard Expert (Elsa)</t>
  </si>
  <si>
    <t>Behiye Celebi (Gizem)</t>
  </si>
  <si>
    <t>Ferit Celebi (Gizem)</t>
  </si>
  <si>
    <t>Erica Ekelund (Ida)</t>
  </si>
  <si>
    <t>Eva Ekelund (Ida)</t>
  </si>
  <si>
    <t>Eleni Kulakidou (Melina)</t>
  </si>
  <si>
    <t>Georgios Varitimidis (Melina)</t>
  </si>
  <si>
    <t>Eleonore Johansson (Mio)</t>
  </si>
  <si>
    <t>Jenny Johansson (Mio)</t>
  </si>
  <si>
    <t>Reidner Vega (Natti)</t>
  </si>
  <si>
    <t>Jenny Öberg (Natti)</t>
  </si>
  <si>
    <t>Daniel Lindblad (Penny)</t>
  </si>
  <si>
    <t>Malin Lindblad (Penny)</t>
  </si>
  <si>
    <t>Aydin Cebe (Zin)</t>
  </si>
  <si>
    <t>Gurbet Ari (Zin)</t>
  </si>
  <si>
    <t>Elin Öhgren Goude (Nova)</t>
  </si>
  <si>
    <t>Robert Goude (Nova)</t>
  </si>
  <si>
    <t>Carina von Mecklenburg (Agnes)</t>
  </si>
  <si>
    <t>David von Mecklenburg (Agnes)</t>
  </si>
  <si>
    <t>Maya Wikstad (Alicia)</t>
  </si>
  <si>
    <t>Thomas Wikstad (Alicia)</t>
  </si>
  <si>
    <t>Björn Tjälldin (Elise)</t>
  </si>
  <si>
    <t>Ellen Marie Tjälldin (Elise)</t>
  </si>
  <si>
    <t>Emma Palmqvist (Ellen)</t>
  </si>
  <si>
    <t>Michael Lindgren (Ellen)</t>
  </si>
  <si>
    <t>Elisabeth Saouma (Gabriella)</t>
  </si>
  <si>
    <t>Issa Saouma (Gabriella)</t>
  </si>
  <si>
    <t>Maurits Kratnz (Lina)</t>
  </si>
  <si>
    <t>Sandra Krantz (Lina)</t>
  </si>
  <si>
    <t>David Better (Olivia)</t>
  </si>
  <si>
    <t>Sara Better (Olivia)</t>
  </si>
  <si>
    <t>Farid Ouza (Nina)</t>
  </si>
  <si>
    <t>Mokhtaria Djebbar (Nina)</t>
  </si>
  <si>
    <t>Sum:</t>
  </si>
  <si>
    <t>CAFÉ - ULRIKSDAL
11 OKT
KL 14:15 - 17:30</t>
  </si>
  <si>
    <t>Namn</t>
  </si>
  <si>
    <t>Café</t>
  </si>
  <si>
    <t>Matchvärd</t>
  </si>
  <si>
    <t>EMP</t>
  </si>
  <si>
    <t>Matchklocka</t>
  </si>
  <si>
    <t>CAFÉ - TALLBACKA
8 NOV
KL 8:00 - 12:00</t>
  </si>
  <si>
    <t>Café+baka</t>
  </si>
  <si>
    <t>LÄKTARVÄRDAR STRAWBERRY Samling 12:30 Gate 3. Matchstart 15:00</t>
  </si>
  <si>
    <t>Läktarvärd</t>
  </si>
  <si>
    <t>Uppgift:</t>
  </si>
  <si>
    <t>Visuellt visitation samt väskvisitation</t>
  </si>
  <si>
    <t>Biljettkontroll</t>
  </si>
  <si>
    <t>Läktarvärdar</t>
  </si>
  <si>
    <t>Krav:</t>
  </si>
  <si>
    <r>
      <t xml:space="preserve">Visitering/Biljettkontroll - </t>
    </r>
    <r>
      <rPr>
        <b/>
        <sz val="11"/>
        <rFont val="Calibri"/>
        <family val="2"/>
      </rPr>
      <t>18 år eller äldre</t>
    </r>
  </si>
  <si>
    <r>
      <t xml:space="preserve">Läktarvärd - </t>
    </r>
    <r>
      <rPr>
        <b/>
        <sz val="11"/>
        <rFont val="Calibri"/>
        <family val="2"/>
      </rPr>
      <t>18 år eller äldre</t>
    </r>
  </si>
  <si>
    <t>Man får vara med om man fyller 18 i år 2025</t>
  </si>
  <si>
    <t>Arbetstid: Varierad</t>
  </si>
  <si>
    <t>2,5 timmar innan matchstart till matchslut ca 4,5 h</t>
  </si>
  <si>
    <r>
      <t xml:space="preserve">Ingång Gate 3 ange ditt namn i grinden. Lista på allas namn samt passets ansvarig med telefonnr till ansvarig ska skickas till </t>
    </r>
    <r>
      <rPr>
        <b/>
        <sz val="11"/>
        <rFont val="Calibri"/>
        <family val="2"/>
      </rPr>
      <t>agneta.johansson@aik-handboll.se</t>
    </r>
    <r>
      <rPr>
        <sz val="11"/>
        <rFont val="Calibri"/>
        <family val="2"/>
      </rPr>
      <t xml:space="preserve"> senast 48 timmar innan passen</t>
    </r>
  </si>
  <si>
    <t>Bär mörka bekväma kläder, helst svart eller mörkblått, och bekväma skor. Inga shorts/klänning/kjol tillåtna. Alla måste bära långbyxor. Man får även ha mörka jeans och de ska vara hela.</t>
  </si>
  <si>
    <t>Väst med texten "personal" fås vid ankomst</t>
  </si>
  <si>
    <t>Värdesaker bör ej tas med då vi inte kan låsa in dem</t>
  </si>
  <si>
    <t>Ingen fotografering tillåten när man jobbar</t>
  </si>
  <si>
    <t>Man håller inte på med sin mobil under arbetspassen</t>
  </si>
  <si>
    <t>Väldigt ont om parkeringar runt Strawberry med omnejd under matchdagar</t>
  </si>
  <si>
    <t>Inga AIK Handbollskläder får bäras synligt då vi har en annan sponsor</t>
  </si>
  <si>
    <t>CAFÉ - TALLBACKA
15 NOV
KL 8:00 - 12:30</t>
  </si>
  <si>
    <t>CAFÉ - ULRIKSDAL
22 NOV
KL 08:00 - 12:00</t>
  </si>
  <si>
    <t>VÄRDLAG SOLNAHALLEN 30 NOV 13:00-17:00 Matchstart 15:00 10 personer (varav 2-3 till cafét)Någon måste baka</t>
  </si>
  <si>
    <t>CAFÉ - TALLBACKA
10 JAN
KL 8:00 - 13:30</t>
  </si>
  <si>
    <t>CAFÉ - ULRIKSDAL
14 FEB
KL 08:00 - 10:30</t>
  </si>
  <si>
    <t>Utbildad</t>
  </si>
  <si>
    <t>Anmäld till utb</t>
  </si>
  <si>
    <t>Kommentar</t>
  </si>
  <si>
    <t>JA</t>
  </si>
  <si>
    <t>Ilona (Blanka)</t>
  </si>
  <si>
    <t xml:space="preserve">JA </t>
  </si>
  <si>
    <t>Carin von Mecklenburg (Agnes)</t>
  </si>
  <si>
    <t>Maurits Krantz (Lina)</t>
  </si>
  <si>
    <t>Datum</t>
  </si>
  <si>
    <t>Tid</t>
  </si>
  <si>
    <t>Tävling</t>
  </si>
  <si>
    <t>Hemmalag</t>
  </si>
  <si>
    <t>Bortalag</t>
  </si>
  <si>
    <t>Spelplats</t>
  </si>
  <si>
    <t>Filma</t>
  </si>
  <si>
    <t>2025-10-11</t>
  </si>
  <si>
    <t>11:00</t>
  </si>
  <si>
    <t>Flickor - F12 Öst F12 Nivå 3 Öst</t>
  </si>
  <si>
    <t>Bålsta IF F12</t>
  </si>
  <si>
    <t>AIK 3</t>
  </si>
  <si>
    <t>Gransäterskolan</t>
  </si>
  <si>
    <t>12:00</t>
  </si>
  <si>
    <t>GT Söder HK Vit</t>
  </si>
  <si>
    <t>12:15</t>
  </si>
  <si>
    <t>Flickor - F12 Öst F12 Nivå 1 Öst</t>
  </si>
  <si>
    <t>Haninge HK</t>
  </si>
  <si>
    <t>AIK</t>
  </si>
  <si>
    <t>Huddingehallen</t>
  </si>
  <si>
    <t>13:15</t>
  </si>
  <si>
    <t>Flickor - F12 Öst F12 Nivå 2 Öst Norra</t>
  </si>
  <si>
    <t>AIK 2</t>
  </si>
  <si>
    <t>HK Ceres Norrtälje</t>
  </si>
  <si>
    <t>Ulriksdalshallen</t>
  </si>
  <si>
    <t>13:35</t>
  </si>
  <si>
    <t>Huddinge HK</t>
  </si>
  <si>
    <t>17:00</t>
  </si>
  <si>
    <t>Vassunda IF</t>
  </si>
  <si>
    <t>2025-10-18</t>
  </si>
  <si>
    <t>09:00</t>
  </si>
  <si>
    <t>Östbollen - F12 Öst Omgång 1</t>
  </si>
  <si>
    <t>Sollentuna HK</t>
  </si>
  <si>
    <t>Sollentuna Sporthall A</t>
  </si>
  <si>
    <t>11:45</t>
  </si>
  <si>
    <t>Kungsängens SK</t>
  </si>
  <si>
    <t>13:00</t>
  </si>
  <si>
    <t>IK Bolton</t>
  </si>
  <si>
    <t>2025-11-08</t>
  </si>
  <si>
    <t>Tyresö Handboll 2</t>
  </si>
  <si>
    <t>Tallbackaskolan</t>
  </si>
  <si>
    <t>Årsta AIK HF Grön 2</t>
  </si>
  <si>
    <t>14:30</t>
  </si>
  <si>
    <t>Skånela IF</t>
  </si>
  <si>
    <t>Vikingahallen B</t>
  </si>
  <si>
    <t>16:00</t>
  </si>
  <si>
    <t>2025-11-15</t>
  </si>
  <si>
    <t>Uppsala HK</t>
  </si>
  <si>
    <t>11:50</t>
  </si>
  <si>
    <t>2025-11-22</t>
  </si>
  <si>
    <t>10:45</t>
  </si>
  <si>
    <t>Rimbo HK Roslagen</t>
  </si>
  <si>
    <t>2025-11-23</t>
  </si>
  <si>
    <t>08:05</t>
  </si>
  <si>
    <t>Vacant- Spånga HK</t>
  </si>
  <si>
    <t>10:30</t>
  </si>
  <si>
    <t>Ekhammarhallen</t>
  </si>
  <si>
    <t>Gustavsbergs Sporthall</t>
  </si>
  <si>
    <t>15:50</t>
  </si>
  <si>
    <t>Gustavsbergs IF HK</t>
  </si>
  <si>
    <t>2025-12-06</t>
  </si>
  <si>
    <t>09:30</t>
  </si>
  <si>
    <t>Långsjö Sporthall</t>
  </si>
  <si>
    <t>11:10</t>
  </si>
  <si>
    <t>Vacant- Spånga HK 2</t>
  </si>
  <si>
    <t>2025-12-07</t>
  </si>
  <si>
    <t>Skanstullshallen</t>
  </si>
  <si>
    <t>10:40</t>
  </si>
  <si>
    <t>2026-01-10</t>
  </si>
  <si>
    <t>Kista SC KFUM</t>
  </si>
  <si>
    <t>09:45</t>
  </si>
  <si>
    <t>Skuru IK</t>
  </si>
  <si>
    <t>12:45</t>
  </si>
  <si>
    <t>2026-01-11</t>
  </si>
  <si>
    <t>Kungsängens SK 2</t>
  </si>
  <si>
    <t>Skå IK</t>
  </si>
  <si>
    <t>2026-01-24</t>
  </si>
  <si>
    <t>09:40</t>
  </si>
  <si>
    <t>Eriksdalshallen Stora</t>
  </si>
  <si>
    <t>11:20</t>
  </si>
  <si>
    <t>Hammarby IF HF</t>
  </si>
  <si>
    <t>16:15</t>
  </si>
  <si>
    <t>Tappströms Bollhall</t>
  </si>
  <si>
    <t>17:15</t>
  </si>
  <si>
    <t>2026-01-25</t>
  </si>
  <si>
    <t>HK Roslagen</t>
  </si>
  <si>
    <t>14:25</t>
  </si>
  <si>
    <t>2026-02-14</t>
  </si>
  <si>
    <t>10:10</t>
  </si>
  <si>
    <t>Rosendals Multihus</t>
  </si>
  <si>
    <t>16:30</t>
  </si>
  <si>
    <t>IFK Tumba HK</t>
  </si>
  <si>
    <t>2026-03-08</t>
  </si>
  <si>
    <t>Skanskvarnshallen</t>
  </si>
  <si>
    <t>13:45</t>
  </si>
  <si>
    <t>Årsta AIK HF Blå 2</t>
  </si>
  <si>
    <t>2026-03-14</t>
  </si>
  <si>
    <t>14:15</t>
  </si>
  <si>
    <t>Uppsala HK 2</t>
  </si>
  <si>
    <t>Hallsta HF</t>
  </si>
  <si>
    <t>2026-03-15</t>
  </si>
  <si>
    <t>10:15</t>
  </si>
  <si>
    <t>Norrtälje Sportcentrum</t>
  </si>
  <si>
    <t>2026-03-21</t>
  </si>
  <si>
    <t>Charlottendalshallen</t>
  </si>
  <si>
    <t>13:10</t>
  </si>
  <si>
    <t>Sannadals SK</t>
  </si>
  <si>
    <t>Version</t>
  </si>
  <si>
    <t>Nytt</t>
  </si>
  <si>
    <t>1.2</t>
  </si>
  <si>
    <t>Lagt till föräldrar som tillkommit. Huvudsaklingen föräldrar till Täby tjejer men även andra. Även tagit bort föräldrar till barn som slutat</t>
  </si>
  <si>
    <t>24/8/2025</t>
  </si>
  <si>
    <t>Lagt till föräldrar som tillkommit.  Tagit bort föräldrar till barn som slutat. Justerat deltagare på aktiviteter som varit. Lagt till kolumner för kommande aktiviteter. Lagt till en flik för EMP</t>
  </si>
  <si>
    <t>1.4</t>
  </si>
  <si>
    <t>Fördelat aktiviteter för säsongen 25/26 fram till 14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</si>
</sst>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1"/>
      <color rgb="FF242424"/>
      <name val="Consolas"/>
      <family val="3"/>
    </font>
    <font>
      <sz val="11"/>
      <color rgb="FF9C570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1"/>
      <color rgb="FF000000"/>
      <name val="Calibri"/>
    </font>
    <font>
      <b/>
      <sz val="11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rgb="FFFFEB9C"/>
      </patternFill>
    </fill>
    <fill>
      <patternFill patternType="solid">
        <fgColor theme="7" tint="0.79998168889431442"/>
        <bgColor theme="7" tint="0.79998168889431442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</borders>
  <cellStyleXfs count="3">
    <xf numFmtId="0" fontId="0" fillId="0" borderId="0"/>
    <xf numFmtId="0" fontId="6" fillId="7" borderId="0" applyNumberFormat="0" applyBorder="0" applyAlignment="0" applyProtection="0"/>
    <xf numFmtId="0" fontId="8" fillId="0" borderId="0"/>
  </cellStyleXfs>
  <cellXfs count="35">
    <xf numFmtId="0" fontId="0" fillId="0" borderId="0" xfId="0"/>
    <xf numFmtId="0" fontId="0" fillId="3" borderId="0" xfId="0" applyFill="1"/>
    <xf numFmtId="0" fontId="0" fillId="4" borderId="0" xfId="0" applyFill="1"/>
    <xf numFmtId="14" fontId="0" fillId="0" borderId="0" xfId="0" applyNumberFormat="1"/>
    <xf numFmtId="0" fontId="2" fillId="0" borderId="0" xfId="0" applyFont="1"/>
    <xf numFmtId="0" fontId="0" fillId="0" borderId="0" xfId="0" applyAlignment="1">
      <alignment vertical="top"/>
    </xf>
    <xf numFmtId="16" fontId="0" fillId="0" borderId="0" xfId="0" applyNumberFormat="1"/>
    <xf numFmtId="0" fontId="0" fillId="0" borderId="0" xfId="0" applyAlignment="1">
      <alignment horizontal="left"/>
    </xf>
    <xf numFmtId="0" fontId="0" fillId="5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6" borderId="2" xfId="0" applyFont="1" applyFill="1" applyBorder="1" applyAlignment="1">
      <alignment wrapText="1"/>
    </xf>
    <xf numFmtId="0" fontId="6" fillId="7" borderId="0" xfId="1"/>
    <xf numFmtId="0" fontId="0" fillId="0" borderId="2" xfId="0" applyBorder="1"/>
    <xf numFmtId="0" fontId="0" fillId="8" borderId="2" xfId="0" applyFill="1" applyBorder="1"/>
    <xf numFmtId="0" fontId="8" fillId="0" borderId="0" xfId="2"/>
    <xf numFmtId="0" fontId="0" fillId="4" borderId="2" xfId="0" applyFill="1" applyBorder="1"/>
    <xf numFmtId="0" fontId="0" fillId="5" borderId="2" xfId="0" applyFill="1" applyBorder="1"/>
    <xf numFmtId="16" fontId="4" fillId="6" borderId="2" xfId="0" applyNumberFormat="1" applyFont="1" applyFill="1" applyBorder="1" applyAlignment="1">
      <alignment wrapText="1"/>
    </xf>
    <xf numFmtId="0" fontId="7" fillId="2" borderId="0" xfId="0" applyFont="1" applyFill="1" applyAlignment="1" applyProtection="1">
      <alignment horizontal="center" textRotation="25"/>
      <protection locked="0"/>
    </xf>
    <xf numFmtId="16" fontId="3" fillId="2" borderId="1" xfId="0" applyNumberFormat="1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6" fillId="7" borderId="0" xfId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5" borderId="0" xfId="0" applyFill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5" borderId="0" xfId="0" applyFont="1" applyFill="1" applyAlignment="1">
      <alignment horizont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</cellXfs>
  <cellStyles count="3">
    <cellStyle name="Neutral" xfId="1" builtinId="28"/>
    <cellStyle name="Normal" xfId="0" builtinId="0"/>
    <cellStyle name="Normal 2" xfId="2" xr:uid="{409E8EB0-4100-406B-9C23-1E3F87E30275}"/>
  </cellStyles>
  <dxfs count="32">
    <dxf>
      <alignment horizontal="center" vertical="bottom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indexed="64"/>
          <bgColor theme="3" tint="0.89999084444715716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42977C-D33A-4678-9B5B-91EE4018CF94}" name="Table1" displayName="Table1" ref="A2:E7" totalsRowShown="0">
  <autoFilter ref="A2:E7" xr:uid="{1E42977C-D33A-4678-9B5B-91EE4018CF94}"/>
  <tableColumns count="5">
    <tableColumn id="1" xr3:uid="{AEB11FAC-F308-4BDF-93BF-F65C0FDD4982}" name="Namn"/>
    <tableColumn id="2" xr3:uid="{AC8930D9-4933-45F8-B01B-7B83A31B3518}" name="Café" dataDxfId="31"/>
    <tableColumn id="4" xr3:uid="{6DE23E6E-9F32-4D06-80BD-3A7C9B9858B9}" name="Matchvärd" dataDxfId="30"/>
    <tableColumn id="5" xr3:uid="{3F587057-C81E-4FE5-B199-F2A58590BB6D}" name="EMP" dataDxfId="29"/>
    <tableColumn id="6" xr3:uid="{DA25DE87-4C49-42CD-B61A-EE82DBF21E94}" name="Matchklocka" dataDxfId="28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283C3F-4FEB-464F-9874-4333DC8EFD39}" name="Table13" displayName="Table13" ref="A2:E7" totalsRowShown="0">
  <autoFilter ref="A2:E7" xr:uid="{1E42977C-D33A-4678-9B5B-91EE4018CF94}"/>
  <tableColumns count="5">
    <tableColumn id="1" xr3:uid="{080FBDA9-A6EE-4CCC-87B6-A786D57BC412}" name="Namn"/>
    <tableColumn id="2" xr3:uid="{F4CE2779-9F71-47D4-AEB2-3FCF837016C1}" name="Café+baka" dataDxfId="27"/>
    <tableColumn id="4" xr3:uid="{B15965EE-0E85-4A04-935B-4A7E298D11D1}" name="Matchvärd" dataDxfId="26"/>
    <tableColumn id="5" xr3:uid="{D715CEBC-150A-416F-B723-A879860B14C7}" name="EMP" dataDxfId="25"/>
    <tableColumn id="6" xr3:uid="{D66CD062-D6CD-4958-867A-E176A385A208}" name="Matchklocka" dataDxfId="24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BBB6434-00CA-4113-9B8C-146C35E420CC}" name="Table134" displayName="Table134" ref="A2:B13" totalsRowCount="1">
  <autoFilter ref="A2:B12" xr:uid="{9BBB6434-00CA-4113-9B8C-146C35E420CC}"/>
  <tableColumns count="2">
    <tableColumn id="1" xr3:uid="{7031D3E6-4B5A-4C41-8177-76BCBB671D76}" name="Namn"/>
    <tableColumn id="4" xr3:uid="{099B23ED-077C-403A-B20F-8CF87BD03D6C}" name="Läktarvärd" totalsRowFunction="sum" dataDxfId="23" totalsRowDxfId="0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388FA8B-B048-4464-831A-9E9FA5454539}" name="Table135" displayName="Table135" ref="A2:E7" totalsRowShown="0">
  <autoFilter ref="A2:E7" xr:uid="{5388FA8B-B048-4464-831A-9E9FA5454539}"/>
  <tableColumns count="5">
    <tableColumn id="1" xr3:uid="{EDE6D561-E9DB-4B28-A107-ACB653159573}" name="Namn"/>
    <tableColumn id="2" xr3:uid="{3284BC45-D51A-485F-BB89-577835EF2E28}" name="Café" dataDxfId="22"/>
    <tableColumn id="4" xr3:uid="{F76E306A-80AC-4EB2-84CF-B743576D299A}" name="Matchvärd" dataDxfId="21"/>
    <tableColumn id="5" xr3:uid="{C3789CCC-C7B2-4AFA-AE87-97680E310C69}" name="EMP" dataDxfId="20"/>
    <tableColumn id="6" xr3:uid="{3D167B04-15C8-444E-9708-F437A7FDD582}" name="Matchklocka" dataDxfId="19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D615219-1EED-4280-B9FE-A9D3692F0789}" name="Table17" displayName="Table17" ref="A2:E7" totalsRowShown="0">
  <autoFilter ref="A2:E7" xr:uid="{8D615219-1EED-4280-B9FE-A9D3692F0789}"/>
  <tableColumns count="5">
    <tableColumn id="1" xr3:uid="{01B8D0EE-DC68-49E6-9B67-3FB4BE989D3E}" name="Namn"/>
    <tableColumn id="2" xr3:uid="{86144D16-077E-49A7-9F81-E99E1983E7B6}" name="Café" dataDxfId="18"/>
    <tableColumn id="4" xr3:uid="{B409EC4C-B6C5-4902-90E1-9AFCA5BA7963}" name="Matchvärd" dataDxfId="17"/>
    <tableColumn id="5" xr3:uid="{24A90555-E74A-4635-875F-59A1833E34FB}" name="EMP" dataDxfId="16"/>
    <tableColumn id="6" xr3:uid="{8A574BC3-1672-46EC-A51F-6C5F33937B2E}" name="Matchklocka" dataDxfId="15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E176D41-0ACD-4062-90CF-75CC7F75DBCC}" name="Table1710" displayName="Table1710" ref="A2:C12" totalsRowShown="0">
  <autoFilter ref="A2:C12" xr:uid="{8E176D41-0ACD-4062-90CF-75CC7F75DBCC}"/>
  <tableColumns count="3">
    <tableColumn id="1" xr3:uid="{2259AF93-1131-49B9-8C4D-A9A588F92B22}" name="Namn"/>
    <tableColumn id="2" xr3:uid="{3C4D8456-C2BA-4B5F-9AC2-A1AED73A3E85}" name="Café" dataDxfId="14"/>
    <tableColumn id="3" xr3:uid="{31C8CECA-49A8-487C-B9E5-503ED2EAD2A0}" name="Matchvärd" dataDxfId="13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E4D745E-6070-4866-A8DF-2E96017BC7B2}" name="Table138" displayName="Table138" ref="A2:E8" totalsRowShown="0">
  <autoFilter ref="A2:E8" xr:uid="{BE4D745E-6070-4866-A8DF-2E96017BC7B2}"/>
  <tableColumns count="5">
    <tableColumn id="1" xr3:uid="{35889259-DA69-42A7-9BE5-59B881458301}" name="Namn"/>
    <tableColumn id="2" xr3:uid="{8F6EAB9B-5202-42A4-B8B1-D919C2222D89}" name="Café" dataDxfId="12"/>
    <tableColumn id="4" xr3:uid="{431E7C7C-883B-460E-B972-C150CD35B3BB}" name="Matchvärd" dataDxfId="11"/>
    <tableColumn id="5" xr3:uid="{89D487CE-DA4B-4E0D-AF7D-5FAA86E44E8C}" name="EMP" dataDxfId="10"/>
    <tableColumn id="6" xr3:uid="{87314A0D-7833-4F11-BCD8-0E04F8301888}" name="Matchklocka" dataDxfId="9"/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65D84FB-BB43-4855-9B17-D37B46B67480}" name="Table179" displayName="Table179" ref="A2:E7" totalsRowShown="0">
  <autoFilter ref="A2:E7" xr:uid="{465D84FB-BB43-4855-9B17-D37B46B67480}"/>
  <tableColumns count="5">
    <tableColumn id="1" xr3:uid="{CA3F9E38-7C48-4554-9201-CD4252B9B492}" name="Namn"/>
    <tableColumn id="2" xr3:uid="{C48F30B8-71E1-4023-9549-7B67A1EE1E9C}" name="Café" dataDxfId="8"/>
    <tableColumn id="4" xr3:uid="{1DE90976-C819-430E-B42C-20C1C8338808}" name="Matchvärd" dataDxfId="7"/>
    <tableColumn id="5" xr3:uid="{E208781B-36A7-4F58-A9CE-9F87D1A4BC43}" name="EMP" dataDxfId="6"/>
    <tableColumn id="6" xr3:uid="{5090D444-5ECB-41A0-849E-74D1EA2FAFED}" name="Matchklocka" dataDxfId="5"/>
  </tableColumns>
  <tableStyleInfo name="TableStyleMedium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C78C2CB-2A87-48D5-9B48-DB6602F333EF}" name="Tabell5" displayName="Tabell5" ref="A1:D46" totalsRowShown="0">
  <autoFilter ref="A1:D46" xr:uid="{4C78C2CB-2A87-48D5-9B48-DB6602F333EF}"/>
  <tableColumns count="4">
    <tableColumn id="1" xr3:uid="{6C3B5127-C1BE-4AE4-8EB7-3DA79B81158B}" name="EMP" dataDxfId="4"/>
    <tableColumn id="2" xr3:uid="{ED342384-9C3A-42D1-83B3-BB7B575933AD}" name="Utbildad"/>
    <tableColumn id="3" xr3:uid="{7D5FF67F-D86F-44EC-968B-8439AA4DACCF}" name="Anmäld till utb"/>
    <tableColumn id="4" xr3:uid="{85D737DE-BC9D-4F9A-BEF7-8D0CD9961591}" name="Kommentar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D07BB-E2DF-46B2-B86C-A352047797D3}">
  <dimension ref="A1:M49"/>
  <sheetViews>
    <sheetView tabSelected="1" zoomScaleNormal="90" workbookViewId="0">
      <pane xSplit="1" topLeftCell="B1" activePane="topRight" state="frozen"/>
      <selection pane="topRight" activeCell="P32" sqref="P32"/>
    </sheetView>
  </sheetViews>
  <sheetFormatPr defaultColWidth="10.5703125" defaultRowHeight="15" customHeight="1" x14ac:dyDescent="0.25"/>
  <cols>
    <col min="1" max="1" width="30.7109375" bestFit="1" customWidth="1"/>
    <col min="2" max="2" width="11" customWidth="1"/>
    <col min="10" max="10" width="20.42578125" customWidth="1"/>
  </cols>
  <sheetData>
    <row r="1" spans="1:13" ht="36.75" x14ac:dyDescent="0.25">
      <c r="A1" s="19" t="s">
        <v>0</v>
      </c>
      <c r="B1" s="20">
        <v>45941</v>
      </c>
      <c r="C1" s="20">
        <v>45969</v>
      </c>
      <c r="D1" s="20">
        <v>45970</v>
      </c>
      <c r="E1" s="20">
        <v>45976</v>
      </c>
      <c r="F1" s="20">
        <v>45983</v>
      </c>
      <c r="G1" s="20">
        <v>45991</v>
      </c>
      <c r="H1" s="20">
        <v>45667</v>
      </c>
      <c r="I1" s="20">
        <v>45702</v>
      </c>
      <c r="J1" s="21" t="s">
        <v>1</v>
      </c>
      <c r="K1" s="22" t="s">
        <v>2</v>
      </c>
      <c r="L1" s="21" t="s">
        <v>3</v>
      </c>
      <c r="M1" s="23" t="s">
        <v>4</v>
      </c>
    </row>
    <row r="2" spans="1:13" x14ac:dyDescent="0.25">
      <c r="A2" s="24" t="s">
        <v>5</v>
      </c>
      <c r="B2" s="1" t="str">
        <f>IF(COUNTIF('11 OKT'!A3:A7, A2)&gt;0, 1, "")</f>
        <v/>
      </c>
      <c r="C2" s="1" t="str">
        <f>IF(COUNTIF('8 NOV'!A3:A7, A2)&gt;0, 1, "")</f>
        <v/>
      </c>
      <c r="D2" s="1">
        <f>IF(COUNTIF('9 NOV'!A3:A12, A2)&gt;0, 1, "")</f>
        <v>1</v>
      </c>
      <c r="E2" s="1" t="str">
        <f>IF(COUNTIF('15 NOV'!A3:A11, A2)&gt;0, 1, "")</f>
        <v/>
      </c>
      <c r="F2" s="1" t="str">
        <f>IF(COUNTIF('22 NOV'!A3:A11, A2)&gt;0, 1, "")</f>
        <v/>
      </c>
      <c r="G2" s="1" t="str">
        <f>IF(COUNTIF('30 NOV'!A3:A15, A2)&gt;0, 1, "")</f>
        <v/>
      </c>
      <c r="H2" s="1" t="str">
        <f>IF(COUNTIF('10 JAN'!A3:A11, A2)&gt;0, 1, "")</f>
        <v/>
      </c>
      <c r="I2" s="1">
        <f>IF(COUNTIF('14 FEB'!A3:A11, A2)&gt;0, 1, "")</f>
        <v>1</v>
      </c>
      <c r="J2" s="1"/>
      <c r="K2" s="30">
        <f>SUM(B2:J3)</f>
        <v>3</v>
      </c>
      <c r="L2" s="1" t="str">
        <f>IF(COUNTIF(Filma!G:G, ÖVERSIKT!A2) &gt; 0, "Yes", "")</f>
        <v>Yes</v>
      </c>
      <c r="M2" s="25"/>
    </row>
    <row r="3" spans="1:13" x14ac:dyDescent="0.25">
      <c r="A3" s="24" t="s">
        <v>6</v>
      </c>
      <c r="B3" s="1">
        <f>IF(COUNTIF('11 OKT'!A3:A7, A3)&gt;0, 1, "")</f>
        <v>1</v>
      </c>
      <c r="C3" s="1" t="str">
        <f>IF(COUNTIF('8 NOV'!A3:A7, A3)&gt;0, 1, "")</f>
        <v/>
      </c>
      <c r="D3" s="1" t="str">
        <f>IF(COUNTIF('9 NOV'!A3:A12, A3)&gt;0, 1, "")</f>
        <v/>
      </c>
      <c r="E3" s="1" t="str">
        <f>IF(COUNTIF('15 NOV'!A3:A11, A3)&gt;0, 1, "")</f>
        <v/>
      </c>
      <c r="F3" s="1" t="str">
        <f>IF(COUNTIF('22 NOV'!A3:A11, A3)&gt;0, 1, "")</f>
        <v/>
      </c>
      <c r="G3" s="1" t="str">
        <f>IF(COUNTIF('30 NOV'!A3:A15, A3)&gt;0, 1, "")</f>
        <v/>
      </c>
      <c r="H3" s="1" t="str">
        <f>IF(COUNTIF('10 JAN'!A3:A11, A3)&gt;0, 1, "")</f>
        <v/>
      </c>
      <c r="I3" s="1" t="str">
        <f>IF(COUNTIF('14 FEB'!A3:A11, A3)&gt;0, 1, "")</f>
        <v/>
      </c>
      <c r="J3" s="1"/>
      <c r="K3" s="30"/>
      <c r="L3" s="1" t="str">
        <f>IF(COUNTIF(Filma!G:G, ÖVERSIKT!A3) &gt; 0, "Yes", "")</f>
        <v/>
      </c>
      <c r="M3" s="25"/>
    </row>
    <row r="4" spans="1:13" x14ac:dyDescent="0.25">
      <c r="A4" s="25" t="s">
        <v>7</v>
      </c>
      <c r="B4" s="31" t="str">
        <f>IF(COUNTIF('11 OKT'!A3:A7, A4)&gt;0, 1, "")</f>
        <v/>
      </c>
      <c r="C4" t="str">
        <f>IF(COUNTIF('8 NOV'!A3:A7, A4)&gt;0, 1, "")</f>
        <v/>
      </c>
      <c r="D4" t="str">
        <f>IF(COUNTIF('9 NOV'!A3:A12, A4)&gt;0, 1, "")</f>
        <v/>
      </c>
      <c r="E4" t="str">
        <f>IF(COUNTIF('15 NOV'!A3:A11, A4)&gt;0, 1, "")</f>
        <v/>
      </c>
      <c r="F4">
        <f>IF(COUNTIF('22 NOV'!A3:A11, A4)&gt;0, 1, "")</f>
        <v>1</v>
      </c>
      <c r="G4" t="str">
        <f>IF(COUNTIF('30 NOV'!A3:A15, A4)&gt;0, 1, "")</f>
        <v/>
      </c>
      <c r="H4" t="str">
        <f>IF(COUNTIF('10 JAN'!A3:A11, A4)&gt;0, 1, "")</f>
        <v/>
      </c>
      <c r="I4" t="str">
        <f>IF(COUNTIF('14 FEB'!A3:A11, A4)&gt;0, 1, "")</f>
        <v/>
      </c>
      <c r="K4" s="30">
        <f>SUM(B4:J4)</f>
        <v>1</v>
      </c>
      <c r="L4" s="1" t="str">
        <f>IF(COUNTIF(Filma!G:G, ÖVERSIKT!A4) &gt; 0, "Yes", "")</f>
        <v/>
      </c>
      <c r="M4" s="25"/>
    </row>
    <row r="5" spans="1:13" x14ac:dyDescent="0.25">
      <c r="A5" s="23" t="s">
        <v>8</v>
      </c>
      <c r="B5" s="1" t="str">
        <f>IF(COUNTIF('11 OKT'!A3:A7, A5)&gt;0, 1, "")</f>
        <v/>
      </c>
      <c r="C5" s="1" t="str">
        <f>IF(COUNTIF('8 NOV'!A3:A7, A5)&gt;0, 1, "")</f>
        <v/>
      </c>
      <c r="D5" s="1" t="str">
        <f>IF(COUNTIF('9 NOV'!A3:A12, A5)&gt;0, 1, "")</f>
        <v/>
      </c>
      <c r="E5" s="1" t="str">
        <f>IF(COUNTIF('15 NOV'!A3:A11, A5)&gt;0, 1, "")</f>
        <v/>
      </c>
      <c r="F5" s="1" t="str">
        <f>IF(COUNTIF('22 NOV'!A3:A11, A5)&gt;0, 1, "")</f>
        <v/>
      </c>
      <c r="G5" s="1" t="str">
        <f>IF(COUNTIF('30 NOV'!A3:A15, A5)&gt;0, 1, "")</f>
        <v/>
      </c>
      <c r="H5" s="1" t="str">
        <f>IF(COUNTIF('10 JAN'!A3:A11, A5)&gt;0, 1, "")</f>
        <v/>
      </c>
      <c r="I5" s="1" t="str">
        <f>IF(COUNTIF('14 FEB'!A3:A11, A5)&gt;0, 1, "")</f>
        <v/>
      </c>
      <c r="J5" s="1"/>
      <c r="K5" s="30">
        <f>SUM(B5:J6)</f>
        <v>1</v>
      </c>
      <c r="L5" s="1" t="str">
        <f>IF(COUNTIF(Filma!G:G, ÖVERSIKT!A5) &gt; 0, "Yes", "")</f>
        <v/>
      </c>
      <c r="M5" s="25"/>
    </row>
    <row r="6" spans="1:13" x14ac:dyDescent="0.25">
      <c r="A6" s="23" t="s">
        <v>9</v>
      </c>
      <c r="B6" s="1" t="str">
        <f>IF(COUNTIF('11 OKT'!A3:A7, A6)&gt;0, 1, "")</f>
        <v/>
      </c>
      <c r="C6" s="1" t="str">
        <f>IF(COUNTIF('8 NOV'!A3:A7, A6)&gt;0, 1, "")</f>
        <v/>
      </c>
      <c r="D6" s="1" t="str">
        <f>IF(COUNTIF('9 NOV'!A3:A12, A6)&gt;0, 1, "")</f>
        <v/>
      </c>
      <c r="E6" s="1" t="str">
        <f>IF(COUNTIF('15 NOV'!A3:A11, A6)&gt;0, 1, "")</f>
        <v/>
      </c>
      <c r="F6" s="1" t="str">
        <f>IF(COUNTIF('22 NOV'!A3:A11, A6)&gt;0, 1, "")</f>
        <v/>
      </c>
      <c r="G6" s="1">
        <f>IF(COUNTIF('30 NOV'!A3:A15, A6)&gt;0, 1, "")</f>
        <v>1</v>
      </c>
      <c r="H6" s="1" t="str">
        <f>IF(COUNTIF('10 JAN'!A3:A11, A6)&gt;0, 1, "")</f>
        <v/>
      </c>
      <c r="I6" s="1" t="str">
        <f>IF(COUNTIF('14 FEB'!A3:A11, A6)&gt;0, 1, "")</f>
        <v/>
      </c>
      <c r="J6" s="1"/>
      <c r="K6" s="30"/>
      <c r="L6" s="1" t="str">
        <f>IF(COUNTIF(Filma!G:G, ÖVERSIKT!A6) &gt; 0, "Yes", "")</f>
        <v/>
      </c>
      <c r="M6" s="25"/>
    </row>
    <row r="7" spans="1:13" x14ac:dyDescent="0.25">
      <c r="A7" s="25" t="s">
        <v>10</v>
      </c>
      <c r="B7" s="31">
        <f>IF(COUNTIF('11 OKT'!A3:A7, A7)&gt;0, 1, "")</f>
        <v>1</v>
      </c>
      <c r="C7">
        <f>IF(COUNTIF('8 NOV'!A3:A7, A7)&gt;0, 1, "")</f>
        <v>1</v>
      </c>
      <c r="D7" t="str">
        <f>IF(COUNTIF('9 NOV'!A3:A12, A7)&gt;0, 1, "")</f>
        <v/>
      </c>
      <c r="E7" t="str">
        <f>IF(COUNTIF('15 NOV'!A3:A11, A7)&gt;0, 1, "")</f>
        <v/>
      </c>
      <c r="F7" t="str">
        <f>IF(COUNTIF('22 NOV'!A3:A11, A7)&gt;0, 1, "")</f>
        <v/>
      </c>
      <c r="G7" t="str">
        <f>IF(COUNTIF('30 NOV'!A3:A15, A7)&gt;0, 1, "")</f>
        <v/>
      </c>
      <c r="H7" t="str">
        <f>IF(COUNTIF('10 JAN'!A3:A11, A7)&gt;0, 1, "")</f>
        <v/>
      </c>
      <c r="I7" t="str">
        <f>IF(COUNTIF('14 FEB'!A3:A11, A7)&gt;0, 1, "")</f>
        <v/>
      </c>
      <c r="K7" s="30">
        <f>SUM(B7:J8)</f>
        <v>3</v>
      </c>
      <c r="L7" s="1" t="str">
        <f>IF(COUNTIF(Filma!G:G, ÖVERSIKT!A7) &gt; 0, "Yes", "")</f>
        <v>Yes</v>
      </c>
      <c r="M7" s="25"/>
    </row>
    <row r="8" spans="1:13" x14ac:dyDescent="0.25">
      <c r="A8" s="25" t="s">
        <v>11</v>
      </c>
      <c r="B8" s="31" t="str">
        <f>IF(COUNTIF('11 OKT'!A3:A7, A8)&gt;0, 1, "")</f>
        <v/>
      </c>
      <c r="C8" t="str">
        <f>IF(COUNTIF('8 NOV'!A3:A7, A8)&gt;0, 1, "")</f>
        <v/>
      </c>
      <c r="D8" t="str">
        <f>IF(COUNTIF('9 NOV'!A3:A12, A8)&gt;0, 1, "")</f>
        <v/>
      </c>
      <c r="E8" t="str">
        <f>IF(COUNTIF('15 NOV'!A3:A11, A8)&gt;0, 1, "")</f>
        <v/>
      </c>
      <c r="F8" t="str">
        <f>IF(COUNTIF('22 NOV'!A3:A11, A8)&gt;0, 1, "")</f>
        <v/>
      </c>
      <c r="G8" t="str">
        <f>IF(COUNTIF('30 NOV'!A3:A15, A8)&gt;0, 1, "")</f>
        <v/>
      </c>
      <c r="H8" t="str">
        <f>IF(COUNTIF('10 JAN'!A3:A11, A8)&gt;0, 1, "")</f>
        <v/>
      </c>
      <c r="I8">
        <f>IF(COUNTIF('14 FEB'!A3:A11, A8)&gt;0, 1, "")</f>
        <v>1</v>
      </c>
      <c r="K8" s="30"/>
      <c r="L8" s="1" t="str">
        <f>IF(COUNTIF(Filma!G:G, ÖVERSIKT!A8) &gt; 0, "Yes", "")</f>
        <v/>
      </c>
      <c r="M8" s="25"/>
    </row>
    <row r="9" spans="1:13" x14ac:dyDescent="0.25">
      <c r="A9" s="23" t="s">
        <v>12</v>
      </c>
      <c r="B9" s="2" t="str">
        <f>IF(COUNTIF('11 OKT'!A3:A7, A9)&gt;0, 1, "")</f>
        <v/>
      </c>
      <c r="C9" s="2" t="str">
        <f>IF(COUNTIF('8 NOV'!A3:A7, A9)&gt;0, 1, "")</f>
        <v/>
      </c>
      <c r="D9" s="2" t="str">
        <f>IF(COUNTIF('9 NOV'!A3:A12, A9)&gt;0, 1, "")</f>
        <v/>
      </c>
      <c r="E9" s="2" t="str">
        <f>IF(COUNTIF('15 NOV'!A3:A11, A9)&gt;0, 1, "")</f>
        <v/>
      </c>
      <c r="F9" s="2" t="str">
        <f>IF(COUNTIF('22 NOV'!A3:A11, A9)&gt;0, 1, "")</f>
        <v/>
      </c>
      <c r="G9" s="2" t="str">
        <f>IF(COUNTIF('30 NOV'!A3:A15, A9)&gt;0, 1, "")</f>
        <v/>
      </c>
      <c r="H9" s="2" t="str">
        <f>IF(COUNTIF('10 JAN'!A3:A11, A9)&gt;0, 1, "")</f>
        <v/>
      </c>
      <c r="I9" s="2" t="str">
        <f>IF(COUNTIF('14 FEB'!A3:A11, A9)&gt;0, 1, "")</f>
        <v/>
      </c>
      <c r="J9" s="2"/>
      <c r="K9" s="30">
        <f>SUM(B9:J10)</f>
        <v>2</v>
      </c>
      <c r="L9" s="1" t="str">
        <f>IF(COUNTIF(Filma!G:G, ÖVERSIKT!A9) &gt; 0, "Yes", "")</f>
        <v/>
      </c>
      <c r="M9" s="25"/>
    </row>
    <row r="10" spans="1:13" x14ac:dyDescent="0.25">
      <c r="A10" s="24" t="s">
        <v>13</v>
      </c>
      <c r="B10" s="2" t="str">
        <f>IF(COUNTIF('11 OKT'!A3:A7, A10)&gt;0, 1, "")</f>
        <v/>
      </c>
      <c r="C10" s="1" t="str">
        <f>IF(COUNTIF('8 NOV'!A3:A7, A10)&gt;0, 1, "")</f>
        <v/>
      </c>
      <c r="D10" s="1">
        <f>IF(COUNTIF('9 NOV'!A3:A12, A10)&gt;0, 1, "")</f>
        <v>1</v>
      </c>
      <c r="E10" s="1" t="str">
        <f>IF(COUNTIF('15 NOV'!A3:A11, A10)&gt;0, 1, "")</f>
        <v/>
      </c>
      <c r="F10" s="1" t="str">
        <f>IF(COUNTIF('22 NOV'!A3:A11, A10)&gt;0, 1, "")</f>
        <v/>
      </c>
      <c r="G10" s="1">
        <f>IF(COUNTIF('30 NOV'!A3:A15, A10)&gt;0, 1, "")</f>
        <v>1</v>
      </c>
      <c r="H10" s="1" t="str">
        <f>IF(COUNTIF('10 JAN'!A3:A11, A10)&gt;0, 1, "")</f>
        <v/>
      </c>
      <c r="I10" s="1" t="str">
        <f>IF(COUNTIF('14 FEB'!A3:A11, A10)&gt;0, 1, "")</f>
        <v/>
      </c>
      <c r="J10" s="1"/>
      <c r="K10" s="30"/>
      <c r="L10" s="1" t="str">
        <f>IF(COUNTIF(Filma!G:G, ÖVERSIKT!A10) &gt; 0, "Yes", "")</f>
        <v>Yes</v>
      </c>
      <c r="M10" s="25"/>
    </row>
    <row r="11" spans="1:13" x14ac:dyDescent="0.25">
      <c r="A11" s="23" t="s">
        <v>14</v>
      </c>
      <c r="B11" s="31" t="str">
        <f>IF(COUNTIF('11 OKT'!A3:A7, A11)&gt;0, 1, "")</f>
        <v/>
      </c>
      <c r="C11" t="str">
        <f>IF(COUNTIF('8 NOV'!A3:A7, A11)&gt;0, 1, "")</f>
        <v/>
      </c>
      <c r="D11" t="str">
        <f>IF(COUNTIF('9 NOV'!A3:A12, A11)&gt;0, 1, "")</f>
        <v/>
      </c>
      <c r="E11" t="str">
        <f>IF(COUNTIF('15 NOV'!A3:A11, A11)&gt;0, 1, "")</f>
        <v/>
      </c>
      <c r="F11" t="str">
        <f>IF(COUNTIF('22 NOV'!A3:A11, A11)&gt;0, 1, "")</f>
        <v/>
      </c>
      <c r="G11" t="str">
        <f>IF(COUNTIF('30 NOV'!A3:A15, A11)&gt;0, 1, "")</f>
        <v/>
      </c>
      <c r="H11">
        <f>IF(COUNTIF('10 JAN'!A3:A11, A11)&gt;0, 1, "")</f>
        <v>1</v>
      </c>
      <c r="I11" t="str">
        <f>IF(COUNTIF('14 FEB'!A3:A11, A11)&gt;0, 1, "")</f>
        <v/>
      </c>
      <c r="K11" s="30">
        <f>SUM(B11:J12)</f>
        <v>2</v>
      </c>
      <c r="L11" s="1" t="str">
        <f>IF(COUNTIF(Filma!G:G, ÖVERSIKT!A11) &gt; 0, "Yes", "")</f>
        <v/>
      </c>
      <c r="M11" s="25"/>
    </row>
    <row r="12" spans="1:13" x14ac:dyDescent="0.25">
      <c r="A12" s="25" t="s">
        <v>15</v>
      </c>
      <c r="B12" s="31" t="str">
        <f>IF(COUNTIF('11 OKT'!A3:A7, A12)&gt;0, 1, "")</f>
        <v/>
      </c>
      <c r="C12" t="str">
        <f>IF(COUNTIF('8 NOV'!A3:A7, A12)&gt;0, 1, "")</f>
        <v/>
      </c>
      <c r="D12" t="str">
        <f>IF(COUNTIF('9 NOV'!A3:A12, A12)&gt;0, 1, "")</f>
        <v/>
      </c>
      <c r="E12" t="str">
        <f>IF(COUNTIF('15 NOV'!A3:A11, A12)&gt;0, 1, "")</f>
        <v/>
      </c>
      <c r="F12" t="str">
        <f>IF(COUNTIF('22 NOV'!A3:A11, A12)&gt;0, 1, "")</f>
        <v/>
      </c>
      <c r="G12">
        <f>IF(COUNTIF('30 NOV'!A3:A15, A12)&gt;0, 1, "")</f>
        <v>1</v>
      </c>
      <c r="H12" t="str">
        <f>IF(COUNTIF('10 JAN'!A3:A11, A12)&gt;0, 1, "")</f>
        <v/>
      </c>
      <c r="I12" t="str">
        <f>IF(COUNTIF('14 FEB'!A3:A11, A12)&gt;0, 1, "")</f>
        <v/>
      </c>
      <c r="K12" s="30"/>
      <c r="L12" s="1" t="str">
        <f>IF(COUNTIF(Filma!G:G, ÖVERSIKT!A12) &gt; 0, "Yes", "")</f>
        <v>Yes</v>
      </c>
      <c r="M12" s="25"/>
    </row>
    <row r="13" spans="1:13" x14ac:dyDescent="0.25">
      <c r="A13" s="26" t="s">
        <v>16</v>
      </c>
      <c r="B13" s="2">
        <f>IF(COUNTIF('11 OKT'!A3:A7, A13)&gt;0, 1, "")</f>
        <v>1</v>
      </c>
      <c r="C13" s="2" t="str">
        <f>IF(COUNTIF('8 NOV'!A3:A7, A13)&gt;0, 1, "")</f>
        <v/>
      </c>
      <c r="D13" s="2" t="str">
        <f>IF(COUNTIF('9 NOV'!A3:A12, A13)&gt;0, 1, "")</f>
        <v/>
      </c>
      <c r="E13" s="2" t="str">
        <f>IF(COUNTIF('15 NOV'!A3:A11, A13)&gt;0, 1, "")</f>
        <v/>
      </c>
      <c r="F13" s="2" t="str">
        <f>IF(COUNTIF('22 NOV'!A3:A11, A13)&gt;0, 1, "")</f>
        <v/>
      </c>
      <c r="G13" s="2" t="str">
        <f>IF(COUNTIF('30 NOV'!A3:A15, A13)&gt;0, 1, "")</f>
        <v/>
      </c>
      <c r="H13" s="2" t="str">
        <f>IF(COUNTIF('10 JAN'!A3:A11, A13)&gt;0, 1, "")</f>
        <v/>
      </c>
      <c r="I13" s="2" t="str">
        <f>IF(COUNTIF('14 FEB'!A3:A11, A13)&gt;0, 1, "")</f>
        <v/>
      </c>
      <c r="J13" s="2"/>
      <c r="K13" s="30">
        <f>SUM(B13:J14)</f>
        <v>1</v>
      </c>
      <c r="L13" s="1" t="str">
        <f>IF(COUNTIF(Filma!G:G, ÖVERSIKT!A13) &gt; 0, "Yes", "")</f>
        <v>Yes</v>
      </c>
      <c r="M13" s="25"/>
    </row>
    <row r="14" spans="1:13" x14ac:dyDescent="0.25">
      <c r="A14" s="24" t="s">
        <v>17</v>
      </c>
      <c r="B14" s="2" t="str">
        <f>IF(COUNTIF('11 OKT'!A3:A7, A14)&gt;0, 1, "")</f>
        <v/>
      </c>
      <c r="C14" s="1" t="str">
        <f>IF(COUNTIF('8 NOV'!A3:A7, A14)&gt;0, 1, "")</f>
        <v/>
      </c>
      <c r="D14" s="1" t="str">
        <f>IF(COUNTIF('9 NOV'!A3:A12, A14)&gt;0, 1, "")</f>
        <v/>
      </c>
      <c r="E14" s="1" t="str">
        <f>IF(COUNTIF('15 NOV'!A3:A11, A14)&gt;0, 1, "")</f>
        <v/>
      </c>
      <c r="F14" s="1" t="str">
        <f>IF(COUNTIF('22 NOV'!A3:A11, A14)&gt;0, 1, "")</f>
        <v/>
      </c>
      <c r="G14" s="1" t="str">
        <f>IF(COUNTIF('30 NOV'!A3:A15, A14)&gt;0, 1, "")</f>
        <v/>
      </c>
      <c r="H14" s="1" t="str">
        <f>IF(COUNTIF('10 JAN'!A3:A11, A14)&gt;0, 1, "")</f>
        <v/>
      </c>
      <c r="I14" s="1" t="str">
        <f>IF(COUNTIF('14 FEB'!A3:A11, A14)&gt;0, 1, "")</f>
        <v/>
      </c>
      <c r="J14" s="1"/>
      <c r="K14" s="30"/>
      <c r="L14" s="1" t="str">
        <f>IF(COUNTIF(Filma!G:G, ÖVERSIKT!A14) &gt; 0, "Yes", "")</f>
        <v/>
      </c>
      <c r="M14" s="25"/>
    </row>
    <row r="15" spans="1:13" x14ac:dyDescent="0.25">
      <c r="A15" s="25" t="s">
        <v>18</v>
      </c>
      <c r="B15" s="31" t="str">
        <f>IF(COUNTIF('11 OKT'!A3:A7, A15)&gt;0, 1, "")</f>
        <v/>
      </c>
      <c r="C15" t="str">
        <f>IF(COUNTIF('8 NOV'!A3:A7, A15)&gt;0, 1, "")</f>
        <v/>
      </c>
      <c r="D15" t="str">
        <f>IF(COUNTIF('9 NOV'!A3:A12, A15)&gt;0, 1, "")</f>
        <v/>
      </c>
      <c r="E15" t="str">
        <f>IF(COUNTIF('15 NOV'!A3:A11, A15)&gt;0, 1, "")</f>
        <v/>
      </c>
      <c r="F15" t="str">
        <f>IF(COUNTIF('22 NOV'!A3:A11, A15)&gt;0, 1, "")</f>
        <v/>
      </c>
      <c r="G15">
        <f>IF(COUNTIF('30 NOV'!A3:A15, A15)&gt;0, 1, "")</f>
        <v>1</v>
      </c>
      <c r="H15" t="str">
        <f>IF(COUNTIF('10 JAN'!A3:A11, A15)&gt;0, 1, "")</f>
        <v/>
      </c>
      <c r="I15" t="str">
        <f>IF(COUNTIF('14 FEB'!A3:A11, A15)&gt;0, 1, "")</f>
        <v/>
      </c>
      <c r="K15" s="30">
        <f>SUM(B15:J16)</f>
        <v>2</v>
      </c>
      <c r="L15" s="1" t="str">
        <f>IF(COUNTIF(Filma!G:G, ÖVERSIKT!A15) &gt; 0, "Yes", "")</f>
        <v>Yes</v>
      </c>
      <c r="M15" s="25"/>
    </row>
    <row r="16" spans="1:13" x14ac:dyDescent="0.25">
      <c r="A16" s="25" t="s">
        <v>19</v>
      </c>
      <c r="B16" s="31" t="str">
        <f>IF(COUNTIF('11 OKT'!A3:A7, A16)&gt;0, 1, "")</f>
        <v/>
      </c>
      <c r="C16" t="str">
        <f>IF(COUNTIF('8 NOV'!A3:A7, A16)&gt;0, 1, "")</f>
        <v/>
      </c>
      <c r="D16">
        <f>IF(COUNTIF('9 NOV'!A3:A12, A16)&gt;0, 1, "")</f>
        <v>1</v>
      </c>
      <c r="E16" t="str">
        <f>IF(COUNTIF('15 NOV'!A3:A11, A16)&gt;0, 1, "")</f>
        <v/>
      </c>
      <c r="F16" t="str">
        <f>IF(COUNTIF('22 NOV'!A3:A11, A16)&gt;0, 1, "")</f>
        <v/>
      </c>
      <c r="G16" t="str">
        <f>IF(COUNTIF('30 NOV'!A3:A15, A16)&gt;0, 1, "")</f>
        <v/>
      </c>
      <c r="H16" t="str">
        <f>IF(COUNTIF('10 JAN'!A3:A11, A16)&gt;0, 1, "")</f>
        <v/>
      </c>
      <c r="I16" t="str">
        <f>IF(COUNTIF('14 FEB'!A3:A11, A16)&gt;0, 1, "")</f>
        <v/>
      </c>
      <c r="K16" s="30"/>
      <c r="L16" s="1" t="str">
        <f>IF(COUNTIF(Filma!G:G, ÖVERSIKT!A16) &gt; 0, "Yes", "")</f>
        <v/>
      </c>
      <c r="M16" s="25"/>
    </row>
    <row r="17" spans="1:13" x14ac:dyDescent="0.25">
      <c r="A17" s="26" t="s">
        <v>20</v>
      </c>
      <c r="B17" s="2" t="str">
        <f>IF(COUNTIF('11 OKT'!A3:A7, A17)&gt;0, 1, "")</f>
        <v/>
      </c>
      <c r="C17" s="2" t="str">
        <f>IF(COUNTIF('8 NOV'!A3:A7, A17)&gt;0, 1, "")</f>
        <v/>
      </c>
      <c r="D17" s="2" t="str">
        <f>IF(COUNTIF('9 NOV'!A3:A12, A17)&gt;0, 1, "")</f>
        <v/>
      </c>
      <c r="E17" s="2" t="str">
        <f>IF(COUNTIF('15 NOV'!A3:A11, A17)&gt;0, 1, "")</f>
        <v/>
      </c>
      <c r="F17" s="2" t="str">
        <f>IF(COUNTIF('22 NOV'!A3:A11, A17)&gt;0, 1, "")</f>
        <v/>
      </c>
      <c r="G17" s="2" t="str">
        <f>IF(COUNTIF('30 NOV'!A3:A15, A17)&gt;0, 1, "")</f>
        <v/>
      </c>
      <c r="H17" s="2">
        <f>IF(COUNTIF('10 JAN'!A3:A11, A17)&gt;0, 1, "")</f>
        <v>1</v>
      </c>
      <c r="I17" s="2" t="str">
        <f>IF(COUNTIF('14 FEB'!A3:A11, A17)&gt;0, 1, "")</f>
        <v/>
      </c>
      <c r="J17" s="2"/>
      <c r="K17" s="30">
        <f>SUM(B17:J18)</f>
        <v>2</v>
      </c>
      <c r="L17" s="1" t="str">
        <f>IF(COUNTIF(Filma!G:G, ÖVERSIKT!A17) &gt; 0, "Yes", "")</f>
        <v/>
      </c>
      <c r="M17" s="25"/>
    </row>
    <row r="18" spans="1:13" x14ac:dyDescent="0.25">
      <c r="A18" s="26" t="s">
        <v>21</v>
      </c>
      <c r="B18" s="2" t="str">
        <f>IF(COUNTIF('11 OKT'!A3:A7, A18)&gt;0, 1, "")</f>
        <v/>
      </c>
      <c r="C18" s="2" t="str">
        <f>IF(COUNTIF('8 NOV'!A3:A7, A18)&gt;0, 1, "")</f>
        <v/>
      </c>
      <c r="D18" s="2" t="str">
        <f>IF(COUNTIF('9 NOV'!A3:A12, A18)&gt;0, 1, "")</f>
        <v/>
      </c>
      <c r="E18" s="2">
        <f>IF(COUNTIF('15 NOV'!A3:A11, A18)&gt;0, 1, "")</f>
        <v>1</v>
      </c>
      <c r="F18" s="2" t="str">
        <f>IF(COUNTIF('22 NOV'!A3:A11, A18)&gt;0, 1, "")</f>
        <v/>
      </c>
      <c r="G18" s="2" t="str">
        <f>IF(COUNTIF('30 NOV'!A3:A15, A18)&gt;0, 1, "")</f>
        <v/>
      </c>
      <c r="H18" s="2" t="str">
        <f>IF(COUNTIF('10 JAN'!A3:A11, A18)&gt;0, 1, "")</f>
        <v/>
      </c>
      <c r="I18" s="2" t="str">
        <f>IF(COUNTIF('14 FEB'!A3:A11, A18)&gt;0, 1, "")</f>
        <v/>
      </c>
      <c r="J18" s="2"/>
      <c r="K18" s="30"/>
      <c r="L18" s="1" t="str">
        <f>IF(COUNTIF(Filma!G:G, ÖVERSIKT!A18) &gt; 0, "Yes", "")</f>
        <v>Yes</v>
      </c>
      <c r="M18" s="25"/>
    </row>
    <row r="19" spans="1:13" x14ac:dyDescent="0.25">
      <c r="A19" s="23" t="s">
        <v>22</v>
      </c>
      <c r="B19" s="31" t="str">
        <f>IF(COUNTIF('11 OKT'!A3:A7, A19)&gt;0, 1, "")</f>
        <v/>
      </c>
      <c r="C19" t="str">
        <f>IF(COUNTIF('8 NOV'!A3:A7, A19)&gt;0, 1, "")</f>
        <v/>
      </c>
      <c r="D19" t="str">
        <f>IF(COUNTIF('9 NOV'!A3:A12, A19)&gt;0, 1, "")</f>
        <v/>
      </c>
      <c r="E19" t="str">
        <f>IF(COUNTIF('15 NOV'!A3:A11, A19)&gt;0, 1, "")</f>
        <v/>
      </c>
      <c r="F19" t="str">
        <f>IF(COUNTIF('22 NOV'!A3:A11, A19)&gt;0, 1, "")</f>
        <v/>
      </c>
      <c r="G19" t="str">
        <f>IF(COUNTIF('30 NOV'!A3:A15, A19)&gt;0, 1, "")</f>
        <v/>
      </c>
      <c r="H19" t="str">
        <f>IF(COUNTIF('10 JAN'!A3:A11, A19)&gt;0, 1, "")</f>
        <v/>
      </c>
      <c r="I19" t="str">
        <f>IF(COUNTIF('14 FEB'!A3:A11, A19)&gt;0, 1, "")</f>
        <v/>
      </c>
      <c r="K19" s="30">
        <f>SUM(B19:J20)</f>
        <v>2</v>
      </c>
      <c r="L19" s="1" t="str">
        <f>IF(COUNTIF(Filma!G:G, ÖVERSIKT!A19) &gt; 0, "Yes", "")</f>
        <v/>
      </c>
      <c r="M19" s="25"/>
    </row>
    <row r="20" spans="1:13" x14ac:dyDescent="0.25">
      <c r="A20" s="25" t="s">
        <v>23</v>
      </c>
      <c r="B20" s="31" t="str">
        <f>IF(COUNTIF('11 OKT'!A3:A7, A20)&gt;0, 1, "")</f>
        <v/>
      </c>
      <c r="C20" t="str">
        <f>IF(COUNTIF('8 NOV'!A3:A7, A20)&gt;0, 1, "")</f>
        <v/>
      </c>
      <c r="D20" t="str">
        <f>IF(COUNTIF('9 NOV'!A3:A12, A20)&gt;0, 1, "")</f>
        <v/>
      </c>
      <c r="E20" t="str">
        <f>IF(COUNTIF('15 NOV'!A3:A11, A20)&gt;0, 1, "")</f>
        <v/>
      </c>
      <c r="F20">
        <f>IF(COUNTIF('22 NOV'!A3:A11, A20)&gt;0, 1, "")</f>
        <v>1</v>
      </c>
      <c r="G20" t="str">
        <f>IF(COUNTIF('30 NOV'!A3:A15, A20)&gt;0, 1, "")</f>
        <v/>
      </c>
      <c r="H20" t="str">
        <f>IF(COUNTIF('10 JAN'!A3:A11, A20)&gt;0, 1, "")</f>
        <v/>
      </c>
      <c r="I20">
        <f>IF(COUNTIF('14 FEB'!A3:A11, A20)&gt;0, 1, "")</f>
        <v>1</v>
      </c>
      <c r="K20" s="30"/>
      <c r="L20" s="1" t="str">
        <f>IF(COUNTIF(Filma!G:G, ÖVERSIKT!A20) &gt; 0, "Yes", "")</f>
        <v/>
      </c>
      <c r="M20" s="25"/>
    </row>
    <row r="21" spans="1:13" x14ac:dyDescent="0.25">
      <c r="A21" s="26" t="s">
        <v>24</v>
      </c>
      <c r="B21" s="2" t="str">
        <f>IF(COUNTIF('11 OKT'!A3:A7, A21)&gt;0, 1, "")</f>
        <v/>
      </c>
      <c r="C21" s="2" t="str">
        <f>IF(COUNTIF('8 NOV'!A3:A7, A21)&gt;0, 1, "")</f>
        <v/>
      </c>
      <c r="D21" s="2" t="str">
        <f>IF(COUNTIF('9 NOV'!A3:A12, A21)&gt;0, 1, "")</f>
        <v/>
      </c>
      <c r="E21" s="2" t="str">
        <f>IF(COUNTIF('15 NOV'!A3:A11, A21)&gt;0, 1, "")</f>
        <v/>
      </c>
      <c r="F21" s="2" t="str">
        <f>IF(COUNTIF('22 NOV'!A3:A11, A21)&gt;0, 1, "")</f>
        <v/>
      </c>
      <c r="G21" s="2" t="str">
        <f>IF(COUNTIF('30 NOV'!A3:A15, A21)&gt;0, 1, "")</f>
        <v/>
      </c>
      <c r="H21" s="2">
        <f>IF(COUNTIF('10 JAN'!A3:A11, A21)&gt;0, 1, "")</f>
        <v>1</v>
      </c>
      <c r="I21" s="2" t="str">
        <f>IF(COUNTIF('14 FEB'!A3:A11, A21)&gt;0, 1, "")</f>
        <v/>
      </c>
      <c r="J21" s="2"/>
      <c r="K21" s="30">
        <f>SUM(B21:J22)</f>
        <v>2</v>
      </c>
      <c r="L21" s="1" t="str">
        <f>IF(COUNTIF(Filma!G:G, ÖVERSIKT!A21) &gt; 0, "Yes", "")</f>
        <v/>
      </c>
      <c r="M21" s="25"/>
    </row>
    <row r="22" spans="1:13" x14ac:dyDescent="0.25">
      <c r="A22" s="26" t="s">
        <v>25</v>
      </c>
      <c r="B22" s="2" t="str">
        <f>IF(COUNTIF('11 OKT'!A3:A7, A22)&gt;0, 1, "")</f>
        <v/>
      </c>
      <c r="C22" s="2">
        <f>IF(COUNTIF('8 NOV'!A3:A7, A22)&gt;0, 1, "")</f>
        <v>1</v>
      </c>
      <c r="D22" s="2" t="str">
        <f>IF(COUNTIF('9 NOV'!A3:A12, A22)&gt;0, 1, "")</f>
        <v/>
      </c>
      <c r="E22" s="2" t="str">
        <f>IF(COUNTIF('15 NOV'!A3:A11, A22)&gt;0, 1, "")</f>
        <v/>
      </c>
      <c r="F22" s="2" t="str">
        <f>IF(COUNTIF('22 NOV'!A3:A11, A22)&gt;0, 1, "")</f>
        <v/>
      </c>
      <c r="G22" s="2" t="str">
        <f>IF(COUNTIF('30 NOV'!A3:A15, A22)&gt;0, 1, "")</f>
        <v/>
      </c>
      <c r="H22" s="2" t="str">
        <f>IF(COUNTIF('10 JAN'!A3:A11, A22)&gt;0, 1, "")</f>
        <v/>
      </c>
      <c r="I22" s="2" t="str">
        <f>IF(COUNTIF('14 FEB'!A3:A11, A22)&gt;0, 1, "")</f>
        <v/>
      </c>
      <c r="J22" s="2"/>
      <c r="K22" s="30"/>
      <c r="L22" s="1" t="str">
        <f>IF(COUNTIF(Filma!G:G, ÖVERSIKT!A22) &gt; 0, "Yes", "")</f>
        <v>Yes</v>
      </c>
      <c r="M22" s="25"/>
    </row>
    <row r="23" spans="1:13" x14ac:dyDescent="0.25">
      <c r="A23" s="23" t="s">
        <v>26</v>
      </c>
      <c r="B23" s="31">
        <f>IF(COUNTIF('11 OKT'!A3:A7, A23)&gt;0, 1, "")</f>
        <v>1</v>
      </c>
      <c r="C23" t="str">
        <f>IF(COUNTIF('8 NOV'!A3:A7, A23)&gt;0, 1, "")</f>
        <v/>
      </c>
      <c r="D23">
        <f>IF(COUNTIF('9 NOV'!A3:A12, A23)&gt;0, 1, "")</f>
        <v>1</v>
      </c>
      <c r="E23" t="str">
        <f>IF(COUNTIF('15 NOV'!A3:A11, A23)&gt;0, 1, "")</f>
        <v/>
      </c>
      <c r="F23" t="str">
        <f>IF(COUNTIF('22 NOV'!A3:A11, A23)&gt;0, 1, "")</f>
        <v/>
      </c>
      <c r="G23" t="str">
        <f>IF(COUNTIF('30 NOV'!A3:A15, A23)&gt;0, 1, "")</f>
        <v/>
      </c>
      <c r="H23" t="str">
        <f>IF(COUNTIF('10 JAN'!A3:A11, A23)&gt;0, 1, "")</f>
        <v/>
      </c>
      <c r="I23" t="str">
        <f>IF(COUNTIF('14 FEB'!A3:A11, A23)&gt;0, 1, "")</f>
        <v/>
      </c>
      <c r="K23" s="30">
        <f>SUM(B23:J24)</f>
        <v>3</v>
      </c>
      <c r="L23" s="1" t="str">
        <f>IF(COUNTIF(Filma!G:G, ÖVERSIKT!A23) &gt; 0, "Yes", "")</f>
        <v>Yes</v>
      </c>
      <c r="M23" s="25"/>
    </row>
    <row r="24" spans="1:13" x14ac:dyDescent="0.25">
      <c r="A24" s="25" t="s">
        <v>27</v>
      </c>
      <c r="B24" s="31" t="str">
        <f>IF(COUNTIF('11 OKT'!A3:A7, A24)&gt;0, 1, "")</f>
        <v/>
      </c>
      <c r="C24" t="str">
        <f>IF(COUNTIF('8 NOV'!A3:A7, A24)&gt;0, 1, "")</f>
        <v/>
      </c>
      <c r="D24" t="str">
        <f>IF(COUNTIF('9 NOV'!A3:A12, A24)&gt;0, 1, "")</f>
        <v/>
      </c>
      <c r="E24" t="str">
        <f>IF(COUNTIF('15 NOV'!A3:A11, A24)&gt;0, 1, "")</f>
        <v/>
      </c>
      <c r="F24" t="str">
        <f>IF(COUNTIF('22 NOV'!A3:A11, A24)&gt;0, 1, "")</f>
        <v/>
      </c>
      <c r="G24">
        <f>IF(COUNTIF('30 NOV'!A3:A15, A24)&gt;0, 1, "")</f>
        <v>1</v>
      </c>
      <c r="H24" t="str">
        <f>IF(COUNTIF('10 JAN'!A3:A11, A24)&gt;0, 1, "")</f>
        <v/>
      </c>
      <c r="I24" t="str">
        <f>IF(COUNTIF('14 FEB'!A3:A11, A24)&gt;0, 1, "")</f>
        <v/>
      </c>
      <c r="K24" s="30"/>
      <c r="L24" s="1" t="str">
        <f>IF(COUNTIF(Filma!G:G, ÖVERSIKT!A24) &gt; 0, "Yes", "")</f>
        <v>Yes</v>
      </c>
      <c r="M24" s="25"/>
    </row>
    <row r="25" spans="1:13" x14ac:dyDescent="0.25">
      <c r="A25" s="23" t="s">
        <v>28</v>
      </c>
      <c r="B25" s="2" t="str">
        <f>IF(COUNTIF('11 OKT'!A3:A7, A25)&gt;0, 1, "")</f>
        <v/>
      </c>
      <c r="C25" s="2" t="str">
        <f>IF(COUNTIF('8 NOV'!A3:A7, A25)&gt;0, 1, "")</f>
        <v/>
      </c>
      <c r="D25" s="2" t="str">
        <f>IF(COUNTIF('9 NOV'!A3:A12, A25)&gt;0, 1, "")</f>
        <v/>
      </c>
      <c r="E25" s="2" t="str">
        <f>IF(COUNTIF('15 NOV'!A3:A11, A25)&gt;0, 1, "")</f>
        <v/>
      </c>
      <c r="F25" s="2" t="str">
        <f>IF(COUNTIF('22 NOV'!A3:A11, A25)&gt;0, 1, "")</f>
        <v/>
      </c>
      <c r="G25" s="2">
        <f>IF(COUNTIF('30 NOV'!A3:A15, A25)&gt;0, 1, "")</f>
        <v>1</v>
      </c>
      <c r="H25" s="2" t="str">
        <f>IF(COUNTIF('10 JAN'!A3:A11, A25)&gt;0, 1, "")</f>
        <v/>
      </c>
      <c r="I25" s="2" t="str">
        <f>IF(COUNTIF('14 FEB'!A3:A11, A25)&gt;0, 1, "")</f>
        <v/>
      </c>
      <c r="J25" s="2"/>
      <c r="K25" s="30">
        <f>SUM(B25:J26)</f>
        <v>2</v>
      </c>
      <c r="L25" s="1" t="str">
        <f>IF(COUNTIF(Filma!G:G, ÖVERSIKT!A25) &gt; 0, "Yes", "")</f>
        <v>Yes</v>
      </c>
      <c r="M25" s="25"/>
    </row>
    <row r="26" spans="1:13" x14ac:dyDescent="0.25">
      <c r="A26" s="26" t="s">
        <v>29</v>
      </c>
      <c r="B26" s="2" t="str">
        <f>IF(COUNTIF('11 OKT'!A3:A7, A26)&gt;0, 1, "")</f>
        <v/>
      </c>
      <c r="C26" s="2" t="str">
        <f>IF(COUNTIF('8 NOV'!A3:A7, A26)&gt;0, 1, "")</f>
        <v/>
      </c>
      <c r="D26" s="2" t="str">
        <f>IF(COUNTIF('9 NOV'!A3:A12, A26)&gt;0, 1, "")</f>
        <v/>
      </c>
      <c r="E26" s="2">
        <f>IF(COUNTIF('15 NOV'!A3:A11, A26)&gt;0, 1, "")</f>
        <v>1</v>
      </c>
      <c r="F26" s="2" t="str">
        <f>IF(COUNTIF('22 NOV'!A3:A11, A26)&gt;0, 1, "")</f>
        <v/>
      </c>
      <c r="G26" s="2" t="str">
        <f>IF(COUNTIF('30 NOV'!A3:A15, A26)&gt;0, 1, "")</f>
        <v/>
      </c>
      <c r="H26" s="2" t="str">
        <f>IF(COUNTIF('10 JAN'!A3:A11, A26)&gt;0, 1, "")</f>
        <v/>
      </c>
      <c r="I26" s="2" t="str">
        <f>IF(COUNTIF('14 FEB'!A3:A11, A26)&gt;0, 1, "")</f>
        <v/>
      </c>
      <c r="J26" s="2"/>
      <c r="K26" s="30"/>
      <c r="L26" s="1" t="str">
        <f>IF(COUNTIF(Filma!G:G, ÖVERSIKT!A26) &gt; 0, "Yes", "")</f>
        <v/>
      </c>
      <c r="M26" s="25"/>
    </row>
    <row r="27" spans="1:13" x14ac:dyDescent="0.25">
      <c r="A27" s="25" t="s">
        <v>30</v>
      </c>
      <c r="B27" s="31" t="str">
        <f>IF(COUNTIF('11 OKT'!A3:A7, A27)&gt;0, 1, "")</f>
        <v/>
      </c>
      <c r="C27">
        <f>IF(COUNTIF('8 NOV'!A3:A7, A27)&gt;0, 1, "")</f>
        <v>1</v>
      </c>
      <c r="D27" t="str">
        <f>IF(COUNTIF('9 NOV'!A3:A12, A27)&gt;0, 1, "")</f>
        <v/>
      </c>
      <c r="E27" t="str">
        <f>IF(COUNTIF('15 NOV'!A3:A11, A27)&gt;0, 1, "")</f>
        <v/>
      </c>
      <c r="F27" t="str">
        <f>IF(COUNTIF('22 NOV'!A3:A11, A27)&gt;0, 1, "")</f>
        <v/>
      </c>
      <c r="G27" t="str">
        <f>IF(COUNTIF('30 NOV'!A3:A15, A27)&gt;0, 1, "")</f>
        <v/>
      </c>
      <c r="H27" t="str">
        <f>IF(COUNTIF('10 JAN'!A3:A11, A27)&gt;0, 1, "")</f>
        <v/>
      </c>
      <c r="I27" t="str">
        <f>IF(COUNTIF('14 FEB'!A3:A11, A27)&gt;0, 1, "")</f>
        <v/>
      </c>
      <c r="K27" s="30">
        <f>SUM(B27:J28)</f>
        <v>2</v>
      </c>
      <c r="L27" s="1" t="str">
        <f>IF(COUNTIF(Filma!G:G, ÖVERSIKT!A27) &gt; 0, "Yes", "")</f>
        <v>Yes</v>
      </c>
      <c r="M27" s="25"/>
    </row>
    <row r="28" spans="1:13" x14ac:dyDescent="0.25">
      <c r="A28" s="25" t="s">
        <v>31</v>
      </c>
      <c r="B28" s="31" t="str">
        <f>IF(COUNTIF('11 OKT'!A3:A7, A28)&gt;0, 1, "")</f>
        <v/>
      </c>
      <c r="C28" t="str">
        <f>IF(COUNTIF('8 NOV'!A3:A7, A28)&gt;0, 1, "")</f>
        <v/>
      </c>
      <c r="D28" t="str">
        <f>IF(COUNTIF('9 NOV'!A3:A12, A28)&gt;0, 1, "")</f>
        <v/>
      </c>
      <c r="E28" t="str">
        <f>IF(COUNTIF('15 NOV'!A3:A11, A28)&gt;0, 1, "")</f>
        <v/>
      </c>
      <c r="F28">
        <f>IF(COUNTIF('22 NOV'!A3:A11, A28)&gt;0, 1, "")</f>
        <v>1</v>
      </c>
      <c r="G28" t="str">
        <f>IF(COUNTIF('30 NOV'!A3:A15, A28)&gt;0, 1, "")</f>
        <v/>
      </c>
      <c r="H28" t="str">
        <f>IF(COUNTIF('10 JAN'!A3:A11, A28)&gt;0, 1, "")</f>
        <v/>
      </c>
      <c r="I28" t="str">
        <f>IF(COUNTIF('14 FEB'!A3:A11, A28)&gt;0, 1, "")</f>
        <v/>
      </c>
      <c r="K28" s="30"/>
      <c r="L28" s="1" t="str">
        <f>IF(COUNTIF(Filma!G:G, ÖVERSIKT!A28) &gt; 0, "Yes", "")</f>
        <v>Yes</v>
      </c>
      <c r="M28" s="25"/>
    </row>
    <row r="29" spans="1:13" x14ac:dyDescent="0.25">
      <c r="A29" s="26" t="s">
        <v>32</v>
      </c>
      <c r="B29" s="2" t="str">
        <f>IF(COUNTIF('11 OKT'!A3:A7, A29)&gt;0, 1, "")</f>
        <v/>
      </c>
      <c r="C29" s="2" t="str">
        <f>IF(COUNTIF('8 NOV'!A3:A7, A29)&gt;0, 1, "")</f>
        <v/>
      </c>
      <c r="D29" s="2" t="str">
        <f>IF(COUNTIF('9 NOV'!A3:A12, A29)&gt;0, 1, "")</f>
        <v/>
      </c>
      <c r="E29" s="2" t="str">
        <f>IF(COUNTIF('15 NOV'!A3:A11, A29)&gt;0, 1, "")</f>
        <v/>
      </c>
      <c r="F29" s="2">
        <f>IF(COUNTIF('22 NOV'!A3:A11, A29)&gt;0, 1, "")</f>
        <v>1</v>
      </c>
      <c r="G29" s="2" t="str">
        <f>IF(COUNTIF('30 NOV'!A3:A15, A29)&gt;0, 1, "")</f>
        <v/>
      </c>
      <c r="H29" s="2" t="str">
        <f>IF(COUNTIF('10 JAN'!A3:A11, A29)&gt;0, 1, "")</f>
        <v/>
      </c>
      <c r="I29" s="2" t="str">
        <f>IF(COUNTIF('14 FEB'!A3:A11, A29)&gt;0, 1, "")</f>
        <v/>
      </c>
      <c r="J29" s="2"/>
      <c r="K29" s="30">
        <f>SUM(B29:J30)</f>
        <v>2</v>
      </c>
      <c r="L29" s="1" t="str">
        <f>IF(COUNTIF(Filma!G:G, ÖVERSIKT!A29) &gt; 0, "Yes", "")</f>
        <v>Yes</v>
      </c>
      <c r="M29" s="25"/>
    </row>
    <row r="30" spans="1:13" x14ac:dyDescent="0.25">
      <c r="A30" s="26" t="s">
        <v>33</v>
      </c>
      <c r="B30" s="2" t="str">
        <f>IF(COUNTIF('11 OKT'!A3:A7, A30)&gt;0, 1, "")</f>
        <v/>
      </c>
      <c r="C30" s="2" t="str">
        <f>IF(COUNTIF('8 NOV'!A3:A7, A30)&gt;0, 1, "")</f>
        <v/>
      </c>
      <c r="D30" s="2" t="str">
        <f>IF(COUNTIF('9 NOV'!A3:A12, A30)&gt;0, 1, "")</f>
        <v/>
      </c>
      <c r="E30" s="2" t="str">
        <f>IF(COUNTIF('15 NOV'!A3:A11, A30)&gt;0, 1, "")</f>
        <v/>
      </c>
      <c r="F30" s="2" t="str">
        <f>IF(COUNTIF('22 NOV'!A3:A11, A30)&gt;0, 1, "")</f>
        <v/>
      </c>
      <c r="G30" s="2" t="str">
        <f>IF(COUNTIF('30 NOV'!A3:A15, A30)&gt;0, 1, "")</f>
        <v/>
      </c>
      <c r="H30" s="2" t="str">
        <f>IF(COUNTIF('10 JAN'!A3:A11, A30)&gt;0, 1, "")</f>
        <v/>
      </c>
      <c r="I30" s="2">
        <f>IF(COUNTIF('14 FEB'!A3:A11, A30)&gt;0, 1, "")</f>
        <v>1</v>
      </c>
      <c r="J30" s="2"/>
      <c r="K30" s="30"/>
      <c r="L30" s="1" t="str">
        <f>IF(COUNTIF(Filma!G:G, ÖVERSIKT!A30) &gt; 0, "Yes", "")</f>
        <v/>
      </c>
      <c r="M30" s="25"/>
    </row>
    <row r="31" spans="1:13" x14ac:dyDescent="0.25">
      <c r="A31" s="27" t="s">
        <v>34</v>
      </c>
      <c r="B31" s="31" t="str">
        <f>IF(COUNTIF('11 OKT'!A3:A7, A31)&gt;0, 1, "")</f>
        <v/>
      </c>
      <c r="C31" t="str">
        <f>IF(COUNTIF('8 NOV'!A3:A7, A31)&gt;0, 1, "")</f>
        <v/>
      </c>
      <c r="D31" t="str">
        <f>IF(COUNTIF('9 NOV'!A3:A12, A31)&gt;0, 1, "")</f>
        <v/>
      </c>
      <c r="E31" t="str">
        <f>IF(COUNTIF('15 NOV'!A3:A11, A31)&gt;0, 1, "")</f>
        <v/>
      </c>
      <c r="F31" t="str">
        <f>IF(COUNTIF('22 NOV'!A3:A11, A31)&gt;0, 1, "")</f>
        <v/>
      </c>
      <c r="G31">
        <f>IF(COUNTIF('30 NOV'!A3:A15, A31)&gt;0, 1, "")</f>
        <v>1</v>
      </c>
      <c r="H31" t="str">
        <f>IF(COUNTIF('10 JAN'!A3:A11, A31)&gt;0, 1, "")</f>
        <v/>
      </c>
      <c r="I31" t="str">
        <f>IF(COUNTIF('14 FEB'!A3:A11, A31)&gt;0, 1, "")</f>
        <v/>
      </c>
      <c r="K31" s="30">
        <f>SUM(B31:J32)</f>
        <v>3</v>
      </c>
      <c r="L31" s="1" t="str">
        <f>IF(COUNTIF(Filma!G:G, ÖVERSIKT!A31) &gt; 0, "Yes", "")</f>
        <v/>
      </c>
      <c r="M31" s="25"/>
    </row>
    <row r="32" spans="1:13" x14ac:dyDescent="0.25">
      <c r="A32" s="25" t="s">
        <v>35</v>
      </c>
      <c r="B32" s="31">
        <f>IF(COUNTIF('11 OKT'!A3:A7, A32)&gt;0, 1, "")</f>
        <v>1</v>
      </c>
      <c r="C32" t="str">
        <f>IF(COUNTIF('8 NOV'!A3:A7, A32)&gt;0, 1, "")</f>
        <v/>
      </c>
      <c r="D32" t="str">
        <f>IF(COUNTIF('9 NOV'!A3:A12, A32)&gt;0, 1, "")</f>
        <v/>
      </c>
      <c r="E32" t="str">
        <f>IF(COUNTIF('15 NOV'!A3:A11, A32)&gt;0, 1, "")</f>
        <v/>
      </c>
      <c r="F32" t="str">
        <f>IF(COUNTIF('22 NOV'!A3:A11, A32)&gt;0, 1, "")</f>
        <v/>
      </c>
      <c r="G32" t="str">
        <f>IF(COUNTIF('30 NOV'!A3:A15, A32)&gt;0, 1, "")</f>
        <v/>
      </c>
      <c r="H32" t="str">
        <f>IF(COUNTIF('10 JAN'!A3:A11, A32)&gt;0, 1, "")</f>
        <v/>
      </c>
      <c r="I32">
        <f>IF(COUNTIF('14 FEB'!A3:A11, A32)&gt;0, 1, "")</f>
        <v>1</v>
      </c>
      <c r="K32" s="30"/>
      <c r="L32" s="1" t="str">
        <f>IF(COUNTIF(Filma!G:G, ÖVERSIKT!A32) &gt; 0, "Yes", "")</f>
        <v>Yes</v>
      </c>
      <c r="M32" s="25"/>
    </row>
    <row r="33" spans="1:13" ht="15" customHeight="1" x14ac:dyDescent="0.25">
      <c r="A33" s="26" t="s">
        <v>36</v>
      </c>
      <c r="B33" s="2" t="str">
        <f>IF(COUNTIF('11 OKT'!A3:A7, A33)&gt;0, 1, "")</f>
        <v/>
      </c>
      <c r="C33" s="2">
        <f>IF(COUNTIF('8 NOV'!A3:A7, A33)&gt;0, 1, "")</f>
        <v>1</v>
      </c>
      <c r="D33" s="2" t="str">
        <f>IF(COUNTIF('9 NOV'!A3:A12, A33)&gt;0, 1, "")</f>
        <v/>
      </c>
      <c r="E33" s="2" t="str">
        <f>IF(COUNTIF('15 NOV'!A3:A11, A33)&gt;0, 1, "")</f>
        <v/>
      </c>
      <c r="F33" s="2" t="str">
        <f>IF(COUNTIF('22 NOV'!A3:A11, A33)&gt;0, 1, "")</f>
        <v/>
      </c>
      <c r="G33" s="2" t="str">
        <f>IF(COUNTIF('30 NOV'!A3:A15, A33)&gt;0, 1, "")</f>
        <v/>
      </c>
      <c r="H33" s="2" t="str">
        <f>IF(COUNTIF('10 JAN'!A3:A11, A33)&gt;0, 1, "")</f>
        <v/>
      </c>
      <c r="I33" s="2" t="str">
        <f>IF(COUNTIF('14 FEB'!A3:A11, A33)&gt;0, 1, "")</f>
        <v/>
      </c>
      <c r="J33" s="2"/>
      <c r="K33" s="30">
        <f>SUM(B33:J34)</f>
        <v>2</v>
      </c>
      <c r="L33" s="1" t="str">
        <f>IF(COUNTIF(Filma!G:G, ÖVERSIKT!A33) &gt; 0, "Yes", "")</f>
        <v/>
      </c>
      <c r="M33" s="25"/>
    </row>
    <row r="34" spans="1:13" ht="15" customHeight="1" x14ac:dyDescent="0.25">
      <c r="A34" s="26" t="s">
        <v>37</v>
      </c>
      <c r="B34" s="2" t="str">
        <f>IF(COUNTIF('11 OKT'!A3:A7, A34)&gt;0, 1, "")</f>
        <v/>
      </c>
      <c r="C34" s="2" t="str">
        <f>IF(COUNTIF('8 NOV'!A3:A7, A34)&gt;0, 1, "")</f>
        <v/>
      </c>
      <c r="D34" s="2" t="str">
        <f>IF(COUNTIF('9 NOV'!A3:A12, A34)&gt;0, 1, "")</f>
        <v/>
      </c>
      <c r="E34" s="2" t="str">
        <f>IF(COUNTIF('15 NOV'!A3:A11, A34)&gt;0, 1, "")</f>
        <v/>
      </c>
      <c r="F34" s="2">
        <f>IF(COUNTIF('22 NOV'!A3:A11, A34)&gt;0, 1, "")</f>
        <v>1</v>
      </c>
      <c r="G34" s="2" t="str">
        <f>IF(COUNTIF('30 NOV'!A3:A15, A34)&gt;0, 1, "")</f>
        <v/>
      </c>
      <c r="H34" s="2" t="str">
        <f>IF(COUNTIF('10 JAN'!A3:A11, A34)&gt;0, 1, "")</f>
        <v/>
      </c>
      <c r="I34" s="2" t="str">
        <f>IF(COUNTIF('14 FEB'!A3:A11, A34)&gt;0, 1, "")</f>
        <v/>
      </c>
      <c r="J34" s="2"/>
      <c r="K34" s="30"/>
      <c r="L34" s="1" t="str">
        <f>IF(COUNTIF(Filma!G:G, ÖVERSIKT!A34) &gt; 0, "Yes", "")</f>
        <v>Yes</v>
      </c>
      <c r="M34" s="25"/>
    </row>
    <row r="35" spans="1:13" x14ac:dyDescent="0.25">
      <c r="A35" s="25" t="s">
        <v>38</v>
      </c>
      <c r="B35" s="31" t="str">
        <f>IF(COUNTIF('11 OKT'!A3:A7, A35)&gt;0, 1, "")</f>
        <v/>
      </c>
      <c r="C35" t="str">
        <f>IF(COUNTIF('8 NOV'!A3:A7, A35)&gt;0, 1, "")</f>
        <v/>
      </c>
      <c r="D35">
        <f>IF(COUNTIF('9 NOV'!A3:A12, A35)&gt;0, 1, "")</f>
        <v>1</v>
      </c>
      <c r="E35" t="str">
        <f>IF(COUNTIF('15 NOV'!A3:A11, A35)&gt;0, 1, "")</f>
        <v/>
      </c>
      <c r="F35" t="str">
        <f>IF(COUNTIF('22 NOV'!A3:A11, A35)&gt;0, 1, "")</f>
        <v/>
      </c>
      <c r="G35" t="str">
        <f>IF(COUNTIF('30 NOV'!A3:A15, A35)&gt;0, 1, "")</f>
        <v/>
      </c>
      <c r="H35" t="str">
        <f>IF(COUNTIF('10 JAN'!A3:A11, A35)&gt;0, 1, "")</f>
        <v/>
      </c>
      <c r="I35" t="str">
        <f>IF(COUNTIF('14 FEB'!A3:A11, A35)&gt;0, 1, "")</f>
        <v/>
      </c>
      <c r="K35" s="30">
        <f>SUM(B35:J36)</f>
        <v>2</v>
      </c>
      <c r="L35" s="1" t="str">
        <f>IF(COUNTIF(Filma!G:G, ÖVERSIKT!A35) &gt; 0, "Yes", "")</f>
        <v/>
      </c>
      <c r="M35" s="25"/>
    </row>
    <row r="36" spans="1:13" x14ac:dyDescent="0.25">
      <c r="A36" s="25" t="s">
        <v>39</v>
      </c>
      <c r="B36" s="31" t="str">
        <f>IF(COUNTIF('11 OKT'!A3:A7, A36)&gt;0, 1, "")</f>
        <v/>
      </c>
      <c r="C36" t="str">
        <f>IF(COUNTIF('8 NOV'!A3:A7, A36)&gt;0, 1, "")</f>
        <v/>
      </c>
      <c r="D36">
        <f>IF(COUNTIF('9 NOV'!A3:A12, A36)&gt;0, 1, "")</f>
        <v>1</v>
      </c>
      <c r="E36" t="str">
        <f>IF(COUNTIF('15 NOV'!A3:A11, A36)&gt;0, 1, "")</f>
        <v/>
      </c>
      <c r="F36" t="str">
        <f>IF(COUNTIF('22 NOV'!A3:A11, A36)&gt;0, 1, "")</f>
        <v/>
      </c>
      <c r="G36" t="str">
        <f>IF(COUNTIF('30 NOV'!A3:A15, A36)&gt;0, 1, "")</f>
        <v/>
      </c>
      <c r="H36" t="str">
        <f>IF(COUNTIF('10 JAN'!A3:A11, A36)&gt;0, 1, "")</f>
        <v/>
      </c>
      <c r="I36" t="str">
        <f>IF(COUNTIF('14 FEB'!A3:A11, A36)&gt;0, 1, "")</f>
        <v/>
      </c>
      <c r="K36" s="30"/>
      <c r="L36" s="1" t="str">
        <f>IF(COUNTIF(Filma!G:G, ÖVERSIKT!A36) &gt; 0, "Yes", "")</f>
        <v>Yes</v>
      </c>
      <c r="M36" s="25"/>
    </row>
    <row r="37" spans="1:13" ht="15" customHeight="1" x14ac:dyDescent="0.25">
      <c r="A37" s="26" t="s">
        <v>40</v>
      </c>
      <c r="B37" s="2" t="str">
        <f>IF(COUNTIF('11 OKT'!A3:A7, A37)&gt;0, 1, "")</f>
        <v/>
      </c>
      <c r="C37" s="2" t="str">
        <f>IF(COUNTIF('8 NOV'!A3:A7, A37)&gt;0, 1, "")</f>
        <v/>
      </c>
      <c r="D37" s="2" t="str">
        <f>IF(COUNTIF('9 NOV'!A3:A12, A37)&gt;0, 1, "")</f>
        <v/>
      </c>
      <c r="E37" s="2">
        <f>IF(COUNTIF('15 NOV'!A3:A11, A37)&gt;0, 1, "")</f>
        <v>1</v>
      </c>
      <c r="F37" s="2" t="str">
        <f>IF(COUNTIF('22 NOV'!A3:A11, A37)&gt;0, 1, "")</f>
        <v/>
      </c>
      <c r="G37" s="2" t="str">
        <f>IF(COUNTIF('30 NOV'!A3:A15, A37)&gt;0, 1, "")</f>
        <v/>
      </c>
      <c r="H37" s="2" t="str">
        <f>IF(COUNTIF('10 JAN'!A3:A11, A37)&gt;0, 1, "")</f>
        <v/>
      </c>
      <c r="I37" s="2" t="str">
        <f>IF(COUNTIF('14 FEB'!A3:A11, A37)&gt;0, 1, "")</f>
        <v/>
      </c>
      <c r="J37" s="2"/>
      <c r="K37" s="30">
        <f>SUM(B37:J38)</f>
        <v>2</v>
      </c>
      <c r="L37" s="1" t="str">
        <f>IF(COUNTIF(Filma!G:G, ÖVERSIKT!A37) &gt; 0, "Yes", "")</f>
        <v>Yes</v>
      </c>
      <c r="M37" s="25"/>
    </row>
    <row r="38" spans="1:13" ht="15" customHeight="1" x14ac:dyDescent="0.25">
      <c r="A38" s="26" t="s">
        <v>41</v>
      </c>
      <c r="B38" s="2" t="str">
        <f>IF(COUNTIF('11 OKT'!A3:A7, A38)&gt;0, 1, "")</f>
        <v/>
      </c>
      <c r="C38" s="2" t="str">
        <f>IF(COUNTIF('8 NOV'!A3:A7, A38)&gt;0, 1, "")</f>
        <v/>
      </c>
      <c r="D38" s="2">
        <f>IF(COUNTIF('9 NOV'!A3:A12, A38)&gt;0, 1, "")</f>
        <v>1</v>
      </c>
      <c r="E38" s="2" t="str">
        <f>IF(COUNTIF('15 NOV'!A3:A11, A38)&gt;0, 1, "")</f>
        <v/>
      </c>
      <c r="F38" s="2" t="str">
        <f>IF(COUNTIF('22 NOV'!A3:A11, A38)&gt;0, 1, "")</f>
        <v/>
      </c>
      <c r="G38" s="2" t="str">
        <f>IF(COUNTIF('30 NOV'!A3:A15, A38)&gt;0, 1, "")</f>
        <v/>
      </c>
      <c r="H38" s="2" t="str">
        <f>IF(COUNTIF('10 JAN'!A3:A11, A38)&gt;0, 1, "")</f>
        <v/>
      </c>
      <c r="I38" s="2" t="str">
        <f>IF(COUNTIF('14 FEB'!A3:A11, A38)&gt;0, 1, "")</f>
        <v/>
      </c>
      <c r="J38" s="2"/>
      <c r="K38" s="30"/>
      <c r="L38" s="1" t="str">
        <f>IF(COUNTIF(Filma!G:G, ÖVERSIKT!A38) &gt; 0, "Yes", "")</f>
        <v>Yes</v>
      </c>
      <c r="M38" s="25"/>
    </row>
    <row r="39" spans="1:13" x14ac:dyDescent="0.25">
      <c r="A39" s="25" t="s">
        <v>42</v>
      </c>
      <c r="B39" s="31" t="str">
        <f>IF(COUNTIF('11 OKT'!A3:A7, A39)&gt;0, 1, "")</f>
        <v/>
      </c>
      <c r="C39" t="str">
        <f>IF(COUNTIF('8 NOV'!A3:A7, A39)&gt;0, 1, "")</f>
        <v/>
      </c>
      <c r="D39" t="str">
        <f>IF(COUNTIF('9 NOV'!A3:A12, A39)&gt;0, 1, "")</f>
        <v/>
      </c>
      <c r="E39">
        <f>IF(COUNTIF('15 NOV'!A3:A11, A39)&gt;0, 1, "")</f>
        <v>1</v>
      </c>
      <c r="F39" t="str">
        <f>IF(COUNTIF('22 NOV'!A3:A11, A39)&gt;0, 1, "")</f>
        <v/>
      </c>
      <c r="G39">
        <f>IF(COUNTIF('30 NOV'!A3:A15, A39)&gt;0, 1, "")</f>
        <v>1</v>
      </c>
      <c r="H39" t="str">
        <f>IF(COUNTIF('10 JAN'!A3:A11, A39)&gt;0, 1, "")</f>
        <v/>
      </c>
      <c r="I39" t="str">
        <f>IF(COUNTIF('14 FEB'!A3:A11, A39)&gt;0, 1, "")</f>
        <v/>
      </c>
      <c r="K39" s="30">
        <f>SUM(B39:J40)</f>
        <v>2</v>
      </c>
      <c r="L39" s="1" t="str">
        <f>IF(COUNTIF(Filma!G:G, ÖVERSIKT!A39) &gt; 0, "Yes", "")</f>
        <v/>
      </c>
      <c r="M39" s="25"/>
    </row>
    <row r="40" spans="1:13" x14ac:dyDescent="0.25">
      <c r="A40" s="25" t="s">
        <v>43</v>
      </c>
      <c r="B40" s="31" t="str">
        <f>IF(COUNTIF('11 OKT'!A3:A7, A40)&gt;0, 1, "")</f>
        <v/>
      </c>
      <c r="C40" t="str">
        <f>IF(COUNTIF('8 NOV'!A3:A7, A40)&gt;0, 1, "")</f>
        <v/>
      </c>
      <c r="D40" t="str">
        <f>IF(COUNTIF('9 NOV'!A3:A12, A40)&gt;0, 1, "")</f>
        <v/>
      </c>
      <c r="E40" t="str">
        <f>IF(COUNTIF('15 NOV'!A3:A11, A40)&gt;0, 1, "")</f>
        <v/>
      </c>
      <c r="F40" t="str">
        <f>IF(COUNTIF('22 NOV'!A3:A11, A40)&gt;0, 1, "")</f>
        <v/>
      </c>
      <c r="G40" t="str">
        <f>IF(COUNTIF('30 NOV'!A3:A15, A40)&gt;0, 1, "")</f>
        <v/>
      </c>
      <c r="H40" t="str">
        <f>IF(COUNTIF('10 JAN'!A3:A11, A40)&gt;0, 1, "")</f>
        <v/>
      </c>
      <c r="I40" t="str">
        <f>IF(COUNTIF('14 FEB'!A3:A11, A40)&gt;0, 1, "")</f>
        <v/>
      </c>
      <c r="K40" s="30"/>
      <c r="L40" s="1" t="str">
        <f>IF(COUNTIF(Filma!G:G, ÖVERSIKT!A40) &gt; 0, "Yes", "")</f>
        <v>Yes</v>
      </c>
      <c r="M40" s="25"/>
    </row>
    <row r="41" spans="1:13" ht="15" customHeight="1" x14ac:dyDescent="0.25">
      <c r="A41" s="26" t="s">
        <v>44</v>
      </c>
      <c r="B41" s="2" t="str">
        <f>IF(COUNTIF('11 OKT'!A3:A7, A41)&gt;0, 1, "")</f>
        <v/>
      </c>
      <c r="C41" s="2" t="str">
        <f>IF(COUNTIF('8 NOV'!A3:A7, A41)&gt;0, 1, "")</f>
        <v/>
      </c>
      <c r="D41" s="2" t="str">
        <f>IF(COUNTIF('9 NOV'!A3:A12, A41)&gt;0, 1, "")</f>
        <v/>
      </c>
      <c r="E41" s="2">
        <f>IF(COUNTIF('15 NOV'!A3:A11, A41)&gt;0, 1, "")</f>
        <v>1</v>
      </c>
      <c r="F41" s="2" t="str">
        <f>IF(COUNTIF('22 NOV'!A3:A11, A41)&gt;0, 1, "")</f>
        <v/>
      </c>
      <c r="G41" s="2" t="str">
        <f>IF(COUNTIF('30 NOV'!A3:A15, A41)&gt;0, 1, "")</f>
        <v/>
      </c>
      <c r="H41" s="2" t="str">
        <f>IF(COUNTIF('10 JAN'!A3:A11, A41)&gt;0, 1, "")</f>
        <v/>
      </c>
      <c r="I41" s="2" t="str">
        <f>IF(COUNTIF('14 FEB'!A3:A11, A41)&gt;0, 1, "")</f>
        <v/>
      </c>
      <c r="J41" s="2"/>
      <c r="K41" s="30">
        <f>SUM(B41:J42)</f>
        <v>2</v>
      </c>
      <c r="L41" s="1" t="str">
        <f>IF(COUNTIF(Filma!G:G, ÖVERSIKT!A41) &gt; 0, "Yes", "")</f>
        <v/>
      </c>
      <c r="M41" s="25"/>
    </row>
    <row r="42" spans="1:13" ht="15" customHeight="1" x14ac:dyDescent="0.25">
      <c r="A42" s="26" t="s">
        <v>45</v>
      </c>
      <c r="B42" s="2" t="str">
        <f>IF(COUNTIF('11 OKT'!A3:A7, A42)&gt;0, 1, "")</f>
        <v/>
      </c>
      <c r="C42" s="2" t="str">
        <f>IF(COUNTIF('8 NOV'!A3:A7, A42)&gt;0, 1, "")</f>
        <v/>
      </c>
      <c r="D42" s="2" t="str">
        <f>IF(COUNTIF('9 NOV'!A3:A12, A42)&gt;0, 1, "")</f>
        <v/>
      </c>
      <c r="E42" s="2" t="str">
        <f>IF(COUNTIF('15 NOV'!A3:A11, A42)&gt;0, 1, "")</f>
        <v/>
      </c>
      <c r="F42" s="2" t="str">
        <f>IF(COUNTIF('22 NOV'!A3:A11, A42)&gt;0, 1, "")</f>
        <v/>
      </c>
      <c r="G42" s="2">
        <f>IF(COUNTIF('30 NOV'!A3:A15, A42)&gt;0, 1, "")</f>
        <v>1</v>
      </c>
      <c r="H42" s="2" t="str">
        <f>IF(COUNTIF('10 JAN'!A3:A11, A42)&gt;0, 1, "")</f>
        <v/>
      </c>
      <c r="I42" s="2" t="str">
        <f>IF(COUNTIF('14 FEB'!A3:A11, A42)&gt;0, 1, "")</f>
        <v/>
      </c>
      <c r="J42" s="2"/>
      <c r="K42" s="30"/>
      <c r="L42" s="1" t="str">
        <f>IF(COUNTIF(Filma!G:G, ÖVERSIKT!A42) &gt; 0, "Yes", "")</f>
        <v>Yes</v>
      </c>
      <c r="M42" s="25"/>
    </row>
    <row r="43" spans="1:13" ht="15" customHeight="1" x14ac:dyDescent="0.25">
      <c r="A43" s="25" t="s">
        <v>46</v>
      </c>
      <c r="B43" s="31" t="str">
        <f>IF(COUNTIF('11 OKT'!A3:A7, A43)&gt;0, 1, "")</f>
        <v/>
      </c>
      <c r="C43" t="str">
        <f>IF(COUNTIF('8 NOV'!A3:A7, A43)&gt;0, 1, "")</f>
        <v/>
      </c>
      <c r="D43">
        <f>IF(COUNTIF('9 NOV'!A3:A12, A43)&gt;0, 1, "")</f>
        <v>1</v>
      </c>
      <c r="E43" t="str">
        <f>IF(COUNTIF('15 NOV'!A3:A11, A43)&gt;0, 1, "")</f>
        <v/>
      </c>
      <c r="F43" t="str">
        <f>IF(COUNTIF('22 NOV'!A3:A11, A43)&gt;0, 1, "")</f>
        <v/>
      </c>
      <c r="G43" t="str">
        <f>IF(COUNTIF('30 NOV'!A3:A15, A43)&gt;0, 1, "")</f>
        <v/>
      </c>
      <c r="H43" t="str">
        <f>IF(COUNTIF('10 JAN'!A3:A11, A43)&gt;0, 1, "")</f>
        <v/>
      </c>
      <c r="I43" t="str">
        <f>IF(COUNTIF('14 FEB'!A3:A11, A43)&gt;0, 1, "")</f>
        <v/>
      </c>
      <c r="K43" s="30">
        <f>SUM(B43:J44)</f>
        <v>2</v>
      </c>
      <c r="L43" s="1" t="str">
        <f>IF(COUNTIF(Filma!G:G, ÖVERSIKT!A43) &gt; 0, "Yes", "")</f>
        <v>Yes</v>
      </c>
      <c r="M43" s="25"/>
    </row>
    <row r="44" spans="1:13" ht="15" customHeight="1" x14ac:dyDescent="0.25">
      <c r="A44" s="25" t="s">
        <v>47</v>
      </c>
      <c r="B44" s="31" t="str">
        <f>IF(COUNTIF('11 OKT'!A3:A7, A44)&gt;0, 1, "")</f>
        <v/>
      </c>
      <c r="C44" t="str">
        <f>IF(COUNTIF('8 NOV'!A3:A7, A44)&gt;0, 1, "")</f>
        <v/>
      </c>
      <c r="D44">
        <f>IF(COUNTIF('9 NOV'!A3:A12, A44)&gt;0, 1, "")</f>
        <v>1</v>
      </c>
      <c r="E44" t="str">
        <f>IF(COUNTIF('15 NOV'!A3:A11, A44)&gt;0, 1, "")</f>
        <v/>
      </c>
      <c r="F44" t="str">
        <f>IF(COUNTIF('22 NOV'!A3:A11, A44)&gt;0, 1, "")</f>
        <v/>
      </c>
      <c r="G44" t="str">
        <f>IF(COUNTIF('30 NOV'!A3:A15, A44)&gt;0, 1, "")</f>
        <v/>
      </c>
      <c r="H44" t="str">
        <f>IF(COUNTIF('10 JAN'!A3:A11, A44)&gt;0, 1, "")</f>
        <v/>
      </c>
      <c r="I44" t="str">
        <f>IF(COUNTIF('14 FEB'!A3:A11, A44)&gt;0, 1, "")</f>
        <v/>
      </c>
      <c r="K44" s="30"/>
      <c r="L44" s="1" t="str">
        <f>IF(COUNTIF(Filma!G:G, ÖVERSIKT!A44) &gt; 0, "Yes", "")</f>
        <v/>
      </c>
      <c r="M44" s="25"/>
    </row>
    <row r="45" spans="1:13" x14ac:dyDescent="0.25">
      <c r="A45" s="26" t="s">
        <v>48</v>
      </c>
      <c r="B45" s="2" t="str">
        <f>IF(COUNTIF('11 OKT'!A3:A7, A45)&gt;0, 1, "")</f>
        <v/>
      </c>
      <c r="C45" s="2" t="str">
        <f>IF(COUNTIF('8 NOV'!A3:A7, A45)&gt;0, 1, "")</f>
        <v/>
      </c>
      <c r="D45" s="2" t="str">
        <f>IF(COUNTIF('9 NOV'!A3:A12, A45)&gt;0, 1, "")</f>
        <v/>
      </c>
      <c r="E45" s="2" t="str">
        <f>IF(COUNTIF('15 NOV'!A3:A11, A45)&gt;0, 1, "")</f>
        <v/>
      </c>
      <c r="F45" s="2" t="str">
        <f>IF(COUNTIF('22 NOV'!A3:A11, A45)&gt;0, 1, "")</f>
        <v/>
      </c>
      <c r="G45" s="2">
        <f>IF(COUNTIF('30 NOV'!A3:A15, A45)&gt;0, 1, "")</f>
        <v>1</v>
      </c>
      <c r="H45" s="2">
        <f>IF(COUNTIF('10 JAN'!A3:A11, A45)&gt;0, 1, "")</f>
        <v>1</v>
      </c>
      <c r="I45" s="2" t="str">
        <f>IF(COUNTIF('14 FEB'!A3:A11, A45)&gt;0, 1, "")</f>
        <v/>
      </c>
      <c r="J45" s="2"/>
      <c r="K45" s="30">
        <f>SUM(B45:J46)</f>
        <v>3</v>
      </c>
      <c r="L45" s="1" t="str">
        <f>IF(COUNTIF(Filma!G:G, ÖVERSIKT!A45) &gt; 0, "Yes", "")</f>
        <v>Yes</v>
      </c>
      <c r="M45" s="25"/>
    </row>
    <row r="46" spans="1:13" x14ac:dyDescent="0.25">
      <c r="A46" s="26" t="s">
        <v>49</v>
      </c>
      <c r="B46" s="2" t="str">
        <f>IF(COUNTIF('11 OKT'!A3:A7, A46)&gt;0, 1, "")</f>
        <v/>
      </c>
      <c r="C46" s="2" t="str">
        <f>IF(COUNTIF('8 NOV'!A3:A7, A46)&gt;0, 1, "")</f>
        <v/>
      </c>
      <c r="D46" s="2">
        <f>IF(COUNTIF('9 NOV'!A3:A12, A46)&gt;0, 1, "")</f>
        <v>1</v>
      </c>
      <c r="E46" s="2" t="str">
        <f>IF(COUNTIF('15 NOV'!A3:A11, A46)&gt;0, 1, "")</f>
        <v/>
      </c>
      <c r="F46" s="2" t="str">
        <f>IF(COUNTIF('22 NOV'!A3:A11, A46)&gt;0, 1, "")</f>
        <v/>
      </c>
      <c r="G46" s="2" t="str">
        <f>IF(COUNTIF('30 NOV'!A3:A15, A46)&gt;0, 1, "")</f>
        <v/>
      </c>
      <c r="H46" s="2" t="str">
        <f>IF(COUNTIF('10 JAN'!A3:A11, A46)&gt;0, 1, "")</f>
        <v/>
      </c>
      <c r="I46" s="2" t="str">
        <f>IF(COUNTIF('14 FEB'!A3:A11, A46)&gt;0, 1, "")</f>
        <v/>
      </c>
      <c r="J46" s="2"/>
      <c r="K46" s="30"/>
      <c r="L46" s="1" t="str">
        <f>IF(COUNTIF(Filma!G:G, ÖVERSIKT!A46) &gt; 0, "Yes", "")</f>
        <v/>
      </c>
      <c r="M46" s="25"/>
    </row>
    <row r="47" spans="1:13" s="8" customFormat="1" x14ac:dyDescent="0.25">
      <c r="A47" s="28" t="s">
        <v>50</v>
      </c>
      <c r="B47" s="31" t="str">
        <f>IF(COUNTIF('11 OKT'!A3:A7, A47)&gt;0, 1, "")</f>
        <v/>
      </c>
      <c r="C47" s="8" t="str">
        <f>IF(COUNTIF('8 NOV'!A3:A7, A47)&gt;0, 1, "")</f>
        <v/>
      </c>
      <c r="D47" s="8" t="str">
        <f>IF(COUNTIF('9 NOV'!A3:A12, A47)&gt;0, 1, "")</f>
        <v/>
      </c>
      <c r="E47" s="8" t="str">
        <f>IF(COUNTIF('15 NOV'!A3:A11, A47)&gt;0, 1, "")</f>
        <v/>
      </c>
      <c r="F47" s="8" t="str">
        <f>IF(COUNTIF('22 NOV'!A3:A11, A47)&gt;0, 1, "")</f>
        <v/>
      </c>
      <c r="G47" s="8" t="str">
        <f>IF(COUNTIF('30 NOV'!A3:A15, A47)&gt;0, 1, "")</f>
        <v/>
      </c>
      <c r="H47" s="8">
        <f>IF(COUNTIF('10 JAN'!A3:A11, A47)&gt;0, 1, "")</f>
        <v>1</v>
      </c>
      <c r="I47" s="8" t="str">
        <f>IF(COUNTIF('14 FEB'!A3:A11, A47)&gt;0, 1, "")</f>
        <v/>
      </c>
      <c r="K47" s="30">
        <f>SUM(B47:J48)</f>
        <v>2</v>
      </c>
      <c r="M47" s="28"/>
    </row>
    <row r="48" spans="1:13" s="8" customFormat="1" x14ac:dyDescent="0.25">
      <c r="A48" s="28" t="s">
        <v>51</v>
      </c>
      <c r="B48" s="31" t="str">
        <f>IF(COUNTIF('11 OKT'!A3:A7, A48)&gt;0, 1, "")</f>
        <v/>
      </c>
      <c r="C48" s="8">
        <f>IF(COUNTIF('8 NOV'!A3:A7, A48)&gt;0, 1, "")</f>
        <v>1</v>
      </c>
      <c r="D48" s="8" t="str">
        <f>IF(COUNTIF('9 NOV'!A3:A12, A48)&gt;0, 1, "")</f>
        <v/>
      </c>
      <c r="E48" s="8" t="str">
        <f>IF(COUNTIF('15 NOV'!A3:A11, A48)&gt;0, 1, "")</f>
        <v/>
      </c>
      <c r="F48" s="8" t="str">
        <f>IF(COUNTIF('22 NOV'!A3:A11, A48)&gt;0, 1, "")</f>
        <v/>
      </c>
      <c r="G48" s="8" t="str">
        <f>IF(COUNTIF('30 NOV'!A3:A15, A48)&gt;0, 1, "")</f>
        <v/>
      </c>
      <c r="H48" s="8" t="str">
        <f>IF(COUNTIF('10 JAN'!A3:A11, A48)&gt;0, 1, "")</f>
        <v/>
      </c>
      <c r="I48" s="8" t="str">
        <f>IF(COUNTIF('14 FEB'!A3:A11, A48)&gt;0, 1, "")</f>
        <v/>
      </c>
      <c r="K48" s="30"/>
      <c r="M48" s="28"/>
    </row>
    <row r="49" spans="1:13" x14ac:dyDescent="0.25">
      <c r="A49" s="29" t="s">
        <v>52</v>
      </c>
      <c r="B49">
        <f t="shared" ref="B49:H49" si="0">SUM(B2:B48)</f>
        <v>5</v>
      </c>
      <c r="C49">
        <f t="shared" si="0"/>
        <v>5</v>
      </c>
      <c r="D49">
        <f t="shared" si="0"/>
        <v>10</v>
      </c>
      <c r="E49">
        <f t="shared" si="0"/>
        <v>5</v>
      </c>
      <c r="F49">
        <f t="shared" si="0"/>
        <v>5</v>
      </c>
      <c r="G49">
        <f>SUM(G2:G48)</f>
        <v>10</v>
      </c>
      <c r="H49">
        <f t="shared" si="0"/>
        <v>5</v>
      </c>
      <c r="I49">
        <f t="shared" ref="I49:J49" si="1">SUM(I2:I48)</f>
        <v>5</v>
      </c>
      <c r="J49">
        <f t="shared" si="1"/>
        <v>0</v>
      </c>
      <c r="K49" s="10"/>
      <c r="M49" s="25"/>
    </row>
  </sheetData>
  <sheetProtection sheet="1" objects="1" scenarios="1" insertColumns="0"/>
  <autoFilter ref="A1:K49" xr:uid="{09CD07BB-E2DF-46B2-B86C-A352047797D3}"/>
  <conditionalFormatting sqref="B49:C49">
    <cfRule type="cellIs" dxfId="3" priority="6" operator="equal">
      <formula>6</formula>
    </cfRule>
  </conditionalFormatting>
  <conditionalFormatting sqref="B49:J49 L49">
    <cfRule type="cellIs" dxfId="2" priority="13" operator="equal">
      <formula>10</formula>
    </cfRule>
  </conditionalFormatting>
  <conditionalFormatting sqref="E49:I49">
    <cfRule type="cellIs" dxfId="1" priority="1" operator="equal">
      <formula>6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DFF18-EC45-4237-ABEA-5CE2E0968DCB}">
  <dimension ref="A1:D46"/>
  <sheetViews>
    <sheetView topLeftCell="A29" workbookViewId="0">
      <selection activeCell="B38" sqref="B38"/>
    </sheetView>
  </sheetViews>
  <sheetFormatPr defaultRowHeight="15" x14ac:dyDescent="0.25"/>
  <cols>
    <col min="1" max="1" width="33.42578125" customWidth="1"/>
    <col min="2" max="2" width="11" bestFit="1" customWidth="1"/>
    <col min="3" max="3" width="16.5703125" bestFit="1" customWidth="1"/>
    <col min="4" max="4" width="32.7109375" customWidth="1"/>
  </cols>
  <sheetData>
    <row r="1" spans="1:4" x14ac:dyDescent="0.25">
      <c r="A1" t="s">
        <v>57</v>
      </c>
      <c r="B1" t="s">
        <v>86</v>
      </c>
      <c r="C1" t="s">
        <v>87</v>
      </c>
      <c r="D1" t="s">
        <v>88</v>
      </c>
    </row>
    <row r="2" spans="1:4" x14ac:dyDescent="0.25">
      <c r="A2" s="1" t="s">
        <v>5</v>
      </c>
      <c r="B2" t="s">
        <v>89</v>
      </c>
      <c r="C2" s="6"/>
    </row>
    <row r="3" spans="1:4" x14ac:dyDescent="0.25">
      <c r="A3" s="1" t="s">
        <v>6</v>
      </c>
    </row>
    <row r="4" spans="1:4" x14ac:dyDescent="0.25">
      <c r="A4" t="s">
        <v>90</v>
      </c>
      <c r="B4" t="s">
        <v>91</v>
      </c>
      <c r="C4" s="6"/>
    </row>
    <row r="5" spans="1:4" x14ac:dyDescent="0.25">
      <c r="A5" s="1" t="s">
        <v>8</v>
      </c>
    </row>
    <row r="6" spans="1:4" x14ac:dyDescent="0.25">
      <c r="A6" s="1" t="s">
        <v>9</v>
      </c>
      <c r="B6" t="s">
        <v>89</v>
      </c>
    </row>
    <row r="7" spans="1:4" x14ac:dyDescent="0.25">
      <c r="A7" t="s">
        <v>10</v>
      </c>
      <c r="B7" t="s">
        <v>91</v>
      </c>
      <c r="C7" s="6"/>
    </row>
    <row r="8" spans="1:4" x14ac:dyDescent="0.25">
      <c r="A8" t="s">
        <v>11</v>
      </c>
    </row>
    <row r="9" spans="1:4" x14ac:dyDescent="0.25">
      <c r="A9" s="2" t="s">
        <v>12</v>
      </c>
    </row>
    <row r="10" spans="1:4" x14ac:dyDescent="0.25">
      <c r="A10" s="1" t="s">
        <v>13</v>
      </c>
      <c r="B10" t="s">
        <v>91</v>
      </c>
      <c r="C10" s="6"/>
    </row>
    <row r="11" spans="1:4" x14ac:dyDescent="0.25">
      <c r="A11" t="s">
        <v>14</v>
      </c>
      <c r="B11" t="s">
        <v>91</v>
      </c>
      <c r="C11" s="6"/>
    </row>
    <row r="12" spans="1:4" x14ac:dyDescent="0.25">
      <c r="A12" t="s">
        <v>15</v>
      </c>
    </row>
    <row r="13" spans="1:4" x14ac:dyDescent="0.25">
      <c r="A13" s="2" t="s">
        <v>16</v>
      </c>
      <c r="B13" t="s">
        <v>91</v>
      </c>
      <c r="C13" s="6"/>
    </row>
    <row r="14" spans="1:4" x14ac:dyDescent="0.25">
      <c r="A14" s="1" t="s">
        <v>17</v>
      </c>
      <c r="B14" t="s">
        <v>91</v>
      </c>
      <c r="C14" s="6"/>
    </row>
    <row r="15" spans="1:4" x14ac:dyDescent="0.25">
      <c r="A15" t="s">
        <v>18</v>
      </c>
    </row>
    <row r="16" spans="1:4" x14ac:dyDescent="0.25">
      <c r="A16" t="s">
        <v>19</v>
      </c>
      <c r="B16" t="s">
        <v>91</v>
      </c>
      <c r="C16" s="6"/>
    </row>
    <row r="17" spans="1:3" x14ac:dyDescent="0.25">
      <c r="A17" s="2" t="s">
        <v>20</v>
      </c>
    </row>
    <row r="18" spans="1:3" x14ac:dyDescent="0.25">
      <c r="A18" s="2" t="s">
        <v>21</v>
      </c>
      <c r="B18" t="s">
        <v>89</v>
      </c>
    </row>
    <row r="19" spans="1:3" x14ac:dyDescent="0.25">
      <c r="A19" t="s">
        <v>22</v>
      </c>
    </row>
    <row r="20" spans="1:3" x14ac:dyDescent="0.25">
      <c r="A20" t="s">
        <v>23</v>
      </c>
      <c r="B20" t="s">
        <v>91</v>
      </c>
      <c r="C20" s="6"/>
    </row>
    <row r="21" spans="1:3" x14ac:dyDescent="0.25">
      <c r="A21" s="2" t="s">
        <v>24</v>
      </c>
    </row>
    <row r="22" spans="1:3" x14ac:dyDescent="0.25">
      <c r="A22" s="2" t="s">
        <v>25</v>
      </c>
      <c r="B22" t="s">
        <v>91</v>
      </c>
      <c r="C22" s="6"/>
    </row>
    <row r="23" spans="1:3" x14ac:dyDescent="0.25">
      <c r="A23" t="s">
        <v>26</v>
      </c>
    </row>
    <row r="24" spans="1:3" x14ac:dyDescent="0.25">
      <c r="A24" t="s">
        <v>27</v>
      </c>
      <c r="B24" t="s">
        <v>91</v>
      </c>
      <c r="C24" s="6"/>
    </row>
    <row r="25" spans="1:3" x14ac:dyDescent="0.25">
      <c r="A25" s="2" t="s">
        <v>28</v>
      </c>
      <c r="B25" t="s">
        <v>91</v>
      </c>
      <c r="C25" s="6"/>
    </row>
    <row r="26" spans="1:3" x14ac:dyDescent="0.25">
      <c r="A26" s="2" t="s">
        <v>29</v>
      </c>
    </row>
    <row r="27" spans="1:3" x14ac:dyDescent="0.25">
      <c r="A27" t="s">
        <v>30</v>
      </c>
      <c r="B27" t="s">
        <v>91</v>
      </c>
      <c r="C27" s="6"/>
    </row>
    <row r="28" spans="1:3" x14ac:dyDescent="0.25">
      <c r="A28" t="s">
        <v>31</v>
      </c>
    </row>
    <row r="29" spans="1:3" x14ac:dyDescent="0.25">
      <c r="A29" s="2" t="s">
        <v>32</v>
      </c>
      <c r="B29" t="s">
        <v>91</v>
      </c>
      <c r="C29" s="6"/>
    </row>
    <row r="30" spans="1:3" x14ac:dyDescent="0.25">
      <c r="A30" s="2" t="s">
        <v>33</v>
      </c>
    </row>
    <row r="31" spans="1:3" x14ac:dyDescent="0.25">
      <c r="A31" s="5" t="s">
        <v>34</v>
      </c>
      <c r="B31" t="s">
        <v>91</v>
      </c>
      <c r="C31" s="6"/>
    </row>
    <row r="32" spans="1:3" x14ac:dyDescent="0.25">
      <c r="A32" t="s">
        <v>35</v>
      </c>
      <c r="B32" t="s">
        <v>91</v>
      </c>
      <c r="C32" s="6"/>
    </row>
    <row r="33" spans="1:3" x14ac:dyDescent="0.25">
      <c r="A33" s="2" t="s">
        <v>92</v>
      </c>
    </row>
    <row r="34" spans="1:3" x14ac:dyDescent="0.25">
      <c r="A34" s="2" t="s">
        <v>37</v>
      </c>
      <c r="C34" s="6">
        <v>45936</v>
      </c>
    </row>
    <row r="35" spans="1:3" x14ac:dyDescent="0.25">
      <c r="A35" t="s">
        <v>38</v>
      </c>
    </row>
    <row r="36" spans="1:3" x14ac:dyDescent="0.25">
      <c r="A36" t="s">
        <v>39</v>
      </c>
      <c r="B36" t="s">
        <v>91</v>
      </c>
    </row>
    <row r="37" spans="1:3" x14ac:dyDescent="0.25">
      <c r="A37" s="2" t="s">
        <v>40</v>
      </c>
    </row>
    <row r="38" spans="1:3" x14ac:dyDescent="0.25">
      <c r="A38" s="2" t="s">
        <v>41</v>
      </c>
      <c r="B38" t="s">
        <v>91</v>
      </c>
      <c r="C38" s="6"/>
    </row>
    <row r="39" spans="1:3" x14ac:dyDescent="0.25">
      <c r="A39" t="s">
        <v>42</v>
      </c>
      <c r="B39" t="s">
        <v>91</v>
      </c>
      <c r="C39" s="6"/>
    </row>
    <row r="40" spans="1:3" x14ac:dyDescent="0.25">
      <c r="A40" t="s">
        <v>43</v>
      </c>
    </row>
    <row r="41" spans="1:3" x14ac:dyDescent="0.25">
      <c r="A41" s="2" t="s">
        <v>44</v>
      </c>
    </row>
    <row r="42" spans="1:3" x14ac:dyDescent="0.25">
      <c r="A42" s="2" t="s">
        <v>45</v>
      </c>
    </row>
    <row r="43" spans="1:3" x14ac:dyDescent="0.25">
      <c r="A43" t="s">
        <v>93</v>
      </c>
      <c r="B43" t="s">
        <v>89</v>
      </c>
      <c r="C43" s="6"/>
    </row>
    <row r="44" spans="1:3" x14ac:dyDescent="0.25">
      <c r="A44" t="s">
        <v>47</v>
      </c>
    </row>
    <row r="45" spans="1:3" x14ac:dyDescent="0.25">
      <c r="A45" s="2" t="s">
        <v>48</v>
      </c>
    </row>
    <row r="46" spans="1:3" x14ac:dyDescent="0.25">
      <c r="A46" s="2" t="s">
        <v>49</v>
      </c>
      <c r="C46" s="6"/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C77BE-FBDE-4ADB-93FD-87A6098ABD4A}">
  <dimension ref="A1:G49"/>
  <sheetViews>
    <sheetView topLeftCell="A6" workbookViewId="0">
      <selection activeCell="G11" sqref="G11"/>
    </sheetView>
  </sheetViews>
  <sheetFormatPr defaultColWidth="8.7109375" defaultRowHeight="15" x14ac:dyDescent="0.25"/>
  <cols>
    <col min="1" max="1" width="12.85546875" style="15" bestFit="1" customWidth="1"/>
    <col min="2" max="2" width="7" style="15" bestFit="1" customWidth="1"/>
    <col min="3" max="3" width="45.85546875" style="15" bestFit="1" customWidth="1"/>
    <col min="4" max="5" width="23.42578125" style="15" bestFit="1" customWidth="1"/>
    <col min="6" max="6" width="27" style="15" bestFit="1" customWidth="1"/>
    <col min="7" max="7" width="24.28515625" style="15" bestFit="1" customWidth="1"/>
    <col min="8" max="16384" width="8.7109375" style="15"/>
  </cols>
  <sheetData>
    <row r="1" spans="1:7" x14ac:dyDescent="0.25">
      <c r="A1" s="15" t="s">
        <v>94</v>
      </c>
      <c r="B1" s="15" t="s">
        <v>95</v>
      </c>
      <c r="C1" s="15" t="s">
        <v>96</v>
      </c>
      <c r="D1" s="15" t="s">
        <v>97</v>
      </c>
      <c r="E1" s="15" t="s">
        <v>98</v>
      </c>
      <c r="F1" s="15" t="s">
        <v>99</v>
      </c>
      <c r="G1" s="15" t="s">
        <v>100</v>
      </c>
    </row>
    <row r="2" spans="1:7" x14ac:dyDescent="0.25">
      <c r="A2" s="15" t="s">
        <v>101</v>
      </c>
      <c r="B2" s="15" t="s">
        <v>102</v>
      </c>
      <c r="C2" s="15" t="s">
        <v>103</v>
      </c>
      <c r="D2" s="15" t="s">
        <v>104</v>
      </c>
      <c r="E2" s="15" t="s">
        <v>105</v>
      </c>
      <c r="F2" s="15" t="s">
        <v>106</v>
      </c>
      <c r="G2" s="2" t="s">
        <v>25</v>
      </c>
    </row>
    <row r="3" spans="1:7" x14ac:dyDescent="0.25">
      <c r="A3" s="15" t="s">
        <v>101</v>
      </c>
      <c r="B3" s="15" t="s">
        <v>107</v>
      </c>
      <c r="C3" s="15" t="s">
        <v>103</v>
      </c>
      <c r="D3" s="15" t="s">
        <v>108</v>
      </c>
      <c r="E3" s="15" t="s">
        <v>105</v>
      </c>
      <c r="F3" s="15" t="s">
        <v>106</v>
      </c>
      <c r="G3" s="2" t="s">
        <v>25</v>
      </c>
    </row>
    <row r="4" spans="1:7" x14ac:dyDescent="0.25">
      <c r="A4" s="15" t="s">
        <v>101</v>
      </c>
      <c r="B4" s="15" t="s">
        <v>109</v>
      </c>
      <c r="C4" s="15" t="s">
        <v>110</v>
      </c>
      <c r="D4" s="15" t="s">
        <v>111</v>
      </c>
      <c r="E4" s="15" t="s">
        <v>112</v>
      </c>
      <c r="F4" s="15" t="s">
        <v>113</v>
      </c>
      <c r="G4" t="s">
        <v>39</v>
      </c>
    </row>
    <row r="5" spans="1:7" x14ac:dyDescent="0.25">
      <c r="A5" s="15" t="s">
        <v>101</v>
      </c>
      <c r="B5" s="15" t="s">
        <v>114</v>
      </c>
      <c r="C5" s="15" t="s">
        <v>115</v>
      </c>
      <c r="D5" s="15" t="s">
        <v>116</v>
      </c>
      <c r="E5" s="15" t="s">
        <v>117</v>
      </c>
      <c r="F5" s="15" t="s">
        <v>118</v>
      </c>
      <c r="G5" s="13" t="s">
        <v>15</v>
      </c>
    </row>
    <row r="6" spans="1:7" x14ac:dyDescent="0.25">
      <c r="A6" s="15" t="s">
        <v>101</v>
      </c>
      <c r="B6" s="15" t="s">
        <v>119</v>
      </c>
      <c r="C6" s="15" t="s">
        <v>110</v>
      </c>
      <c r="D6" s="15" t="s">
        <v>120</v>
      </c>
      <c r="E6" s="15" t="s">
        <v>112</v>
      </c>
      <c r="F6" s="15" t="s">
        <v>113</v>
      </c>
      <c r="G6" t="s">
        <v>39</v>
      </c>
    </row>
    <row r="7" spans="1:7" x14ac:dyDescent="0.25">
      <c r="A7" s="15" t="s">
        <v>101</v>
      </c>
      <c r="B7" s="15" t="s">
        <v>121</v>
      </c>
      <c r="C7" s="15" t="s">
        <v>115</v>
      </c>
      <c r="D7" s="15" t="s">
        <v>116</v>
      </c>
      <c r="E7" s="15" t="s">
        <v>122</v>
      </c>
      <c r="F7" s="15" t="s">
        <v>118</v>
      </c>
      <c r="G7" s="13" t="s">
        <v>15</v>
      </c>
    </row>
    <row r="8" spans="1:7" x14ac:dyDescent="0.25">
      <c r="A8" s="15" t="s">
        <v>123</v>
      </c>
      <c r="B8" s="15" t="s">
        <v>124</v>
      </c>
      <c r="C8" s="15" t="s">
        <v>125</v>
      </c>
      <c r="D8" s="15" t="s">
        <v>126</v>
      </c>
      <c r="E8" s="15" t="s">
        <v>112</v>
      </c>
      <c r="F8" s="15" t="s">
        <v>127</v>
      </c>
      <c r="G8" s="2" t="s">
        <v>45</v>
      </c>
    </row>
    <row r="9" spans="1:7" x14ac:dyDescent="0.25">
      <c r="A9" s="15" t="s">
        <v>123</v>
      </c>
      <c r="B9" s="15" t="s">
        <v>128</v>
      </c>
      <c r="C9" s="15" t="s">
        <v>125</v>
      </c>
      <c r="D9" s="15" t="s">
        <v>129</v>
      </c>
      <c r="E9" s="15" t="s">
        <v>112</v>
      </c>
      <c r="F9" s="15" t="s">
        <v>127</v>
      </c>
      <c r="G9" s="2" t="s">
        <v>45</v>
      </c>
    </row>
    <row r="10" spans="1:7" x14ac:dyDescent="0.25">
      <c r="A10" s="15" t="s">
        <v>123</v>
      </c>
      <c r="B10" s="15" t="s">
        <v>130</v>
      </c>
      <c r="C10" s="15" t="s">
        <v>125</v>
      </c>
      <c r="D10" s="15" t="s">
        <v>112</v>
      </c>
      <c r="E10" s="15" t="s">
        <v>131</v>
      </c>
      <c r="F10" s="15" t="s">
        <v>127</v>
      </c>
      <c r="G10" s="2" t="s">
        <v>45</v>
      </c>
    </row>
    <row r="11" spans="1:7" x14ac:dyDescent="0.25">
      <c r="A11" s="15" t="s">
        <v>132</v>
      </c>
      <c r="B11" s="15" t="s">
        <v>124</v>
      </c>
      <c r="C11" s="15" t="s">
        <v>103</v>
      </c>
      <c r="D11" s="15" t="s">
        <v>105</v>
      </c>
      <c r="E11" s="15" t="s">
        <v>133</v>
      </c>
      <c r="F11" s="15" t="s">
        <v>134</v>
      </c>
      <c r="G11" s="16" t="s">
        <v>32</v>
      </c>
    </row>
    <row r="12" spans="1:7" x14ac:dyDescent="0.25">
      <c r="A12" s="15" t="s">
        <v>132</v>
      </c>
      <c r="B12" s="15" t="s">
        <v>102</v>
      </c>
      <c r="C12" s="15" t="s">
        <v>103</v>
      </c>
      <c r="D12" s="15" t="s">
        <v>105</v>
      </c>
      <c r="E12" s="15" t="s">
        <v>135</v>
      </c>
      <c r="F12" s="15" t="s">
        <v>134</v>
      </c>
      <c r="G12" s="16" t="s">
        <v>32</v>
      </c>
    </row>
    <row r="13" spans="1:7" x14ac:dyDescent="0.25">
      <c r="A13" s="15" t="s">
        <v>132</v>
      </c>
      <c r="B13" s="15" t="s">
        <v>136</v>
      </c>
      <c r="C13" s="15" t="s">
        <v>115</v>
      </c>
      <c r="D13" s="15" t="s">
        <v>137</v>
      </c>
      <c r="E13" s="15" t="s">
        <v>116</v>
      </c>
      <c r="F13" s="15" t="s">
        <v>138</v>
      </c>
      <c r="G13" s="2" t="s">
        <v>37</v>
      </c>
    </row>
    <row r="14" spans="1:7" x14ac:dyDescent="0.25">
      <c r="A14" s="15" t="s">
        <v>132</v>
      </c>
      <c r="B14" s="15" t="s">
        <v>139</v>
      </c>
      <c r="C14" s="15" t="s">
        <v>115</v>
      </c>
      <c r="D14" s="15" t="s">
        <v>116</v>
      </c>
      <c r="E14" s="15" t="s">
        <v>126</v>
      </c>
      <c r="F14" s="15" t="s">
        <v>138</v>
      </c>
      <c r="G14" s="2" t="s">
        <v>37</v>
      </c>
    </row>
    <row r="15" spans="1:7" x14ac:dyDescent="0.25">
      <c r="A15" s="15" t="s">
        <v>140</v>
      </c>
      <c r="B15" s="15" t="s">
        <v>124</v>
      </c>
      <c r="C15" s="15" t="s">
        <v>110</v>
      </c>
      <c r="D15" s="15" t="s">
        <v>112</v>
      </c>
      <c r="E15" s="15" t="s">
        <v>141</v>
      </c>
      <c r="F15" s="15" t="s">
        <v>134</v>
      </c>
      <c r="G15" t="s">
        <v>46</v>
      </c>
    </row>
    <row r="16" spans="1:7" x14ac:dyDescent="0.25">
      <c r="A16" s="15" t="s">
        <v>140</v>
      </c>
      <c r="B16" s="15" t="s">
        <v>142</v>
      </c>
      <c r="C16" s="15" t="s">
        <v>110</v>
      </c>
      <c r="D16" s="15" t="s">
        <v>112</v>
      </c>
      <c r="E16" s="15" t="s">
        <v>129</v>
      </c>
      <c r="F16" s="15" t="s">
        <v>134</v>
      </c>
      <c r="G16" t="s">
        <v>46</v>
      </c>
    </row>
    <row r="17" spans="1:7" x14ac:dyDescent="0.25">
      <c r="A17" s="15" t="s">
        <v>143</v>
      </c>
      <c r="B17" s="15" t="s">
        <v>144</v>
      </c>
      <c r="C17" s="15" t="s">
        <v>103</v>
      </c>
      <c r="D17" s="15" t="s">
        <v>105</v>
      </c>
      <c r="E17" s="15" t="s">
        <v>145</v>
      </c>
      <c r="F17" s="15" t="s">
        <v>118</v>
      </c>
      <c r="G17" s="17" t="s">
        <v>51</v>
      </c>
    </row>
    <row r="18" spans="1:7" x14ac:dyDescent="0.25">
      <c r="A18" s="15" t="s">
        <v>146</v>
      </c>
      <c r="B18" s="15" t="s">
        <v>147</v>
      </c>
      <c r="C18" s="15" t="s">
        <v>115</v>
      </c>
      <c r="D18" s="15" t="s">
        <v>148</v>
      </c>
      <c r="E18" s="15" t="s">
        <v>116</v>
      </c>
    </row>
    <row r="19" spans="1:7" x14ac:dyDescent="0.25">
      <c r="A19" s="15" t="s">
        <v>146</v>
      </c>
      <c r="B19" s="15" t="s">
        <v>149</v>
      </c>
      <c r="C19" s="15" t="s">
        <v>115</v>
      </c>
      <c r="D19" s="15" t="s">
        <v>137</v>
      </c>
      <c r="E19" s="15" t="s">
        <v>116</v>
      </c>
      <c r="F19" s="15" t="s">
        <v>150</v>
      </c>
      <c r="G19" t="s">
        <v>27</v>
      </c>
    </row>
    <row r="20" spans="1:7" x14ac:dyDescent="0.25">
      <c r="A20" s="15" t="s">
        <v>146</v>
      </c>
      <c r="B20" s="15" t="s">
        <v>130</v>
      </c>
      <c r="C20" s="15" t="s">
        <v>110</v>
      </c>
      <c r="D20" s="15" t="s">
        <v>112</v>
      </c>
      <c r="E20" s="15" t="s">
        <v>131</v>
      </c>
      <c r="F20" s="15" t="s">
        <v>151</v>
      </c>
      <c r="G20" s="2" t="s">
        <v>41</v>
      </c>
    </row>
    <row r="21" spans="1:7" x14ac:dyDescent="0.25">
      <c r="A21" s="15" t="s">
        <v>146</v>
      </c>
      <c r="B21" s="15" t="s">
        <v>152</v>
      </c>
      <c r="C21" s="15" t="s">
        <v>110</v>
      </c>
      <c r="D21" s="15" t="s">
        <v>153</v>
      </c>
      <c r="E21" s="15" t="s">
        <v>112</v>
      </c>
      <c r="F21" s="15" t="s">
        <v>151</v>
      </c>
      <c r="G21" s="2" t="s">
        <v>41</v>
      </c>
    </row>
    <row r="22" spans="1:7" x14ac:dyDescent="0.25">
      <c r="A22" s="15" t="s">
        <v>154</v>
      </c>
      <c r="B22" s="15" t="s">
        <v>155</v>
      </c>
      <c r="C22" s="15" t="s">
        <v>115</v>
      </c>
      <c r="D22" s="15" t="s">
        <v>117</v>
      </c>
      <c r="E22" s="15" t="s">
        <v>116</v>
      </c>
      <c r="F22" s="15" t="s">
        <v>156</v>
      </c>
      <c r="G22" s="2" t="s">
        <v>16</v>
      </c>
    </row>
    <row r="23" spans="1:7" x14ac:dyDescent="0.25">
      <c r="A23" s="15" t="s">
        <v>154</v>
      </c>
      <c r="B23" s="15" t="s">
        <v>157</v>
      </c>
      <c r="C23" s="15" t="s">
        <v>115</v>
      </c>
      <c r="D23" s="15" t="s">
        <v>122</v>
      </c>
      <c r="E23" s="15" t="s">
        <v>116</v>
      </c>
      <c r="F23" s="15" t="s">
        <v>156</v>
      </c>
      <c r="G23" s="2" t="s">
        <v>16</v>
      </c>
    </row>
    <row r="24" spans="1:7" x14ac:dyDescent="0.25">
      <c r="A24" s="15" t="s">
        <v>154</v>
      </c>
      <c r="B24" s="15" t="s">
        <v>121</v>
      </c>
      <c r="C24" s="15" t="s">
        <v>103</v>
      </c>
      <c r="D24" s="15" t="s">
        <v>158</v>
      </c>
      <c r="E24" s="15" t="s">
        <v>105</v>
      </c>
    </row>
    <row r="25" spans="1:7" x14ac:dyDescent="0.25">
      <c r="A25" s="15" t="s">
        <v>159</v>
      </c>
      <c r="B25" s="15" t="s">
        <v>124</v>
      </c>
      <c r="C25" s="15" t="s">
        <v>110</v>
      </c>
      <c r="D25" s="15" t="s">
        <v>131</v>
      </c>
      <c r="E25" s="15" t="s">
        <v>112</v>
      </c>
      <c r="F25" s="15" t="s">
        <v>160</v>
      </c>
      <c r="G25" t="s">
        <v>18</v>
      </c>
    </row>
    <row r="26" spans="1:7" x14ac:dyDescent="0.25">
      <c r="A26" s="15" t="s">
        <v>159</v>
      </c>
      <c r="B26" s="15" t="s">
        <v>161</v>
      </c>
      <c r="C26" s="15" t="s">
        <v>110</v>
      </c>
      <c r="D26" s="15" t="s">
        <v>112</v>
      </c>
      <c r="E26" s="15" t="s">
        <v>111</v>
      </c>
      <c r="F26" s="15" t="s">
        <v>160</v>
      </c>
      <c r="G26" t="s">
        <v>18</v>
      </c>
    </row>
    <row r="27" spans="1:7" x14ac:dyDescent="0.25">
      <c r="A27" s="15" t="s">
        <v>162</v>
      </c>
      <c r="B27" s="15" t="s">
        <v>124</v>
      </c>
      <c r="C27" s="15" t="s">
        <v>103</v>
      </c>
      <c r="D27" s="15" t="s">
        <v>105</v>
      </c>
      <c r="E27" s="15" t="s">
        <v>163</v>
      </c>
      <c r="F27" s="15" t="s">
        <v>134</v>
      </c>
      <c r="G27" t="s">
        <v>30</v>
      </c>
    </row>
    <row r="28" spans="1:7" x14ac:dyDescent="0.25">
      <c r="A28" s="15" t="s">
        <v>162</v>
      </c>
      <c r="B28" s="15" t="s">
        <v>164</v>
      </c>
      <c r="C28" s="15" t="s">
        <v>110</v>
      </c>
      <c r="D28" s="15" t="s">
        <v>112</v>
      </c>
      <c r="E28" s="15" t="s">
        <v>165</v>
      </c>
      <c r="F28" s="15" t="s">
        <v>134</v>
      </c>
      <c r="G28" t="s">
        <v>43</v>
      </c>
    </row>
    <row r="29" spans="1:7" x14ac:dyDescent="0.25">
      <c r="A29" s="15" t="s">
        <v>162</v>
      </c>
      <c r="B29" s="15" t="s">
        <v>107</v>
      </c>
      <c r="C29" s="15" t="s">
        <v>103</v>
      </c>
      <c r="D29" s="15" t="s">
        <v>105</v>
      </c>
      <c r="E29" s="15" t="s">
        <v>133</v>
      </c>
      <c r="F29" s="15" t="s">
        <v>134</v>
      </c>
      <c r="G29" t="s">
        <v>30</v>
      </c>
    </row>
    <row r="30" spans="1:7" x14ac:dyDescent="0.25">
      <c r="A30" s="15" t="s">
        <v>162</v>
      </c>
      <c r="B30" s="15" t="s">
        <v>166</v>
      </c>
      <c r="C30" s="15" t="s">
        <v>110</v>
      </c>
      <c r="D30" s="15" t="s">
        <v>112</v>
      </c>
      <c r="E30" s="15" t="s">
        <v>120</v>
      </c>
      <c r="F30" s="15" t="s">
        <v>134</v>
      </c>
      <c r="G30" t="s">
        <v>43</v>
      </c>
    </row>
    <row r="31" spans="1:7" x14ac:dyDescent="0.25">
      <c r="A31" s="15" t="s">
        <v>167</v>
      </c>
      <c r="B31" s="15" t="s">
        <v>147</v>
      </c>
      <c r="C31" s="15" t="s">
        <v>115</v>
      </c>
      <c r="D31" s="15" t="s">
        <v>168</v>
      </c>
      <c r="E31" s="15" t="s">
        <v>116</v>
      </c>
      <c r="F31" s="15" t="s">
        <v>150</v>
      </c>
      <c r="G31" s="2" t="s">
        <v>48</v>
      </c>
    </row>
    <row r="32" spans="1:7" x14ac:dyDescent="0.25">
      <c r="A32" s="15" t="s">
        <v>167</v>
      </c>
      <c r="B32" s="15" t="s">
        <v>114</v>
      </c>
      <c r="C32" s="15" t="s">
        <v>115</v>
      </c>
      <c r="D32" s="15" t="s">
        <v>116</v>
      </c>
      <c r="E32" s="15" t="s">
        <v>169</v>
      </c>
      <c r="F32" s="15" t="s">
        <v>150</v>
      </c>
      <c r="G32" s="2" t="s">
        <v>48</v>
      </c>
    </row>
    <row r="33" spans="1:7" x14ac:dyDescent="0.25">
      <c r="A33" s="15" t="s">
        <v>170</v>
      </c>
      <c r="B33" s="15" t="s">
        <v>171</v>
      </c>
      <c r="C33" s="15" t="s">
        <v>110</v>
      </c>
      <c r="D33" s="15" t="s">
        <v>112</v>
      </c>
      <c r="E33" s="15" t="s">
        <v>153</v>
      </c>
      <c r="F33" s="15" t="s">
        <v>172</v>
      </c>
      <c r="G33" s="2" t="s">
        <v>21</v>
      </c>
    </row>
    <row r="34" spans="1:7" x14ac:dyDescent="0.25">
      <c r="A34" s="15" t="s">
        <v>170</v>
      </c>
      <c r="B34" s="15" t="s">
        <v>173</v>
      </c>
      <c r="C34" s="15" t="s">
        <v>110</v>
      </c>
      <c r="D34" s="15" t="s">
        <v>174</v>
      </c>
      <c r="E34" s="15" t="s">
        <v>112</v>
      </c>
      <c r="F34" s="15" t="s">
        <v>172</v>
      </c>
      <c r="G34" s="2" t="s">
        <v>21</v>
      </c>
    </row>
    <row r="35" spans="1:7" x14ac:dyDescent="0.25">
      <c r="A35" s="15" t="s">
        <v>170</v>
      </c>
      <c r="B35" s="15" t="s">
        <v>175</v>
      </c>
      <c r="C35" s="15" t="s">
        <v>115</v>
      </c>
      <c r="D35" s="15" t="s">
        <v>116</v>
      </c>
      <c r="E35" s="15" t="s">
        <v>137</v>
      </c>
      <c r="F35" s="15" t="s">
        <v>176</v>
      </c>
      <c r="G35" s="12" t="s">
        <v>28</v>
      </c>
    </row>
    <row r="36" spans="1:7" x14ac:dyDescent="0.25">
      <c r="A36" s="15" t="s">
        <v>170</v>
      </c>
      <c r="B36" s="15" t="s">
        <v>177</v>
      </c>
      <c r="C36" s="15" t="s">
        <v>115</v>
      </c>
      <c r="D36" s="15" t="s">
        <v>126</v>
      </c>
      <c r="E36" s="15" t="s">
        <v>116</v>
      </c>
      <c r="F36" s="15" t="s">
        <v>176</v>
      </c>
      <c r="G36" s="12" t="s">
        <v>28</v>
      </c>
    </row>
    <row r="37" spans="1:7" x14ac:dyDescent="0.25">
      <c r="A37" s="15" t="s">
        <v>178</v>
      </c>
      <c r="B37" s="15" t="s">
        <v>119</v>
      </c>
      <c r="C37" s="15" t="s">
        <v>103</v>
      </c>
      <c r="D37" s="15" t="s">
        <v>105</v>
      </c>
      <c r="E37" s="15" t="s">
        <v>179</v>
      </c>
      <c r="F37" s="15" t="s">
        <v>106</v>
      </c>
      <c r="G37" t="s">
        <v>10</v>
      </c>
    </row>
    <row r="38" spans="1:7" x14ac:dyDescent="0.25">
      <c r="A38" s="15" t="s">
        <v>178</v>
      </c>
      <c r="B38" s="15" t="s">
        <v>180</v>
      </c>
      <c r="C38" s="15" t="s">
        <v>103</v>
      </c>
      <c r="D38" s="15" t="s">
        <v>104</v>
      </c>
      <c r="E38" s="15" t="s">
        <v>105</v>
      </c>
      <c r="F38" s="15" t="s">
        <v>106</v>
      </c>
      <c r="G38" t="s">
        <v>10</v>
      </c>
    </row>
    <row r="39" spans="1:7" x14ac:dyDescent="0.25">
      <c r="A39" s="15" t="s">
        <v>181</v>
      </c>
      <c r="B39" s="15" t="s">
        <v>182</v>
      </c>
      <c r="C39" s="15" t="s">
        <v>115</v>
      </c>
      <c r="D39" s="15" t="s">
        <v>116</v>
      </c>
      <c r="E39" s="15" t="s">
        <v>117</v>
      </c>
      <c r="F39" s="15" t="s">
        <v>118</v>
      </c>
      <c r="G39" s="14" t="s">
        <v>31</v>
      </c>
    </row>
    <row r="40" spans="1:7" x14ac:dyDescent="0.25">
      <c r="A40" s="15" t="s">
        <v>181</v>
      </c>
      <c r="B40" s="15" t="s">
        <v>136</v>
      </c>
      <c r="C40" s="15" t="s">
        <v>110</v>
      </c>
      <c r="D40" s="15" t="s">
        <v>141</v>
      </c>
      <c r="E40" s="15" t="s">
        <v>112</v>
      </c>
      <c r="F40" s="15" t="s">
        <v>183</v>
      </c>
      <c r="G40" s="2" t="s">
        <v>40</v>
      </c>
    </row>
    <row r="41" spans="1:7" x14ac:dyDescent="0.25">
      <c r="A41" s="15" t="s">
        <v>181</v>
      </c>
      <c r="B41" s="15" t="s">
        <v>184</v>
      </c>
      <c r="C41" s="15" t="s">
        <v>110</v>
      </c>
      <c r="D41" s="15" t="s">
        <v>185</v>
      </c>
      <c r="E41" s="15" t="s">
        <v>112</v>
      </c>
      <c r="F41" s="15" t="s">
        <v>183</v>
      </c>
      <c r="G41" s="2" t="s">
        <v>40</v>
      </c>
    </row>
    <row r="42" spans="1:7" x14ac:dyDescent="0.25">
      <c r="A42" s="15" t="s">
        <v>186</v>
      </c>
      <c r="B42" s="15" t="s">
        <v>109</v>
      </c>
      <c r="C42" s="15" t="s">
        <v>103</v>
      </c>
      <c r="D42" s="15" t="s">
        <v>135</v>
      </c>
      <c r="E42" s="15" t="s">
        <v>105</v>
      </c>
      <c r="F42" s="15" t="s">
        <v>187</v>
      </c>
      <c r="G42" s="1" t="s">
        <v>13</v>
      </c>
    </row>
    <row r="43" spans="1:7" x14ac:dyDescent="0.25">
      <c r="A43" s="15" t="s">
        <v>186</v>
      </c>
      <c r="B43" s="15" t="s">
        <v>188</v>
      </c>
      <c r="C43" s="15" t="s">
        <v>103</v>
      </c>
      <c r="D43" s="15" t="s">
        <v>189</v>
      </c>
      <c r="E43" s="15" t="s">
        <v>105</v>
      </c>
      <c r="F43" s="15" t="s">
        <v>187</v>
      </c>
      <c r="G43" s="1" t="s">
        <v>13</v>
      </c>
    </row>
    <row r="44" spans="1:7" x14ac:dyDescent="0.25">
      <c r="A44" s="15" t="s">
        <v>190</v>
      </c>
      <c r="B44" s="15" t="s">
        <v>191</v>
      </c>
      <c r="C44" s="15" t="s">
        <v>103</v>
      </c>
      <c r="D44" s="15" t="s">
        <v>105</v>
      </c>
      <c r="E44" s="15" t="s">
        <v>192</v>
      </c>
      <c r="F44" s="15" t="s">
        <v>118</v>
      </c>
      <c r="G44" s="1" t="s">
        <v>5</v>
      </c>
    </row>
    <row r="45" spans="1:7" x14ac:dyDescent="0.25">
      <c r="A45" s="15" t="s">
        <v>190</v>
      </c>
      <c r="B45" s="15" t="s">
        <v>177</v>
      </c>
      <c r="C45" s="15" t="s">
        <v>103</v>
      </c>
      <c r="D45" s="15" t="s">
        <v>105</v>
      </c>
      <c r="E45" s="15" t="s">
        <v>193</v>
      </c>
      <c r="F45" s="15" t="s">
        <v>118</v>
      </c>
      <c r="G45" s="1" t="s">
        <v>5</v>
      </c>
    </row>
    <row r="46" spans="1:7" x14ac:dyDescent="0.25">
      <c r="A46" s="15" t="s">
        <v>194</v>
      </c>
      <c r="B46" s="15" t="s">
        <v>195</v>
      </c>
      <c r="C46" s="15" t="s">
        <v>115</v>
      </c>
      <c r="D46" s="15" t="s">
        <v>116</v>
      </c>
      <c r="E46" s="15" t="s">
        <v>168</v>
      </c>
      <c r="F46" s="15" t="s">
        <v>196</v>
      </c>
      <c r="G46" s="12" t="s">
        <v>26</v>
      </c>
    </row>
    <row r="47" spans="1:7" x14ac:dyDescent="0.25">
      <c r="A47" s="15" t="s">
        <v>194</v>
      </c>
      <c r="B47" s="15" t="s">
        <v>102</v>
      </c>
      <c r="C47" s="15" t="s">
        <v>115</v>
      </c>
      <c r="D47" s="15" t="s">
        <v>169</v>
      </c>
      <c r="E47" s="15" t="s">
        <v>116</v>
      </c>
      <c r="F47" s="15" t="s">
        <v>196</v>
      </c>
      <c r="G47" s="12" t="s">
        <v>26</v>
      </c>
    </row>
    <row r="48" spans="1:7" x14ac:dyDescent="0.25">
      <c r="A48" s="15" t="s">
        <v>197</v>
      </c>
      <c r="B48" s="15" t="s">
        <v>107</v>
      </c>
      <c r="C48" s="15" t="s">
        <v>110</v>
      </c>
      <c r="D48" s="15" t="s">
        <v>129</v>
      </c>
      <c r="E48" s="15" t="s">
        <v>112</v>
      </c>
      <c r="F48" s="15" t="s">
        <v>198</v>
      </c>
      <c r="G48" t="s">
        <v>35</v>
      </c>
    </row>
    <row r="49" spans="1:7" x14ac:dyDescent="0.25">
      <c r="A49" s="15" t="s">
        <v>197</v>
      </c>
      <c r="B49" s="15" t="s">
        <v>199</v>
      </c>
      <c r="C49" s="15" t="s">
        <v>110</v>
      </c>
      <c r="D49" s="15" t="s">
        <v>112</v>
      </c>
      <c r="E49" s="15" t="s">
        <v>200</v>
      </c>
      <c r="F49" s="15" t="s">
        <v>198</v>
      </c>
      <c r="G49" t="s">
        <v>35</v>
      </c>
    </row>
  </sheetData>
  <autoFilter ref="A1:I1" xr:uid="{00000000-0001-0000-0000-000000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F06DE-1904-4F2D-9FB2-DF2613B100AF}">
  <dimension ref="A1:C4"/>
  <sheetViews>
    <sheetView topLeftCell="B1" workbookViewId="0">
      <selection activeCell="C5" sqref="C5"/>
    </sheetView>
  </sheetViews>
  <sheetFormatPr defaultRowHeight="15" x14ac:dyDescent="0.25"/>
  <cols>
    <col min="2" max="2" width="10.140625" bestFit="1" customWidth="1"/>
    <col min="3" max="3" width="151.28515625" customWidth="1"/>
  </cols>
  <sheetData>
    <row r="1" spans="1:3" s="4" customFormat="1" x14ac:dyDescent="0.25">
      <c r="A1" s="4" t="s">
        <v>201</v>
      </c>
      <c r="B1" s="4" t="s">
        <v>94</v>
      </c>
      <c r="C1" s="4" t="s">
        <v>202</v>
      </c>
    </row>
    <row r="2" spans="1:3" x14ac:dyDescent="0.25">
      <c r="A2" t="s">
        <v>203</v>
      </c>
      <c r="B2" s="3">
        <v>45786</v>
      </c>
      <c r="C2" t="s">
        <v>204</v>
      </c>
    </row>
    <row r="3" spans="1:3" x14ac:dyDescent="0.25">
      <c r="A3" s="7">
        <v>1.3</v>
      </c>
      <c r="B3" s="6" t="s">
        <v>205</v>
      </c>
      <c r="C3" t="s">
        <v>206</v>
      </c>
    </row>
    <row r="4" spans="1:3" x14ac:dyDescent="0.25">
      <c r="A4" t="s">
        <v>207</v>
      </c>
      <c r="B4" s="3">
        <v>45926</v>
      </c>
      <c r="C4" t="s">
        <v>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81C32-8175-450B-A0D9-F9D9C8BA9144}">
  <dimension ref="A1:I7"/>
  <sheetViews>
    <sheetView workbookViewId="0">
      <selection activeCell="A12" sqref="A12"/>
    </sheetView>
  </sheetViews>
  <sheetFormatPr defaultRowHeight="15" x14ac:dyDescent="0.2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 x14ac:dyDescent="0.35">
      <c r="A1" s="11" t="s">
        <v>53</v>
      </c>
    </row>
    <row r="2" spans="1:9" ht="26.1" customHeight="1" x14ac:dyDescent="0.25">
      <c r="A2" s="9" t="s">
        <v>54</v>
      </c>
      <c r="B2" t="s">
        <v>55</v>
      </c>
      <c r="C2" t="s">
        <v>56</v>
      </c>
      <c r="D2" t="s">
        <v>57</v>
      </c>
      <c r="E2" t="s">
        <v>58</v>
      </c>
      <c r="I2" s="9"/>
    </row>
    <row r="3" spans="1:9" x14ac:dyDescent="0.25">
      <c r="A3" s="24" t="s">
        <v>6</v>
      </c>
      <c r="B3" s="10">
        <v>1</v>
      </c>
      <c r="C3" s="10"/>
      <c r="D3" s="10"/>
      <c r="E3" s="10"/>
    </row>
    <row r="4" spans="1:9" x14ac:dyDescent="0.25">
      <c r="A4" t="s">
        <v>10</v>
      </c>
      <c r="B4" s="10"/>
      <c r="C4" s="10"/>
      <c r="D4" s="10"/>
      <c r="E4" s="10"/>
    </row>
    <row r="5" spans="1:9" x14ac:dyDescent="0.25">
      <c r="A5" s="2" t="s">
        <v>16</v>
      </c>
      <c r="B5" s="10"/>
      <c r="C5" s="10">
        <v>1</v>
      </c>
      <c r="D5" s="10"/>
      <c r="E5" s="10"/>
    </row>
    <row r="6" spans="1:9" x14ac:dyDescent="0.25">
      <c r="A6" t="s">
        <v>35</v>
      </c>
      <c r="B6" s="10"/>
      <c r="C6" s="10"/>
      <c r="D6" s="10"/>
      <c r="E6" s="10">
        <v>1</v>
      </c>
    </row>
    <row r="7" spans="1:9" x14ac:dyDescent="0.25">
      <c r="A7" s="2" t="s">
        <v>26</v>
      </c>
      <c r="B7" s="10">
        <v>1</v>
      </c>
      <c r="C7" s="10"/>
      <c r="D7" s="10"/>
      <c r="E7" s="10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065C6-CF74-40D3-A92C-7F9E55557343}">
  <dimension ref="A1:I7"/>
  <sheetViews>
    <sheetView topLeftCell="A6" workbookViewId="0">
      <selection activeCell="A12" sqref="A12"/>
    </sheetView>
  </sheetViews>
  <sheetFormatPr defaultRowHeight="15" x14ac:dyDescent="0.2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 x14ac:dyDescent="0.35">
      <c r="A1" s="11" t="s">
        <v>59</v>
      </c>
    </row>
    <row r="2" spans="1:9" ht="26.1" customHeight="1" x14ac:dyDescent="0.25">
      <c r="A2" s="9" t="s">
        <v>54</v>
      </c>
      <c r="B2" t="s">
        <v>60</v>
      </c>
      <c r="C2" t="s">
        <v>56</v>
      </c>
      <c r="D2" t="s">
        <v>57</v>
      </c>
      <c r="E2" t="s">
        <v>58</v>
      </c>
      <c r="I2" s="9"/>
    </row>
    <row r="3" spans="1:9" x14ac:dyDescent="0.25">
      <c r="A3" t="s">
        <v>10</v>
      </c>
      <c r="B3" s="10"/>
      <c r="C3" s="10"/>
      <c r="D3" s="10">
        <v>1</v>
      </c>
      <c r="E3" s="10"/>
    </row>
    <row r="4" spans="1:9" x14ac:dyDescent="0.25">
      <c r="A4" s="2" t="s">
        <v>25</v>
      </c>
      <c r="B4" s="10">
        <v>1</v>
      </c>
      <c r="C4" s="10"/>
      <c r="D4" s="10"/>
      <c r="E4" s="10"/>
    </row>
    <row r="5" spans="1:9" x14ac:dyDescent="0.25">
      <c r="A5" s="8" t="s">
        <v>51</v>
      </c>
      <c r="B5" s="10"/>
      <c r="C5" s="10">
        <v>1</v>
      </c>
      <c r="D5" s="10"/>
      <c r="E5" s="10"/>
    </row>
    <row r="6" spans="1:9" x14ac:dyDescent="0.25">
      <c r="A6" s="2" t="s">
        <v>36</v>
      </c>
      <c r="B6" s="10">
        <v>1</v>
      </c>
      <c r="C6" s="10"/>
      <c r="D6" s="10"/>
      <c r="E6" s="10"/>
    </row>
    <row r="7" spans="1:9" x14ac:dyDescent="0.25">
      <c r="A7" t="s">
        <v>30</v>
      </c>
      <c r="B7" s="10"/>
      <c r="C7" s="10"/>
      <c r="D7" s="10"/>
      <c r="E7" s="10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E30A-3A08-4A46-9024-1972898612D0}">
  <dimension ref="A1:F33"/>
  <sheetViews>
    <sheetView workbookViewId="0">
      <selection activeCell="C18" sqref="C18"/>
    </sheetView>
  </sheetViews>
  <sheetFormatPr defaultRowHeight="15" x14ac:dyDescent="0.25"/>
  <cols>
    <col min="1" max="1" width="36.42578125" customWidth="1"/>
    <col min="2" max="2" width="14.85546875" customWidth="1"/>
    <col min="3" max="3" width="28.7109375" customWidth="1"/>
  </cols>
  <sheetData>
    <row r="1" spans="1:6" ht="84" x14ac:dyDescent="0.35">
      <c r="A1" s="11" t="s">
        <v>61</v>
      </c>
    </row>
    <row r="2" spans="1:6" ht="26.1" customHeight="1" x14ac:dyDescent="0.25">
      <c r="A2" s="9" t="s">
        <v>54</v>
      </c>
      <c r="B2" t="s">
        <v>62</v>
      </c>
      <c r="F2" s="9"/>
    </row>
    <row r="3" spans="1:6" x14ac:dyDescent="0.25">
      <c r="A3" t="s">
        <v>46</v>
      </c>
      <c r="B3" s="10">
        <v>1</v>
      </c>
    </row>
    <row r="4" spans="1:6" x14ac:dyDescent="0.25">
      <c r="A4" s="1" t="s">
        <v>5</v>
      </c>
      <c r="B4" s="10">
        <v>1</v>
      </c>
    </row>
    <row r="5" spans="1:6" x14ac:dyDescent="0.25">
      <c r="A5" t="s">
        <v>39</v>
      </c>
      <c r="B5" s="10">
        <v>1</v>
      </c>
    </row>
    <row r="6" spans="1:6" x14ac:dyDescent="0.25">
      <c r="A6" s="2" t="s">
        <v>41</v>
      </c>
      <c r="B6" s="10">
        <v>1</v>
      </c>
    </row>
    <row r="7" spans="1:6" x14ac:dyDescent="0.25">
      <c r="A7" s="25" t="s">
        <v>38</v>
      </c>
      <c r="B7" s="10">
        <v>1</v>
      </c>
    </row>
    <row r="8" spans="1:6" x14ac:dyDescent="0.25">
      <c r="A8" s="2" t="s">
        <v>47</v>
      </c>
      <c r="B8" s="10">
        <v>1</v>
      </c>
    </row>
    <row r="9" spans="1:6" x14ac:dyDescent="0.25">
      <c r="A9" s="23" t="s">
        <v>26</v>
      </c>
      <c r="B9" s="10">
        <v>1</v>
      </c>
    </row>
    <row r="10" spans="1:6" x14ac:dyDescent="0.25">
      <c r="A10" s="2" t="s">
        <v>49</v>
      </c>
      <c r="B10" s="10">
        <v>1</v>
      </c>
    </row>
    <row r="11" spans="1:6" x14ac:dyDescent="0.25">
      <c r="A11" t="s">
        <v>19</v>
      </c>
      <c r="B11" s="10">
        <v>1</v>
      </c>
    </row>
    <row r="12" spans="1:6" x14ac:dyDescent="0.25">
      <c r="A12" s="1" t="s">
        <v>13</v>
      </c>
      <c r="B12" s="10">
        <v>1</v>
      </c>
    </row>
    <row r="13" spans="1:6" x14ac:dyDescent="0.25">
      <c r="B13" s="10">
        <f>SUBTOTAL(109,Table134[Läktarvärd])</f>
        <v>10</v>
      </c>
    </row>
    <row r="14" spans="1:6" x14ac:dyDescent="0.25">
      <c r="A14" s="32" t="s">
        <v>63</v>
      </c>
    </row>
    <row r="15" spans="1:6" x14ac:dyDescent="0.25">
      <c r="A15" s="33" t="s">
        <v>64</v>
      </c>
    </row>
    <row r="16" spans="1:6" x14ac:dyDescent="0.25">
      <c r="A16" s="33" t="s">
        <v>65</v>
      </c>
    </row>
    <row r="17" spans="1:1" x14ac:dyDescent="0.25">
      <c r="A17" s="33" t="s">
        <v>66</v>
      </c>
    </row>
    <row r="18" spans="1:1" x14ac:dyDescent="0.25">
      <c r="A18" s="33"/>
    </row>
    <row r="19" spans="1:1" x14ac:dyDescent="0.25">
      <c r="A19" s="32" t="s">
        <v>67</v>
      </c>
    </row>
    <row r="20" spans="1:1" x14ac:dyDescent="0.25">
      <c r="A20" s="33" t="s">
        <v>68</v>
      </c>
    </row>
    <row r="21" spans="1:1" x14ac:dyDescent="0.25">
      <c r="A21" s="33" t="s">
        <v>69</v>
      </c>
    </row>
    <row r="22" spans="1:1" x14ac:dyDescent="0.25">
      <c r="A22" s="33" t="s">
        <v>70</v>
      </c>
    </row>
    <row r="23" spans="1:1" x14ac:dyDescent="0.25">
      <c r="A23" s="33"/>
    </row>
    <row r="24" spans="1:1" x14ac:dyDescent="0.25">
      <c r="A24" s="32" t="s">
        <v>71</v>
      </c>
    </row>
    <row r="25" spans="1:1" x14ac:dyDescent="0.25">
      <c r="A25" s="32" t="s">
        <v>72</v>
      </c>
    </row>
    <row r="26" spans="1:1" ht="90" x14ac:dyDescent="0.25">
      <c r="A26" s="34" t="s">
        <v>73</v>
      </c>
    </row>
    <row r="27" spans="1:1" ht="75" x14ac:dyDescent="0.25">
      <c r="A27" s="34" t="s">
        <v>74</v>
      </c>
    </row>
    <row r="28" spans="1:1" ht="30" x14ac:dyDescent="0.25">
      <c r="A28" s="34" t="s">
        <v>75</v>
      </c>
    </row>
    <row r="29" spans="1:1" ht="30" x14ac:dyDescent="0.25">
      <c r="A29" s="34" t="s">
        <v>76</v>
      </c>
    </row>
    <row r="30" spans="1:1" ht="30" x14ac:dyDescent="0.25">
      <c r="A30" s="34" t="s">
        <v>77</v>
      </c>
    </row>
    <row r="31" spans="1:1" ht="30" x14ac:dyDescent="0.25">
      <c r="A31" s="34" t="s">
        <v>78</v>
      </c>
    </row>
    <row r="32" spans="1:1" ht="45" x14ac:dyDescent="0.25">
      <c r="A32" s="34" t="s">
        <v>79</v>
      </c>
    </row>
    <row r="33" spans="1:1" ht="30" x14ac:dyDescent="0.25">
      <c r="A33" s="34" t="s">
        <v>80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AC52-9F9B-47CC-BE57-197E95C35BEC}">
  <dimension ref="A1:I7"/>
  <sheetViews>
    <sheetView workbookViewId="0">
      <selection activeCell="A6" sqref="A6"/>
    </sheetView>
  </sheetViews>
  <sheetFormatPr defaultRowHeight="15" x14ac:dyDescent="0.2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 x14ac:dyDescent="0.35">
      <c r="A1" s="11" t="s">
        <v>81</v>
      </c>
    </row>
    <row r="2" spans="1:9" ht="26.1" customHeight="1" x14ac:dyDescent="0.25">
      <c r="A2" s="9" t="s">
        <v>54</v>
      </c>
      <c r="B2" t="s">
        <v>55</v>
      </c>
      <c r="C2" t="s">
        <v>56</v>
      </c>
      <c r="D2" t="s">
        <v>57</v>
      </c>
      <c r="E2" t="s">
        <v>58</v>
      </c>
      <c r="I2" s="9"/>
    </row>
    <row r="3" spans="1:9" x14ac:dyDescent="0.25">
      <c r="A3" s="2" t="s">
        <v>21</v>
      </c>
      <c r="B3" s="10"/>
      <c r="C3" s="10"/>
      <c r="D3" s="10">
        <v>1</v>
      </c>
      <c r="E3" s="10"/>
    </row>
    <row r="4" spans="1:9" x14ac:dyDescent="0.25">
      <c r="A4" s="2" t="s">
        <v>29</v>
      </c>
      <c r="B4" s="10">
        <v>1</v>
      </c>
      <c r="C4" s="10"/>
      <c r="D4" s="10"/>
      <c r="E4" s="10"/>
    </row>
    <row r="5" spans="1:9" x14ac:dyDescent="0.25">
      <c r="A5" s="2" t="s">
        <v>40</v>
      </c>
      <c r="B5" s="10"/>
      <c r="C5" s="10">
        <v>1</v>
      </c>
      <c r="D5" s="10"/>
      <c r="E5" s="10"/>
    </row>
    <row r="6" spans="1:9" x14ac:dyDescent="0.25">
      <c r="A6" s="25" t="s">
        <v>42</v>
      </c>
      <c r="B6" s="10"/>
      <c r="C6" s="10"/>
      <c r="D6" s="10"/>
      <c r="E6" s="10">
        <v>1</v>
      </c>
    </row>
    <row r="7" spans="1:9" x14ac:dyDescent="0.25">
      <c r="A7" s="2" t="s">
        <v>44</v>
      </c>
      <c r="B7" s="10">
        <v>1</v>
      </c>
      <c r="C7" s="10"/>
      <c r="D7" s="10"/>
      <c r="E7" s="10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E1889-9BC2-4630-8376-9B154E8BE35A}">
  <dimension ref="A1:I7"/>
  <sheetViews>
    <sheetView workbookViewId="0">
      <selection activeCell="A5" sqref="A5"/>
    </sheetView>
  </sheetViews>
  <sheetFormatPr defaultRowHeight="15" x14ac:dyDescent="0.2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 x14ac:dyDescent="0.35">
      <c r="A1" s="11" t="s">
        <v>82</v>
      </c>
    </row>
    <row r="2" spans="1:9" ht="26.1" customHeight="1" x14ac:dyDescent="0.25">
      <c r="A2" s="9" t="s">
        <v>54</v>
      </c>
      <c r="B2" t="s">
        <v>55</v>
      </c>
      <c r="C2" t="s">
        <v>56</v>
      </c>
      <c r="D2" t="s">
        <v>57</v>
      </c>
      <c r="E2" t="s">
        <v>58</v>
      </c>
      <c r="I2" s="9"/>
    </row>
    <row r="3" spans="1:9" x14ac:dyDescent="0.25">
      <c r="A3" s="26" t="s">
        <v>37</v>
      </c>
      <c r="B3" s="10"/>
      <c r="C3" s="10"/>
      <c r="D3" s="10">
        <v>1</v>
      </c>
      <c r="E3" s="10"/>
    </row>
    <row r="4" spans="1:9" x14ac:dyDescent="0.25">
      <c r="A4" s="25" t="s">
        <v>23</v>
      </c>
      <c r="B4" s="10"/>
      <c r="C4" s="10">
        <v>1</v>
      </c>
      <c r="D4" s="10"/>
      <c r="E4" s="10"/>
    </row>
    <row r="5" spans="1:9" x14ac:dyDescent="0.25">
      <c r="A5" s="26" t="s">
        <v>32</v>
      </c>
      <c r="B5" s="10"/>
      <c r="C5" s="10"/>
      <c r="D5" s="10"/>
      <c r="E5" s="10">
        <v>1</v>
      </c>
    </row>
    <row r="6" spans="1:9" x14ac:dyDescent="0.25">
      <c r="A6" s="25" t="s">
        <v>7</v>
      </c>
      <c r="B6" s="10">
        <v>1</v>
      </c>
      <c r="C6" s="10"/>
      <c r="D6" s="10"/>
      <c r="E6" s="10"/>
    </row>
    <row r="7" spans="1:9" x14ac:dyDescent="0.25">
      <c r="A7" s="25" t="s">
        <v>31</v>
      </c>
      <c r="B7" s="10">
        <v>1</v>
      </c>
      <c r="C7" s="10"/>
      <c r="D7" s="10"/>
      <c r="E7" s="10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8C001-69D9-4151-9DCE-8C63B4B23E8A}">
  <dimension ref="A1:H12"/>
  <sheetViews>
    <sheetView workbookViewId="0">
      <selection activeCell="B19" sqref="B19"/>
    </sheetView>
  </sheetViews>
  <sheetFormatPr defaultRowHeight="15" customHeight="1" x14ac:dyDescent="0.25"/>
  <cols>
    <col min="1" max="1" width="31" customWidth="1"/>
    <col min="3" max="3" width="15" customWidth="1"/>
    <col min="4" max="4" width="16.140625" customWidth="1"/>
  </cols>
  <sheetData>
    <row r="1" spans="1:8" ht="126.6" customHeight="1" x14ac:dyDescent="0.35">
      <c r="A1" s="18" t="s">
        <v>83</v>
      </c>
    </row>
    <row r="2" spans="1:8" x14ac:dyDescent="0.25">
      <c r="A2" s="9" t="s">
        <v>54</v>
      </c>
      <c r="B2" t="s">
        <v>55</v>
      </c>
      <c r="C2" t="s">
        <v>56</v>
      </c>
      <c r="H2" s="9"/>
    </row>
    <row r="3" spans="1:8" x14ac:dyDescent="0.25">
      <c r="A3" s="23" t="s">
        <v>9</v>
      </c>
      <c r="B3" s="10"/>
      <c r="C3" s="10">
        <v>1</v>
      </c>
      <c r="D3" s="10"/>
    </row>
    <row r="4" spans="1:8" x14ac:dyDescent="0.25">
      <c r="A4" s="24" t="s">
        <v>13</v>
      </c>
      <c r="B4" s="10"/>
      <c r="C4" s="10">
        <v>1</v>
      </c>
      <c r="D4" s="10"/>
    </row>
    <row r="5" spans="1:8" x14ac:dyDescent="0.25">
      <c r="A5" s="25" t="s">
        <v>15</v>
      </c>
      <c r="B5" s="10"/>
      <c r="C5" s="10">
        <v>1</v>
      </c>
      <c r="D5" s="10"/>
    </row>
    <row r="6" spans="1:8" x14ac:dyDescent="0.25">
      <c r="A6" s="25" t="s">
        <v>18</v>
      </c>
      <c r="B6" s="10"/>
      <c r="C6" s="10">
        <v>1</v>
      </c>
      <c r="D6" s="10"/>
    </row>
    <row r="7" spans="1:8" x14ac:dyDescent="0.25">
      <c r="A7" s="25" t="s">
        <v>27</v>
      </c>
      <c r="B7" s="10"/>
      <c r="C7" s="10">
        <v>1</v>
      </c>
      <c r="D7" s="10"/>
    </row>
    <row r="8" spans="1:8" x14ac:dyDescent="0.25">
      <c r="A8" s="25" t="s">
        <v>45</v>
      </c>
      <c r="B8" s="10"/>
      <c r="C8" s="10">
        <v>1</v>
      </c>
    </row>
    <row r="9" spans="1:8" x14ac:dyDescent="0.25">
      <c r="A9" s="23" t="s">
        <v>28</v>
      </c>
      <c r="B9" s="10"/>
      <c r="C9" s="10">
        <v>1</v>
      </c>
    </row>
    <row r="10" spans="1:8" x14ac:dyDescent="0.25">
      <c r="A10" s="25" t="s">
        <v>42</v>
      </c>
      <c r="B10" s="10">
        <v>1</v>
      </c>
      <c r="C10" s="10"/>
    </row>
    <row r="11" spans="1:8" x14ac:dyDescent="0.25">
      <c r="A11" s="27" t="s">
        <v>34</v>
      </c>
      <c r="B11" s="10">
        <v>1</v>
      </c>
      <c r="C11" s="10"/>
    </row>
    <row r="12" spans="1:8" x14ac:dyDescent="0.25">
      <c r="A12" s="26" t="s">
        <v>48</v>
      </c>
      <c r="B12" s="10">
        <v>1</v>
      </c>
      <c r="C12" s="10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15B4-F64E-4A17-83EA-909E7E0844C6}">
  <dimension ref="A1:I8"/>
  <sheetViews>
    <sheetView workbookViewId="0">
      <selection activeCell="A9" sqref="A9"/>
    </sheetView>
  </sheetViews>
  <sheetFormatPr defaultRowHeight="15" x14ac:dyDescent="0.2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 x14ac:dyDescent="0.35">
      <c r="A1" s="11" t="s">
        <v>84</v>
      </c>
    </row>
    <row r="2" spans="1:9" ht="26.1" customHeight="1" x14ac:dyDescent="0.25">
      <c r="A2" s="9" t="s">
        <v>54</v>
      </c>
      <c r="B2" t="s">
        <v>55</v>
      </c>
      <c r="C2" t="s">
        <v>56</v>
      </c>
      <c r="D2" t="s">
        <v>57</v>
      </c>
      <c r="E2" t="s">
        <v>58</v>
      </c>
      <c r="I2" s="9"/>
    </row>
    <row r="3" spans="1:9" x14ac:dyDescent="0.25">
      <c r="A3" t="s">
        <v>14</v>
      </c>
      <c r="B3" s="10"/>
      <c r="C3" s="10"/>
      <c r="D3" s="10">
        <v>1</v>
      </c>
      <c r="E3" s="10"/>
    </row>
    <row r="4" spans="1:9" x14ac:dyDescent="0.25">
      <c r="A4" s="2" t="s">
        <v>20</v>
      </c>
      <c r="B4" s="10">
        <v>1</v>
      </c>
      <c r="C4" s="10"/>
      <c r="D4" s="10"/>
      <c r="E4" s="10"/>
    </row>
    <row r="5" spans="1:9" x14ac:dyDescent="0.25">
      <c r="A5" s="26" t="s">
        <v>48</v>
      </c>
      <c r="B5" s="10"/>
      <c r="C5" s="10">
        <v>1</v>
      </c>
      <c r="D5" s="10"/>
      <c r="E5" s="10"/>
    </row>
    <row r="6" spans="1:9" x14ac:dyDescent="0.25">
      <c r="A6" s="8" t="s">
        <v>50</v>
      </c>
      <c r="B6" s="10">
        <v>1</v>
      </c>
      <c r="C6" s="10"/>
      <c r="D6" s="10"/>
      <c r="E6" s="10"/>
    </row>
    <row r="7" spans="1:9" x14ac:dyDescent="0.25">
      <c r="A7" s="2" t="s">
        <v>24</v>
      </c>
      <c r="B7" s="10"/>
      <c r="C7" s="10"/>
      <c r="D7" s="10"/>
      <c r="E7" s="10">
        <v>1</v>
      </c>
    </row>
    <row r="8" spans="1:9" x14ac:dyDescent="0.25">
      <c r="B8" s="10"/>
      <c r="C8" s="10"/>
      <c r="D8" s="10"/>
      <c r="E8" s="10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7CF1D-D17E-4A65-BD03-CC7D2034BA8A}">
  <dimension ref="A1:I7"/>
  <sheetViews>
    <sheetView workbookViewId="0">
      <selection activeCell="A4" sqref="A4"/>
    </sheetView>
  </sheetViews>
  <sheetFormatPr defaultRowHeight="15" x14ac:dyDescent="0.2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 x14ac:dyDescent="0.35">
      <c r="A1" s="11" t="s">
        <v>85</v>
      </c>
    </row>
    <row r="2" spans="1:9" ht="26.1" customHeight="1" x14ac:dyDescent="0.25">
      <c r="A2" s="9" t="s">
        <v>54</v>
      </c>
      <c r="B2" t="s">
        <v>55</v>
      </c>
      <c r="C2" t="s">
        <v>56</v>
      </c>
      <c r="D2" t="s">
        <v>57</v>
      </c>
      <c r="E2" t="s">
        <v>58</v>
      </c>
      <c r="I2" s="9"/>
    </row>
    <row r="3" spans="1:9" x14ac:dyDescent="0.25">
      <c r="A3" s="2" t="s">
        <v>33</v>
      </c>
      <c r="B3" s="10">
        <v>1</v>
      </c>
      <c r="C3" s="10"/>
      <c r="D3" s="10"/>
      <c r="E3" s="10"/>
    </row>
    <row r="4" spans="1:9" x14ac:dyDescent="0.25">
      <c r="A4" s="25" t="s">
        <v>11</v>
      </c>
      <c r="B4" s="10"/>
      <c r="C4" s="10"/>
      <c r="D4" s="10"/>
      <c r="E4" s="10">
        <v>1</v>
      </c>
    </row>
    <row r="5" spans="1:9" x14ac:dyDescent="0.25">
      <c r="A5" t="s">
        <v>23</v>
      </c>
      <c r="B5" s="10">
        <v>1</v>
      </c>
      <c r="C5" s="10"/>
      <c r="D5" s="10"/>
      <c r="E5" s="10"/>
    </row>
    <row r="6" spans="1:9" x14ac:dyDescent="0.25">
      <c r="A6" s="1" t="s">
        <v>5</v>
      </c>
      <c r="B6" s="10"/>
      <c r="C6" s="10">
        <v>1</v>
      </c>
      <c r="D6" s="10"/>
      <c r="E6" s="10"/>
    </row>
    <row r="7" spans="1:9" x14ac:dyDescent="0.25">
      <c r="A7" t="s">
        <v>35</v>
      </c>
      <c r="B7" s="10"/>
      <c r="C7" s="10"/>
      <c r="D7" s="10">
        <v>1</v>
      </c>
      <c r="E7" s="10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ÖVERSIKT</vt:lpstr>
      <vt:lpstr>11 OKT</vt:lpstr>
      <vt:lpstr>8 NOV</vt:lpstr>
      <vt:lpstr>9 NOV</vt:lpstr>
      <vt:lpstr>15 NOV</vt:lpstr>
      <vt:lpstr>22 NOV</vt:lpstr>
      <vt:lpstr>30 NOV</vt:lpstr>
      <vt:lpstr>10 JAN</vt:lpstr>
      <vt:lpstr>14 FEB</vt:lpstr>
      <vt:lpstr>EMP</vt:lpstr>
      <vt:lpstr>Filma</vt:lpstr>
      <vt:lpstr>Change Log</vt:lpstr>
    </vt:vector>
  </TitlesOfParts>
  <Manager/>
  <Company>Orange Business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Reidner Vega</dc:creator>
  <cp:keywords/>
  <dc:description/>
  <cp:lastModifiedBy>Reidner Vega</cp:lastModifiedBy>
  <cp:revision/>
  <dcterms:created xsi:type="dcterms:W3CDTF">2025-01-07T19:46:22Z</dcterms:created>
  <dcterms:modified xsi:type="dcterms:W3CDTF">2025-11-11T09:43:21Z</dcterms:modified>
  <cp:category/>
  <cp:contentStatus/>
</cp:coreProperties>
</file>