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jsa\Documents\"/>
    </mc:Choice>
  </mc:AlternateContent>
  <xr:revisionPtr revIDLastSave="2" documentId="7_{3FF6AA82-4264-574B-AA09-A0C23CC2171F}" xr6:coauthVersionLast="10" xr6:coauthVersionMax="10" xr10:uidLastSave="{E27A76A0-85E9-5D4B-B200-9DC5CC914F72}"/>
  <bookViews>
    <workbookView xWindow="0" yWindow="0" windowWidth="20490" windowHeight="7755" xr2:uid="{00000000-000D-0000-FFFF-FFFF00000000}"/>
  </bookViews>
  <sheets>
    <sheet name="Spelschema" sheetId="4" r:id="rId1"/>
    <sheet name="Vårat lag" sheetId="6" r:id="rId2"/>
    <sheet name="Arbetsuppgifter" sheetId="1" r:id="rId3"/>
    <sheet name="Omklädningsrum" sheetId="7" r:id="rId4"/>
    <sheet name="Arbetsuppgifter (2)" sheetId="8" r:id="rId5"/>
    <sheet name="Blad1" sheetId="9" r:id="rId6"/>
  </sheets>
  <definedNames>
    <definedName name="_xlnm.Print_Area" localSheetId="2">Arbetsuppgifter!$A$3:$F$27</definedName>
    <definedName name="_xlnm.Print_Area" localSheetId="4">'Arbetsuppgifter (2)'!$A$21:$G$37</definedName>
    <definedName name="_xlnm.Print_Area" localSheetId="0">Spelschema!$A$1:$N$40</definedName>
  </definedNames>
  <calcPr calcId="171026"/>
</workbook>
</file>

<file path=xl/calcChain.xml><?xml version="1.0" encoding="utf-8"?>
<calcChain xmlns="http://schemas.openxmlformats.org/spreadsheetml/2006/main">
  <c r="AY81" i="4" l="1"/>
  <c r="AY80" i="4"/>
  <c r="AY79" i="4"/>
  <c r="AY78" i="4"/>
  <c r="AY77" i="4"/>
  <c r="AY76" i="4"/>
  <c r="AY75" i="4"/>
  <c r="AY74" i="4"/>
  <c r="AY73" i="4"/>
  <c r="AY72" i="4"/>
  <c r="AY71" i="4"/>
  <c r="AY70" i="4"/>
  <c r="AY69" i="4"/>
  <c r="AY68" i="4"/>
  <c r="AY67" i="4"/>
  <c r="AY66" i="4"/>
  <c r="AY65" i="4"/>
  <c r="AY64" i="4"/>
  <c r="AY63" i="4"/>
  <c r="AX81" i="4"/>
  <c r="AX80" i="4"/>
  <c r="AX79" i="4"/>
  <c r="AX78" i="4"/>
  <c r="AX77" i="4"/>
  <c r="AX76" i="4"/>
  <c r="AX75" i="4"/>
  <c r="AX74" i="4"/>
  <c r="AX73" i="4"/>
  <c r="AX72" i="4"/>
  <c r="AX71" i="4"/>
  <c r="AX70" i="4"/>
  <c r="AX69" i="4"/>
  <c r="AX68" i="4"/>
  <c r="AX67" i="4"/>
  <c r="AX66" i="4"/>
  <c r="AX65" i="4"/>
  <c r="AX64" i="4"/>
  <c r="AX63" i="4"/>
  <c r="AW81" i="4"/>
  <c r="AW80" i="4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V81" i="4"/>
  <c r="AV80" i="4"/>
  <c r="AV79" i="4"/>
  <c r="AV78" i="4"/>
  <c r="AV77" i="4"/>
  <c r="AV76" i="4"/>
  <c r="AV75" i="4"/>
  <c r="AV74" i="4"/>
  <c r="AV73" i="4"/>
  <c r="AV72" i="4"/>
  <c r="AV71" i="4"/>
  <c r="AV70" i="4"/>
  <c r="AV69" i="4"/>
  <c r="AV68" i="4"/>
  <c r="AV67" i="4"/>
  <c r="AV66" i="4"/>
  <c r="AV65" i="4"/>
  <c r="AV64" i="4"/>
  <c r="AV63" i="4"/>
  <c r="AU81" i="4"/>
  <c r="AU80" i="4"/>
  <c r="AU79" i="4"/>
  <c r="AU78" i="4"/>
  <c r="AU77" i="4"/>
  <c r="AU76" i="4"/>
  <c r="AU75" i="4"/>
  <c r="AU74" i="4"/>
  <c r="AU73" i="4"/>
  <c r="AU72" i="4"/>
  <c r="AU71" i="4"/>
  <c r="AU70" i="4"/>
  <c r="AU69" i="4"/>
  <c r="AU68" i="4"/>
  <c r="AU67" i="4"/>
  <c r="AU66" i="4"/>
  <c r="AU65" i="4"/>
  <c r="AU64" i="4"/>
  <c r="AU63" i="4"/>
  <c r="AT81" i="4"/>
  <c r="AT80" i="4"/>
  <c r="AT79" i="4"/>
  <c r="AT78" i="4"/>
  <c r="AT77" i="4"/>
  <c r="AT76" i="4"/>
  <c r="AT75" i="4"/>
  <c r="AT74" i="4"/>
  <c r="AT73" i="4"/>
  <c r="AT72" i="4"/>
  <c r="AT71" i="4"/>
  <c r="AT70" i="4"/>
  <c r="AT69" i="4"/>
  <c r="AT68" i="4"/>
  <c r="AT67" i="4"/>
  <c r="AT66" i="4"/>
  <c r="AT65" i="4"/>
  <c r="AT64" i="4"/>
  <c r="AT63" i="4"/>
  <c r="AS81" i="4"/>
  <c r="AS80" i="4"/>
  <c r="AS79" i="4"/>
  <c r="AS78" i="4"/>
  <c r="AS77" i="4"/>
  <c r="AS76" i="4"/>
  <c r="AS75" i="4"/>
  <c r="AS74" i="4"/>
  <c r="AS73" i="4"/>
  <c r="AS72" i="4"/>
  <c r="AS71" i="4"/>
  <c r="AS70" i="4"/>
  <c r="AS69" i="4"/>
  <c r="AS68" i="4"/>
  <c r="AS67" i="4"/>
  <c r="AS65" i="4"/>
  <c r="AS66" i="4"/>
  <c r="AS64" i="4"/>
  <c r="AS63" i="4"/>
  <c r="AR81" i="4"/>
  <c r="AR80" i="4"/>
  <c r="AR79" i="4"/>
  <c r="AR78" i="4"/>
  <c r="AR77" i="4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Q81" i="4"/>
  <c r="AQ80" i="4"/>
  <c r="AQ79" i="4"/>
  <c r="AQ78" i="4"/>
  <c r="AQ77" i="4"/>
  <c r="AQ76" i="4"/>
  <c r="AQ75" i="4"/>
  <c r="AQ74" i="4"/>
  <c r="AQ73" i="4"/>
  <c r="AQ72" i="4"/>
  <c r="AQ71" i="4"/>
  <c r="AQ70" i="4"/>
  <c r="AQ69" i="4"/>
  <c r="AQ68" i="4"/>
  <c r="AQ67" i="4"/>
  <c r="AQ66" i="4"/>
  <c r="AQ65" i="4"/>
  <c r="AQ64" i="4"/>
  <c r="AQ63" i="4"/>
  <c r="AP81" i="4"/>
  <c r="AP80" i="4"/>
  <c r="AP79" i="4"/>
  <c r="AP78" i="4"/>
  <c r="AP77" i="4"/>
  <c r="AP76" i="4"/>
  <c r="AP75" i="4"/>
  <c r="AP74" i="4"/>
  <c r="AP73" i="4"/>
  <c r="AP72" i="4"/>
  <c r="AP71" i="4"/>
  <c r="AP70" i="4"/>
  <c r="AP69" i="4"/>
  <c r="AP68" i="4"/>
  <c r="AP67" i="4"/>
  <c r="AP66" i="4"/>
  <c r="AP65" i="4"/>
  <c r="AP64" i="4"/>
  <c r="AP63" i="4"/>
  <c r="AO81" i="4"/>
  <c r="AO80" i="4"/>
  <c r="AO79" i="4"/>
  <c r="AO78" i="4"/>
  <c r="AO77" i="4"/>
  <c r="AO76" i="4"/>
  <c r="AO74" i="4"/>
  <c r="AO75" i="4"/>
  <c r="AO73" i="4"/>
  <c r="AO72" i="4"/>
  <c r="AO71" i="4"/>
  <c r="AO70" i="4"/>
  <c r="AO69" i="4"/>
  <c r="AO68" i="4"/>
  <c r="AO67" i="4"/>
  <c r="AO66" i="4"/>
  <c r="AO65" i="4"/>
  <c r="AO64" i="4"/>
  <c r="AO63" i="4"/>
  <c r="AN81" i="4"/>
  <c r="AN80" i="4"/>
  <c r="AN79" i="4"/>
  <c r="AN78" i="4"/>
  <c r="AN77" i="4"/>
  <c r="AN76" i="4"/>
  <c r="AN75" i="4"/>
  <c r="AN74" i="4"/>
  <c r="AN73" i="4"/>
  <c r="AN72" i="4"/>
  <c r="AN71" i="4"/>
  <c r="AN70" i="4"/>
  <c r="AN69" i="4"/>
  <c r="AN68" i="4"/>
  <c r="AN67" i="4"/>
  <c r="AN66" i="4"/>
  <c r="AN65" i="4"/>
  <c r="AN64" i="4"/>
  <c r="AN63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K81" i="4"/>
  <c r="AK80" i="4"/>
  <c r="AK79" i="4"/>
  <c r="AK78" i="4"/>
  <c r="AK77" i="4"/>
  <c r="AK76" i="4"/>
  <c r="AK75" i="4"/>
  <c r="AK74" i="4"/>
  <c r="AK73" i="4"/>
  <c r="AK72" i="4"/>
  <c r="AK71" i="4"/>
  <c r="AK70" i="4"/>
  <c r="AK69" i="4"/>
  <c r="AK68" i="4"/>
  <c r="AK67" i="4"/>
  <c r="AK66" i="4"/>
  <c r="AK65" i="4"/>
  <c r="AK64" i="4"/>
  <c r="AK63" i="4"/>
  <c r="AJ81" i="4"/>
  <c r="AJ80" i="4"/>
  <c r="AJ79" i="4"/>
  <c r="AJ78" i="4"/>
  <c r="AJ77" i="4"/>
  <c r="AJ76" i="4"/>
  <c r="AJ75" i="4"/>
  <c r="AJ74" i="4"/>
  <c r="AJ73" i="4"/>
  <c r="AJ72" i="4"/>
  <c r="AJ71" i="4"/>
  <c r="AJ70" i="4"/>
  <c r="AJ69" i="4"/>
  <c r="AJ68" i="4"/>
  <c r="AJ67" i="4"/>
  <c r="AJ66" i="4"/>
  <c r="AJ65" i="4"/>
  <c r="AJ64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E81" i="4"/>
  <c r="AE80" i="4"/>
  <c r="AE79" i="4"/>
  <c r="AE78" i="4"/>
  <c r="AE77" i="4"/>
  <c r="AE76" i="4"/>
  <c r="AE75" i="4"/>
  <c r="AE74" i="4"/>
  <c r="AE73" i="4"/>
  <c r="AE72" i="4"/>
  <c r="AE71" i="4"/>
  <c r="AE70" i="4"/>
  <c r="AE69" i="4"/>
  <c r="AE68" i="4"/>
  <c r="AE67" i="4"/>
  <c r="AE66" i="4"/>
  <c r="AE65" i="4"/>
  <c r="AE64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J63" i="4"/>
  <c r="AI63" i="4"/>
  <c r="AH63" i="4"/>
  <c r="AG63" i="4"/>
  <c r="AC81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F63" i="4"/>
  <c r="AE63" i="4"/>
  <c r="AD63" i="4"/>
  <c r="AC63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A81" i="4"/>
  <c r="AA80" i="4"/>
  <c r="AA79" i="4"/>
  <c r="AA78" i="4"/>
  <c r="AA77" i="4"/>
  <c r="AA76" i="4"/>
  <c r="AA75" i="4"/>
  <c r="AA74" i="4"/>
  <c r="AA73" i="4"/>
  <c r="AA72" i="4"/>
  <c r="AA71" i="4"/>
  <c r="AA70" i="4"/>
  <c r="AA69" i="4"/>
  <c r="AA68" i="4"/>
  <c r="AA67" i="4"/>
  <c r="AA66" i="4"/>
  <c r="AA65" i="4"/>
  <c r="AA64" i="4"/>
  <c r="AA63" i="4"/>
  <c r="Z81" i="4"/>
  <c r="Z80" i="4"/>
  <c r="Z79" i="4"/>
  <c r="Z78" i="4"/>
  <c r="Z77" i="4"/>
  <c r="Z76" i="4"/>
  <c r="Z75" i="4"/>
  <c r="Z74" i="4"/>
  <c r="Z73" i="4"/>
  <c r="Z72" i="4"/>
  <c r="Z71" i="4"/>
  <c r="Z70" i="4"/>
  <c r="Z69" i="4"/>
  <c r="Z68" i="4"/>
  <c r="Z67" i="4"/>
  <c r="Z66" i="4"/>
  <c r="Z65" i="4"/>
  <c r="Z64" i="4"/>
  <c r="Z63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7" i="4"/>
  <c r="Y66" i="4"/>
  <c r="Y65" i="4"/>
  <c r="Y64" i="4"/>
  <c r="X81" i="4"/>
  <c r="X80" i="4"/>
  <c r="X79" i="4"/>
  <c r="X78" i="4"/>
  <c r="X77" i="4"/>
  <c r="X76" i="4"/>
  <c r="X75" i="4"/>
  <c r="X74" i="4"/>
  <c r="X73" i="4"/>
  <c r="X72" i="4"/>
  <c r="X71" i="4"/>
  <c r="X70" i="4"/>
  <c r="X69" i="4"/>
  <c r="X68" i="4"/>
  <c r="X67" i="4"/>
  <c r="X66" i="4"/>
  <c r="X65" i="4"/>
  <c r="X64" i="4"/>
  <c r="Y63" i="4"/>
  <c r="X63" i="4"/>
  <c r="H39" i="4"/>
  <c r="J49" i="4"/>
  <c r="J48" i="4"/>
  <c r="J47" i="4"/>
  <c r="J41" i="4"/>
  <c r="H41" i="4"/>
  <c r="J38" i="4"/>
  <c r="H38" i="4"/>
  <c r="J40" i="4"/>
  <c r="H40" i="4"/>
  <c r="J36" i="4"/>
  <c r="H36" i="4"/>
  <c r="J39" i="4"/>
  <c r="N31" i="4"/>
  <c r="L31" i="4"/>
  <c r="F31" i="4"/>
  <c r="D31" i="4"/>
  <c r="N45" i="4"/>
  <c r="J45" i="4"/>
  <c r="F45" i="4"/>
  <c r="L14" i="4"/>
  <c r="L13" i="4"/>
  <c r="L12" i="4"/>
  <c r="L11" i="4"/>
  <c r="L10" i="4"/>
  <c r="L8" i="4"/>
  <c r="L9" i="4"/>
  <c r="L7" i="4"/>
  <c r="H16" i="4"/>
  <c r="H15" i="4"/>
  <c r="H14" i="4"/>
  <c r="H13" i="4"/>
  <c r="H12" i="4"/>
  <c r="H11" i="4"/>
  <c r="H10" i="4"/>
  <c r="H9" i="4"/>
  <c r="H8" i="4"/>
  <c r="D7" i="4"/>
  <c r="D8" i="4"/>
  <c r="D9" i="4"/>
  <c r="D10" i="4"/>
  <c r="D11" i="4"/>
  <c r="D12" i="4"/>
  <c r="C80" i="4"/>
  <c r="J35" i="4"/>
  <c r="J34" i="4"/>
  <c r="J33" i="4"/>
  <c r="H35" i="4"/>
  <c r="H34" i="4"/>
  <c r="H33" i="4"/>
  <c r="F41" i="4"/>
  <c r="F40" i="4"/>
  <c r="F39" i="4"/>
  <c r="F38" i="4"/>
  <c r="D41" i="4"/>
  <c r="D40" i="4"/>
  <c r="D39" i="4"/>
  <c r="D38" i="4"/>
  <c r="F36" i="4"/>
  <c r="F35" i="4"/>
  <c r="F34" i="4"/>
  <c r="F33" i="4"/>
  <c r="D36" i="4"/>
  <c r="D35" i="4"/>
  <c r="D34" i="4"/>
  <c r="D33" i="4"/>
  <c r="N41" i="4"/>
  <c r="N40" i="4"/>
  <c r="N39" i="4"/>
  <c r="N38" i="4"/>
  <c r="N36" i="4"/>
  <c r="N35" i="4"/>
  <c r="N34" i="4"/>
  <c r="N33" i="4"/>
  <c r="L41" i="4"/>
  <c r="L40" i="4"/>
  <c r="L39" i="4"/>
  <c r="L38" i="4"/>
  <c r="L36" i="4"/>
  <c r="L35" i="4"/>
  <c r="L34" i="4"/>
  <c r="L33" i="4"/>
  <c r="N48" i="4"/>
  <c r="C71" i="4"/>
  <c r="C72" i="4"/>
  <c r="C73" i="4"/>
  <c r="C74" i="4"/>
  <c r="C70" i="4"/>
  <c r="J56" i="4"/>
  <c r="J51" i="4"/>
  <c r="J50" i="4"/>
  <c r="J46" i="4"/>
  <c r="D24" i="4"/>
  <c r="D25" i="4"/>
  <c r="N53" i="4"/>
  <c r="J53" i="4"/>
  <c r="F53" i="4"/>
  <c r="N52" i="4"/>
  <c r="J52" i="4"/>
  <c r="F52" i="4"/>
  <c r="N51" i="4"/>
  <c r="F51" i="4"/>
  <c r="N50" i="4"/>
  <c r="F50" i="4"/>
  <c r="N49" i="4"/>
  <c r="F49" i="4"/>
  <c r="F48" i="4"/>
  <c r="N47" i="4"/>
  <c r="F47" i="4"/>
  <c r="N46" i="4"/>
  <c r="F46" i="4"/>
  <c r="B41" i="4"/>
  <c r="C41" i="4"/>
  <c r="A41" i="4"/>
  <c r="D13" i="4"/>
  <c r="D14" i="4"/>
  <c r="C66" i="4"/>
  <c r="C27" i="4"/>
  <c r="C67" i="4"/>
  <c r="C28" i="4"/>
  <c r="C68" i="4"/>
  <c r="C29" i="4"/>
  <c r="C69" i="4"/>
  <c r="C30" i="4"/>
  <c r="C31" i="4"/>
  <c r="C32" i="4"/>
  <c r="C33" i="4"/>
  <c r="C34" i="4"/>
  <c r="C35" i="4"/>
  <c r="C75" i="4"/>
  <c r="C36" i="4"/>
  <c r="C76" i="4"/>
  <c r="C37" i="4"/>
  <c r="C77" i="4"/>
  <c r="C38" i="4"/>
  <c r="C78" i="4"/>
  <c r="C39" i="4"/>
  <c r="C79" i="4"/>
  <c r="C40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D30" i="4"/>
  <c r="F30" i="4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F24" i="4"/>
  <c r="L24" i="4"/>
  <c r="N24" i="4"/>
  <c r="F25" i="4"/>
  <c r="L25" i="4"/>
  <c r="N25" i="4"/>
  <c r="F26" i="4"/>
  <c r="L26" i="4"/>
  <c r="N26" i="4"/>
  <c r="F28" i="4"/>
  <c r="L28" i="4"/>
  <c r="N28" i="4"/>
  <c r="F29" i="4"/>
  <c r="L29" i="4"/>
  <c r="N29" i="4"/>
  <c r="L30" i="4"/>
  <c r="N30" i="4"/>
  <c r="D26" i="4"/>
  <c r="D28" i="4"/>
  <c r="D29" i="4"/>
  <c r="B40" i="4"/>
  <c r="B39" i="4"/>
  <c r="D15" i="4"/>
  <c r="F53" i="1"/>
  <c r="B42" i="8"/>
  <c r="B43" i="8"/>
  <c r="B44" i="8"/>
  <c r="B45" i="8"/>
  <c r="B46" i="8"/>
  <c r="B47" i="8"/>
  <c r="B48" i="8"/>
  <c r="B49" i="8"/>
  <c r="B50" i="8"/>
  <c r="B51" i="8"/>
  <c r="B53" i="8"/>
  <c r="B54" i="8"/>
  <c r="B55" i="8"/>
  <c r="B56" i="8"/>
  <c r="B57" i="8"/>
  <c r="B58" i="8"/>
  <c r="B59" i="8"/>
  <c r="B60" i="8"/>
  <c r="B61" i="8"/>
  <c r="B62" i="8"/>
  <c r="B63" i="8"/>
  <c r="B41" i="8"/>
  <c r="C63" i="8"/>
  <c r="C51" i="8"/>
  <c r="C62" i="8"/>
  <c r="C50" i="8"/>
  <c r="C61" i="8"/>
  <c r="C49" i="8"/>
  <c r="C60" i="8"/>
  <c r="C48" i="8"/>
  <c r="C59" i="8"/>
  <c r="C47" i="8"/>
  <c r="C58" i="8"/>
  <c r="C46" i="8"/>
  <c r="C57" i="8"/>
  <c r="C45" i="8"/>
  <c r="C56" i="8"/>
  <c r="C44" i="8"/>
  <c r="C55" i="8"/>
  <c r="C43" i="8"/>
  <c r="C54" i="8"/>
  <c r="C42" i="8"/>
  <c r="C53" i="8"/>
  <c r="C41" i="8"/>
  <c r="C52" i="8"/>
  <c r="C40" i="8"/>
  <c r="J7" i="7"/>
  <c r="D41" i="1"/>
  <c r="D42" i="1"/>
  <c r="D43" i="1"/>
  <c r="D44" i="1"/>
  <c r="D45" i="1"/>
  <c r="F39" i="1"/>
  <c r="F40" i="1"/>
  <c r="F41" i="1"/>
  <c r="F42" i="1"/>
  <c r="F43" i="1"/>
  <c r="F44" i="1"/>
  <c r="A21" i="4"/>
  <c r="E21" i="4"/>
  <c r="I21" i="4"/>
  <c r="M21" i="4"/>
  <c r="C22" i="4"/>
  <c r="E22" i="4"/>
  <c r="I22" i="4"/>
  <c r="M22" i="4"/>
  <c r="A24" i="4"/>
  <c r="B24" i="4"/>
  <c r="A25" i="4"/>
  <c r="B25" i="4"/>
  <c r="A26" i="4"/>
  <c r="B26" i="4"/>
  <c r="B28" i="4"/>
  <c r="B29" i="4"/>
  <c r="B30" i="4"/>
  <c r="B31" i="4"/>
  <c r="B32" i="4"/>
  <c r="B33" i="4"/>
  <c r="B34" i="4"/>
  <c r="B35" i="4"/>
  <c r="B36" i="4"/>
  <c r="B37" i="4"/>
  <c r="B38" i="4"/>
  <c r="C64" i="4"/>
  <c r="C25" i="4"/>
  <c r="C65" i="4"/>
  <c r="C26" i="4"/>
  <c r="C63" i="4"/>
  <c r="C24" i="4"/>
  <c r="N58" i="4"/>
  <c r="N57" i="4"/>
  <c r="N56" i="4"/>
  <c r="N55" i="4"/>
  <c r="N54" i="4"/>
  <c r="J58" i="4"/>
  <c r="J57" i="4"/>
  <c r="J55" i="4"/>
  <c r="J54" i="4"/>
  <c r="F54" i="4"/>
  <c r="F55" i="4"/>
  <c r="F56" i="4"/>
  <c r="F57" i="4"/>
  <c r="F58" i="4"/>
  <c r="E30" i="1"/>
  <c r="F31" i="1"/>
  <c r="F32" i="1"/>
  <c r="F33" i="1"/>
  <c r="F34" i="1"/>
  <c r="F35" i="1"/>
  <c r="F36" i="1"/>
  <c r="F37" i="1"/>
  <c r="F38" i="1"/>
  <c r="F45" i="1"/>
  <c r="F46" i="1"/>
  <c r="F47" i="1"/>
  <c r="F48" i="1"/>
  <c r="F49" i="1"/>
  <c r="F50" i="1"/>
  <c r="F51" i="1"/>
  <c r="F52" i="1"/>
  <c r="D31" i="1"/>
  <c r="D32" i="1"/>
  <c r="D33" i="1"/>
  <c r="D34" i="1"/>
  <c r="D35" i="1"/>
  <c r="D36" i="1"/>
  <c r="D37" i="1"/>
  <c r="D38" i="1"/>
  <c r="D39" i="1"/>
  <c r="D40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30" i="1"/>
  <c r="R25" i="4"/>
  <c r="R23" i="4"/>
  <c r="R22" i="4"/>
  <c r="R21" i="4"/>
  <c r="R20" i="4"/>
  <c r="R19" i="4"/>
  <c r="R18" i="4"/>
  <c r="Q4" i="4"/>
  <c r="R4" i="4"/>
</calcChain>
</file>

<file path=xl/sharedStrings.xml><?xml version="1.0" encoding="utf-8"?>
<sst xmlns="http://schemas.openxmlformats.org/spreadsheetml/2006/main" count="451" uniqueCount="179">
  <si>
    <t>Antal lag</t>
  </si>
  <si>
    <r>
      <rPr>
        <b/>
        <sz val="14"/>
        <color indexed="8"/>
        <rFont val="Calibri"/>
        <family val="2"/>
      </rPr>
      <t>Matchtid:</t>
    </r>
    <r>
      <rPr>
        <sz val="14"/>
        <color indexed="8"/>
        <rFont val="Calibri"/>
        <family val="2"/>
      </rPr>
      <t xml:space="preserve"> 24 minuter - 2 min byten. Tvärsöverplan med små mål</t>
    </r>
  </si>
  <si>
    <t>Antal matcher per lag</t>
  </si>
  <si>
    <r>
      <rPr>
        <b/>
        <sz val="14"/>
        <color indexed="8"/>
        <rFont val="Calibri"/>
        <family val="2"/>
      </rPr>
      <t>Matchtid:</t>
    </r>
    <r>
      <rPr>
        <sz val="14"/>
        <color indexed="8"/>
        <rFont val="Calibri"/>
        <family val="2"/>
      </rPr>
      <t xml:space="preserve"> 24 minuter - 2 min byten. Tvärsöverplan med stora mål/målvakt</t>
    </r>
  </si>
  <si>
    <t>-</t>
  </si>
  <si>
    <t>Antnäs 03</t>
  </si>
  <si>
    <t>Antnäs</t>
  </si>
  <si>
    <t>ÄIF VIT (-03)</t>
  </si>
  <si>
    <t>RABE -03</t>
  </si>
  <si>
    <t>PIF RÖD</t>
  </si>
  <si>
    <t>MSSK GUL</t>
  </si>
  <si>
    <t>SAIK BLÅ</t>
  </si>
  <si>
    <t>Arvidsjaur (03-05)</t>
  </si>
  <si>
    <t>SPOLNING // PUCKKASTARTÄVLING</t>
  </si>
  <si>
    <t>SPOLNING</t>
  </si>
  <si>
    <t>PIF Vit -03</t>
  </si>
  <si>
    <t>Matchlängd:</t>
  </si>
  <si>
    <t>Plan 1</t>
  </si>
  <si>
    <t>Plan 2</t>
  </si>
  <si>
    <t>Plan 3</t>
  </si>
  <si>
    <t>Närmast entrén</t>
  </si>
  <si>
    <t>Mitten</t>
  </si>
  <si>
    <t>Mot ismaskin</t>
  </si>
  <si>
    <t> -</t>
  </si>
  <si>
    <t xml:space="preserve"> -</t>
  </si>
  <si>
    <t>Rosvik Svart</t>
  </si>
  <si>
    <t>Rosvik Vit</t>
  </si>
  <si>
    <t>Alexander Lindkvist</t>
  </si>
  <si>
    <t>Alexander Bergström</t>
  </si>
  <si>
    <t>Elias Muñoz Sundquist</t>
  </si>
  <si>
    <t>Anton Engström</t>
  </si>
  <si>
    <t>Emanuel Sundvall</t>
  </si>
  <si>
    <t>Arvid Rosenberg</t>
  </si>
  <si>
    <t>Gabriel Tallfält-Sundström</t>
  </si>
  <si>
    <t>Emelie Johansson</t>
  </si>
  <si>
    <t>David Tallfält-Sundström</t>
  </si>
  <si>
    <t>Johan Engman (Ledare)</t>
  </si>
  <si>
    <t>Joacim Öhman</t>
  </si>
  <si>
    <t>Emil Svensson</t>
  </si>
  <si>
    <t>Jörgen Fjällström (Ledare)</t>
  </si>
  <si>
    <t>Jonathan Engman</t>
  </si>
  <si>
    <t>Liam Nilsson</t>
  </si>
  <si>
    <t>Roger Karlsson (Ledare)</t>
  </si>
  <si>
    <t>Ludvig Karlsson</t>
  </si>
  <si>
    <t>Madeleine Winsa</t>
  </si>
  <si>
    <t>Tord Öhman (Ledare)</t>
  </si>
  <si>
    <t>Pontus Fjällström</t>
  </si>
  <si>
    <t>Måns Malmström</t>
  </si>
  <si>
    <t>Richard Karlsson</t>
  </si>
  <si>
    <t>John Israelsson</t>
  </si>
  <si>
    <t>David Svensson</t>
  </si>
  <si>
    <t>Linus Petersson</t>
  </si>
  <si>
    <t>Hugo Thurfjell</t>
  </si>
  <si>
    <t>Vilner Aasa</t>
  </si>
  <si>
    <t>Peter Fjällblad (Ledare)</t>
  </si>
  <si>
    <t>Lars-Olov Andersson (Ledare)</t>
  </si>
  <si>
    <t>Matchvärd/Sälja puckar</t>
  </si>
  <si>
    <t>Sekretariat</t>
  </si>
  <si>
    <t>Kiosk</t>
  </si>
  <si>
    <t>Sarg</t>
  </si>
  <si>
    <t>Kioskbemanning</t>
  </si>
  <si>
    <t>Lördag</t>
  </si>
  <si>
    <t xml:space="preserve"> - Visa alla lag till rätt rum.</t>
  </si>
  <si>
    <t xml:space="preserve"> - Sköta matchuret (start, stopp).</t>
  </si>
  <si>
    <t xml:space="preserve"> - Bemanna kiosk.</t>
  </si>
  <si>
    <t>Viking Aasa
Jonathan Larsson</t>
  </si>
  <si>
    <t xml:space="preserve"> - Sälja puckar till tävling.</t>
  </si>
  <si>
    <t xml:space="preserve"> - Ropa ut "Byte" varannan minut.</t>
  </si>
  <si>
    <t xml:space="preserve"> - Hamburgare, korv ska tillagas.</t>
  </si>
  <si>
    <t>Elias Westerberg
Adam Lundgren Björk</t>
  </si>
  <si>
    <t xml:space="preserve"> - Vara behjälplig vid frågor från andra lag.</t>
  </si>
  <si>
    <t xml:space="preserve"> - Varma bullar.</t>
  </si>
  <si>
    <t>Edwin Lindqvist
Casper Skemark</t>
  </si>
  <si>
    <t xml:space="preserve"> - Städa kiosken.</t>
  </si>
  <si>
    <t>Emil Berglund
Melker Sundgren</t>
  </si>
  <si>
    <t>Tiitu Viitala</t>
  </si>
  <si>
    <t>Söndag</t>
  </si>
  <si>
    <t>07:45 - 10:30</t>
  </si>
  <si>
    <t>Då isen spolas (schema), ska samtliga föräldrar (ej kiosk) hjälpa till på isen att dela sargen och svänga om så ismaskinen kan spola.</t>
  </si>
  <si>
    <t>Emil Öhman</t>
  </si>
  <si>
    <t>Adam Lundgren Björk</t>
  </si>
  <si>
    <t>Alve Mikaelsson</t>
  </si>
  <si>
    <t>Casper Skemark</t>
  </si>
  <si>
    <t>10:00 - 12:30</t>
  </si>
  <si>
    <t>Melker Sundgren</t>
  </si>
  <si>
    <t>Hampus Amrén</t>
  </si>
  <si>
    <t>Casper Kejonen</t>
  </si>
  <si>
    <t>Jonathan Larsson</t>
  </si>
  <si>
    <t>Elias Westerberg</t>
  </si>
  <si>
    <t>Emil Berglund</t>
  </si>
  <si>
    <t>12:00 - 14:00</t>
  </si>
  <si>
    <t>Egon Malm</t>
  </si>
  <si>
    <t>Jakob Ekepil</t>
  </si>
  <si>
    <t>13:30 - 15:30</t>
  </si>
  <si>
    <t>Alex Anttila</t>
  </si>
  <si>
    <t>Alex Kerry</t>
  </si>
  <si>
    <t>Alexander Engman</t>
  </si>
  <si>
    <t>Edwin Lindqvist</t>
  </si>
  <si>
    <t>Isak Svensson</t>
  </si>
  <si>
    <t>Joel Berglund</t>
  </si>
  <si>
    <t>Viking Aasa</t>
  </si>
  <si>
    <t>Kasper Jacobsen</t>
  </si>
  <si>
    <t>Rosvik IK 1 -04</t>
  </si>
  <si>
    <t>PHC/SAIK 4 -05</t>
  </si>
  <si>
    <t>Rosvik IK 2 -04</t>
  </si>
  <si>
    <t>PHC/SAIK 3 -05</t>
  </si>
  <si>
    <t>PHC/SAIK Vit -04</t>
  </si>
  <si>
    <t>PHC/SAIK 1 -05</t>
  </si>
  <si>
    <t>PHC/SAIK 2 -05</t>
  </si>
  <si>
    <t>PHC/SAIK Blå -04</t>
  </si>
  <si>
    <t>Antnäs BK -05</t>
  </si>
  <si>
    <t>PHC/SAIK Röd -04</t>
  </si>
  <si>
    <t>Älvsbyn IF Svart -05</t>
  </si>
  <si>
    <t>Älvsbyn IF Vit -05</t>
  </si>
  <si>
    <t>Antnäs BK -04</t>
  </si>
  <si>
    <t>Älvsbyn IF Grön -06</t>
  </si>
  <si>
    <t>Älvsbyn IF -04</t>
  </si>
  <si>
    <t>Piteå Blå -06</t>
  </si>
  <si>
    <t>Piteå Vit -06</t>
  </si>
  <si>
    <t>Piteå Röd -06</t>
  </si>
  <si>
    <t>Rosvik IK BLÅ -06</t>
  </si>
  <si>
    <t>Rosvik IK GUL -06</t>
  </si>
  <si>
    <t>07:30 - 11:30</t>
  </si>
  <si>
    <t>07:30 - 09:30</t>
  </si>
  <si>
    <t>07:30 - 09:31</t>
  </si>
  <si>
    <t>09:30 - 11:30</t>
  </si>
  <si>
    <t>11:30 - 13:00</t>
  </si>
  <si>
    <t>13:00 - 15:00</t>
  </si>
  <si>
    <t>07:30 - 11:00</t>
  </si>
  <si>
    <t>09:30 - 13:00</t>
  </si>
  <si>
    <t>11:30 - 15:00</t>
  </si>
  <si>
    <t>10:30 - 13:30</t>
  </si>
  <si>
    <t>11:00 - 15:00</t>
  </si>
  <si>
    <t>09:30 - 11:10
13:20 - 15:00</t>
  </si>
  <si>
    <t>07:30 - 11:10</t>
  </si>
  <si>
    <t>19:00 - 20:00</t>
  </si>
  <si>
    <t>07:30 - 9:30
11:20 - 13:10</t>
  </si>
  <si>
    <t xml:space="preserve"> </t>
  </si>
  <si>
    <t xml:space="preserve">Alex Anttila   </t>
  </si>
  <si>
    <t xml:space="preserve">Alex Kerry   </t>
  </si>
  <si>
    <t xml:space="preserve">Alexander Bergström   </t>
  </si>
  <si>
    <t xml:space="preserve">Anton Engström   </t>
  </si>
  <si>
    <t xml:space="preserve">Arvid Rosenberg   </t>
  </si>
  <si>
    <t xml:space="preserve">Casper Kejonen   </t>
  </si>
  <si>
    <t xml:space="preserve">David Tallfält-Sundström   </t>
  </si>
  <si>
    <t xml:space="preserve">Egon Malm   </t>
  </si>
  <si>
    <t xml:space="preserve">Emil Svensson   </t>
  </si>
  <si>
    <t xml:space="preserve">Gabriel Tallfält-Sundström   </t>
  </si>
  <si>
    <t xml:space="preserve">Jakob Ekepil   </t>
  </si>
  <si>
    <t xml:space="preserve">John Israelsson   </t>
  </si>
  <si>
    <t xml:space="preserve">Vilner Aasa </t>
  </si>
  <si>
    <t>Björnligan Kristallen, Rosvik 27/11 2016</t>
  </si>
  <si>
    <t>Grupp 08</t>
  </si>
  <si>
    <t>Grupp 09-10</t>
  </si>
  <si>
    <t>Rosvik IK Svart 2-08</t>
  </si>
  <si>
    <t>Phc/Saik 08 Röd</t>
  </si>
  <si>
    <t>Phc/Saik 08 Vit</t>
  </si>
  <si>
    <t>Phc/Saik 08 Svart</t>
  </si>
  <si>
    <t>Phc/Saik 08 Blå</t>
  </si>
  <si>
    <t>Phc/Saik 08 Gul</t>
  </si>
  <si>
    <t>ÄIF 08 Svart</t>
  </si>
  <si>
    <t>ÄIF 08 Vit</t>
  </si>
  <si>
    <t>ÄIF 09 Vit</t>
  </si>
  <si>
    <t>ÄIF 10 Grön</t>
  </si>
  <si>
    <t>ÄIF 10 Vit</t>
  </si>
  <si>
    <t>Phc/Saik 10 Röd</t>
  </si>
  <si>
    <t>Phc/Saik 10 Vit</t>
  </si>
  <si>
    <t>Phc/Saik 10 Blå</t>
  </si>
  <si>
    <t>Phc/Saik 09 Svart</t>
  </si>
  <si>
    <t>Phc/Saik 09 Vit</t>
  </si>
  <si>
    <t>Phc/Saik 09 Röd</t>
  </si>
  <si>
    <t>Phc/Saik 09 Blå</t>
  </si>
  <si>
    <t>Antnäs 09 Röd</t>
  </si>
  <si>
    <t>Antnäs 09 Blå</t>
  </si>
  <si>
    <t>Antnäs 09 Vit</t>
  </si>
  <si>
    <t>Rosvik IK 10 Svart</t>
  </si>
  <si>
    <t>Rosvik IK 10 Grön</t>
  </si>
  <si>
    <t>Rosvik IK Svart 1-08</t>
  </si>
  <si>
    <t>Rosvik IK 09 Svart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</si>
</sst>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rgb="FF50505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11" fillId="0" borderId="0" xfId="0" applyFont="1"/>
    <xf numFmtId="0" fontId="12" fillId="0" borderId="0" xfId="0" applyFont="1" applyAlignment="1">
      <alignment vertical="top"/>
    </xf>
    <xf numFmtId="0" fontId="12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4" borderId="7" xfId="0" applyFont="1" applyFill="1" applyBorder="1" applyAlignment="1">
      <alignment vertical="top" wrapText="1"/>
    </xf>
    <xf numFmtId="0" fontId="13" fillId="4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top" wrapText="1"/>
    </xf>
    <xf numFmtId="0" fontId="12" fillId="3" borderId="12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top"/>
    </xf>
    <xf numFmtId="0" fontId="12" fillId="0" borderId="10" xfId="0" applyFont="1" applyBorder="1" applyAlignment="1">
      <alignment horizontal="center" vertical="top"/>
    </xf>
    <xf numFmtId="0" fontId="12" fillId="3" borderId="14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top"/>
    </xf>
    <xf numFmtId="0" fontId="12" fillId="4" borderId="15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4" fillId="0" borderId="0" xfId="0" applyFont="1"/>
    <xf numFmtId="0" fontId="15" fillId="0" borderId="0" xfId="0" applyFont="1" applyAlignment="1">
      <alignment vertical="top"/>
    </xf>
    <xf numFmtId="20" fontId="6" fillId="0" borderId="0" xfId="0" applyNumberFormat="1" applyFont="1"/>
    <xf numFmtId="20" fontId="6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/>
    <xf numFmtId="0" fontId="16" fillId="0" borderId="0" xfId="0" applyFont="1"/>
    <xf numFmtId="0" fontId="12" fillId="0" borderId="0" xfId="0" applyFont="1" applyFill="1" applyAlignment="1">
      <alignment vertical="top"/>
    </xf>
    <xf numFmtId="20" fontId="12" fillId="0" borderId="0" xfId="0" applyNumberFormat="1" applyFont="1" applyFill="1" applyAlignment="1">
      <alignment vertical="top"/>
    </xf>
    <xf numFmtId="0" fontId="12" fillId="7" borderId="6" xfId="0" applyFont="1" applyFill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6" xfId="0" applyFont="1" applyFill="1" applyBorder="1" applyAlignment="1">
      <alignment vertical="top"/>
    </xf>
    <xf numFmtId="0" fontId="10" fillId="0" borderId="18" xfId="0" applyFont="1" applyBorder="1" applyAlignment="1">
      <alignment horizontal="left"/>
    </xf>
    <xf numFmtId="0" fontId="10" fillId="0" borderId="19" xfId="0" applyFont="1" applyBorder="1"/>
    <xf numFmtId="0" fontId="9" fillId="0" borderId="19" xfId="0" applyFont="1" applyBorder="1"/>
    <xf numFmtId="0" fontId="10" fillId="0" borderId="19" xfId="0" applyFont="1" applyBorder="1" applyAlignment="1">
      <alignment horizontal="center"/>
    </xf>
    <xf numFmtId="0" fontId="10" fillId="0" borderId="20" xfId="0" applyFont="1" applyBorder="1"/>
    <xf numFmtId="0" fontId="10" fillId="0" borderId="1" xfId="0" applyFont="1" applyBorder="1"/>
    <xf numFmtId="0" fontId="10" fillId="0" borderId="0" xfId="0" applyFont="1" applyBorder="1"/>
    <xf numFmtId="20" fontId="6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2" xfId="0" applyFont="1" applyBorder="1"/>
    <xf numFmtId="0" fontId="6" fillId="0" borderId="0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20" fontId="17" fillId="0" borderId="21" xfId="0" applyNumberFormat="1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12" fillId="0" borderId="22" xfId="0" applyFont="1" applyFill="1" applyBorder="1" applyAlignment="1">
      <alignment vertical="top"/>
    </xf>
    <xf numFmtId="0" fontId="12" fillId="7" borderId="22" xfId="0" applyFont="1" applyFill="1" applyBorder="1" applyAlignment="1">
      <alignment vertical="top"/>
    </xf>
    <xf numFmtId="20" fontId="17" fillId="0" borderId="23" xfId="0" applyNumberFormat="1" applyFont="1" applyBorder="1" applyAlignment="1">
      <alignment vertical="top"/>
    </xf>
    <xf numFmtId="0" fontId="12" fillId="0" borderId="24" xfId="0" applyFont="1" applyBorder="1" applyAlignment="1">
      <alignment vertical="top"/>
    </xf>
    <xf numFmtId="0" fontId="12" fillId="0" borderId="25" xfId="0" applyFont="1" applyBorder="1" applyAlignment="1">
      <alignment vertical="top"/>
    </xf>
    <xf numFmtId="0" fontId="18" fillId="2" borderId="26" xfId="0" applyFont="1" applyFill="1" applyBorder="1" applyAlignment="1">
      <alignment vertical="top"/>
    </xf>
    <xf numFmtId="0" fontId="18" fillId="2" borderId="27" xfId="0" applyFont="1" applyFill="1" applyBorder="1" applyAlignment="1">
      <alignment horizontal="center" vertical="top"/>
    </xf>
    <xf numFmtId="0" fontId="18" fillId="2" borderId="28" xfId="0" applyFont="1" applyFill="1" applyBorder="1" applyAlignment="1">
      <alignment horizontal="center" vertical="top"/>
    </xf>
    <xf numFmtId="0" fontId="18" fillId="2" borderId="29" xfId="0" applyFont="1" applyFill="1" applyBorder="1" applyAlignment="1">
      <alignment horizontal="center" vertical="top"/>
    </xf>
    <xf numFmtId="0" fontId="18" fillId="2" borderId="30" xfId="0" applyFont="1" applyFill="1" applyBorder="1" applyAlignment="1">
      <alignment horizontal="center" vertical="top" wrapText="1"/>
    </xf>
    <xf numFmtId="0" fontId="12" fillId="3" borderId="21" xfId="0" applyFont="1" applyFill="1" applyBorder="1" applyAlignment="1">
      <alignment vertical="center"/>
    </xf>
    <xf numFmtId="0" fontId="12" fillId="3" borderId="31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center" vertical="top"/>
    </xf>
    <xf numFmtId="0" fontId="12" fillId="0" borderId="32" xfId="0" applyFont="1" applyFill="1" applyBorder="1" applyAlignment="1">
      <alignment horizontal="center" vertical="top" wrapText="1"/>
    </xf>
    <xf numFmtId="0" fontId="12" fillId="0" borderId="33" xfId="0" applyFont="1" applyFill="1" applyBorder="1" applyAlignment="1">
      <alignment horizontal="center" vertical="top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2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vertical="center"/>
    </xf>
    <xf numFmtId="0" fontId="12" fillId="3" borderId="34" xfId="0" applyFont="1" applyFill="1" applyBorder="1" applyAlignment="1">
      <alignment vertical="center"/>
    </xf>
    <xf numFmtId="0" fontId="12" fillId="3" borderId="35" xfId="0" applyFont="1" applyFill="1" applyBorder="1" applyAlignment="1">
      <alignment vertical="center"/>
    </xf>
    <xf numFmtId="0" fontId="12" fillId="3" borderId="36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9" xfId="0" applyFont="1" applyFill="1" applyBorder="1" applyAlignment="1">
      <alignment horizontal="right" vertical="top" wrapText="1"/>
    </xf>
    <xf numFmtId="0" fontId="12" fillId="0" borderId="10" xfId="0" applyFont="1" applyBorder="1" applyAlignment="1">
      <alignment horizontal="right" vertical="top"/>
    </xf>
    <xf numFmtId="0" fontId="12" fillId="0" borderId="9" xfId="0" applyFont="1" applyBorder="1" applyAlignment="1">
      <alignment horizontal="right" vertical="top"/>
    </xf>
    <xf numFmtId="0" fontId="20" fillId="0" borderId="0" xfId="0" applyFont="1"/>
    <xf numFmtId="0" fontId="21" fillId="0" borderId="0" xfId="0" applyFont="1"/>
    <xf numFmtId="20" fontId="12" fillId="0" borderId="11" xfId="0" applyNumberFormat="1" applyFont="1" applyBorder="1" applyAlignment="1">
      <alignment vertical="center"/>
    </xf>
    <xf numFmtId="20" fontId="12" fillId="0" borderId="7" xfId="0" applyNumberFormat="1" applyFont="1" applyBorder="1" applyAlignment="1">
      <alignment vertical="center"/>
    </xf>
    <xf numFmtId="20" fontId="12" fillId="0" borderId="8" xfId="0" applyNumberFormat="1" applyFont="1" applyBorder="1" applyAlignment="1">
      <alignment vertical="center"/>
    </xf>
    <xf numFmtId="0" fontId="18" fillId="2" borderId="6" xfId="0" applyFont="1" applyFill="1" applyBorder="1" applyAlignment="1">
      <alignment horizontal="center" vertical="top"/>
    </xf>
    <xf numFmtId="0" fontId="18" fillId="2" borderId="6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vertical="top"/>
    </xf>
    <xf numFmtId="0" fontId="15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top"/>
    </xf>
    <xf numFmtId="0" fontId="12" fillId="0" borderId="8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2" fillId="0" borderId="31" xfId="0" applyFont="1" applyBorder="1" applyAlignment="1">
      <alignment vertical="top"/>
    </xf>
    <xf numFmtId="0" fontId="12" fillId="0" borderId="17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top"/>
    </xf>
    <xf numFmtId="0" fontId="12" fillId="0" borderId="1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2" fillId="0" borderId="32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6" fillId="7" borderId="0" xfId="0" applyFont="1" applyFill="1" applyAlignment="1">
      <alignment horizontal="left"/>
    </xf>
    <xf numFmtId="0" fontId="20" fillId="0" borderId="0" xfId="0" applyFont="1" applyFill="1"/>
    <xf numFmtId="0" fontId="21" fillId="0" borderId="0" xfId="0" applyFont="1" applyFill="1"/>
    <xf numFmtId="0" fontId="6" fillId="6" borderId="0" xfId="0" applyFont="1" applyFill="1" applyBorder="1"/>
    <xf numFmtId="0" fontId="6" fillId="6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2" borderId="0" xfId="0" applyFont="1" applyFill="1" applyBorder="1"/>
    <xf numFmtId="20" fontId="6" fillId="0" borderId="3" xfId="0" applyNumberFormat="1" applyFont="1" applyBorder="1" applyAlignment="1">
      <alignment horizontal="center"/>
    </xf>
    <xf numFmtId="20" fontId="6" fillId="0" borderId="4" xfId="0" applyNumberFormat="1" applyFont="1" applyBorder="1" applyAlignment="1">
      <alignment horizontal="center"/>
    </xf>
    <xf numFmtId="20" fontId="6" fillId="0" borderId="46" xfId="0" applyNumberFormat="1" applyFont="1" applyBorder="1" applyAlignment="1">
      <alignment horizontal="center"/>
    </xf>
    <xf numFmtId="0" fontId="12" fillId="7" borderId="46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6" fillId="0" borderId="46" xfId="0" applyFont="1" applyBorder="1"/>
    <xf numFmtId="0" fontId="12" fillId="6" borderId="46" xfId="0" applyFont="1" applyFill="1" applyBorder="1" applyAlignment="1">
      <alignment horizontal="center"/>
    </xf>
    <xf numFmtId="0" fontId="12" fillId="2" borderId="46" xfId="0" applyFont="1" applyFill="1" applyBorder="1" applyAlignment="1">
      <alignment horizontal="center"/>
    </xf>
    <xf numFmtId="0" fontId="19" fillId="5" borderId="46" xfId="0" applyFont="1" applyFill="1" applyBorder="1" applyAlignment="1">
      <alignment horizontal="center"/>
    </xf>
    <xf numFmtId="0" fontId="6" fillId="0" borderId="47" xfId="0" applyFont="1" applyBorder="1"/>
    <xf numFmtId="0" fontId="10" fillId="7" borderId="37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0" fontId="10" fillId="7" borderId="39" xfId="0" applyFont="1" applyFill="1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10" fillId="6" borderId="39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20" fontId="12" fillId="0" borderId="12" xfId="0" applyNumberFormat="1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top"/>
    </xf>
    <xf numFmtId="0" fontId="12" fillId="0" borderId="41" xfId="0" applyFont="1" applyBorder="1" applyAlignment="1">
      <alignment horizontal="center" vertical="top"/>
    </xf>
    <xf numFmtId="0" fontId="12" fillId="0" borderId="42" xfId="0" applyFont="1" applyBorder="1" applyAlignment="1">
      <alignment horizontal="center" vertical="top"/>
    </xf>
    <xf numFmtId="20" fontId="12" fillId="0" borderId="1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78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1028700</xdr:colOff>
      <xdr:row>0</xdr:row>
      <xdr:rowOff>4763</xdr:rowOff>
    </xdr:from>
    <xdr:to>
      <xdr:col>13</xdr:col>
      <xdr:colOff>1085850</xdr:colOff>
      <xdr:row>4</xdr:row>
      <xdr:rowOff>42863</xdr:rowOff>
    </xdr:to>
    <xdr:pic>
      <xdr:nvPicPr>
        <xdr:cNvPr id="4168" name="Picture 1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4294" y="4763"/>
          <a:ext cx="1426369" cy="1193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28575</xdr:rowOff>
    </xdr:from>
    <xdr:to>
      <xdr:col>3</xdr:col>
      <xdr:colOff>285750</xdr:colOff>
      <xdr:row>4</xdr:row>
      <xdr:rowOff>152400</xdr:rowOff>
    </xdr:to>
    <xdr:pic>
      <xdr:nvPicPr>
        <xdr:cNvPr id="4169" name="Bildobjekt 2" descr="http://profile.ak.fbcdn.net/hprofile-ak-snc4/161978_130286603697099_6313306_n.jpg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575"/>
          <a:ext cx="1323975" cy="127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81"/>
  <sheetViews>
    <sheetView tabSelected="1" zoomScale="80" zoomScaleNormal="80" workbookViewId="0" xr3:uid="{AEA406A1-0E4B-5B11-9CD5-51D6E497D94C}">
      <selection activeCell="V2" sqref="V2"/>
    </sheetView>
  </sheetViews>
  <sheetFormatPr defaultRowHeight="15" x14ac:dyDescent="0.2"/>
  <cols>
    <col min="1" max="1" width="7" style="3" customWidth="1"/>
    <col min="2" max="2" width="3.140625" style="3" customWidth="1"/>
    <col min="3" max="3" width="7" style="3" customWidth="1"/>
    <col min="4" max="4" width="17.7109375" style="3" customWidth="1"/>
    <col min="5" max="5" width="2.42578125" style="3" customWidth="1"/>
    <col min="6" max="6" width="18.5703125" style="3" customWidth="1"/>
    <col min="7" max="7" width="2.7109375" style="3" customWidth="1"/>
    <col min="8" max="8" width="18.28515625" style="3" customWidth="1"/>
    <col min="9" max="9" width="2.28515625" style="3" customWidth="1"/>
    <col min="10" max="10" width="17.5703125" style="3" customWidth="1"/>
    <col min="11" max="11" width="3.140625" style="3" customWidth="1"/>
    <col min="12" max="12" width="18.28515625" style="3" customWidth="1"/>
    <col min="13" max="13" width="2.28515625" style="3" customWidth="1"/>
    <col min="14" max="14" width="17.5703125" style="3" customWidth="1"/>
    <col min="15" max="15" width="4.42578125" style="3" hidden="1" customWidth="1"/>
    <col min="16" max="16" width="9.140625" style="3" hidden="1" customWidth="1"/>
    <col min="17" max="17" width="12.28515625" style="3" hidden="1" customWidth="1"/>
    <col min="18" max="18" width="9.140625" style="4" hidden="1" customWidth="1"/>
    <col min="19" max="19" width="9.140625" style="3" hidden="1" customWidth="1"/>
    <col min="20" max="20" width="0" style="3" hidden="1" customWidth="1"/>
    <col min="21" max="21" width="9.140625" style="3"/>
    <col min="22" max="22" width="3.7109375" style="4" bestFit="1" customWidth="1"/>
    <col min="23" max="23" width="22" style="4" bestFit="1" customWidth="1"/>
    <col min="24" max="51" width="3.42578125" style="108" customWidth="1"/>
    <col min="52" max="16384" width="9.140625" style="3"/>
  </cols>
  <sheetData>
    <row r="1" spans="1:51" ht="30.75" customHeight="1" x14ac:dyDescent="0.45">
      <c r="B1" s="2"/>
      <c r="E1" s="51" t="s">
        <v>151</v>
      </c>
    </row>
    <row r="2" spans="1:51" ht="21" x14ac:dyDescent="0.3">
      <c r="B2" s="5"/>
      <c r="E2" s="5" t="s">
        <v>153</v>
      </c>
      <c r="P2" s="6" t="s">
        <v>0</v>
      </c>
      <c r="Q2" s="3">
        <v>6</v>
      </c>
    </row>
    <row r="3" spans="1:51" ht="18.75" x14ac:dyDescent="0.25">
      <c r="F3" s="7" t="s">
        <v>1</v>
      </c>
      <c r="P3" s="6" t="s">
        <v>2</v>
      </c>
      <c r="Q3" s="3">
        <v>3</v>
      </c>
    </row>
    <row r="4" spans="1:51" ht="21" x14ac:dyDescent="0.3">
      <c r="B4" s="7"/>
      <c r="E4" s="5" t="s">
        <v>152</v>
      </c>
      <c r="Q4" s="3">
        <f>Q2*Q3/2</f>
        <v>9</v>
      </c>
      <c r="R4" s="4">
        <f>Q4/2</f>
        <v>4.5</v>
      </c>
    </row>
    <row r="5" spans="1:51" ht="19.5" thickBot="1" x14ac:dyDescent="0.3">
      <c r="B5" s="7"/>
      <c r="C5" s="7"/>
      <c r="F5" s="50" t="s">
        <v>3</v>
      </c>
    </row>
    <row r="6" spans="1:51" ht="15.75" thickBot="1" x14ac:dyDescent="0.25">
      <c r="D6" s="155">
        <v>2008</v>
      </c>
      <c r="E6" s="156"/>
      <c r="F6" s="157"/>
      <c r="H6" s="158">
        <v>2009</v>
      </c>
      <c r="I6" s="159"/>
      <c r="J6" s="160"/>
      <c r="L6" s="161">
        <v>2010</v>
      </c>
      <c r="M6" s="162"/>
      <c r="N6" s="163"/>
      <c r="V6" s="4">
        <v>31</v>
      </c>
      <c r="W6" s="138" t="s">
        <v>177</v>
      </c>
      <c r="AA6" s="135"/>
      <c r="AB6" s="139"/>
      <c r="AC6" s="139"/>
      <c r="AD6" s="139"/>
      <c r="AE6" s="139"/>
      <c r="AF6" s="139"/>
      <c r="AG6" s="139"/>
    </row>
    <row r="7" spans="1:51" x14ac:dyDescent="0.2">
      <c r="D7" s="14" t="str">
        <f t="shared" ref="D7:D14" si="0">VLOOKUP(D45,$V$6:$W$38,2,FALSE)</f>
        <v>Rosvik IK Svart 1-08</v>
      </c>
      <c r="E7" s="15"/>
      <c r="F7" s="16"/>
      <c r="H7" s="14"/>
      <c r="I7" s="15"/>
      <c r="J7" s="16"/>
      <c r="L7" s="14">
        <f t="shared" ref="L7:L19" si="1">VLOOKUP(L45,$V$6:$W$38,2,FALSE)</f>
        <v>0</v>
      </c>
      <c r="M7" s="15"/>
      <c r="N7" s="16"/>
      <c r="V7" s="4">
        <v>32</v>
      </c>
      <c r="W7" s="138" t="s">
        <v>154</v>
      </c>
      <c r="AA7" s="135"/>
      <c r="AB7" s="139"/>
      <c r="AC7" s="139"/>
      <c r="AD7" s="139"/>
      <c r="AE7" s="139"/>
      <c r="AF7" s="139"/>
      <c r="AG7" s="139"/>
    </row>
    <row r="8" spans="1:51" x14ac:dyDescent="0.2">
      <c r="D8" s="14" t="str">
        <f t="shared" si="0"/>
        <v>Rosvik IK Svart 2-08</v>
      </c>
      <c r="E8" s="15"/>
      <c r="F8" s="16"/>
      <c r="H8" s="14" t="str">
        <f t="shared" ref="H7:H18" si="2">VLOOKUP(H46,$V$6:$W$38,2,FALSE)</f>
        <v>Rosvik IK 09 Svart</v>
      </c>
      <c r="I8" s="15"/>
      <c r="J8" s="16"/>
      <c r="L8" s="14" t="str">
        <f t="shared" si="1"/>
        <v>Rosvik IK 10 Svart</v>
      </c>
      <c r="M8" s="15"/>
      <c r="N8" s="16"/>
      <c r="V8" s="4">
        <v>33</v>
      </c>
      <c r="W8" s="138" t="s">
        <v>155</v>
      </c>
      <c r="AA8" s="135"/>
      <c r="AB8" s="139"/>
      <c r="AC8" s="139"/>
      <c r="AD8" s="139"/>
      <c r="AE8" s="139"/>
      <c r="AF8" s="139"/>
      <c r="AG8" s="139"/>
    </row>
    <row r="9" spans="1:51" x14ac:dyDescent="0.2">
      <c r="D9" s="14" t="str">
        <f t="shared" si="0"/>
        <v>Phc/Saik 08 Röd</v>
      </c>
      <c r="E9" s="15"/>
      <c r="F9" s="16"/>
      <c r="H9" s="14" t="str">
        <f t="shared" si="2"/>
        <v>ÄIF 09 Vit</v>
      </c>
      <c r="I9" s="15"/>
      <c r="J9" s="16"/>
      <c r="L9" s="14" t="str">
        <f t="shared" si="1"/>
        <v>Rosvik IK 10 Grön</v>
      </c>
      <c r="M9" s="15"/>
      <c r="N9" s="16"/>
      <c r="V9" s="4">
        <v>34</v>
      </c>
      <c r="W9" s="138" t="s">
        <v>156</v>
      </c>
      <c r="AA9" s="135"/>
      <c r="AB9" s="139"/>
      <c r="AC9" s="139"/>
      <c r="AD9" s="139"/>
      <c r="AE9" s="139"/>
      <c r="AF9" s="139"/>
      <c r="AG9" s="139"/>
    </row>
    <row r="10" spans="1:51" x14ac:dyDescent="0.2">
      <c r="D10" s="14" t="str">
        <f t="shared" si="0"/>
        <v>Phc/Saik 08 Vit</v>
      </c>
      <c r="E10" s="15"/>
      <c r="F10" s="16"/>
      <c r="H10" s="14" t="str">
        <f t="shared" si="2"/>
        <v>Phc/Saik 09 Svart</v>
      </c>
      <c r="I10" s="15"/>
      <c r="J10" s="16"/>
      <c r="L10" s="14" t="str">
        <f t="shared" si="1"/>
        <v>ÄIF 10 Grön</v>
      </c>
      <c r="M10" s="15"/>
      <c r="N10" s="16"/>
      <c r="V10" s="4">
        <v>35</v>
      </c>
      <c r="W10" s="138" t="s">
        <v>157</v>
      </c>
      <c r="AA10" s="135"/>
      <c r="AB10" s="139"/>
      <c r="AC10" s="139"/>
      <c r="AD10" s="139"/>
      <c r="AE10" s="139"/>
      <c r="AF10" s="139"/>
      <c r="AG10" s="139"/>
    </row>
    <row r="11" spans="1:51" x14ac:dyDescent="0.2">
      <c r="D11" s="14" t="str">
        <f t="shared" si="0"/>
        <v>Phc/Saik 08 Svart</v>
      </c>
      <c r="E11" s="15"/>
      <c r="F11" s="16"/>
      <c r="H11" s="14" t="str">
        <f t="shared" si="2"/>
        <v>Phc/Saik 09 Vit</v>
      </c>
      <c r="I11" s="15"/>
      <c r="J11" s="16"/>
      <c r="L11" s="14" t="str">
        <f t="shared" si="1"/>
        <v>ÄIF 10 Vit</v>
      </c>
      <c r="M11" s="15"/>
      <c r="N11" s="16"/>
      <c r="V11" s="4">
        <v>36</v>
      </c>
      <c r="W11" s="138" t="s">
        <v>158</v>
      </c>
      <c r="AA11" s="135"/>
      <c r="AB11" s="139"/>
      <c r="AC11" s="139"/>
      <c r="AD11" s="139"/>
      <c r="AE11" s="139"/>
      <c r="AF11" s="139"/>
      <c r="AG11" s="139"/>
    </row>
    <row r="12" spans="1:51" x14ac:dyDescent="0.2">
      <c r="D12" s="14" t="str">
        <f t="shared" si="0"/>
        <v>Phc/Saik 08 Blå</v>
      </c>
      <c r="E12" s="15"/>
      <c r="F12" s="16"/>
      <c r="H12" s="14" t="str">
        <f t="shared" si="2"/>
        <v>Phc/Saik 09 Röd</v>
      </c>
      <c r="I12" s="15"/>
      <c r="J12" s="16"/>
      <c r="L12" s="14" t="str">
        <f t="shared" si="1"/>
        <v>Phc/Saik 10 Röd</v>
      </c>
      <c r="M12" s="15"/>
      <c r="N12" s="16"/>
      <c r="V12" s="4">
        <v>37</v>
      </c>
      <c r="W12" s="138" t="s">
        <v>159</v>
      </c>
      <c r="AA12" s="135"/>
      <c r="AB12" s="139"/>
      <c r="AC12" s="139"/>
      <c r="AD12" s="139"/>
      <c r="AE12" s="139"/>
      <c r="AF12" s="139"/>
      <c r="AG12" s="139"/>
    </row>
    <row r="13" spans="1:51" x14ac:dyDescent="0.2">
      <c r="D13" s="14" t="str">
        <f t="shared" si="0"/>
        <v>Phc/Saik 08 Gul</v>
      </c>
      <c r="E13" s="15"/>
      <c r="F13" s="16"/>
      <c r="H13" s="14" t="str">
        <f t="shared" si="2"/>
        <v>Phc/Saik 09 Blå</v>
      </c>
      <c r="I13" s="15"/>
      <c r="J13" s="16"/>
      <c r="L13" s="14" t="str">
        <f t="shared" si="1"/>
        <v>Phc/Saik 10 Vit</v>
      </c>
      <c r="M13" s="15"/>
      <c r="N13" s="16"/>
      <c r="V13" s="4">
        <v>38</v>
      </c>
      <c r="W13" s="138" t="s">
        <v>160</v>
      </c>
      <c r="AA13" s="135"/>
      <c r="AB13" s="139"/>
      <c r="AC13" s="139"/>
      <c r="AD13" s="139"/>
      <c r="AE13" s="139"/>
      <c r="AF13" s="139"/>
      <c r="AG13" s="139"/>
    </row>
    <row r="14" spans="1:51" x14ac:dyDescent="0.2">
      <c r="D14" s="14" t="str">
        <f t="shared" si="0"/>
        <v>ÄIF 08 Svart</v>
      </c>
      <c r="E14" s="15"/>
      <c r="F14" s="16"/>
      <c r="H14" s="14" t="str">
        <f t="shared" si="2"/>
        <v>Antnäs 09 Blå</v>
      </c>
      <c r="I14" s="15"/>
      <c r="J14" s="16"/>
      <c r="L14" s="14" t="str">
        <f t="shared" si="1"/>
        <v>Phc/Saik 10 Blå</v>
      </c>
      <c r="M14" s="15"/>
      <c r="N14" s="16"/>
      <c r="V14" s="4">
        <v>39</v>
      </c>
      <c r="W14" s="138" t="s">
        <v>161</v>
      </c>
      <c r="AA14" s="139"/>
      <c r="AB14" s="139"/>
      <c r="AC14" s="139"/>
      <c r="AD14" s="139"/>
      <c r="AE14" s="139"/>
      <c r="AF14" s="139"/>
    </row>
    <row r="15" spans="1:51" s="9" customFormat="1" x14ac:dyDescent="0.2">
      <c r="A15" s="3"/>
      <c r="B15" s="3"/>
      <c r="C15" s="3"/>
      <c r="D15" s="14" t="str">
        <f>VLOOKUP(D53,$V$6:$W$38,2,FALSE)</f>
        <v>ÄIF 08 Vit</v>
      </c>
      <c r="E15" s="15"/>
      <c r="F15" s="16"/>
      <c r="G15" s="3"/>
      <c r="H15" s="14" t="str">
        <f t="shared" si="2"/>
        <v>Antnäs 09 Röd</v>
      </c>
      <c r="I15" s="15"/>
      <c r="J15" s="16"/>
      <c r="K15" s="3"/>
      <c r="L15" s="14"/>
      <c r="M15" s="15"/>
      <c r="N15" s="16"/>
      <c r="R15" s="11"/>
      <c r="V15" s="4"/>
      <c r="W15" s="4"/>
      <c r="X15" s="109"/>
      <c r="Y15" s="109"/>
      <c r="Z15" s="109"/>
      <c r="AA15" s="140"/>
      <c r="AB15" s="140"/>
      <c r="AC15" s="140"/>
      <c r="AD15" s="140"/>
      <c r="AE15" s="140"/>
      <c r="AF15" s="140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</row>
    <row r="16" spans="1:51" s="9" customFormat="1" x14ac:dyDescent="0.2">
      <c r="A16" s="3"/>
      <c r="B16" s="3"/>
      <c r="C16" s="3"/>
      <c r="D16" s="14"/>
      <c r="E16" s="15"/>
      <c r="F16" s="16"/>
      <c r="G16" s="3"/>
      <c r="H16" s="14" t="str">
        <f t="shared" si="2"/>
        <v>Antnäs 09 Vit</v>
      </c>
      <c r="I16" s="15"/>
      <c r="J16" s="16"/>
      <c r="K16" s="3"/>
      <c r="L16" s="14"/>
      <c r="M16" s="15"/>
      <c r="N16" s="16"/>
      <c r="R16" s="11"/>
      <c r="V16" s="4"/>
      <c r="W16" s="11"/>
      <c r="X16" s="109"/>
      <c r="Y16" s="109"/>
      <c r="Z16" s="109"/>
      <c r="AA16" s="140"/>
      <c r="AB16" s="140"/>
      <c r="AC16" s="140"/>
      <c r="AD16" s="140"/>
      <c r="AE16" s="140"/>
      <c r="AF16" s="140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</row>
    <row r="17" spans="1:35" ht="15" hidden="1" customHeight="1" x14ac:dyDescent="0.2">
      <c r="D17" s="14"/>
      <c r="E17" s="15"/>
      <c r="F17" s="16"/>
      <c r="H17" s="14"/>
      <c r="I17" s="15"/>
      <c r="J17" s="16"/>
      <c r="L17" s="14"/>
      <c r="M17" s="15"/>
      <c r="N17" s="16"/>
      <c r="AA17" s="139"/>
      <c r="AB17" s="139"/>
      <c r="AC17" s="139"/>
      <c r="AD17" s="139"/>
      <c r="AE17" s="139"/>
      <c r="AF17" s="139"/>
    </row>
    <row r="18" spans="1:35" x14ac:dyDescent="0.2">
      <c r="D18" s="14"/>
      <c r="E18" s="15"/>
      <c r="F18" s="16"/>
      <c r="H18" s="14"/>
      <c r="I18" s="15"/>
      <c r="J18" s="16"/>
      <c r="L18" s="14"/>
      <c r="M18" s="15"/>
      <c r="N18" s="16"/>
      <c r="Q18" s="3" t="s">
        <v>5</v>
      </c>
      <c r="R18" s="4">
        <f>COUNTIF($D$71:$N$79,Q18)</f>
        <v>0</v>
      </c>
      <c r="S18" s="1" t="s">
        <v>6</v>
      </c>
      <c r="V18" s="4">
        <v>41</v>
      </c>
      <c r="W18" s="141" t="s">
        <v>178</v>
      </c>
      <c r="AA18" s="135"/>
      <c r="AB18" s="139"/>
      <c r="AC18" s="139"/>
      <c r="AD18" s="139"/>
      <c r="AE18" s="139"/>
      <c r="AF18" s="139"/>
    </row>
    <row r="19" spans="1:35" x14ac:dyDescent="0.2">
      <c r="D19" s="14"/>
      <c r="E19" s="15"/>
      <c r="F19" s="16"/>
      <c r="H19" s="14"/>
      <c r="I19" s="15"/>
      <c r="J19" s="16"/>
      <c r="L19" s="14"/>
      <c r="M19" s="15"/>
      <c r="N19" s="16"/>
      <c r="Q19" s="13" t="s">
        <v>7</v>
      </c>
      <c r="R19" s="4">
        <f>COUNTIF($D$71:$N$79,Q19)</f>
        <v>0</v>
      </c>
      <c r="S19" s="1" t="s">
        <v>7</v>
      </c>
      <c r="V19" s="4">
        <v>42</v>
      </c>
      <c r="W19" s="141" t="s">
        <v>162</v>
      </c>
      <c r="AA19" s="135"/>
      <c r="AB19" s="139"/>
      <c r="AC19" s="139"/>
      <c r="AD19" s="139"/>
      <c r="AE19" s="139"/>
      <c r="AF19" s="139"/>
    </row>
    <row r="20" spans="1:35" ht="15.75" thickBot="1" x14ac:dyDescent="0.25">
      <c r="D20" s="154"/>
      <c r="E20" s="18"/>
      <c r="F20" s="19"/>
      <c r="H20" s="17"/>
      <c r="I20" s="18"/>
      <c r="J20" s="19"/>
      <c r="L20" s="17"/>
      <c r="M20" s="18"/>
      <c r="N20" s="19"/>
      <c r="Q20" s="13" t="s">
        <v>8</v>
      </c>
      <c r="R20" s="4">
        <f>COUNTIF($D$71:$N$79,Q20)</f>
        <v>0</v>
      </c>
      <c r="S20" s="1" t="s">
        <v>8</v>
      </c>
      <c r="V20" s="4">
        <v>43</v>
      </c>
      <c r="W20" s="141" t="s">
        <v>168</v>
      </c>
      <c r="AA20" s="135"/>
      <c r="AB20" s="139"/>
      <c r="AC20" s="139"/>
      <c r="AD20" s="139"/>
      <c r="AE20" s="139"/>
      <c r="AF20" s="139"/>
    </row>
    <row r="21" spans="1:35" ht="18.75" x14ac:dyDescent="0.25">
      <c r="A21" s="57" t="str">
        <f>A60</f>
        <v>Matchlängd:</v>
      </c>
      <c r="B21" s="58"/>
      <c r="C21" s="59"/>
      <c r="D21" s="58"/>
      <c r="E21" s="60" t="str">
        <f>E60</f>
        <v>Plan 1</v>
      </c>
      <c r="F21" s="58"/>
      <c r="G21" s="58"/>
      <c r="H21" s="58"/>
      <c r="I21" s="60" t="str">
        <f>I60</f>
        <v>Plan 2</v>
      </c>
      <c r="J21" s="58"/>
      <c r="K21" s="58"/>
      <c r="L21" s="58"/>
      <c r="M21" s="60" t="str">
        <f>M60</f>
        <v>Plan 3</v>
      </c>
      <c r="N21" s="61"/>
      <c r="Q21" s="3" t="s">
        <v>9</v>
      </c>
      <c r="R21" s="4">
        <f>COUNTIF($D$71:$N$79,Q21)</f>
        <v>0</v>
      </c>
      <c r="S21" s="1" t="s">
        <v>9</v>
      </c>
      <c r="V21" s="4">
        <v>44</v>
      </c>
      <c r="W21" s="141" t="s">
        <v>169</v>
      </c>
      <c r="AA21" s="135"/>
      <c r="AB21" s="139"/>
      <c r="AC21" s="139"/>
      <c r="AD21" s="139"/>
      <c r="AE21" s="139"/>
      <c r="AF21" s="139"/>
    </row>
    <row r="22" spans="1:35" x14ac:dyDescent="0.2">
      <c r="A22" s="62"/>
      <c r="B22" s="63"/>
      <c r="C22" s="64">
        <f>C61</f>
        <v>1.6666666666666666E-2</v>
      </c>
      <c r="D22" s="63"/>
      <c r="E22" s="65" t="str">
        <f>E61</f>
        <v>Närmast entrén</v>
      </c>
      <c r="F22" s="63"/>
      <c r="G22" s="63"/>
      <c r="H22" s="63"/>
      <c r="I22" s="65" t="str">
        <f>I61</f>
        <v>Mitten</v>
      </c>
      <c r="J22" s="63"/>
      <c r="K22" s="63"/>
      <c r="L22" s="63"/>
      <c r="M22" s="65" t="str">
        <f>M61</f>
        <v>Mot ismaskin</v>
      </c>
      <c r="N22" s="66"/>
      <c r="Q22" s="3" t="s">
        <v>10</v>
      </c>
      <c r="R22" s="4">
        <f>COUNTIF($D$71:$N$79,Q22)</f>
        <v>0</v>
      </c>
      <c r="S22" s="1" t="s">
        <v>10</v>
      </c>
      <c r="V22" s="4">
        <v>45</v>
      </c>
      <c r="W22" s="141" t="s">
        <v>170</v>
      </c>
      <c r="AA22" s="135"/>
      <c r="AB22" s="139"/>
      <c r="AC22" s="139"/>
      <c r="AD22" s="139"/>
      <c r="AE22" s="139"/>
      <c r="AF22" s="139"/>
      <c r="AG22" s="139"/>
      <c r="AH22" s="139"/>
      <c r="AI22" s="139"/>
    </row>
    <row r="23" spans="1:35" x14ac:dyDescent="0.2">
      <c r="A23" s="14"/>
      <c r="B23" s="15"/>
      <c r="C23" s="15"/>
      <c r="D23" s="15"/>
      <c r="E23" s="67"/>
      <c r="F23" s="15"/>
      <c r="G23" s="15"/>
      <c r="H23" s="15"/>
      <c r="I23" s="67"/>
      <c r="J23" s="15"/>
      <c r="K23" s="15"/>
      <c r="L23" s="15"/>
      <c r="M23" s="67"/>
      <c r="N23" s="16"/>
      <c r="Q23" s="3" t="s">
        <v>11</v>
      </c>
      <c r="R23" s="4">
        <f>COUNTIF($D$71:$N$79,Q23)</f>
        <v>0</v>
      </c>
      <c r="S23" s="1" t="s">
        <v>11</v>
      </c>
      <c r="V23" s="4">
        <v>46</v>
      </c>
      <c r="W23" s="141" t="s">
        <v>171</v>
      </c>
      <c r="AA23" s="135"/>
      <c r="AB23" s="139"/>
      <c r="AC23" s="139"/>
      <c r="AD23" s="139"/>
      <c r="AE23" s="139"/>
      <c r="AF23" s="139"/>
      <c r="AG23" s="139"/>
      <c r="AH23" s="139"/>
      <c r="AI23" s="139"/>
    </row>
    <row r="24" spans="1:35" x14ac:dyDescent="0.2">
      <c r="A24" s="147">
        <f>A63</f>
        <v>0.33333333333333331</v>
      </c>
      <c r="B24" s="147" t="str">
        <f>B63</f>
        <v>-</v>
      </c>
      <c r="C24" s="147">
        <f>C63</f>
        <v>0.35</v>
      </c>
      <c r="D24" s="148" t="str">
        <f>VLOOKUP(D63,$V$6:$W$38,2,FALSE)</f>
        <v>Rosvik IK Svart 1-08</v>
      </c>
      <c r="E24" s="148" t="s">
        <v>4</v>
      </c>
      <c r="F24" s="148" t="str">
        <f>VLOOKUP(F63,$V$6:$W$38,2,FALSE)</f>
        <v>ÄIF 08 Vit</v>
      </c>
      <c r="G24" s="149"/>
      <c r="H24" s="149"/>
      <c r="I24" s="149"/>
      <c r="J24" s="149"/>
      <c r="K24" s="149"/>
      <c r="L24" s="148" t="str">
        <f>VLOOKUP(L63,$V$6:$W$38,2,FALSE)</f>
        <v>Phc/Saik 08 Vit</v>
      </c>
      <c r="M24" s="148" t="s">
        <v>4</v>
      </c>
      <c r="N24" s="148" t="str">
        <f>VLOOKUP(N63,$V$6:$W$38,2,FALSE)</f>
        <v>Phc/Saik 08 Svart</v>
      </c>
      <c r="V24" s="4">
        <v>47</v>
      </c>
      <c r="W24" s="141" t="s">
        <v>173</v>
      </c>
      <c r="AA24" s="143"/>
      <c r="AB24" s="139"/>
      <c r="AC24" s="139"/>
      <c r="AD24" s="139"/>
      <c r="AE24" s="139"/>
      <c r="AF24" s="139"/>
      <c r="AG24" s="139"/>
      <c r="AH24" s="139"/>
      <c r="AI24" s="139"/>
    </row>
    <row r="25" spans="1:35" x14ac:dyDescent="0.2">
      <c r="A25" s="147">
        <f>A64</f>
        <v>0.35416666666666669</v>
      </c>
      <c r="B25" s="147" t="str">
        <f>B64</f>
        <v>-</v>
      </c>
      <c r="C25" s="147">
        <f>C64</f>
        <v>0.37083333333333335</v>
      </c>
      <c r="D25" s="148" t="str">
        <f>VLOOKUP(D64,$V$6:$W$38,2,FALSE)</f>
        <v>Rosvik IK Svart 2-08</v>
      </c>
      <c r="E25" s="148" t="s">
        <v>4</v>
      </c>
      <c r="F25" s="148" t="str">
        <f>VLOOKUP(F64,$V$6:$W$38,2,FALSE)</f>
        <v>Phc/Saik 08 Gul</v>
      </c>
      <c r="G25" s="149"/>
      <c r="H25" s="149"/>
      <c r="I25" s="149"/>
      <c r="J25" s="149"/>
      <c r="K25" s="149"/>
      <c r="L25" s="148" t="str">
        <f>VLOOKUP(L64,$V$6:$W$38,2,FALSE)</f>
        <v>ÄIF 08 Svart</v>
      </c>
      <c r="M25" s="148" t="s">
        <v>4</v>
      </c>
      <c r="N25" s="148" t="str">
        <f>VLOOKUP(N64,$V$6:$W$38,2,FALSE)</f>
        <v>Phc/Saik 08 Blå</v>
      </c>
      <c r="Q25" s="3" t="s">
        <v>12</v>
      </c>
      <c r="R25" s="4">
        <f>COUNTIF($D$71:$N$79,Q25)</f>
        <v>0</v>
      </c>
      <c r="S25" s="1" t="s">
        <v>12</v>
      </c>
      <c r="V25" s="4">
        <v>48</v>
      </c>
      <c r="W25" s="142" t="s">
        <v>172</v>
      </c>
      <c r="Y25" s="135"/>
      <c r="AA25" s="139"/>
      <c r="AB25" s="139"/>
      <c r="AC25" s="139"/>
      <c r="AD25" s="139"/>
      <c r="AE25" s="139"/>
      <c r="AF25" s="139"/>
      <c r="AG25" s="139"/>
      <c r="AH25" s="139"/>
      <c r="AI25" s="139"/>
    </row>
    <row r="26" spans="1:35" x14ac:dyDescent="0.2">
      <c r="A26" s="147">
        <f>A65</f>
        <v>0.375</v>
      </c>
      <c r="B26" s="147" t="str">
        <f>B65</f>
        <v>-</v>
      </c>
      <c r="C26" s="147">
        <f>C65</f>
        <v>0.39166666666666666</v>
      </c>
      <c r="D26" s="148" t="str">
        <f>VLOOKUP(D65,$V$6:$W$38,2,FALSE)</f>
        <v>Rosvik IK Svart 1-08</v>
      </c>
      <c r="E26" s="148" t="s">
        <v>4</v>
      </c>
      <c r="F26" s="148" t="str">
        <f>VLOOKUP(F65,$V$6:$W$38,2,FALSE)</f>
        <v>Phc/Saik 08 Röd</v>
      </c>
      <c r="G26" s="149"/>
      <c r="H26" s="149"/>
      <c r="I26" s="149"/>
      <c r="J26" s="149"/>
      <c r="K26" s="149"/>
      <c r="L26" s="148" t="str">
        <f>VLOOKUP(L65,$V$6:$W$38,2,FALSE)</f>
        <v>ÄIF 08 Vit</v>
      </c>
      <c r="M26" s="148" t="s">
        <v>4</v>
      </c>
      <c r="N26" s="148" t="str">
        <f>VLOOKUP(N65,$V$6:$W$38,2,FALSE)</f>
        <v>Phc/Saik 08 Svart</v>
      </c>
      <c r="V26" s="4">
        <v>49</v>
      </c>
      <c r="W26" s="142" t="s">
        <v>174</v>
      </c>
      <c r="Y26" s="135"/>
    </row>
    <row r="27" spans="1:35" x14ac:dyDescent="0.2">
      <c r="A27" s="147">
        <f>A66</f>
        <v>0.39583333333333331</v>
      </c>
      <c r="B27" s="147"/>
      <c r="C27" s="147">
        <f>C66</f>
        <v>0.41249999999999998</v>
      </c>
      <c r="D27" s="153" t="s">
        <v>13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V27" s="4">
        <v>50</v>
      </c>
      <c r="W27" s="142"/>
    </row>
    <row r="28" spans="1:35" x14ac:dyDescent="0.2">
      <c r="A28" s="147">
        <f>A67</f>
        <v>0.41666666666666669</v>
      </c>
      <c r="B28" s="147" t="str">
        <f>B66</f>
        <v>-</v>
      </c>
      <c r="C28" s="147">
        <f>C67</f>
        <v>0.43333333333333335</v>
      </c>
      <c r="D28" s="148" t="str">
        <f>VLOOKUP(D67,$V$6:$W$38,2,FALSE)</f>
        <v>Rosvik IK Svart 2-08</v>
      </c>
      <c r="E28" s="148" t="s">
        <v>4</v>
      </c>
      <c r="F28" s="148" t="str">
        <f>VLOOKUP(F67,$V$6:$W$38,2,FALSE)</f>
        <v>Phc/Saik 08 Vit</v>
      </c>
      <c r="G28" s="149"/>
      <c r="H28" s="149"/>
      <c r="I28" s="149"/>
      <c r="J28" s="149"/>
      <c r="K28" s="149"/>
      <c r="L28" s="148" t="str">
        <f>VLOOKUP(L67,$V$6:$W$38,2,FALSE)</f>
        <v>Phc/Saik 08 Röd</v>
      </c>
      <c r="M28" s="148" t="s">
        <v>4</v>
      </c>
      <c r="N28" s="148" t="str">
        <f>VLOOKUP(N67,$V$6:$W$38,2,FALSE)</f>
        <v>Phc/Saik 08 Svart</v>
      </c>
    </row>
    <row r="29" spans="1:35" x14ac:dyDescent="0.2">
      <c r="A29" s="147">
        <f>A68</f>
        <v>0.4375</v>
      </c>
      <c r="B29" s="147" t="str">
        <f>B68</f>
        <v>-</v>
      </c>
      <c r="C29" s="147">
        <f>C68</f>
        <v>0.45416666666666666</v>
      </c>
      <c r="D29" s="148" t="str">
        <f>VLOOKUP(D68,$V$6:$W$38,2,FALSE)</f>
        <v>Rosvik IK Svart 1-08</v>
      </c>
      <c r="E29" s="148" t="s">
        <v>4</v>
      </c>
      <c r="F29" s="148" t="str">
        <f>VLOOKUP(F68,$V$6:$W$38,2,FALSE)</f>
        <v>Phc/Saik 08 Blå</v>
      </c>
      <c r="G29" s="149"/>
      <c r="H29" s="149"/>
      <c r="I29" s="149"/>
      <c r="J29" s="149"/>
      <c r="K29" s="149"/>
      <c r="L29" s="148" t="str">
        <f>VLOOKUP(L68,$V$6:$W$38,2,FALSE)</f>
        <v>ÄIF 08 Svart</v>
      </c>
      <c r="M29" s="148" t="s">
        <v>4</v>
      </c>
      <c r="N29" s="148" t="str">
        <f>VLOOKUP(N68,$V$6:$W$38,2,FALSE)</f>
        <v>Phc/Saik 08 Gul</v>
      </c>
    </row>
    <row r="30" spans="1:35" x14ac:dyDescent="0.2">
      <c r="A30" s="147">
        <f>A69</f>
        <v>0.45833333333333331</v>
      </c>
      <c r="B30" s="147" t="str">
        <f>B69</f>
        <v>-</v>
      </c>
      <c r="C30" s="147">
        <f>C69</f>
        <v>0.47499999999999998</v>
      </c>
      <c r="D30" s="148" t="str">
        <f>VLOOKUP(D69,$V$6:$W$38,2,FALSE)</f>
        <v>Rosvik IK Svart 2-08</v>
      </c>
      <c r="E30" s="148" t="s">
        <v>4</v>
      </c>
      <c r="F30" s="148" t="str">
        <f>VLOOKUP(F69,$V$6:$W$38,2,FALSE)</f>
        <v>ÄIF 08 Vit</v>
      </c>
      <c r="G30" s="149"/>
      <c r="H30" s="149"/>
      <c r="I30" s="149"/>
      <c r="J30" s="149"/>
      <c r="K30" s="149"/>
      <c r="L30" s="148" t="str">
        <f>VLOOKUP(L69,$V$6:$W$38,2,FALSE)</f>
        <v>Phc/Saik 08 Vit</v>
      </c>
      <c r="M30" s="148" t="s">
        <v>4</v>
      </c>
      <c r="N30" s="148" t="str">
        <f>VLOOKUP(N69,$V$6:$W$38,2,FALSE)</f>
        <v>ÄIF 08 Svart</v>
      </c>
      <c r="V30" s="4">
        <v>51</v>
      </c>
      <c r="W30" s="144" t="s">
        <v>175</v>
      </c>
      <c r="AA30" s="135"/>
      <c r="AB30" s="139"/>
      <c r="AC30" s="139"/>
      <c r="AD30" s="139"/>
      <c r="AE30" s="139"/>
      <c r="AF30" s="139"/>
    </row>
    <row r="31" spans="1:35" x14ac:dyDescent="0.2">
      <c r="A31" s="147">
        <f>A70</f>
        <v>0.47916666666666669</v>
      </c>
      <c r="B31" s="147" t="str">
        <f>B70</f>
        <v>-</v>
      </c>
      <c r="C31" s="147">
        <f>C70</f>
        <v>0.49583333333333335</v>
      </c>
      <c r="D31" s="148" t="str">
        <f>VLOOKUP(D70,$V$6:$W$38,2,FALSE)</f>
        <v>Rosvik IK Svart 1-08</v>
      </c>
      <c r="E31" s="148" t="s">
        <v>4</v>
      </c>
      <c r="F31" s="148" t="str">
        <f>VLOOKUP(F70,$V$6:$W$38,2,FALSE)</f>
        <v>Phc/Saik 08 Gul</v>
      </c>
      <c r="G31" s="150"/>
      <c r="H31" s="150"/>
      <c r="I31" s="150"/>
      <c r="J31" s="150"/>
      <c r="K31" s="150"/>
      <c r="L31" s="148" t="str">
        <f>VLOOKUP(L70,$V$6:$W$38,2,FALSE)</f>
        <v>Phc/Saik 08 Blå</v>
      </c>
      <c r="M31" s="148" t="s">
        <v>4</v>
      </c>
      <c r="N31" s="148" t="str">
        <f>VLOOKUP(N70,$V$6:$W$38,2,FALSE)</f>
        <v>Phc/Saik 08 Röd</v>
      </c>
      <c r="V31" s="4">
        <v>52</v>
      </c>
      <c r="W31" s="144" t="s">
        <v>176</v>
      </c>
      <c r="AA31" s="135"/>
      <c r="AB31" s="139"/>
      <c r="AC31" s="139"/>
      <c r="AD31" s="139"/>
      <c r="AE31" s="139"/>
      <c r="AF31" s="139"/>
    </row>
    <row r="32" spans="1:35" x14ac:dyDescent="0.2">
      <c r="A32" s="147">
        <f>A71</f>
        <v>0.5</v>
      </c>
      <c r="B32" s="147" t="str">
        <f>B71</f>
        <v>-</v>
      </c>
      <c r="C32" s="147">
        <f>C71</f>
        <v>0.51666666666666672</v>
      </c>
      <c r="D32" s="153" t="s">
        <v>14</v>
      </c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V32" s="4">
        <v>53</v>
      </c>
      <c r="W32" s="144" t="s">
        <v>163</v>
      </c>
      <c r="AA32" s="135"/>
      <c r="AB32" s="139"/>
      <c r="AC32" s="139"/>
      <c r="AD32" s="139"/>
      <c r="AE32" s="139"/>
      <c r="AF32" s="139"/>
    </row>
    <row r="33" spans="1:32" x14ac:dyDescent="0.2">
      <c r="A33" s="147">
        <f>A72</f>
        <v>0.52083333333333337</v>
      </c>
      <c r="B33" s="147" t="str">
        <f>B72</f>
        <v>-</v>
      </c>
      <c r="C33" s="147">
        <f>C72</f>
        <v>0.53750000000000009</v>
      </c>
      <c r="D33" s="151" t="str">
        <f>VLOOKUP(D72,$V$6:$W$38,2,FALSE)</f>
        <v>Phc/Saik 09 Vit</v>
      </c>
      <c r="E33" s="151" t="s">
        <v>4</v>
      </c>
      <c r="F33" s="151" t="str">
        <f>VLOOKUP(F72,$V$6:$W$38,2,FALSE)</f>
        <v>Phc/Saik 09 Blå</v>
      </c>
      <c r="G33" s="149"/>
      <c r="H33" s="151" t="str">
        <f>VLOOKUP(H72,$V$6:$W$38,2,FALSE)</f>
        <v>Phc/Saik 09 Svart</v>
      </c>
      <c r="I33" s="151" t="s">
        <v>4</v>
      </c>
      <c r="J33" s="151" t="str">
        <f>VLOOKUP(J72,$V$6:$W$38,2,FALSE)</f>
        <v>Antnäs 09 Röd</v>
      </c>
      <c r="K33" s="149"/>
      <c r="L33" s="152" t="str">
        <f>VLOOKUP(L72,$V$6:$W$38,2,FALSE)</f>
        <v>Rosvik IK 10 Svart</v>
      </c>
      <c r="M33" s="152" t="s">
        <v>4</v>
      </c>
      <c r="N33" s="152" t="str">
        <f>VLOOKUP(N72,$V$6:$W$38,2,FALSE)</f>
        <v>ÄIF 10 Grön</v>
      </c>
      <c r="V33" s="4">
        <v>54</v>
      </c>
      <c r="W33" s="144" t="s">
        <v>164</v>
      </c>
      <c r="AA33" s="135"/>
      <c r="AB33" s="139"/>
      <c r="AC33" s="139"/>
      <c r="AD33" s="139"/>
      <c r="AE33" s="139"/>
      <c r="AF33" s="139"/>
    </row>
    <row r="34" spans="1:32" x14ac:dyDescent="0.2">
      <c r="A34" s="147">
        <f>A73</f>
        <v>0.54166666666666663</v>
      </c>
      <c r="B34" s="147" t="str">
        <f>B73</f>
        <v>-</v>
      </c>
      <c r="C34" s="147">
        <f>C73</f>
        <v>0.55833333333333335</v>
      </c>
      <c r="D34" s="151" t="str">
        <f>VLOOKUP(D73,$V$6:$W$38,2,FALSE)</f>
        <v>Rosvik IK 09 Svart</v>
      </c>
      <c r="E34" s="151" t="s">
        <v>4</v>
      </c>
      <c r="F34" s="151" t="str">
        <f>VLOOKUP(F73,$V$6:$W$38,2,FALSE)</f>
        <v>ÄIF 09 Vit</v>
      </c>
      <c r="G34" s="149"/>
      <c r="H34" s="151" t="str">
        <f>VLOOKUP(H73,$V$6:$W$38,2,FALSE)</f>
        <v>Phc/Saik 09 Röd</v>
      </c>
      <c r="I34" s="151" t="s">
        <v>4</v>
      </c>
      <c r="J34" s="151" t="str">
        <f>VLOOKUP(J73,$V$6:$W$38,2,FALSE)</f>
        <v>Antnäs 09 Vit</v>
      </c>
      <c r="K34" s="149"/>
      <c r="L34" s="152" t="str">
        <f>VLOOKUP(L73,$V$6:$W$38,2,FALSE)</f>
        <v>Rosvik IK 10 Grön</v>
      </c>
      <c r="M34" s="152" t="s">
        <v>4</v>
      </c>
      <c r="N34" s="152" t="str">
        <f>VLOOKUP(N73,$V$6:$W$38,2,FALSE)</f>
        <v>ÄIF 10 Vit</v>
      </c>
      <c r="R34" s="4" t="s">
        <v>15</v>
      </c>
      <c r="V34" s="4">
        <v>55</v>
      </c>
      <c r="W34" s="144" t="s">
        <v>165</v>
      </c>
      <c r="AA34" s="135"/>
      <c r="AB34" s="139"/>
      <c r="AC34" s="139"/>
      <c r="AD34" s="139"/>
      <c r="AE34" s="139"/>
      <c r="AF34" s="139"/>
    </row>
    <row r="35" spans="1:32" x14ac:dyDescent="0.2">
      <c r="A35" s="147">
        <f>A74</f>
        <v>0.5625</v>
      </c>
      <c r="B35" s="147" t="str">
        <f>B74</f>
        <v>-</v>
      </c>
      <c r="C35" s="147">
        <f>C74</f>
        <v>0.57916666666666672</v>
      </c>
      <c r="D35" s="151" t="str">
        <f>VLOOKUP(D74,$V$6:$W$38,2,FALSE)</f>
        <v>Antnäs 09 Vit</v>
      </c>
      <c r="E35" s="151" t="s">
        <v>4</v>
      </c>
      <c r="F35" s="151" t="str">
        <f>VLOOKUP(F74,$V$6:$W$38,2,FALSE)</f>
        <v>Phc/Saik 09 Blå</v>
      </c>
      <c r="G35" s="149"/>
      <c r="H35" s="151" t="str">
        <f>VLOOKUP(H74,$V$6:$W$38,2,FALSE)</f>
        <v>Phc/Saik 09 Vit</v>
      </c>
      <c r="I35" s="151" t="s">
        <v>4</v>
      </c>
      <c r="J35" s="151" t="str">
        <f>VLOOKUP(J74,$V$6:$W$38,2,FALSE)</f>
        <v>Antnäs 09 Blå</v>
      </c>
      <c r="K35" s="149"/>
      <c r="L35" s="152" t="str">
        <f>VLOOKUP(L74,$V$6:$W$38,2,FALSE)</f>
        <v>Rosvik IK 10 Svart</v>
      </c>
      <c r="M35" s="152" t="s">
        <v>4</v>
      </c>
      <c r="N35" s="152" t="str">
        <f>VLOOKUP(N74,$V$6:$W$38,2,FALSE)</f>
        <v>Phc/Saik 10 Vit</v>
      </c>
      <c r="V35" s="4">
        <v>56</v>
      </c>
      <c r="W35" s="144" t="s">
        <v>166</v>
      </c>
      <c r="AA35" s="135"/>
      <c r="AB35" s="139"/>
      <c r="AC35" s="139"/>
      <c r="AD35" s="139"/>
      <c r="AE35" s="139"/>
      <c r="AF35" s="139"/>
    </row>
    <row r="36" spans="1:32" x14ac:dyDescent="0.2">
      <c r="A36" s="147">
        <f>A75</f>
        <v>0.58333333333333337</v>
      </c>
      <c r="B36" s="147" t="str">
        <f>B75</f>
        <v>-</v>
      </c>
      <c r="C36" s="147">
        <f>C75</f>
        <v>0.60000000000000009</v>
      </c>
      <c r="D36" s="151" t="str">
        <f>VLOOKUP(D75,$V$6:$W$38,2,FALSE)</f>
        <v>Phc/Saik 09 Röd</v>
      </c>
      <c r="E36" s="151" t="s">
        <v>4</v>
      </c>
      <c r="F36" s="151" t="str">
        <f>VLOOKUP(F75,$V$6:$W$38,2,FALSE)</f>
        <v>Phc/Saik 09 Svart</v>
      </c>
      <c r="G36" s="149"/>
      <c r="H36" s="152" t="str">
        <f>VLOOKUP(H75,$V$6:$W$38,2,FALSE)</f>
        <v>ÄIF 10 Vit</v>
      </c>
      <c r="I36" s="152" t="s">
        <v>4</v>
      </c>
      <c r="J36" s="152" t="str">
        <f>VLOOKUP(J75,$V$6:$W$38,2,FALSE)</f>
        <v>Phc/Saik 10 Blå</v>
      </c>
      <c r="K36" s="149"/>
      <c r="L36" s="152" t="str">
        <f>VLOOKUP(L75,$V$6:$W$38,2,FALSE)</f>
        <v>Rosvik IK 10 Grön</v>
      </c>
      <c r="M36" s="152" t="s">
        <v>4</v>
      </c>
      <c r="N36" s="152" t="str">
        <f>VLOOKUP(N75,$V$6:$W$38,2,FALSE)</f>
        <v>Phc/Saik 10 Röd</v>
      </c>
      <c r="V36" s="4">
        <v>57</v>
      </c>
      <c r="W36" s="144" t="s">
        <v>167</v>
      </c>
      <c r="AA36" s="139"/>
      <c r="AB36" s="139"/>
      <c r="AC36" s="139"/>
      <c r="AD36" s="139"/>
      <c r="AE36" s="139"/>
      <c r="AF36" s="139"/>
    </row>
    <row r="37" spans="1:32" x14ac:dyDescent="0.2">
      <c r="A37" s="147">
        <f>A76</f>
        <v>0.60416666666666663</v>
      </c>
      <c r="B37" s="147" t="str">
        <f>B76</f>
        <v>-</v>
      </c>
      <c r="C37" s="147">
        <f>C76</f>
        <v>0.62083333333333335</v>
      </c>
      <c r="D37" s="153" t="s">
        <v>13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V37" s="4">
        <v>58</v>
      </c>
      <c r="W37" s="144"/>
      <c r="AA37" s="139"/>
      <c r="AB37" s="139"/>
      <c r="AC37" s="139"/>
      <c r="AD37" s="139"/>
      <c r="AE37" s="139"/>
      <c r="AF37" s="139"/>
    </row>
    <row r="38" spans="1:32" x14ac:dyDescent="0.2">
      <c r="A38" s="147">
        <f>A77</f>
        <v>0.625</v>
      </c>
      <c r="B38" s="147" t="str">
        <f>B77</f>
        <v>-</v>
      </c>
      <c r="C38" s="147">
        <f>C77</f>
        <v>0.64166666666666672</v>
      </c>
      <c r="D38" s="151" t="str">
        <f>VLOOKUP(D77,$V$6:$W$38,2,FALSE)</f>
        <v>Antnäs 09 Blå</v>
      </c>
      <c r="E38" s="151" t="s">
        <v>4</v>
      </c>
      <c r="F38" s="151" t="str">
        <f>VLOOKUP(F77,$V$6:$W$38,2,FALSE)</f>
        <v>ÄIF 09 Vit</v>
      </c>
      <c r="G38" s="149"/>
      <c r="H38" s="152" t="str">
        <f>VLOOKUP(H77,$V$6:$W$38,2,FALSE)</f>
        <v>Phc/Saik 10 Vit</v>
      </c>
      <c r="I38" s="152" t="s">
        <v>4</v>
      </c>
      <c r="J38" s="152" t="str">
        <f>VLOOKUP(J77,$V$6:$W$38,2,FALSE)</f>
        <v>ÄIF 10 Grön</v>
      </c>
      <c r="K38" s="149"/>
      <c r="L38" s="152" t="str">
        <f>VLOOKUP(L77,$V$6:$W$38,2,FALSE)</f>
        <v>ÄIF 10 Vit</v>
      </c>
      <c r="M38" s="152" t="s">
        <v>4</v>
      </c>
      <c r="N38" s="152" t="str">
        <f>VLOOKUP(N77,$V$6:$W$38,2,FALSE)</f>
        <v>Phc/Saik 10 Röd</v>
      </c>
      <c r="V38" s="4">
        <v>59</v>
      </c>
      <c r="W38" s="144"/>
      <c r="AA38" s="139"/>
      <c r="AB38" s="139"/>
      <c r="AC38" s="139"/>
      <c r="AD38" s="139"/>
      <c r="AE38" s="139"/>
      <c r="AF38" s="139"/>
    </row>
    <row r="39" spans="1:32" x14ac:dyDescent="0.2">
      <c r="A39" s="147">
        <f>A78</f>
        <v>0.64583333333333337</v>
      </c>
      <c r="B39" s="147" t="str">
        <f>B78</f>
        <v>-</v>
      </c>
      <c r="C39" s="147">
        <f>C78</f>
        <v>0.66250000000000009</v>
      </c>
      <c r="D39" s="151" t="str">
        <f>VLOOKUP(D78,$V$6:$W$38,2,FALSE)</f>
        <v>Antnäs 09 Röd</v>
      </c>
      <c r="E39" s="151" t="s">
        <v>4</v>
      </c>
      <c r="F39" s="151" t="str">
        <f>VLOOKUP(F78,$V$6:$W$38,2,FALSE)</f>
        <v>Phc/Saik 09 Vit</v>
      </c>
      <c r="G39" s="149"/>
      <c r="H39" s="151" t="str">
        <f>VLOOKUP(H78,$V$6:$W$38,2,FALSE)</f>
        <v>Rosvik IK 09 Svart</v>
      </c>
      <c r="I39" s="152" t="s">
        <v>4</v>
      </c>
      <c r="J39" s="152" t="str">
        <f>VLOOKUP(J78,$V$6:$W$38,2,FALSE)</f>
        <v>Rosvik IK 10 Svart</v>
      </c>
      <c r="K39" s="149"/>
      <c r="L39" s="152" t="str">
        <f>VLOOKUP(L78,$V$6:$W$38,2,FALSE)</f>
        <v>Rosvik IK 10 Grön</v>
      </c>
      <c r="M39" s="152" t="s">
        <v>4</v>
      </c>
      <c r="N39" s="152" t="str">
        <f>VLOOKUP(N78,$V$6:$W$38,2,FALSE)</f>
        <v>Phc/Saik 10 Blå</v>
      </c>
    </row>
    <row r="40" spans="1:32" x14ac:dyDescent="0.2">
      <c r="A40" s="147">
        <f>A79</f>
        <v>0.66666666666666663</v>
      </c>
      <c r="B40" s="147" t="str">
        <f>B79</f>
        <v>-</v>
      </c>
      <c r="C40" s="147">
        <f>C79</f>
        <v>0.68333333333333335</v>
      </c>
      <c r="D40" s="151" t="str">
        <f>VLOOKUP(D79,$V$6:$W$38,2,FALSE)</f>
        <v>Antnäs 09 Vit</v>
      </c>
      <c r="E40" s="151" t="s">
        <v>4</v>
      </c>
      <c r="F40" s="151" t="str">
        <f>VLOOKUP(F79,$V$6:$W$38,2,FALSE)</f>
        <v>Phc/Saik 09 Blå</v>
      </c>
      <c r="G40" s="149"/>
      <c r="H40" s="151" t="str">
        <f>VLOOKUP(H79,$V$6:$W$38,2,FALSE)</f>
        <v>Antnäs 09 Blå</v>
      </c>
      <c r="I40" s="151" t="s">
        <v>4</v>
      </c>
      <c r="J40" s="151" t="str">
        <f>VLOOKUP(J79,$V$6:$W$38,2,FALSE)</f>
        <v>Phc/Saik 09 Röd</v>
      </c>
      <c r="K40" s="149"/>
      <c r="L40" s="152" t="str">
        <f>VLOOKUP(L79,$V$6:$W$38,2,FALSE)</f>
        <v>ÄIF 10 Grön</v>
      </c>
      <c r="M40" s="152" t="s">
        <v>4</v>
      </c>
      <c r="N40" s="152" t="str">
        <f>VLOOKUP(N79,$V$6:$W$38,2,FALSE)</f>
        <v>Phc/Saik 10 Röd</v>
      </c>
    </row>
    <row r="41" spans="1:32" x14ac:dyDescent="0.2">
      <c r="A41" s="147">
        <f>A80</f>
        <v>0.6875</v>
      </c>
      <c r="B41" s="147" t="str">
        <f>B80</f>
        <v> -</v>
      </c>
      <c r="C41" s="147">
        <f>C80</f>
        <v>0.70416666666666672</v>
      </c>
      <c r="D41" s="151" t="str">
        <f>VLOOKUP(D80,$V$6:$W$38,2,FALSE)</f>
        <v>Rosvik IK 09 Svart</v>
      </c>
      <c r="E41" s="151" t="s">
        <v>4</v>
      </c>
      <c r="F41" s="151" t="str">
        <f>VLOOKUP(F80,$V$6:$W$38,2,FALSE)</f>
        <v>Antnäs 09 Röd</v>
      </c>
      <c r="G41" s="149"/>
      <c r="H41" s="151" t="str">
        <f>VLOOKUP(H80,$V$6:$W$38,2,FALSE)</f>
        <v>ÄIF 09 Vit</v>
      </c>
      <c r="I41" s="151" t="s">
        <v>4</v>
      </c>
      <c r="J41" s="151" t="str">
        <f>VLOOKUP(J80,$V$6:$W$38,2,FALSE)</f>
        <v>Phc/Saik 09 Svart</v>
      </c>
      <c r="K41" s="149"/>
      <c r="L41" s="152" t="str">
        <f>VLOOKUP(L80,$V$6:$W$38,2,FALSE)</f>
        <v>Phc/Saik 10 Vit</v>
      </c>
      <c r="M41" s="152" t="s">
        <v>4</v>
      </c>
      <c r="N41" s="152" t="str">
        <f>VLOOKUP(N80,$V$6:$W$38,2,FALSE)</f>
        <v>Phc/Saik 10 Blå</v>
      </c>
    </row>
    <row r="43" spans="1:32" ht="19.5" customHeight="1" thickBot="1" x14ac:dyDescent="0.25">
      <c r="A43" s="145"/>
      <c r="B43" s="146"/>
      <c r="C43" s="146"/>
      <c r="E43" s="15"/>
      <c r="I43" s="15"/>
      <c r="M43" s="15"/>
    </row>
    <row r="44" spans="1:32" ht="19.5" customHeight="1" x14ac:dyDescent="0.25">
      <c r="B44" s="7"/>
      <c r="C44" s="7"/>
    </row>
    <row r="45" spans="1:32" ht="18.75" x14ac:dyDescent="0.25">
      <c r="B45" s="7"/>
      <c r="C45" s="7"/>
      <c r="D45" s="4">
        <v>31</v>
      </c>
      <c r="F45" s="16">
        <f>COUNTIF($D$63:$N$82,D45)</f>
        <v>4</v>
      </c>
      <c r="H45" s="4">
        <v>40</v>
      </c>
      <c r="J45" s="16">
        <f>COUNTIF($D$63:$N$82,H45)</f>
        <v>0</v>
      </c>
      <c r="L45" s="4">
        <v>50</v>
      </c>
      <c r="N45" s="16">
        <f>COUNTIF($D$63:$N$82,L45)</f>
        <v>0</v>
      </c>
    </row>
    <row r="46" spans="1:32" ht="18.75" x14ac:dyDescent="0.25">
      <c r="B46" s="7"/>
      <c r="C46" s="7"/>
      <c r="D46" s="4">
        <v>32</v>
      </c>
      <c r="E46" s="15"/>
      <c r="F46" s="16">
        <f>COUNTIF($D$63:$N$82,D46)</f>
        <v>3</v>
      </c>
      <c r="H46" s="4">
        <v>41</v>
      </c>
      <c r="I46" s="15"/>
      <c r="J46" s="16">
        <f>COUNTIF($D$63:$N$82,H46)</f>
        <v>3</v>
      </c>
      <c r="L46" s="4">
        <v>51</v>
      </c>
      <c r="M46" s="15"/>
      <c r="N46" s="16">
        <f>COUNTIF($D$63:$N$82,L46)</f>
        <v>3</v>
      </c>
    </row>
    <row r="47" spans="1:32" ht="18.75" x14ac:dyDescent="0.25">
      <c r="B47" s="7"/>
      <c r="C47" s="7"/>
      <c r="D47" s="4">
        <v>33</v>
      </c>
      <c r="E47" s="15"/>
      <c r="F47" s="16">
        <f>COUNTIF($D$63:$N$82,D47)</f>
        <v>3</v>
      </c>
      <c r="H47" s="4">
        <v>42</v>
      </c>
      <c r="I47" s="15"/>
      <c r="J47" s="16">
        <f>COUNTIF($D$63:$N$82,H47)</f>
        <v>3</v>
      </c>
      <c r="L47" s="4">
        <v>52</v>
      </c>
      <c r="M47" s="15"/>
      <c r="N47" s="16">
        <f>COUNTIF($D$63:$N$82,L47)</f>
        <v>3</v>
      </c>
    </row>
    <row r="48" spans="1:32" ht="18.75" x14ac:dyDescent="0.25">
      <c r="B48" s="7"/>
      <c r="C48" s="7"/>
      <c r="D48" s="4">
        <v>34</v>
      </c>
      <c r="E48" s="15"/>
      <c r="F48" s="16">
        <f>COUNTIF($D$63:$N$82,D48)</f>
        <v>3</v>
      </c>
      <c r="H48" s="4">
        <v>43</v>
      </c>
      <c r="I48" s="15"/>
      <c r="J48" s="16">
        <f>COUNTIF($D$63:$N$82,H48)</f>
        <v>3</v>
      </c>
      <c r="L48" s="4">
        <v>53</v>
      </c>
      <c r="M48" s="15"/>
      <c r="N48" s="16">
        <f>COUNTIF($D$63:$N$82,L48)</f>
        <v>3</v>
      </c>
    </row>
    <row r="49" spans="1:51" ht="18.75" x14ac:dyDescent="0.25">
      <c r="B49" s="7"/>
      <c r="C49" s="7"/>
      <c r="D49" s="4">
        <v>35</v>
      </c>
      <c r="E49" s="15"/>
      <c r="F49" s="16">
        <f>COUNTIF($D$63:$N$82,D49)</f>
        <v>3</v>
      </c>
      <c r="H49" s="4">
        <v>44</v>
      </c>
      <c r="I49" s="15"/>
      <c r="J49" s="16">
        <f>COUNTIF($D$63:$N$82,H49)</f>
        <v>3</v>
      </c>
      <c r="L49" s="4">
        <v>54</v>
      </c>
      <c r="M49" s="15"/>
      <c r="N49" s="16">
        <f>COUNTIF($D$63:$N$82,L49)</f>
        <v>3</v>
      </c>
    </row>
    <row r="50" spans="1:51" ht="18.75" x14ac:dyDescent="0.25">
      <c r="B50" s="7"/>
      <c r="C50" s="7"/>
      <c r="D50" s="4">
        <v>36</v>
      </c>
      <c r="E50" s="15"/>
      <c r="F50" s="16">
        <f>COUNTIF($D$63:$N$82,D50)</f>
        <v>3</v>
      </c>
      <c r="H50" s="4">
        <v>45</v>
      </c>
      <c r="I50" s="15"/>
      <c r="J50" s="16">
        <f t="shared" ref="J50:J51" si="3">COUNTIF($D$63:$N$82,H50)</f>
        <v>3</v>
      </c>
      <c r="L50" s="4">
        <v>55</v>
      </c>
      <c r="M50" s="15"/>
      <c r="N50" s="16">
        <f>COUNTIF($D$63:$N$82,L50)</f>
        <v>3</v>
      </c>
    </row>
    <row r="51" spans="1:51" ht="18.75" x14ac:dyDescent="0.25">
      <c r="B51" s="7"/>
      <c r="C51" s="7"/>
      <c r="D51" s="4">
        <v>37</v>
      </c>
      <c r="E51" s="15"/>
      <c r="F51" s="16">
        <f>COUNTIF($D$63:$N$82,D51)</f>
        <v>3</v>
      </c>
      <c r="H51" s="4">
        <v>46</v>
      </c>
      <c r="I51" s="15"/>
      <c r="J51" s="16">
        <f t="shared" si="3"/>
        <v>3</v>
      </c>
      <c r="L51" s="4">
        <v>56</v>
      </c>
      <c r="M51" s="15"/>
      <c r="N51" s="16">
        <f>COUNTIF($D$63:$N$82,L51)</f>
        <v>3</v>
      </c>
    </row>
    <row r="52" spans="1:51" ht="18.75" x14ac:dyDescent="0.25">
      <c r="A52" s="9"/>
      <c r="B52" s="9"/>
      <c r="C52" s="7"/>
      <c r="D52" s="4">
        <v>38</v>
      </c>
      <c r="E52" s="15"/>
      <c r="F52" s="16">
        <f>COUNTIF($D$63:$N$82,D52)</f>
        <v>3</v>
      </c>
      <c r="H52" s="4">
        <v>47</v>
      </c>
      <c r="I52" s="15"/>
      <c r="J52" s="16">
        <f>COUNTIF($D$63:$N$82,H52)</f>
        <v>3</v>
      </c>
      <c r="L52" s="4">
        <v>57</v>
      </c>
      <c r="M52" s="15"/>
      <c r="N52" s="16">
        <f>COUNTIF($D$63:$N$82,L52)</f>
        <v>3</v>
      </c>
    </row>
    <row r="53" spans="1:51" ht="19.5" thickBot="1" x14ac:dyDescent="0.3">
      <c r="A53" s="9"/>
      <c r="B53" s="9"/>
      <c r="C53" s="7"/>
      <c r="D53" s="4">
        <v>39</v>
      </c>
      <c r="E53" s="18"/>
      <c r="F53" s="19">
        <f>COUNTIF($D$63:$N$82,D53)</f>
        <v>3</v>
      </c>
      <c r="H53" s="4">
        <v>48</v>
      </c>
      <c r="I53" s="18"/>
      <c r="J53" s="19">
        <f>COUNTIF($D$63:$N$82,H53)</f>
        <v>3</v>
      </c>
      <c r="L53" s="4">
        <v>58</v>
      </c>
      <c r="M53" s="18"/>
      <c r="N53" s="19">
        <f>COUNTIF($D$63:$N$82,L53)</f>
        <v>0</v>
      </c>
    </row>
    <row r="54" spans="1:51" ht="18.75" x14ac:dyDescent="0.25">
      <c r="C54" s="7"/>
      <c r="D54" s="4">
        <v>40</v>
      </c>
      <c r="E54" s="15"/>
      <c r="F54" s="16">
        <f>COUNTIF($D$63:$N$82,D54)</f>
        <v>0</v>
      </c>
      <c r="H54" s="4">
        <v>49</v>
      </c>
      <c r="I54" s="15"/>
      <c r="J54" s="16">
        <f>COUNTIF($D$63:$N$82,H54)</f>
        <v>3</v>
      </c>
      <c r="L54" s="4">
        <v>59</v>
      </c>
      <c r="M54" s="15"/>
      <c r="N54" s="16">
        <f>COUNTIF($D$63:$N$82,L54)</f>
        <v>0</v>
      </c>
    </row>
    <row r="55" spans="1:51" ht="18.75" x14ac:dyDescent="0.25">
      <c r="C55" s="7"/>
      <c r="D55" s="4"/>
      <c r="E55" s="15"/>
      <c r="F55" s="16">
        <f>COUNTIF($D$63:$N$82,D55)</f>
        <v>0</v>
      </c>
      <c r="H55" s="4"/>
      <c r="I55" s="15"/>
      <c r="J55" s="16">
        <f>COUNTIF($D$63:$N$82,H55)</f>
        <v>0</v>
      </c>
      <c r="L55" s="4"/>
      <c r="M55" s="15"/>
      <c r="N55" s="16">
        <f>COUNTIF($D$63:$N$82,L55)</f>
        <v>0</v>
      </c>
    </row>
    <row r="56" spans="1:51" ht="18.75" x14ac:dyDescent="0.25">
      <c r="C56" s="7"/>
      <c r="D56" s="4"/>
      <c r="E56" s="15"/>
      <c r="F56" s="16">
        <f>COUNTIF($D$63:$N$82,D56)</f>
        <v>0</v>
      </c>
      <c r="H56" s="4"/>
      <c r="I56" s="15"/>
      <c r="J56" s="16">
        <f>COUNTIF($D$63:$N$82,H56)</f>
        <v>0</v>
      </c>
      <c r="L56" s="4"/>
      <c r="M56" s="15"/>
      <c r="N56" s="16">
        <f>COUNTIF($D$63:$N$82,L56)</f>
        <v>0</v>
      </c>
    </row>
    <row r="57" spans="1:51" ht="18.75" x14ac:dyDescent="0.25">
      <c r="C57" s="7"/>
      <c r="D57" s="4"/>
      <c r="E57" s="15"/>
      <c r="F57" s="16">
        <f>COUNTIF($D$63:$N$82,D57)</f>
        <v>0</v>
      </c>
      <c r="H57" s="4"/>
      <c r="I57" s="15"/>
      <c r="J57" s="16">
        <f>COUNTIF($D$63:$N$82,H57)</f>
        <v>0</v>
      </c>
      <c r="L57" s="4"/>
      <c r="M57" s="15"/>
      <c r="N57" s="16">
        <f>COUNTIF($D$63:$N$82,L57)</f>
        <v>0</v>
      </c>
    </row>
    <row r="58" spans="1:51" ht="19.5" thickBot="1" x14ac:dyDescent="0.3">
      <c r="C58" s="7"/>
      <c r="D58" s="4"/>
      <c r="E58" s="18"/>
      <c r="F58" s="19">
        <f>COUNTIF($D$63:$N$82,D58)</f>
        <v>0</v>
      </c>
      <c r="H58" s="4"/>
      <c r="I58" s="18"/>
      <c r="J58" s="19">
        <f>COUNTIF($D$63:$N$82,H58)</f>
        <v>0</v>
      </c>
      <c r="L58" s="4"/>
      <c r="M58" s="18"/>
      <c r="N58" s="19">
        <f>COUNTIF($D$63:$N$82,L58)</f>
        <v>0</v>
      </c>
    </row>
    <row r="59" spans="1:51" ht="18.75" x14ac:dyDescent="0.25">
      <c r="C59" s="7"/>
      <c r="U59" s="3">
        <v>42</v>
      </c>
    </row>
    <row r="60" spans="1:51" ht="18.75" x14ac:dyDescent="0.25">
      <c r="A60" s="11" t="s">
        <v>16</v>
      </c>
      <c r="B60" s="9"/>
      <c r="C60" s="8"/>
      <c r="E60" s="10" t="s">
        <v>17</v>
      </c>
      <c r="F60" s="9"/>
      <c r="G60" s="9"/>
      <c r="H60" s="9"/>
      <c r="I60" s="10" t="s">
        <v>18</v>
      </c>
      <c r="J60" s="9"/>
      <c r="K60" s="9"/>
      <c r="L60" s="9"/>
      <c r="M60" s="10" t="s">
        <v>19</v>
      </c>
      <c r="N60" s="9"/>
    </row>
    <row r="61" spans="1:51" x14ac:dyDescent="0.2">
      <c r="A61" s="9"/>
      <c r="B61" s="9"/>
      <c r="C61" s="47">
        <v>1.6666666666666666E-2</v>
      </c>
      <c r="E61" s="10" t="s">
        <v>20</v>
      </c>
      <c r="F61" s="9"/>
      <c r="G61" s="9"/>
      <c r="H61" s="9"/>
      <c r="I61" s="10" t="s">
        <v>21</v>
      </c>
      <c r="J61" s="9"/>
      <c r="K61" s="9"/>
      <c r="L61" s="9"/>
      <c r="M61" s="10" t="s">
        <v>22</v>
      </c>
      <c r="N61" s="9"/>
      <c r="X61" s="108">
        <v>31</v>
      </c>
      <c r="Y61" s="108">
        <v>32</v>
      </c>
      <c r="Z61" s="108">
        <v>33</v>
      </c>
      <c r="AA61" s="108">
        <v>34</v>
      </c>
      <c r="AB61" s="108">
        <v>35</v>
      </c>
      <c r="AC61" s="108">
        <v>36</v>
      </c>
      <c r="AD61" s="108">
        <v>37</v>
      </c>
      <c r="AE61" s="108">
        <v>38</v>
      </c>
      <c r="AF61" s="108">
        <v>39</v>
      </c>
      <c r="AG61" s="108">
        <v>41</v>
      </c>
      <c r="AH61" s="108">
        <v>42</v>
      </c>
      <c r="AI61" s="108">
        <v>43</v>
      </c>
      <c r="AJ61" s="108">
        <v>44</v>
      </c>
      <c r="AK61" s="108">
        <v>45</v>
      </c>
      <c r="AL61" s="108">
        <v>46</v>
      </c>
      <c r="AM61" s="108">
        <v>47</v>
      </c>
      <c r="AN61" s="108">
        <v>48</v>
      </c>
      <c r="AO61" s="108">
        <v>49</v>
      </c>
      <c r="AP61" s="108">
        <v>50</v>
      </c>
      <c r="AQ61" s="108">
        <v>51</v>
      </c>
      <c r="AR61" s="108">
        <v>52</v>
      </c>
      <c r="AS61" s="108">
        <v>53</v>
      </c>
      <c r="AT61" s="108">
        <v>54</v>
      </c>
      <c r="AU61" s="108">
        <v>55</v>
      </c>
      <c r="AV61" s="108">
        <v>56</v>
      </c>
      <c r="AW61" s="108">
        <v>57</v>
      </c>
      <c r="AX61" s="108">
        <v>58</v>
      </c>
      <c r="AY61" s="108">
        <v>59</v>
      </c>
    </row>
    <row r="62" spans="1:51" x14ac:dyDescent="0.2">
      <c r="D62" s="121"/>
      <c r="E62" s="12"/>
      <c r="I62" s="12"/>
      <c r="M62" s="12"/>
    </row>
    <row r="63" spans="1:51" x14ac:dyDescent="0.2">
      <c r="A63" s="48">
        <v>0.33333333333333331</v>
      </c>
      <c r="B63" s="48" t="s">
        <v>4</v>
      </c>
      <c r="C63" s="48">
        <f t="shared" ref="C63:C77" si="4">A63+$C$61</f>
        <v>0.35</v>
      </c>
      <c r="D63" s="121">
        <v>31</v>
      </c>
      <c r="E63" s="121" t="s">
        <v>4</v>
      </c>
      <c r="F63" s="121">
        <v>39</v>
      </c>
      <c r="G63" s="121"/>
      <c r="H63" s="121"/>
      <c r="I63" s="121" t="s">
        <v>4</v>
      </c>
      <c r="J63" s="121"/>
      <c r="K63" s="121"/>
      <c r="L63" s="121">
        <v>34</v>
      </c>
      <c r="M63" s="121" t="s">
        <v>4</v>
      </c>
      <c r="N63" s="121">
        <v>35</v>
      </c>
      <c r="X63" s="108">
        <f>COUNTIF(D63:N63,X$61)</f>
        <v>1</v>
      </c>
      <c r="Y63" s="108">
        <f>COUNTIF(D63:O63,Y$61)</f>
        <v>0</v>
      </c>
      <c r="Z63" s="108">
        <f>COUNTIF(D63:N63,Z$61)</f>
        <v>0</v>
      </c>
      <c r="AA63" s="108">
        <f>COUNTIF(D63:N63,AA$61)</f>
        <v>1</v>
      </c>
      <c r="AB63" s="108">
        <f>COUNTIF(D63:N63,AB$61)</f>
        <v>1</v>
      </c>
      <c r="AC63" s="108">
        <f>COUNTIF(D63:N63,AC$61)</f>
        <v>0</v>
      </c>
      <c r="AD63" s="108">
        <f>COUNTIF(D63:N63,AD$61)</f>
        <v>0</v>
      </c>
      <c r="AE63" s="108">
        <f>COUNTIF(D63:N63,AE$61)</f>
        <v>0</v>
      </c>
      <c r="AF63" s="108">
        <f>COUNTIF(D63:N63,AF$61)</f>
        <v>1</v>
      </c>
      <c r="AG63" s="108">
        <f>COUNTIF(D63:N63,AG$61)</f>
        <v>0</v>
      </c>
      <c r="AH63" s="108">
        <f>COUNTIF(D63:N63,AH$61)</f>
        <v>0</v>
      </c>
      <c r="AI63" s="108">
        <f>COUNTIF(D63:N63,AI$61)</f>
        <v>0</v>
      </c>
      <c r="AJ63" s="108">
        <f>COUNTIF(D63:N63,AJ$61)</f>
        <v>0</v>
      </c>
      <c r="AK63" s="108">
        <f>COUNTIF(D63:N63,AK$61)</f>
        <v>0</v>
      </c>
      <c r="AL63" s="108">
        <f>COUNTIF(D63:N63,AL$61)</f>
        <v>0</v>
      </c>
      <c r="AM63" s="108">
        <f>COUNTIF(D63:N63,AM$61)</f>
        <v>0</v>
      </c>
      <c r="AN63" s="108">
        <f>COUNTIF(D63:N63,AN$61)</f>
        <v>0</v>
      </c>
      <c r="AO63" s="108">
        <f>COUNTIF(D63:N63,AO$61)</f>
        <v>0</v>
      </c>
      <c r="AP63" s="108">
        <f>COUNTIF(D63:N63,AP$61)</f>
        <v>0</v>
      </c>
      <c r="AQ63" s="108">
        <f>COUNTIF(D63:N63,AQ$61)</f>
        <v>0</v>
      </c>
      <c r="AR63" s="108">
        <f>COUNTIF(D63:N63,AR$61)</f>
        <v>0</v>
      </c>
      <c r="AS63" s="108">
        <f>COUNTIF(D63:N63,AS$61)</f>
        <v>0</v>
      </c>
      <c r="AT63" s="108">
        <f>COUNTIF(D63:N63,AT$61)</f>
        <v>0</v>
      </c>
      <c r="AU63" s="108">
        <f>COUNTIF(D63:N63,AU$61)</f>
        <v>0</v>
      </c>
      <c r="AV63" s="108">
        <f>COUNTIF(D63:N63,AV$61)</f>
        <v>0</v>
      </c>
      <c r="AW63" s="108">
        <f>COUNTIF(D63:N63,AW$61)</f>
        <v>0</v>
      </c>
      <c r="AX63" s="108">
        <f>COUNTIF(D63:N63,AX$61)</f>
        <v>0</v>
      </c>
      <c r="AY63" s="108">
        <f>COUNTIF(D63:N63,AY$61)</f>
        <v>0</v>
      </c>
    </row>
    <row r="64" spans="1:51" x14ac:dyDescent="0.2">
      <c r="A64" s="48">
        <v>0.35416666666666669</v>
      </c>
      <c r="B64" s="48" t="s">
        <v>4</v>
      </c>
      <c r="C64" s="48">
        <f t="shared" si="4"/>
        <v>0.37083333333333335</v>
      </c>
      <c r="D64" s="121">
        <v>32</v>
      </c>
      <c r="E64" s="121" t="s">
        <v>4</v>
      </c>
      <c r="F64" s="121">
        <v>37</v>
      </c>
      <c r="G64" s="121"/>
      <c r="H64" s="121"/>
      <c r="I64" s="121" t="s">
        <v>4</v>
      </c>
      <c r="J64" s="121"/>
      <c r="K64" s="121"/>
      <c r="L64" s="121">
        <v>38</v>
      </c>
      <c r="M64" s="121" t="s">
        <v>4</v>
      </c>
      <c r="N64" s="121">
        <v>36</v>
      </c>
      <c r="X64" s="108">
        <f>COUNTIF(D64:N64,X$61)</f>
        <v>0</v>
      </c>
      <c r="Y64" s="108">
        <f>COUNTIF(D64:O64,Y$61)</f>
        <v>1</v>
      </c>
      <c r="Z64" s="108">
        <f>COUNTIF(D64:N64,Z$61)</f>
        <v>0</v>
      </c>
      <c r="AA64" s="108">
        <f>COUNTIF(D64:N64,AA$61)</f>
        <v>0</v>
      </c>
      <c r="AB64" s="108">
        <f>COUNTIF(D64:N64,AB$61)</f>
        <v>0</v>
      </c>
      <c r="AC64" s="108">
        <f>COUNTIF(D64:N64,AC$61)</f>
        <v>1</v>
      </c>
      <c r="AD64" s="108">
        <f>COUNTIF(D64:N64,AD$61)</f>
        <v>1</v>
      </c>
      <c r="AE64" s="108">
        <f>COUNTIF(D64:N64,AE$61)</f>
        <v>1</v>
      </c>
      <c r="AF64" s="108">
        <f>COUNTIF(D64:N64,AF$61)</f>
        <v>0</v>
      </c>
      <c r="AG64" s="108">
        <f>COUNTIF(D64:N64,AG$61)</f>
        <v>0</v>
      </c>
      <c r="AH64" s="108">
        <f>COUNTIF(D64:N64,AH$61)</f>
        <v>0</v>
      </c>
      <c r="AI64" s="108">
        <f>COUNTIF(D64:N64,AI$61)</f>
        <v>0</v>
      </c>
      <c r="AJ64" s="108">
        <f>COUNTIF(D64:N64,AJ$61)</f>
        <v>0</v>
      </c>
      <c r="AK64" s="108">
        <f>COUNTIF(D64:N64,AK$61)</f>
        <v>0</v>
      </c>
      <c r="AL64" s="108">
        <f>COUNTIF(D64:N64,AL$61)</f>
        <v>0</v>
      </c>
      <c r="AM64" s="108">
        <f>COUNTIF(D64:N64,AM$61)</f>
        <v>0</v>
      </c>
      <c r="AN64" s="108">
        <f>COUNTIF(D64:N64,AN$61)</f>
        <v>0</v>
      </c>
      <c r="AO64" s="108">
        <f>COUNTIF(D64:N64,AO$61)</f>
        <v>0</v>
      </c>
      <c r="AP64" s="108">
        <f>COUNTIF(D64:N64,AP$61)</f>
        <v>0</v>
      </c>
      <c r="AQ64" s="108">
        <f>COUNTIF(D64:N64,AQ$61)</f>
        <v>0</v>
      </c>
      <c r="AR64" s="108">
        <f>COUNTIF(D64:N64,AR$61)</f>
        <v>0</v>
      </c>
      <c r="AS64" s="108">
        <f>COUNTIF(D64:N64,AS$61)</f>
        <v>0</v>
      </c>
      <c r="AT64" s="108">
        <f>COUNTIF(D64:N64,AT$61)</f>
        <v>0</v>
      </c>
      <c r="AU64" s="108">
        <f>COUNTIF(D64:N64,AU$61)</f>
        <v>0</v>
      </c>
      <c r="AV64" s="108">
        <f>COUNTIF(D64:N64,AV$61)</f>
        <v>0</v>
      </c>
      <c r="AW64" s="108">
        <f>COUNTIF(D64:N64,AW$61)</f>
        <v>0</v>
      </c>
      <c r="AX64" s="108">
        <f>COUNTIF(D64:N64,AX$61)</f>
        <v>0</v>
      </c>
      <c r="AY64" s="108">
        <f>COUNTIF(D64:N64,AY$61)</f>
        <v>0</v>
      </c>
    </row>
    <row r="65" spans="1:51" x14ac:dyDescent="0.2">
      <c r="A65" s="48">
        <v>0.375</v>
      </c>
      <c r="B65" s="48" t="s">
        <v>4</v>
      </c>
      <c r="C65" s="48">
        <f t="shared" si="4"/>
        <v>0.39166666666666666</v>
      </c>
      <c r="D65" s="121">
        <v>31</v>
      </c>
      <c r="E65" s="121" t="s">
        <v>4</v>
      </c>
      <c r="F65" s="121">
        <v>33</v>
      </c>
      <c r="G65" s="121"/>
      <c r="H65" s="121"/>
      <c r="I65" s="121" t="s">
        <v>4</v>
      </c>
      <c r="J65" s="121"/>
      <c r="K65" s="121"/>
      <c r="L65" s="121">
        <v>39</v>
      </c>
      <c r="M65" s="121" t="s">
        <v>4</v>
      </c>
      <c r="N65" s="121">
        <v>35</v>
      </c>
      <c r="X65" s="108">
        <f>COUNTIF(D65:N65,X$61)</f>
        <v>1</v>
      </c>
      <c r="Y65" s="108">
        <f>COUNTIF(D65:O65,Y$61)</f>
        <v>0</v>
      </c>
      <c r="Z65" s="108">
        <f>COUNTIF(D65:N65,Z$61)</f>
        <v>1</v>
      </c>
      <c r="AA65" s="108">
        <f>COUNTIF(D65:N65,AA$61)</f>
        <v>0</v>
      </c>
      <c r="AB65" s="108">
        <f>COUNTIF(D65:N65,AB$61)</f>
        <v>1</v>
      </c>
      <c r="AC65" s="108">
        <f>COUNTIF(D65:N65,AC$61)</f>
        <v>0</v>
      </c>
      <c r="AD65" s="108">
        <f>COUNTIF(D65:N65,AD$61)</f>
        <v>0</v>
      </c>
      <c r="AE65" s="108">
        <f>COUNTIF(D65:N65,AE$61)</f>
        <v>0</v>
      </c>
      <c r="AF65" s="108">
        <f>COUNTIF(D65:N65,AF$61)</f>
        <v>1</v>
      </c>
      <c r="AG65" s="108">
        <f>COUNTIF(D65:N65,AG$61)</f>
        <v>0</v>
      </c>
      <c r="AH65" s="108">
        <f>COUNTIF(D65:N65,AH$61)</f>
        <v>0</v>
      </c>
      <c r="AI65" s="108">
        <f>COUNTIF(D65:N65,AI$61)</f>
        <v>0</v>
      </c>
      <c r="AJ65" s="108">
        <f>COUNTIF(D65:N65,AJ$61)</f>
        <v>0</v>
      </c>
      <c r="AK65" s="108">
        <f>COUNTIF(D65:N65,AK$61)</f>
        <v>0</v>
      </c>
      <c r="AL65" s="108">
        <f>COUNTIF(D65:N65,AL$61)</f>
        <v>0</v>
      </c>
      <c r="AM65" s="108">
        <f>COUNTIF(D65:N65,AM$61)</f>
        <v>0</v>
      </c>
      <c r="AN65" s="108">
        <f>COUNTIF(D65:N65,AN$61)</f>
        <v>0</v>
      </c>
      <c r="AO65" s="108">
        <f>COUNTIF(D65:N65,AO$61)</f>
        <v>0</v>
      </c>
      <c r="AP65" s="108">
        <f>COUNTIF(D65:N65,AP$61)</f>
        <v>0</v>
      </c>
      <c r="AQ65" s="108">
        <f>COUNTIF(D65:N65,AQ$61)</f>
        <v>0</v>
      </c>
      <c r="AR65" s="108">
        <f>COUNTIF(D65:N65,AR$61)</f>
        <v>0</v>
      </c>
      <c r="AS65" s="108">
        <f>COUNTIF(D65:N65,AS$61)</f>
        <v>0</v>
      </c>
      <c r="AT65" s="108">
        <f>COUNTIF(D65:N65,AT$61)</f>
        <v>0</v>
      </c>
      <c r="AU65" s="108">
        <f>COUNTIF(D65:N65,AU$61)</f>
        <v>0</v>
      </c>
      <c r="AV65" s="108">
        <f>COUNTIF(D65:N65,AV$61)</f>
        <v>0</v>
      </c>
      <c r="AW65" s="108">
        <f>COUNTIF(D65:N65,AW$61)</f>
        <v>0</v>
      </c>
      <c r="AX65" s="108">
        <f>COUNTIF(D65:N65,AX$61)</f>
        <v>0</v>
      </c>
      <c r="AY65" s="108">
        <f>COUNTIF(D65:N65,AY$61)</f>
        <v>0</v>
      </c>
    </row>
    <row r="66" spans="1:51" x14ac:dyDescent="0.2">
      <c r="A66" s="48">
        <v>0.39583333333333331</v>
      </c>
      <c r="B66" s="48" t="s">
        <v>4</v>
      </c>
      <c r="C66" s="48">
        <f t="shared" si="4"/>
        <v>0.41249999999999998</v>
      </c>
      <c r="D66" s="121"/>
      <c r="E66" s="121" t="s">
        <v>4</v>
      </c>
      <c r="F66" s="121"/>
      <c r="G66" s="121"/>
      <c r="H66" s="121"/>
      <c r="I66" s="121" t="s">
        <v>4</v>
      </c>
      <c r="J66" s="121"/>
      <c r="K66" s="121"/>
      <c r="L66" s="121"/>
      <c r="M66" s="121" t="s">
        <v>4</v>
      </c>
      <c r="N66" s="121"/>
      <c r="X66" s="108">
        <f>COUNTIF(D66:N66,X$61)</f>
        <v>0</v>
      </c>
      <c r="Y66" s="108">
        <f>COUNTIF(D66:O66,Y$61)</f>
        <v>0</v>
      </c>
      <c r="Z66" s="108">
        <f>COUNTIF(D66:N66,Z$61)</f>
        <v>0</v>
      </c>
      <c r="AA66" s="108">
        <f>COUNTIF(D66:N66,AA$61)</f>
        <v>0</v>
      </c>
      <c r="AB66" s="108">
        <f>COUNTIF(D66:N66,AB$61)</f>
        <v>0</v>
      </c>
      <c r="AC66" s="108">
        <f>COUNTIF(D66:N66,AC$61)</f>
        <v>0</v>
      </c>
      <c r="AD66" s="108">
        <f>COUNTIF(D66:N66,AD$61)</f>
        <v>0</v>
      </c>
      <c r="AE66" s="108">
        <f>COUNTIF(D66:N66,AE$61)</f>
        <v>0</v>
      </c>
      <c r="AF66" s="108">
        <f>COUNTIF(D66:N66,AF$61)</f>
        <v>0</v>
      </c>
      <c r="AG66" s="108">
        <f>COUNTIF(D66:N66,AG$61)</f>
        <v>0</v>
      </c>
      <c r="AH66" s="108">
        <f>COUNTIF(D66:N66,AH$61)</f>
        <v>0</v>
      </c>
      <c r="AI66" s="108">
        <f>COUNTIF(D66:N66,AI$61)</f>
        <v>0</v>
      </c>
      <c r="AJ66" s="108">
        <f>COUNTIF(D66:N66,AJ$61)</f>
        <v>0</v>
      </c>
      <c r="AK66" s="108">
        <f>COUNTIF(D66:N66,AK$61)</f>
        <v>0</v>
      </c>
      <c r="AL66" s="108">
        <f>COUNTIF(D66:N66,AL$61)</f>
        <v>0</v>
      </c>
      <c r="AM66" s="108">
        <f>COUNTIF(D66:N66,AM$61)</f>
        <v>0</v>
      </c>
      <c r="AN66" s="108">
        <f>COUNTIF(D66:N66,AN$61)</f>
        <v>0</v>
      </c>
      <c r="AO66" s="108">
        <f>COUNTIF(D66:N66,AO$61)</f>
        <v>0</v>
      </c>
      <c r="AP66" s="108">
        <f>COUNTIF(D66:N66,AP$61)</f>
        <v>0</v>
      </c>
      <c r="AQ66" s="108">
        <f>COUNTIF(D66:N66,AQ$61)</f>
        <v>0</v>
      </c>
      <c r="AR66" s="108">
        <f>COUNTIF(D66:N66,AR$61)</f>
        <v>0</v>
      </c>
      <c r="AS66" s="108">
        <f>COUNTIF(D66:N66,AS$61)</f>
        <v>0</v>
      </c>
      <c r="AT66" s="108">
        <f>COUNTIF(D66:N66,AT$61)</f>
        <v>0</v>
      </c>
      <c r="AU66" s="108">
        <f>COUNTIF(D66:N66,AU$61)</f>
        <v>0</v>
      </c>
      <c r="AV66" s="108">
        <f>COUNTIF(D66:N66,AV$61)</f>
        <v>0</v>
      </c>
      <c r="AW66" s="108">
        <f>COUNTIF(D66:N66,AW$61)</f>
        <v>0</v>
      </c>
      <c r="AX66" s="108">
        <f>COUNTIF(D66:N66,AX$61)</f>
        <v>0</v>
      </c>
      <c r="AY66" s="108">
        <f>COUNTIF(D66:N66,AY$61)</f>
        <v>0</v>
      </c>
    </row>
    <row r="67" spans="1:51" x14ac:dyDescent="0.2">
      <c r="A67" s="48">
        <v>0.41666666666666669</v>
      </c>
      <c r="B67" s="48" t="s">
        <v>4</v>
      </c>
      <c r="C67" s="48">
        <f t="shared" si="4"/>
        <v>0.43333333333333335</v>
      </c>
      <c r="D67" s="121">
        <v>32</v>
      </c>
      <c r="E67" s="121" t="s">
        <v>4</v>
      </c>
      <c r="F67" s="121">
        <v>34</v>
      </c>
      <c r="G67" s="121"/>
      <c r="H67" s="121"/>
      <c r="I67" s="121" t="s">
        <v>4</v>
      </c>
      <c r="J67" s="121"/>
      <c r="K67" s="121"/>
      <c r="L67" s="121">
        <v>33</v>
      </c>
      <c r="M67" s="121" t="s">
        <v>4</v>
      </c>
      <c r="N67" s="121">
        <v>35</v>
      </c>
      <c r="X67" s="108">
        <f>COUNTIF(D67:N67,X$61)</f>
        <v>0</v>
      </c>
      <c r="Y67" s="108">
        <f>COUNTIF(D67:O67,Y$61)</f>
        <v>1</v>
      </c>
      <c r="Z67" s="108">
        <f>COUNTIF(D67:N67,Z$61)</f>
        <v>1</v>
      </c>
      <c r="AA67" s="108">
        <f>COUNTIF(D67:N67,AA$61)</f>
        <v>1</v>
      </c>
      <c r="AB67" s="108">
        <f>COUNTIF(D67:N67,AB$61)</f>
        <v>1</v>
      </c>
      <c r="AC67" s="108">
        <f>COUNTIF(D67:N67,AC$61)</f>
        <v>0</v>
      </c>
      <c r="AD67" s="108">
        <f>COUNTIF(D67:N67,AD$61)</f>
        <v>0</v>
      </c>
      <c r="AE67" s="108">
        <f>COUNTIF(D67:N67,AE$61)</f>
        <v>0</v>
      </c>
      <c r="AF67" s="108">
        <f>COUNTIF(D67:N67,AF$61)</f>
        <v>0</v>
      </c>
      <c r="AG67" s="108">
        <f>COUNTIF(D67:N67,AG$61)</f>
        <v>0</v>
      </c>
      <c r="AH67" s="108">
        <f>COUNTIF(D67:N67,AH$61)</f>
        <v>0</v>
      </c>
      <c r="AI67" s="108">
        <f>COUNTIF(D67:N67,AI$61)</f>
        <v>0</v>
      </c>
      <c r="AJ67" s="108">
        <f>COUNTIF(D67:N67,AJ$61)</f>
        <v>0</v>
      </c>
      <c r="AK67" s="108">
        <f>COUNTIF(D67:N67,AK$61)</f>
        <v>0</v>
      </c>
      <c r="AL67" s="108">
        <f>COUNTIF(D67:N67,AL$61)</f>
        <v>0</v>
      </c>
      <c r="AM67" s="108">
        <f>COUNTIF(D67:N67,AM$61)</f>
        <v>0</v>
      </c>
      <c r="AN67" s="108">
        <f>COUNTIF(D67:N67,AN$61)</f>
        <v>0</v>
      </c>
      <c r="AO67" s="108">
        <f>COUNTIF(D67:N67,AO$61)</f>
        <v>0</v>
      </c>
      <c r="AP67" s="108">
        <f>COUNTIF(D67:N67,AP$61)</f>
        <v>0</v>
      </c>
      <c r="AQ67" s="108">
        <f>COUNTIF(D67:N67,AQ$61)</f>
        <v>0</v>
      </c>
      <c r="AR67" s="108">
        <f>COUNTIF(D67:N67,AR$61)</f>
        <v>0</v>
      </c>
      <c r="AS67" s="108">
        <f>COUNTIF(D67:N67,AS$61)</f>
        <v>0</v>
      </c>
      <c r="AT67" s="108">
        <f>COUNTIF(D67:N67,AT$61)</f>
        <v>0</v>
      </c>
      <c r="AU67" s="108">
        <f>COUNTIF(D67:N67,AU$61)</f>
        <v>0</v>
      </c>
      <c r="AV67" s="108">
        <f>COUNTIF(D67:N67,AV$61)</f>
        <v>0</v>
      </c>
      <c r="AW67" s="108">
        <f>COUNTIF(D67:N67,AW$61)</f>
        <v>0</v>
      </c>
      <c r="AX67" s="108">
        <f>COUNTIF(D67:N67,AX$61)</f>
        <v>0</v>
      </c>
      <c r="AY67" s="108">
        <f>COUNTIF(D67:N67,AY$61)</f>
        <v>0</v>
      </c>
    </row>
    <row r="68" spans="1:51" x14ac:dyDescent="0.2">
      <c r="A68" s="48">
        <v>0.4375</v>
      </c>
      <c r="B68" s="48" t="s">
        <v>4</v>
      </c>
      <c r="C68" s="48">
        <f t="shared" si="4"/>
        <v>0.45416666666666666</v>
      </c>
      <c r="D68" s="121">
        <v>31</v>
      </c>
      <c r="E68" s="121" t="s">
        <v>4</v>
      </c>
      <c r="F68" s="121">
        <v>36</v>
      </c>
      <c r="G68" s="121"/>
      <c r="H68" s="121"/>
      <c r="I68" s="121" t="s">
        <v>4</v>
      </c>
      <c r="J68" s="121"/>
      <c r="K68" s="121"/>
      <c r="L68" s="121">
        <v>38</v>
      </c>
      <c r="M68" s="121" t="s">
        <v>4</v>
      </c>
      <c r="N68" s="121">
        <v>37</v>
      </c>
      <c r="X68" s="108">
        <f>COUNTIF(D68:N68,X$61)</f>
        <v>1</v>
      </c>
      <c r="Y68" s="108">
        <f>COUNTIF(D68:O68,Y$61)</f>
        <v>0</v>
      </c>
      <c r="Z68" s="108">
        <f>COUNTIF(D68:N68,Z$61)</f>
        <v>0</v>
      </c>
      <c r="AA68" s="108">
        <f>COUNTIF(D68:N68,AA$61)</f>
        <v>0</v>
      </c>
      <c r="AB68" s="108">
        <f>COUNTIF(D68:N68,AB$61)</f>
        <v>0</v>
      </c>
      <c r="AC68" s="108">
        <f>COUNTIF(D68:N68,AC$61)</f>
        <v>1</v>
      </c>
      <c r="AD68" s="108">
        <f>COUNTIF(D68:N68,AD$61)</f>
        <v>1</v>
      </c>
      <c r="AE68" s="108">
        <f>COUNTIF(D68:N68,AE$61)</f>
        <v>1</v>
      </c>
      <c r="AF68" s="108">
        <f>COUNTIF(D68:N68,AF$61)</f>
        <v>0</v>
      </c>
      <c r="AG68" s="108">
        <f>COUNTIF(D68:N68,AG$61)</f>
        <v>0</v>
      </c>
      <c r="AH68" s="108">
        <f>COUNTIF(D68:N68,AH$61)</f>
        <v>0</v>
      </c>
      <c r="AI68" s="108">
        <f>COUNTIF(D68:N68,AI$61)</f>
        <v>0</v>
      </c>
      <c r="AJ68" s="108">
        <f>COUNTIF(D68:N68,AJ$61)</f>
        <v>0</v>
      </c>
      <c r="AK68" s="108">
        <f>COUNTIF(D68:N68,AK$61)</f>
        <v>0</v>
      </c>
      <c r="AL68" s="108">
        <f>COUNTIF(D68:N68,AL$61)</f>
        <v>0</v>
      </c>
      <c r="AM68" s="108">
        <f>COUNTIF(D68:N68,AM$61)</f>
        <v>0</v>
      </c>
      <c r="AN68" s="108">
        <f>COUNTIF(D68:N68,AN$61)</f>
        <v>0</v>
      </c>
      <c r="AO68" s="108">
        <f>COUNTIF(D68:N68,AO$61)</f>
        <v>0</v>
      </c>
      <c r="AP68" s="108">
        <f>COUNTIF(D68:N68,AP$61)</f>
        <v>0</v>
      </c>
      <c r="AQ68" s="108">
        <f>COUNTIF(D68:N68,AQ$61)</f>
        <v>0</v>
      </c>
      <c r="AR68" s="108">
        <f>COUNTIF(D68:N68,AR$61)</f>
        <v>0</v>
      </c>
      <c r="AS68" s="108">
        <f>COUNTIF(D68:N68,AS$61)</f>
        <v>0</v>
      </c>
      <c r="AT68" s="108">
        <f>COUNTIF(D68:N68,AT$61)</f>
        <v>0</v>
      </c>
      <c r="AU68" s="108">
        <f>COUNTIF(D68:N68,AU$61)</f>
        <v>0</v>
      </c>
      <c r="AV68" s="108">
        <f>COUNTIF(D68:N68,AV$61)</f>
        <v>0</v>
      </c>
      <c r="AW68" s="108">
        <f>COUNTIF(D68:N68,AW$61)</f>
        <v>0</v>
      </c>
      <c r="AX68" s="108">
        <f>COUNTIF(D68:N68,AX$61)</f>
        <v>0</v>
      </c>
      <c r="AY68" s="108">
        <f>COUNTIF(D68:N68,AY$61)</f>
        <v>0</v>
      </c>
    </row>
    <row r="69" spans="1:51" x14ac:dyDescent="0.2">
      <c r="A69" s="48">
        <v>0.45833333333333331</v>
      </c>
      <c r="B69" s="48" t="s">
        <v>4</v>
      </c>
      <c r="C69" s="48">
        <f t="shared" si="4"/>
        <v>0.47499999999999998</v>
      </c>
      <c r="D69" s="121">
        <v>32</v>
      </c>
      <c r="E69" s="121" t="s">
        <v>4</v>
      </c>
      <c r="F69" s="121">
        <v>39</v>
      </c>
      <c r="G69" s="121"/>
      <c r="H69" s="121"/>
      <c r="I69" s="121" t="s">
        <v>4</v>
      </c>
      <c r="J69" s="121"/>
      <c r="K69" s="121"/>
      <c r="L69" s="121">
        <v>34</v>
      </c>
      <c r="M69" s="121" t="s">
        <v>4</v>
      </c>
      <c r="N69" s="121">
        <v>38</v>
      </c>
      <c r="X69" s="108">
        <f>COUNTIF(D69:N69,X$61)</f>
        <v>0</v>
      </c>
      <c r="Y69" s="108">
        <f>COUNTIF(D69:O69,Y$61)</f>
        <v>1</v>
      </c>
      <c r="Z69" s="108">
        <f>COUNTIF(D69:N69,Z$61)</f>
        <v>0</v>
      </c>
      <c r="AA69" s="108">
        <f>COUNTIF(D69:N69,AA$61)</f>
        <v>1</v>
      </c>
      <c r="AB69" s="108">
        <f>COUNTIF(D69:N69,AB$61)</f>
        <v>0</v>
      </c>
      <c r="AC69" s="108">
        <f>COUNTIF(D69:N69,AC$61)</f>
        <v>0</v>
      </c>
      <c r="AD69" s="108">
        <f>COUNTIF(D69:N69,AD$61)</f>
        <v>0</v>
      </c>
      <c r="AE69" s="108">
        <f>COUNTIF(D69:N69,AE$61)</f>
        <v>1</v>
      </c>
      <c r="AF69" s="108">
        <f>COUNTIF(D69:N69,AF$61)</f>
        <v>1</v>
      </c>
      <c r="AG69" s="108">
        <f>COUNTIF(D69:N69,AG$61)</f>
        <v>0</v>
      </c>
      <c r="AH69" s="108">
        <f>COUNTIF(D69:N69,AH$61)</f>
        <v>0</v>
      </c>
      <c r="AI69" s="108">
        <f>COUNTIF(D69:N69,AI$61)</f>
        <v>0</v>
      </c>
      <c r="AJ69" s="108">
        <f>COUNTIF(D69:N69,AJ$61)</f>
        <v>0</v>
      </c>
      <c r="AK69" s="108">
        <f>COUNTIF(D69:N69,AK$61)</f>
        <v>0</v>
      </c>
      <c r="AL69" s="108">
        <f>COUNTIF(D69:N69,AL$61)</f>
        <v>0</v>
      </c>
      <c r="AM69" s="108">
        <f>COUNTIF(D69:N69,AM$61)</f>
        <v>0</v>
      </c>
      <c r="AN69" s="108">
        <f>COUNTIF(D69:N69,AN$61)</f>
        <v>0</v>
      </c>
      <c r="AO69" s="108">
        <f>COUNTIF(D69:N69,AO$61)</f>
        <v>0</v>
      </c>
      <c r="AP69" s="108">
        <f>COUNTIF(D69:N69,AP$61)</f>
        <v>0</v>
      </c>
      <c r="AQ69" s="108">
        <f>COUNTIF(D69:N69,AQ$61)</f>
        <v>0</v>
      </c>
      <c r="AR69" s="108">
        <f>COUNTIF(D69:N69,AR$61)</f>
        <v>0</v>
      </c>
      <c r="AS69" s="108">
        <f>COUNTIF(D69:N69,AS$61)</f>
        <v>0</v>
      </c>
      <c r="AT69" s="108">
        <f>COUNTIF(D69:N69,AT$61)</f>
        <v>0</v>
      </c>
      <c r="AU69" s="108">
        <f>COUNTIF(D69:N69,AU$61)</f>
        <v>0</v>
      </c>
      <c r="AV69" s="108">
        <f>COUNTIF(D69:N69,AV$61)</f>
        <v>0</v>
      </c>
      <c r="AW69" s="108">
        <f>COUNTIF(D69:N69,AW$61)</f>
        <v>0</v>
      </c>
      <c r="AX69" s="108">
        <f>COUNTIF(D69:N69,AX$61)</f>
        <v>0</v>
      </c>
      <c r="AY69" s="108">
        <f>COUNTIF(D69:N69,AY$61)</f>
        <v>0</v>
      </c>
    </row>
    <row r="70" spans="1:51" x14ac:dyDescent="0.2">
      <c r="A70" s="48">
        <v>0.47916666666666669</v>
      </c>
      <c r="B70" s="48" t="s">
        <v>4</v>
      </c>
      <c r="C70" s="48">
        <f t="shared" si="4"/>
        <v>0.49583333333333335</v>
      </c>
      <c r="D70" s="49">
        <v>31</v>
      </c>
      <c r="E70" s="49" t="s">
        <v>4</v>
      </c>
      <c r="F70" s="49">
        <v>37</v>
      </c>
      <c r="G70" s="49"/>
      <c r="H70" s="49"/>
      <c r="I70" s="49" t="s">
        <v>4</v>
      </c>
      <c r="J70" s="49"/>
      <c r="L70" s="49">
        <v>36</v>
      </c>
      <c r="M70" s="49" t="s">
        <v>4</v>
      </c>
      <c r="N70" s="49">
        <v>33</v>
      </c>
      <c r="X70" s="108">
        <f>COUNTIF(D70:N70,X$61)</f>
        <v>1</v>
      </c>
      <c r="Y70" s="108">
        <f>COUNTIF(D70:O70,Y$61)</f>
        <v>0</v>
      </c>
      <c r="Z70" s="108">
        <f>COUNTIF(D70:N70,Z$61)</f>
        <v>1</v>
      </c>
      <c r="AA70" s="108">
        <f>COUNTIF(D70:N70,AA$61)</f>
        <v>0</v>
      </c>
      <c r="AB70" s="108">
        <f>COUNTIF(D70:N70,AB$61)</f>
        <v>0</v>
      </c>
      <c r="AC70" s="108">
        <f>COUNTIF(D70:N70,AC$61)</f>
        <v>1</v>
      </c>
      <c r="AD70" s="108">
        <f>COUNTIF(D70:N70,AD$61)</f>
        <v>1</v>
      </c>
      <c r="AE70" s="108">
        <f>COUNTIF(D70:N70,AE$61)</f>
        <v>0</v>
      </c>
      <c r="AF70" s="108">
        <f>COUNTIF(D70:N70,AF$61)</f>
        <v>0</v>
      </c>
      <c r="AG70" s="108">
        <f>COUNTIF(D70:N70,AG$61)</f>
        <v>0</v>
      </c>
      <c r="AH70" s="108">
        <f>COUNTIF(D70:N70,AH$61)</f>
        <v>0</v>
      </c>
      <c r="AI70" s="108">
        <f>COUNTIF(D70:N70,AI$61)</f>
        <v>0</v>
      </c>
      <c r="AJ70" s="108">
        <f>COUNTIF(D70:N70,AJ$61)</f>
        <v>0</v>
      </c>
      <c r="AK70" s="108">
        <f>COUNTIF(D70:N70,AK$61)</f>
        <v>0</v>
      </c>
      <c r="AL70" s="108">
        <f>COUNTIF(D70:N70,AL$61)</f>
        <v>0</v>
      </c>
      <c r="AM70" s="108">
        <f>COUNTIF(D70:N70,AM$61)</f>
        <v>0</v>
      </c>
      <c r="AN70" s="108">
        <f>COUNTIF(D70:N70,AN$61)</f>
        <v>0</v>
      </c>
      <c r="AO70" s="108">
        <f>COUNTIF(D70:N70,AO$61)</f>
        <v>0</v>
      </c>
      <c r="AP70" s="108">
        <f>COUNTIF(D70:N70,AP$61)</f>
        <v>0</v>
      </c>
      <c r="AQ70" s="108">
        <f>COUNTIF(D70:N70,AQ$61)</f>
        <v>0</v>
      </c>
      <c r="AR70" s="108">
        <f>COUNTIF(D70:N70,AR$61)</f>
        <v>0</v>
      </c>
      <c r="AS70" s="108">
        <f>COUNTIF(D70:N70,AS$61)</f>
        <v>0</v>
      </c>
      <c r="AT70" s="108">
        <f>COUNTIF(D70:N70,AT$61)</f>
        <v>0</v>
      </c>
      <c r="AU70" s="108">
        <f>COUNTIF(D70:N70,AU$61)</f>
        <v>0</v>
      </c>
      <c r="AV70" s="108">
        <f>COUNTIF(D70:N70,AV$61)</f>
        <v>0</v>
      </c>
      <c r="AW70" s="108">
        <f>COUNTIF(D70:N70,AW$61)</f>
        <v>0</v>
      </c>
      <c r="AX70" s="108">
        <f>COUNTIF(D70:N70,AX$61)</f>
        <v>0</v>
      </c>
      <c r="AY70" s="108">
        <f>COUNTIF(D70:N70,AY$61)</f>
        <v>0</v>
      </c>
    </row>
    <row r="71" spans="1:51" x14ac:dyDescent="0.2">
      <c r="A71" s="48">
        <v>0.5</v>
      </c>
      <c r="B71" s="48" t="s">
        <v>4</v>
      </c>
      <c r="C71" s="48">
        <f t="shared" si="4"/>
        <v>0.51666666666666672</v>
      </c>
      <c r="D71" s="49"/>
      <c r="E71" s="49" t="s">
        <v>4</v>
      </c>
      <c r="F71" s="49"/>
      <c r="G71" s="49"/>
      <c r="H71" s="49"/>
      <c r="I71" s="49" t="s">
        <v>4</v>
      </c>
      <c r="J71" s="49"/>
      <c r="K71" s="49"/>
      <c r="L71" s="49"/>
      <c r="M71" s="49" t="s">
        <v>4</v>
      </c>
      <c r="N71" s="49"/>
      <c r="X71" s="108">
        <f>COUNTIF(D71:N71,X$61)</f>
        <v>0</v>
      </c>
      <c r="Y71" s="108">
        <f>COUNTIF(D71:O71,Y$61)</f>
        <v>0</v>
      </c>
      <c r="Z71" s="108">
        <f>COUNTIF(D71:N71,Z$61)</f>
        <v>0</v>
      </c>
      <c r="AA71" s="108">
        <f>COUNTIF(D71:N71,AA$61)</f>
        <v>0</v>
      </c>
      <c r="AB71" s="108">
        <f>COUNTIF(D71:N71,AB$61)</f>
        <v>0</v>
      </c>
      <c r="AC71" s="108">
        <f>COUNTIF(D71:N71,AC$61)</f>
        <v>0</v>
      </c>
      <c r="AD71" s="108">
        <f>COUNTIF(D71:N71,AD$61)</f>
        <v>0</v>
      </c>
      <c r="AE71" s="108">
        <f>COUNTIF(D71:N71,AE$61)</f>
        <v>0</v>
      </c>
      <c r="AF71" s="108">
        <f>COUNTIF(D71:N71,AF$61)</f>
        <v>0</v>
      </c>
      <c r="AG71" s="108">
        <f>COUNTIF(D71:N71,AG$61)</f>
        <v>0</v>
      </c>
      <c r="AH71" s="108">
        <f>COUNTIF(D71:N71,AH$61)</f>
        <v>0</v>
      </c>
      <c r="AI71" s="108">
        <f>COUNTIF(D71:N71,AI$61)</f>
        <v>0</v>
      </c>
      <c r="AJ71" s="108">
        <f>COUNTIF(D71:N71,AJ$61)</f>
        <v>0</v>
      </c>
      <c r="AK71" s="108">
        <f>COUNTIF(D71:N71,AK$61)</f>
        <v>0</v>
      </c>
      <c r="AL71" s="108">
        <f>COUNTIF(D71:N71,AL$61)</f>
        <v>0</v>
      </c>
      <c r="AM71" s="108">
        <f>COUNTIF(D71:N71,AM$61)</f>
        <v>0</v>
      </c>
      <c r="AN71" s="108">
        <f>COUNTIF(D71:N71,AN$61)</f>
        <v>0</v>
      </c>
      <c r="AO71" s="108">
        <f>COUNTIF(D71:N71,AO$61)</f>
        <v>0</v>
      </c>
      <c r="AP71" s="108">
        <f>COUNTIF(D71:N71,AP$61)</f>
        <v>0</v>
      </c>
      <c r="AQ71" s="108">
        <f>COUNTIF(D71:N71,AQ$61)</f>
        <v>0</v>
      </c>
      <c r="AR71" s="108">
        <f>COUNTIF(D71:N71,AR$61)</f>
        <v>0</v>
      </c>
      <c r="AS71" s="108">
        <f>COUNTIF(D71:N71,AS$61)</f>
        <v>0</v>
      </c>
      <c r="AT71" s="108">
        <f>COUNTIF(D71:N71,AT$61)</f>
        <v>0</v>
      </c>
      <c r="AU71" s="108">
        <f>COUNTIF(D71:N71,AU$61)</f>
        <v>0</v>
      </c>
      <c r="AV71" s="108">
        <f>COUNTIF(D71:N71,AV$61)</f>
        <v>0</v>
      </c>
      <c r="AW71" s="108">
        <f>COUNTIF(D71:N71,AW$61)</f>
        <v>0</v>
      </c>
      <c r="AX71" s="108">
        <f>COUNTIF(D71:N71,AX$61)</f>
        <v>0</v>
      </c>
      <c r="AY71" s="108">
        <f>COUNTIF(D71:N71,AY$61)</f>
        <v>0</v>
      </c>
    </row>
    <row r="72" spans="1:51" x14ac:dyDescent="0.2">
      <c r="A72" s="48">
        <v>0.52083333333333337</v>
      </c>
      <c r="B72" s="48" t="s">
        <v>4</v>
      </c>
      <c r="C72" s="48">
        <f t="shared" si="4"/>
        <v>0.53750000000000009</v>
      </c>
      <c r="D72" s="49">
        <v>44</v>
      </c>
      <c r="E72" s="49" t="s">
        <v>4</v>
      </c>
      <c r="F72" s="49">
        <v>46</v>
      </c>
      <c r="G72" s="49"/>
      <c r="H72" s="49">
        <v>43</v>
      </c>
      <c r="I72" s="49" t="s">
        <v>4</v>
      </c>
      <c r="J72" s="49">
        <v>48</v>
      </c>
      <c r="K72" s="49"/>
      <c r="L72" s="49">
        <v>51</v>
      </c>
      <c r="M72" s="49" t="s">
        <v>4</v>
      </c>
      <c r="N72" s="49">
        <v>53</v>
      </c>
      <c r="X72" s="108">
        <f>COUNTIF(D72:N72,X$61)</f>
        <v>0</v>
      </c>
      <c r="Y72" s="108">
        <f>COUNTIF(D72:O72,Y$61)</f>
        <v>0</v>
      </c>
      <c r="Z72" s="108">
        <f>COUNTIF(D72:N72,Z$61)</f>
        <v>0</v>
      </c>
      <c r="AA72" s="108">
        <f>COUNTIF(D72:N72,AA$61)</f>
        <v>0</v>
      </c>
      <c r="AB72" s="108">
        <f>COUNTIF(D72:N72,AB$61)</f>
        <v>0</v>
      </c>
      <c r="AC72" s="108">
        <f>COUNTIF(D72:N72,AC$61)</f>
        <v>0</v>
      </c>
      <c r="AD72" s="108">
        <f>COUNTIF(D72:N72,AD$61)</f>
        <v>0</v>
      </c>
      <c r="AE72" s="108">
        <f>COUNTIF(D72:N72,AE$61)</f>
        <v>0</v>
      </c>
      <c r="AF72" s="108">
        <f>COUNTIF(D72:N72,AF$61)</f>
        <v>0</v>
      </c>
      <c r="AG72" s="108">
        <f>COUNTIF(D72:N72,AG$61)</f>
        <v>0</v>
      </c>
      <c r="AH72" s="108">
        <f>COUNTIF(D72:N72,AH$61)</f>
        <v>0</v>
      </c>
      <c r="AI72" s="108">
        <f>COUNTIF(D72:N72,AI$61)</f>
        <v>1</v>
      </c>
      <c r="AJ72" s="108">
        <f>COUNTIF(D72:N72,AJ$61)</f>
        <v>1</v>
      </c>
      <c r="AK72" s="108">
        <f>COUNTIF(D72:N72,AK$61)</f>
        <v>0</v>
      </c>
      <c r="AL72" s="108">
        <f>COUNTIF(D72:N72,AL$61)</f>
        <v>1</v>
      </c>
      <c r="AM72" s="108">
        <f>COUNTIF(D72:N72,AM$61)</f>
        <v>0</v>
      </c>
      <c r="AN72" s="108">
        <f>COUNTIF(D72:N72,AN$61)</f>
        <v>1</v>
      </c>
      <c r="AO72" s="108">
        <f>COUNTIF(D72:N72,AO$61)</f>
        <v>0</v>
      </c>
      <c r="AP72" s="108">
        <f>COUNTIF(D72:N72,AP$61)</f>
        <v>0</v>
      </c>
      <c r="AQ72" s="108">
        <f>COUNTIF(D72:N72,AQ$61)</f>
        <v>1</v>
      </c>
      <c r="AR72" s="108">
        <f>COUNTIF(D72:N72,AR$61)</f>
        <v>0</v>
      </c>
      <c r="AS72" s="108">
        <f>COUNTIF(D72:N72,AS$61)</f>
        <v>1</v>
      </c>
      <c r="AT72" s="108">
        <f>COUNTIF(D72:N72,AT$61)</f>
        <v>0</v>
      </c>
      <c r="AU72" s="108">
        <f>COUNTIF(D72:N72,AU$61)</f>
        <v>0</v>
      </c>
      <c r="AV72" s="108">
        <f>COUNTIF(D72:N72,AV$61)</f>
        <v>0</v>
      </c>
      <c r="AW72" s="108">
        <f>COUNTIF(D72:N72,AW$61)</f>
        <v>0</v>
      </c>
      <c r="AX72" s="108">
        <f>COUNTIF(D72:N72,AX$61)</f>
        <v>0</v>
      </c>
      <c r="AY72" s="108">
        <f>COUNTIF(D72:N72,AY$61)</f>
        <v>0</v>
      </c>
    </row>
    <row r="73" spans="1:51" x14ac:dyDescent="0.2">
      <c r="A73" s="48">
        <v>0.54166666666666663</v>
      </c>
      <c r="B73" s="48" t="s">
        <v>4</v>
      </c>
      <c r="C73" s="48">
        <f t="shared" si="4"/>
        <v>0.55833333333333335</v>
      </c>
      <c r="D73" s="49">
        <v>41</v>
      </c>
      <c r="E73" s="49" t="s">
        <v>4</v>
      </c>
      <c r="F73" s="49">
        <v>42</v>
      </c>
      <c r="G73" s="49"/>
      <c r="H73" s="49">
        <v>45</v>
      </c>
      <c r="I73" s="49" t="s">
        <v>4</v>
      </c>
      <c r="J73" s="49">
        <v>49</v>
      </c>
      <c r="K73" s="49"/>
      <c r="L73" s="49">
        <v>52</v>
      </c>
      <c r="M73" s="49" t="s">
        <v>4</v>
      </c>
      <c r="N73" s="49">
        <v>54</v>
      </c>
      <c r="X73" s="108">
        <f>COUNTIF(D73:N73,X$61)</f>
        <v>0</v>
      </c>
      <c r="Y73" s="108">
        <f>COUNTIF(D73:O73,Y$61)</f>
        <v>0</v>
      </c>
      <c r="Z73" s="108">
        <f>COUNTIF(D73:N73,Z$61)</f>
        <v>0</v>
      </c>
      <c r="AA73" s="108">
        <f>COUNTIF(D73:N73,AA$61)</f>
        <v>0</v>
      </c>
      <c r="AB73" s="108">
        <f>COUNTIF(D73:N73,AB$61)</f>
        <v>0</v>
      </c>
      <c r="AC73" s="108">
        <f>COUNTIF(D73:N73,AC$61)</f>
        <v>0</v>
      </c>
      <c r="AD73" s="108">
        <f>COUNTIF(D73:N73,AD$61)</f>
        <v>0</v>
      </c>
      <c r="AE73" s="108">
        <f>COUNTIF(D73:N73,AE$61)</f>
        <v>0</v>
      </c>
      <c r="AF73" s="108">
        <f>COUNTIF(D73:N73,AF$61)</f>
        <v>0</v>
      </c>
      <c r="AG73" s="108">
        <f>COUNTIF(D73:N73,AG$61)</f>
        <v>1</v>
      </c>
      <c r="AH73" s="108">
        <f>COUNTIF(D73:N73,AH$61)</f>
        <v>1</v>
      </c>
      <c r="AI73" s="108">
        <f>COUNTIF(D73:N73,AI$61)</f>
        <v>0</v>
      </c>
      <c r="AJ73" s="108">
        <f>COUNTIF(D73:N73,AJ$61)</f>
        <v>0</v>
      </c>
      <c r="AK73" s="108">
        <f>COUNTIF(D73:N73,AK$61)</f>
        <v>1</v>
      </c>
      <c r="AL73" s="108">
        <f>COUNTIF(D73:N73,AL$61)</f>
        <v>0</v>
      </c>
      <c r="AM73" s="108">
        <f>COUNTIF(D73:N73,AM$61)</f>
        <v>0</v>
      </c>
      <c r="AN73" s="108">
        <f>COUNTIF(D73:N73,AN$61)</f>
        <v>0</v>
      </c>
      <c r="AO73" s="108">
        <f>COUNTIF(D73:N73,AO$61)</f>
        <v>1</v>
      </c>
      <c r="AP73" s="108">
        <f>COUNTIF(D73:N73,AP$61)</f>
        <v>0</v>
      </c>
      <c r="AQ73" s="108">
        <f>COUNTIF(D73:N73,AQ$61)</f>
        <v>0</v>
      </c>
      <c r="AR73" s="108">
        <f>COUNTIF(D73:N73,AR$61)</f>
        <v>1</v>
      </c>
      <c r="AS73" s="108">
        <f>COUNTIF(D73:N73,AS$61)</f>
        <v>0</v>
      </c>
      <c r="AT73" s="108">
        <f>COUNTIF(D73:N73,AT$61)</f>
        <v>1</v>
      </c>
      <c r="AU73" s="108">
        <f>COUNTIF(D73:N73,AU$61)</f>
        <v>0</v>
      </c>
      <c r="AV73" s="108">
        <f>COUNTIF(D73:N73,AV$61)</f>
        <v>0</v>
      </c>
      <c r="AW73" s="108">
        <f>COUNTIF(D73:N73,AW$61)</f>
        <v>0</v>
      </c>
      <c r="AX73" s="108">
        <f>COUNTIF(D73:N73,AX$61)</f>
        <v>0</v>
      </c>
      <c r="AY73" s="108">
        <f>COUNTIF(D73:N73,AY$61)</f>
        <v>0</v>
      </c>
    </row>
    <row r="74" spans="1:51" x14ac:dyDescent="0.2">
      <c r="A74" s="48">
        <v>0.5625</v>
      </c>
      <c r="B74" s="48" t="s">
        <v>4</v>
      </c>
      <c r="C74" s="48">
        <f t="shared" si="4"/>
        <v>0.57916666666666672</v>
      </c>
      <c r="D74" s="49">
        <v>49</v>
      </c>
      <c r="E74" s="49" t="s">
        <v>4</v>
      </c>
      <c r="F74" s="49">
        <v>46</v>
      </c>
      <c r="G74" s="120"/>
      <c r="H74" s="49">
        <v>44</v>
      </c>
      <c r="I74" s="49" t="s">
        <v>4</v>
      </c>
      <c r="J74" s="49">
        <v>47</v>
      </c>
      <c r="K74" s="120"/>
      <c r="L74" s="49">
        <v>51</v>
      </c>
      <c r="M74" s="49" t="s">
        <v>4</v>
      </c>
      <c r="N74" s="49">
        <v>56</v>
      </c>
      <c r="X74" s="108">
        <f>COUNTIF(D74:N74,X$61)</f>
        <v>0</v>
      </c>
      <c r="Y74" s="108">
        <f>COUNTIF(D74:O74,Y$61)</f>
        <v>0</v>
      </c>
      <c r="Z74" s="108">
        <f>COUNTIF(D74:N74,Z$61)</f>
        <v>0</v>
      </c>
      <c r="AA74" s="108">
        <f>COUNTIF(D74:N74,AA$61)</f>
        <v>0</v>
      </c>
      <c r="AB74" s="108">
        <f>COUNTIF(D74:N74,AB$61)</f>
        <v>0</v>
      </c>
      <c r="AC74" s="108">
        <f>COUNTIF(D74:N74,AC$61)</f>
        <v>0</v>
      </c>
      <c r="AD74" s="108">
        <f>COUNTIF(D74:N74,AD$61)</f>
        <v>0</v>
      </c>
      <c r="AE74" s="108">
        <f>COUNTIF(D74:N74,AE$61)</f>
        <v>0</v>
      </c>
      <c r="AF74" s="108">
        <f>COUNTIF(D74:N74,AF$61)</f>
        <v>0</v>
      </c>
      <c r="AG74" s="108">
        <f>COUNTIF(D74:N74,AG$61)</f>
        <v>0</v>
      </c>
      <c r="AH74" s="108">
        <f>COUNTIF(D74:N74,AH$61)</f>
        <v>0</v>
      </c>
      <c r="AI74" s="108">
        <f>COUNTIF(D74:N74,AI$61)</f>
        <v>0</v>
      </c>
      <c r="AJ74" s="108">
        <f>COUNTIF(D74:N74,AJ$61)</f>
        <v>1</v>
      </c>
      <c r="AK74" s="108">
        <f>COUNTIF(D74:N74,AK$61)</f>
        <v>0</v>
      </c>
      <c r="AL74" s="108">
        <f>COUNTIF(D74:N74,AL$61)</f>
        <v>1</v>
      </c>
      <c r="AM74" s="108">
        <f>COUNTIF(D74:N74,AM$61)</f>
        <v>1</v>
      </c>
      <c r="AN74" s="108">
        <f>COUNTIF(D74:N74,AN$61)</f>
        <v>0</v>
      </c>
      <c r="AO74" s="108">
        <f>COUNTIF(D74:N74,AO$61)</f>
        <v>1</v>
      </c>
      <c r="AP74" s="108">
        <f>COUNTIF(D74:N74,AP$61)</f>
        <v>0</v>
      </c>
      <c r="AQ74" s="108">
        <f>COUNTIF(D74:N74,AQ$61)</f>
        <v>1</v>
      </c>
      <c r="AR74" s="108">
        <f>COUNTIF(D74:N74,AR$61)</f>
        <v>0</v>
      </c>
      <c r="AS74" s="108">
        <f>COUNTIF(D74:N74,AS$61)</f>
        <v>0</v>
      </c>
      <c r="AT74" s="108">
        <f>COUNTIF(D74:N74,AT$61)</f>
        <v>0</v>
      </c>
      <c r="AU74" s="108">
        <f>COUNTIF(D74:N74,AU$61)</f>
        <v>0</v>
      </c>
      <c r="AV74" s="108">
        <f>COUNTIF(D74:N74,AV$61)</f>
        <v>1</v>
      </c>
      <c r="AW74" s="108">
        <f>COUNTIF(D74:N74,AW$61)</f>
        <v>0</v>
      </c>
      <c r="AX74" s="108">
        <f>COUNTIF(D74:N74,AX$61)</f>
        <v>0</v>
      </c>
      <c r="AY74" s="108">
        <f>COUNTIF(D74:N74,AY$61)</f>
        <v>0</v>
      </c>
    </row>
    <row r="75" spans="1:51" x14ac:dyDescent="0.2">
      <c r="A75" s="48">
        <v>0.58333333333333337</v>
      </c>
      <c r="B75" s="48" t="s">
        <v>4</v>
      </c>
      <c r="C75" s="48">
        <f t="shared" si="4"/>
        <v>0.60000000000000009</v>
      </c>
      <c r="D75" s="49">
        <v>45</v>
      </c>
      <c r="E75" s="49" t="s">
        <v>4</v>
      </c>
      <c r="F75" s="49">
        <v>43</v>
      </c>
      <c r="G75" s="49"/>
      <c r="H75" s="49">
        <v>54</v>
      </c>
      <c r="I75" s="49" t="s">
        <v>4</v>
      </c>
      <c r="J75" s="49">
        <v>57</v>
      </c>
      <c r="K75" s="49"/>
      <c r="L75" s="49">
        <v>52</v>
      </c>
      <c r="M75" s="49" t="s">
        <v>4</v>
      </c>
      <c r="N75" s="49">
        <v>55</v>
      </c>
      <c r="X75" s="108">
        <f>COUNTIF(D75:N75,X$61)</f>
        <v>0</v>
      </c>
      <c r="Y75" s="108">
        <f>COUNTIF(D75:O75,Y$61)</f>
        <v>0</v>
      </c>
      <c r="Z75" s="108">
        <f>COUNTIF(D75:N75,Z$61)</f>
        <v>0</v>
      </c>
      <c r="AA75" s="108">
        <f>COUNTIF(D75:N75,AA$61)</f>
        <v>0</v>
      </c>
      <c r="AB75" s="108">
        <f>COUNTIF(D75:N75,AB$61)</f>
        <v>0</v>
      </c>
      <c r="AC75" s="108">
        <f>COUNTIF(D75:N75,AC$61)</f>
        <v>0</v>
      </c>
      <c r="AD75" s="108">
        <f>COUNTIF(D75:N75,AD$61)</f>
        <v>0</v>
      </c>
      <c r="AE75" s="108">
        <f>COUNTIF(D75:N75,AE$61)</f>
        <v>0</v>
      </c>
      <c r="AF75" s="108">
        <f>COUNTIF(D75:N75,AF$61)</f>
        <v>0</v>
      </c>
      <c r="AG75" s="108">
        <f>COUNTIF(D75:N75,AG$61)</f>
        <v>0</v>
      </c>
      <c r="AH75" s="108">
        <f>COUNTIF(D75:N75,AH$61)</f>
        <v>0</v>
      </c>
      <c r="AI75" s="108">
        <f>COUNTIF(D75:N75,AI$61)</f>
        <v>1</v>
      </c>
      <c r="AJ75" s="108">
        <f>COUNTIF(D75:N75,AJ$61)</f>
        <v>0</v>
      </c>
      <c r="AK75" s="108">
        <f>COUNTIF(D75:N75,AK$61)</f>
        <v>1</v>
      </c>
      <c r="AL75" s="108">
        <f>COUNTIF(D75:N75,AL$61)</f>
        <v>0</v>
      </c>
      <c r="AM75" s="108">
        <f>COUNTIF(D75:N75,AM$61)</f>
        <v>0</v>
      </c>
      <c r="AN75" s="108">
        <f>COUNTIF(D75:N75,AN$61)</f>
        <v>0</v>
      </c>
      <c r="AO75" s="108">
        <f>COUNTIF(D75:N75,AO$61)</f>
        <v>0</v>
      </c>
      <c r="AP75" s="108">
        <f>COUNTIF(D75:N75,AP$61)</f>
        <v>0</v>
      </c>
      <c r="AQ75" s="108">
        <f>COUNTIF(D75:N75,AQ$61)</f>
        <v>0</v>
      </c>
      <c r="AR75" s="108">
        <f>COUNTIF(D75:N75,AR$61)</f>
        <v>1</v>
      </c>
      <c r="AS75" s="108">
        <f>COUNTIF(D75:N75,AS$61)</f>
        <v>0</v>
      </c>
      <c r="AT75" s="108">
        <f>COUNTIF(D75:N75,AT$61)</f>
        <v>1</v>
      </c>
      <c r="AU75" s="108">
        <f>COUNTIF(D75:N75,AU$61)</f>
        <v>1</v>
      </c>
      <c r="AV75" s="108">
        <f>COUNTIF(D75:N75,AV$61)</f>
        <v>0</v>
      </c>
      <c r="AW75" s="108">
        <f>COUNTIF(D75:N75,AW$61)</f>
        <v>1</v>
      </c>
      <c r="AX75" s="108">
        <f>COUNTIF(D75:N75,AX$61)</f>
        <v>0</v>
      </c>
      <c r="AY75" s="108">
        <f>COUNTIF(D75:N75,AY$61)</f>
        <v>0</v>
      </c>
    </row>
    <row r="76" spans="1:51" x14ac:dyDescent="0.2">
      <c r="A76" s="48">
        <v>0.60416666666666663</v>
      </c>
      <c r="B76" s="48" t="s">
        <v>4</v>
      </c>
      <c r="C76" s="48">
        <f t="shared" si="4"/>
        <v>0.62083333333333335</v>
      </c>
      <c r="X76" s="108">
        <f>COUNTIF(D76:N76,X$61)</f>
        <v>0</v>
      </c>
      <c r="Y76" s="108">
        <f>COUNTIF(D76:O76,Y$61)</f>
        <v>0</v>
      </c>
      <c r="Z76" s="108">
        <f>COUNTIF(D76:N76,Z$61)</f>
        <v>0</v>
      </c>
      <c r="AA76" s="108">
        <f>COUNTIF(D76:N76,AA$61)</f>
        <v>0</v>
      </c>
      <c r="AB76" s="108">
        <f>COUNTIF(D76:N76,AB$61)</f>
        <v>0</v>
      </c>
      <c r="AC76" s="108">
        <f>COUNTIF(D76:N76,AC$61)</f>
        <v>0</v>
      </c>
      <c r="AD76" s="108">
        <f>COUNTIF(D76:N76,AD$61)</f>
        <v>0</v>
      </c>
      <c r="AE76" s="108">
        <f>COUNTIF(D76:N76,AE$61)</f>
        <v>0</v>
      </c>
      <c r="AF76" s="108">
        <f>COUNTIF(D76:N76,AF$61)</f>
        <v>0</v>
      </c>
      <c r="AG76" s="108">
        <f>COUNTIF(D76:N76,AG$61)</f>
        <v>0</v>
      </c>
      <c r="AH76" s="108">
        <f>COUNTIF(D76:N76,AH$61)</f>
        <v>0</v>
      </c>
      <c r="AI76" s="108">
        <f>COUNTIF(D76:N76,AI$61)</f>
        <v>0</v>
      </c>
      <c r="AJ76" s="108">
        <f>COUNTIF(D76:N76,AJ$61)</f>
        <v>0</v>
      </c>
      <c r="AK76" s="108">
        <f>COUNTIF(D76:N76,AK$61)</f>
        <v>0</v>
      </c>
      <c r="AL76" s="108">
        <f>COUNTIF(D76:N76,AL$61)</f>
        <v>0</v>
      </c>
      <c r="AM76" s="108">
        <f>COUNTIF(D76:N76,AM$61)</f>
        <v>0</v>
      </c>
      <c r="AN76" s="108">
        <f>COUNTIF(D76:N76,AN$61)</f>
        <v>0</v>
      </c>
      <c r="AO76" s="108">
        <f>COUNTIF(D76:N76,AO$61)</f>
        <v>0</v>
      </c>
      <c r="AP76" s="108">
        <f>COUNTIF(D76:N76,AP$61)</f>
        <v>0</v>
      </c>
      <c r="AQ76" s="108">
        <f>COUNTIF(D76:N76,AQ$61)</f>
        <v>0</v>
      </c>
      <c r="AR76" s="108">
        <f>COUNTIF(D76:N76,AR$61)</f>
        <v>0</v>
      </c>
      <c r="AS76" s="108">
        <f>COUNTIF(D76:N76,AS$61)</f>
        <v>0</v>
      </c>
      <c r="AT76" s="108">
        <f>COUNTIF(D76:N76,AT$61)</f>
        <v>0</v>
      </c>
      <c r="AU76" s="108">
        <f>COUNTIF(D76:N76,AU$61)</f>
        <v>0</v>
      </c>
      <c r="AV76" s="108">
        <f>COUNTIF(D76:N76,AV$61)</f>
        <v>0</v>
      </c>
      <c r="AW76" s="108">
        <f>COUNTIF(D76:N76,AW$61)</f>
        <v>0</v>
      </c>
      <c r="AX76" s="108">
        <f>COUNTIF(D76:N76,AX$61)</f>
        <v>0</v>
      </c>
      <c r="AY76" s="108">
        <f>COUNTIF(D76:N76,AY$61)</f>
        <v>0</v>
      </c>
    </row>
    <row r="77" spans="1:51" x14ac:dyDescent="0.2">
      <c r="A77" s="48">
        <v>0.625</v>
      </c>
      <c r="B77" s="48" t="s">
        <v>4</v>
      </c>
      <c r="C77" s="48">
        <f t="shared" si="4"/>
        <v>0.64166666666666672</v>
      </c>
      <c r="D77" s="49">
        <v>47</v>
      </c>
      <c r="E77" s="49" t="s">
        <v>4</v>
      </c>
      <c r="F77" s="49">
        <v>42</v>
      </c>
      <c r="G77" s="49"/>
      <c r="H77" s="49">
        <v>56</v>
      </c>
      <c r="I77" s="49" t="s">
        <v>4</v>
      </c>
      <c r="J77" s="49">
        <v>53</v>
      </c>
      <c r="K77" s="49"/>
      <c r="L77" s="49">
        <v>54</v>
      </c>
      <c r="M77" s="49" t="s">
        <v>4</v>
      </c>
      <c r="N77" s="49">
        <v>55</v>
      </c>
      <c r="X77" s="108">
        <f>COUNTIF(D77:N77,X$61)</f>
        <v>0</v>
      </c>
      <c r="Y77" s="108">
        <f>COUNTIF(D77:O77,Y$61)</f>
        <v>0</v>
      </c>
      <c r="Z77" s="108">
        <f>COUNTIF(D77:N77,Z$61)</f>
        <v>0</v>
      </c>
      <c r="AA77" s="108">
        <f>COUNTIF(D77:N77,AA$61)</f>
        <v>0</v>
      </c>
      <c r="AB77" s="108">
        <f>COUNTIF(D77:N77,AB$61)</f>
        <v>0</v>
      </c>
      <c r="AC77" s="108">
        <f>COUNTIF(D77:N77,AC$61)</f>
        <v>0</v>
      </c>
      <c r="AD77" s="108">
        <f>COUNTIF(D77:N77,AD$61)</f>
        <v>0</v>
      </c>
      <c r="AE77" s="108">
        <f>COUNTIF(D77:N77,AE$61)</f>
        <v>0</v>
      </c>
      <c r="AF77" s="108">
        <f>COUNTIF(D77:N77,AF$61)</f>
        <v>0</v>
      </c>
      <c r="AG77" s="108">
        <f>COUNTIF(D77:N77,AG$61)</f>
        <v>0</v>
      </c>
      <c r="AH77" s="108">
        <f>COUNTIF(D77:N77,AH$61)</f>
        <v>1</v>
      </c>
      <c r="AI77" s="108">
        <f>COUNTIF(D77:N77,AI$61)</f>
        <v>0</v>
      </c>
      <c r="AJ77" s="108">
        <f>COUNTIF(D77:N77,AJ$61)</f>
        <v>0</v>
      </c>
      <c r="AK77" s="108">
        <f>COUNTIF(D77:N77,AK$61)</f>
        <v>0</v>
      </c>
      <c r="AL77" s="108">
        <f>COUNTIF(D77:N77,AL$61)</f>
        <v>0</v>
      </c>
      <c r="AM77" s="108">
        <f>COUNTIF(D77:N77,AM$61)</f>
        <v>1</v>
      </c>
      <c r="AN77" s="108">
        <f>COUNTIF(D77:N77,AN$61)</f>
        <v>0</v>
      </c>
      <c r="AO77" s="108">
        <f>COUNTIF(D77:N77,AO$61)</f>
        <v>0</v>
      </c>
      <c r="AP77" s="108">
        <f>COUNTIF(D77:N77,AP$61)</f>
        <v>0</v>
      </c>
      <c r="AQ77" s="108">
        <f>COUNTIF(D77:N77,AQ$61)</f>
        <v>0</v>
      </c>
      <c r="AR77" s="108">
        <f>COUNTIF(D77:N77,AR$61)</f>
        <v>0</v>
      </c>
      <c r="AS77" s="108">
        <f>COUNTIF(D77:N77,AS$61)</f>
        <v>1</v>
      </c>
      <c r="AT77" s="108">
        <f>COUNTIF(D77:N77,AT$61)</f>
        <v>1</v>
      </c>
      <c r="AU77" s="108">
        <f>COUNTIF(D77:N77,AU$61)</f>
        <v>1</v>
      </c>
      <c r="AV77" s="108">
        <f>COUNTIF(D77:N77,AV$61)</f>
        <v>1</v>
      </c>
      <c r="AW77" s="108">
        <f>COUNTIF(D77:N77,AW$61)</f>
        <v>0</v>
      </c>
      <c r="AX77" s="108">
        <f>COUNTIF(D77:N77,AX$61)</f>
        <v>0</v>
      </c>
      <c r="AY77" s="108">
        <f>COUNTIF(D77:N77,AY$61)</f>
        <v>0</v>
      </c>
    </row>
    <row r="78" spans="1:51" x14ac:dyDescent="0.2">
      <c r="A78" s="48">
        <v>0.64583333333333337</v>
      </c>
      <c r="B78" s="48" t="s">
        <v>4</v>
      </c>
      <c r="C78" s="48">
        <f t="shared" ref="C78" si="5">A78+$C$61</f>
        <v>0.66250000000000009</v>
      </c>
      <c r="D78" s="121">
        <v>48</v>
      </c>
      <c r="E78" s="121" t="s">
        <v>4</v>
      </c>
      <c r="F78" s="121">
        <v>44</v>
      </c>
      <c r="G78" s="121"/>
      <c r="H78" s="121">
        <v>41</v>
      </c>
      <c r="I78" s="121" t="s">
        <v>4</v>
      </c>
      <c r="J78" s="121">
        <v>51</v>
      </c>
      <c r="K78" s="121"/>
      <c r="L78" s="49">
        <v>52</v>
      </c>
      <c r="M78" s="49" t="s">
        <v>4</v>
      </c>
      <c r="N78" s="49">
        <v>57</v>
      </c>
      <c r="X78" s="108">
        <f>COUNTIF(D78:N78,X$61)</f>
        <v>0</v>
      </c>
      <c r="Y78" s="108">
        <f>COUNTIF(D78:O78,Y$61)</f>
        <v>0</v>
      </c>
      <c r="Z78" s="108">
        <f>COUNTIF(D78:N78,Z$61)</f>
        <v>0</v>
      </c>
      <c r="AA78" s="108">
        <f>COUNTIF(D78:N78,AA$61)</f>
        <v>0</v>
      </c>
      <c r="AB78" s="108">
        <f>COUNTIF(D78:N78,AB$61)</f>
        <v>0</v>
      </c>
      <c r="AC78" s="108">
        <f>COUNTIF(D78:N78,AC$61)</f>
        <v>0</v>
      </c>
      <c r="AD78" s="108">
        <f>COUNTIF(D78:N78,AD$61)</f>
        <v>0</v>
      </c>
      <c r="AE78" s="108">
        <f>COUNTIF(D78:N78,AE$61)</f>
        <v>0</v>
      </c>
      <c r="AF78" s="108">
        <f>COUNTIF(D78:N78,AF$61)</f>
        <v>0</v>
      </c>
      <c r="AG78" s="108">
        <f>COUNTIF(D78:N78,AG$61)</f>
        <v>1</v>
      </c>
      <c r="AH78" s="108">
        <f>COUNTIF(D78:N78,AH$61)</f>
        <v>0</v>
      </c>
      <c r="AI78" s="108">
        <f>COUNTIF(D78:N78,AI$61)</f>
        <v>0</v>
      </c>
      <c r="AJ78" s="108">
        <f>COUNTIF(D78:N78,AJ$61)</f>
        <v>1</v>
      </c>
      <c r="AK78" s="108">
        <f>COUNTIF(D78:N78,AK$61)</f>
        <v>0</v>
      </c>
      <c r="AL78" s="108">
        <f>COUNTIF(D78:N78,AL$61)</f>
        <v>0</v>
      </c>
      <c r="AM78" s="108">
        <f>COUNTIF(D78:N78,AM$61)</f>
        <v>0</v>
      </c>
      <c r="AN78" s="108">
        <f>COUNTIF(D78:N78,AN$61)</f>
        <v>1</v>
      </c>
      <c r="AO78" s="108">
        <f>COUNTIF(D78:N78,AO$61)</f>
        <v>0</v>
      </c>
      <c r="AP78" s="108">
        <f>COUNTIF(D78:N78,AP$61)</f>
        <v>0</v>
      </c>
      <c r="AQ78" s="108">
        <f>COUNTIF(D78:N78,AQ$61)</f>
        <v>1</v>
      </c>
      <c r="AR78" s="108">
        <f>COUNTIF(D78:N78,AR$61)</f>
        <v>1</v>
      </c>
      <c r="AS78" s="108">
        <f>COUNTIF(D78:N78,AS$61)</f>
        <v>0</v>
      </c>
      <c r="AT78" s="108">
        <f>COUNTIF(D78:N78,AT$61)</f>
        <v>0</v>
      </c>
      <c r="AU78" s="108">
        <f>COUNTIF(D78:N78,AU$61)</f>
        <v>0</v>
      </c>
      <c r="AV78" s="108">
        <f>COUNTIF(D78:N78,AV$61)</f>
        <v>0</v>
      </c>
      <c r="AW78" s="108">
        <f>COUNTIF(D78:N78,AW$61)</f>
        <v>1</v>
      </c>
      <c r="AX78" s="108">
        <f>COUNTIF(D78:N78,AX$61)</f>
        <v>0</v>
      </c>
      <c r="AY78" s="108">
        <f>COUNTIF(D78:N78,AY$61)</f>
        <v>0</v>
      </c>
    </row>
    <row r="79" spans="1:51" x14ac:dyDescent="0.2">
      <c r="A79" s="48">
        <v>0.66666666666666663</v>
      </c>
      <c r="B79" s="48" t="s">
        <v>4</v>
      </c>
      <c r="C79" s="48">
        <f t="shared" ref="C79:C81" si="6">A79+$C$61</f>
        <v>0.68333333333333335</v>
      </c>
      <c r="D79" s="49">
        <v>49</v>
      </c>
      <c r="E79" s="49" t="s">
        <v>4</v>
      </c>
      <c r="F79" s="49">
        <v>46</v>
      </c>
      <c r="G79" s="121"/>
      <c r="H79" s="121">
        <v>47</v>
      </c>
      <c r="I79" s="121" t="s">
        <v>4</v>
      </c>
      <c r="J79" s="121">
        <v>45</v>
      </c>
      <c r="K79" s="121"/>
      <c r="L79" s="121">
        <v>53</v>
      </c>
      <c r="M79" s="121" t="s">
        <v>4</v>
      </c>
      <c r="N79" s="121">
        <v>55</v>
      </c>
      <c r="X79" s="108">
        <f>COUNTIF(D79:N79,X$61)</f>
        <v>0</v>
      </c>
      <c r="Y79" s="108">
        <f>COUNTIF(D79:O79,Y$61)</f>
        <v>0</v>
      </c>
      <c r="Z79" s="108">
        <f>COUNTIF(D79:N79,Z$61)</f>
        <v>0</v>
      </c>
      <c r="AA79" s="108">
        <f>COUNTIF(D79:N79,AA$61)</f>
        <v>0</v>
      </c>
      <c r="AB79" s="108">
        <f>COUNTIF(D79:N79,AB$61)</f>
        <v>0</v>
      </c>
      <c r="AC79" s="108">
        <f>COUNTIF(D79:N79,AC$61)</f>
        <v>0</v>
      </c>
      <c r="AD79" s="108">
        <f>COUNTIF(D79:N79,AD$61)</f>
        <v>0</v>
      </c>
      <c r="AE79" s="108">
        <f>COUNTIF(D79:N79,AE$61)</f>
        <v>0</v>
      </c>
      <c r="AF79" s="108">
        <f>COUNTIF(D79:N79,AF$61)</f>
        <v>0</v>
      </c>
      <c r="AG79" s="108">
        <f>COUNTIF(D79:N79,AG$61)</f>
        <v>0</v>
      </c>
      <c r="AH79" s="108">
        <f>COUNTIF(D79:N79,AH$61)</f>
        <v>0</v>
      </c>
      <c r="AI79" s="108">
        <f>COUNTIF(D79:N79,AI$61)</f>
        <v>0</v>
      </c>
      <c r="AJ79" s="108">
        <f>COUNTIF(D79:N79,AJ$61)</f>
        <v>0</v>
      </c>
      <c r="AK79" s="108">
        <f>COUNTIF(D79:N79,AK$61)</f>
        <v>1</v>
      </c>
      <c r="AL79" s="108">
        <f>COUNTIF(D79:N79,AL$61)</f>
        <v>1</v>
      </c>
      <c r="AM79" s="108">
        <f>COUNTIF(D79:N79,AM$61)</f>
        <v>1</v>
      </c>
      <c r="AN79" s="108">
        <f>COUNTIF(D79:N79,AN$61)</f>
        <v>0</v>
      </c>
      <c r="AO79" s="108">
        <f>COUNTIF(D79:N79,AO$61)</f>
        <v>1</v>
      </c>
      <c r="AP79" s="108">
        <f>COUNTIF(D79:N79,AP$61)</f>
        <v>0</v>
      </c>
      <c r="AQ79" s="108">
        <f>COUNTIF(D79:N79,AQ$61)</f>
        <v>0</v>
      </c>
      <c r="AR79" s="108">
        <f>COUNTIF(D79:N79,AR$61)</f>
        <v>0</v>
      </c>
      <c r="AS79" s="108">
        <f>COUNTIF(D79:N79,AS$61)</f>
        <v>1</v>
      </c>
      <c r="AT79" s="108">
        <f>COUNTIF(D79:N79,AT$61)</f>
        <v>0</v>
      </c>
      <c r="AU79" s="108">
        <f>COUNTIF(D79:N79,AU$61)</f>
        <v>1</v>
      </c>
      <c r="AV79" s="108">
        <f>COUNTIF(D79:N79,AV$61)</f>
        <v>0</v>
      </c>
      <c r="AW79" s="108">
        <f>COUNTIF(D79:N79,AW$61)</f>
        <v>0</v>
      </c>
      <c r="AX79" s="108">
        <f>COUNTIF(D79:N79,AX$61)</f>
        <v>0</v>
      </c>
      <c r="AY79" s="108">
        <f>COUNTIF(D79:N79,AY$61)</f>
        <v>0</v>
      </c>
    </row>
    <row r="80" spans="1:51" x14ac:dyDescent="0.2">
      <c r="A80" s="48">
        <v>0.6875</v>
      </c>
      <c r="B80" s="3" t="s">
        <v>23</v>
      </c>
      <c r="C80" s="48">
        <f t="shared" si="6"/>
        <v>0.70416666666666672</v>
      </c>
      <c r="D80" s="49">
        <v>41</v>
      </c>
      <c r="E80" s="49" t="s">
        <v>4</v>
      </c>
      <c r="F80" s="49">
        <v>48</v>
      </c>
      <c r="G80" s="121"/>
      <c r="H80" s="121">
        <v>42</v>
      </c>
      <c r="I80" s="121" t="s">
        <v>4</v>
      </c>
      <c r="J80" s="121">
        <v>43</v>
      </c>
      <c r="K80" s="121"/>
      <c r="L80" s="121">
        <v>56</v>
      </c>
      <c r="M80" s="121" t="s">
        <v>4</v>
      </c>
      <c r="N80" s="121">
        <v>57</v>
      </c>
      <c r="X80" s="108">
        <f>COUNTIF(D80:N80,X$61)</f>
        <v>0</v>
      </c>
      <c r="Y80" s="108">
        <f>COUNTIF(D80:O80,Y$61)</f>
        <v>0</v>
      </c>
      <c r="Z80" s="108">
        <f>COUNTIF(D80:N80,Z$61)</f>
        <v>0</v>
      </c>
      <c r="AA80" s="108">
        <f>COUNTIF(D80:N80,AA$61)</f>
        <v>0</v>
      </c>
      <c r="AB80" s="108">
        <f>COUNTIF(D80:N80,AB$61)</f>
        <v>0</v>
      </c>
      <c r="AC80" s="108">
        <f>COUNTIF(D80:N80,AC$61)</f>
        <v>0</v>
      </c>
      <c r="AD80" s="108">
        <f>COUNTIF(D80:N80,AD$61)</f>
        <v>0</v>
      </c>
      <c r="AE80" s="108">
        <f>COUNTIF(D80:N80,AE$61)</f>
        <v>0</v>
      </c>
      <c r="AF80" s="108">
        <f>COUNTIF(D80:N80,AF$61)</f>
        <v>0</v>
      </c>
      <c r="AG80" s="108">
        <f>COUNTIF(D80:N80,AG$61)</f>
        <v>1</v>
      </c>
      <c r="AH80" s="108">
        <f>COUNTIF(D80:N80,AH$61)</f>
        <v>1</v>
      </c>
      <c r="AI80" s="108">
        <f>COUNTIF(D80:N80,AI$61)</f>
        <v>1</v>
      </c>
      <c r="AJ80" s="108">
        <f>COUNTIF(D80:N80,AJ$61)</f>
        <v>0</v>
      </c>
      <c r="AK80" s="108">
        <f>COUNTIF(D80:N80,AK$61)</f>
        <v>0</v>
      </c>
      <c r="AL80" s="108">
        <f>COUNTIF(D80:N80,AL$61)</f>
        <v>0</v>
      </c>
      <c r="AM80" s="108">
        <f>COUNTIF(D80:N80,AM$61)</f>
        <v>0</v>
      </c>
      <c r="AN80" s="108">
        <f>COUNTIF(D80:N80,AN$61)</f>
        <v>1</v>
      </c>
      <c r="AO80" s="108">
        <f>COUNTIF(D80:N80,AO$61)</f>
        <v>0</v>
      </c>
      <c r="AP80" s="108">
        <f>COUNTIF(D80:N80,AP$61)</f>
        <v>0</v>
      </c>
      <c r="AQ80" s="108">
        <f>COUNTIF(D80:N80,AQ$61)</f>
        <v>0</v>
      </c>
      <c r="AR80" s="108">
        <f>COUNTIF(D80:N80,AR$61)</f>
        <v>0</v>
      </c>
      <c r="AS80" s="108">
        <f>COUNTIF(D80:N80,AS$61)</f>
        <v>0</v>
      </c>
      <c r="AT80" s="108">
        <f>COUNTIF(D80:N80,AT$61)</f>
        <v>0</v>
      </c>
      <c r="AU80" s="108">
        <f>COUNTIF(D80:N80,AU$61)</f>
        <v>0</v>
      </c>
      <c r="AV80" s="108">
        <f>COUNTIF(D80:N80,AV$61)</f>
        <v>1</v>
      </c>
      <c r="AW80" s="108">
        <f>COUNTIF(D80:N80,AW$61)</f>
        <v>1</v>
      </c>
      <c r="AX80" s="108">
        <f>COUNTIF(D80:N80,AX$61)</f>
        <v>0</v>
      </c>
      <c r="AY80" s="108">
        <f>COUNTIF(D80:N80,AY$61)</f>
        <v>0</v>
      </c>
    </row>
    <row r="81" spans="1:51" x14ac:dyDescent="0.2">
      <c r="A81" s="48">
        <v>0.70833333333333337</v>
      </c>
      <c r="B81" s="3" t="s">
        <v>24</v>
      </c>
      <c r="C81" s="48">
        <v>4</v>
      </c>
      <c r="D81" s="121"/>
      <c r="E81" s="121" t="s">
        <v>4</v>
      </c>
      <c r="F81" s="121"/>
      <c r="G81" s="121"/>
      <c r="H81" s="121"/>
      <c r="I81" s="121" t="s">
        <v>4</v>
      </c>
      <c r="J81" s="121"/>
      <c r="K81" s="121"/>
      <c r="L81" s="121"/>
      <c r="M81" s="121" t="s">
        <v>4</v>
      </c>
      <c r="N81" s="121"/>
      <c r="X81" s="108">
        <f>COUNTIF(D81:N81,X$61)</f>
        <v>0</v>
      </c>
      <c r="Y81" s="108">
        <f>COUNTIF(D81:O81,Y$61)</f>
        <v>0</v>
      </c>
      <c r="Z81" s="108">
        <f>COUNTIF(D81:N81,Z$61)</f>
        <v>0</v>
      </c>
      <c r="AA81" s="108">
        <f>COUNTIF(D81:N81,AA$61)</f>
        <v>0</v>
      </c>
      <c r="AB81" s="108">
        <f>COUNTIF(D81:N81,AB$61)</f>
        <v>0</v>
      </c>
      <c r="AC81" s="108">
        <f>COUNTIF(D81:N81,AC$61)</f>
        <v>0</v>
      </c>
      <c r="AD81" s="108">
        <f>COUNTIF(D81:N81,AD$61)</f>
        <v>0</v>
      </c>
      <c r="AE81" s="108">
        <f>COUNTIF(D81:N81,AE$61)</f>
        <v>0</v>
      </c>
      <c r="AF81" s="108">
        <f>COUNTIF(D81:N81,AF$61)</f>
        <v>0</v>
      </c>
      <c r="AG81" s="108">
        <f>COUNTIF(D81:N81,AG$61)</f>
        <v>0</v>
      </c>
      <c r="AH81" s="108">
        <f>COUNTIF(D81:N81,AH$61)</f>
        <v>0</v>
      </c>
      <c r="AI81" s="108">
        <f>COUNTIF(D81:N81,AI$61)</f>
        <v>0</v>
      </c>
      <c r="AJ81" s="108">
        <f>COUNTIF(D81:N81,AJ$61)</f>
        <v>0</v>
      </c>
      <c r="AK81" s="108">
        <f>COUNTIF(D81:N81,AK$61)</f>
        <v>0</v>
      </c>
      <c r="AL81" s="108">
        <f>COUNTIF(D81:N81,AL$61)</f>
        <v>0</v>
      </c>
      <c r="AM81" s="108">
        <f>COUNTIF(D81:N81,AM$61)</f>
        <v>0</v>
      </c>
      <c r="AN81" s="108">
        <f>COUNTIF(D81:N81,AN$61)</f>
        <v>0</v>
      </c>
      <c r="AO81" s="108">
        <f>COUNTIF(D81:N81,AO$61)</f>
        <v>0</v>
      </c>
      <c r="AP81" s="108">
        <f>COUNTIF(D81:N81,AP$61)</f>
        <v>0</v>
      </c>
      <c r="AQ81" s="108">
        <f>COUNTIF(D81:N81,AQ$61)</f>
        <v>0</v>
      </c>
      <c r="AR81" s="108">
        <f>COUNTIF(D81:N81,AR$61)</f>
        <v>0</v>
      </c>
      <c r="AS81" s="108">
        <f>COUNTIF(D81:N81,AS$61)</f>
        <v>0</v>
      </c>
      <c r="AT81" s="108">
        <f>COUNTIF(D81:N81,AT$61)</f>
        <v>0</v>
      </c>
      <c r="AU81" s="108">
        <f>COUNTIF(D81:N81,AU$61)</f>
        <v>0</v>
      </c>
      <c r="AV81" s="108">
        <f>COUNTIF(D81:N81,AV$61)</f>
        <v>0</v>
      </c>
      <c r="AW81" s="108">
        <f>COUNTIF(D81:N81,AW$61)</f>
        <v>0</v>
      </c>
      <c r="AX81" s="108">
        <f>COUNTIF(D81:N81,AX$61)</f>
        <v>0</v>
      </c>
      <c r="AY81" s="108">
        <f>COUNTIF(D81:N81,AY$61)</f>
        <v>0</v>
      </c>
    </row>
  </sheetData>
  <sortState ref="AA29:AA34">
    <sortCondition ref="AA29"/>
  </sortState>
  <mergeCells count="3">
    <mergeCell ref="D6:F6"/>
    <mergeCell ref="H6:J6"/>
    <mergeCell ref="L6:N6"/>
  </mergeCells>
  <conditionalFormatting sqref="X63:AB66 X68:AB72 X74:AB80">
    <cfRule type="cellIs" dxfId="787" priority="893" stopIfTrue="1" operator="lessThanOrEqual">
      <formula>1</formula>
    </cfRule>
    <cfRule type="cellIs" dxfId="786" priority="894" stopIfTrue="1" operator="greaterThan">
      <formula>1</formula>
    </cfRule>
  </conditionalFormatting>
  <conditionalFormatting sqref="X67">
    <cfRule type="cellIs" dxfId="785" priority="877" stopIfTrue="1" operator="lessThanOrEqual">
      <formula>1</formula>
    </cfRule>
    <cfRule type="cellIs" dxfId="784" priority="878" stopIfTrue="1" operator="greaterThan">
      <formula>1</formula>
    </cfRule>
  </conditionalFormatting>
  <conditionalFormatting sqref="X73">
    <cfRule type="cellIs" dxfId="783" priority="875" stopIfTrue="1" operator="lessThanOrEqual">
      <formula>1</formula>
    </cfRule>
    <cfRule type="cellIs" dxfId="782" priority="876" stopIfTrue="1" operator="greaterThan">
      <formula>1</formula>
    </cfRule>
  </conditionalFormatting>
  <conditionalFormatting sqref="X81">
    <cfRule type="cellIs" dxfId="781" priority="873" stopIfTrue="1" operator="lessThanOrEqual">
      <formula>1</formula>
    </cfRule>
    <cfRule type="cellIs" dxfId="780" priority="874" stopIfTrue="1" operator="greaterThan">
      <formula>1</formula>
    </cfRule>
  </conditionalFormatting>
  <conditionalFormatting sqref="Y67">
    <cfRule type="cellIs" dxfId="779" priority="871" stopIfTrue="1" operator="lessThanOrEqual">
      <formula>1</formula>
    </cfRule>
    <cfRule type="cellIs" dxfId="778" priority="872" stopIfTrue="1" operator="greaterThan">
      <formula>1</formula>
    </cfRule>
  </conditionalFormatting>
  <conditionalFormatting sqref="Y73">
    <cfRule type="cellIs" dxfId="777" priority="869" stopIfTrue="1" operator="lessThanOrEqual">
      <formula>1</formula>
    </cfRule>
    <cfRule type="cellIs" dxfId="776" priority="870" stopIfTrue="1" operator="greaterThan">
      <formula>1</formula>
    </cfRule>
  </conditionalFormatting>
  <conditionalFormatting sqref="Y81">
    <cfRule type="cellIs" dxfId="775" priority="867" stopIfTrue="1" operator="lessThanOrEqual">
      <formula>1</formula>
    </cfRule>
    <cfRule type="cellIs" dxfId="774" priority="868" stopIfTrue="1" operator="greaterThan">
      <formula>1</formula>
    </cfRule>
  </conditionalFormatting>
  <conditionalFormatting sqref="Z67">
    <cfRule type="cellIs" dxfId="773" priority="865" stopIfTrue="1" operator="lessThanOrEqual">
      <formula>1</formula>
    </cfRule>
    <cfRule type="cellIs" dxfId="772" priority="866" stopIfTrue="1" operator="greaterThan">
      <formula>1</formula>
    </cfRule>
  </conditionalFormatting>
  <conditionalFormatting sqref="Z73">
    <cfRule type="cellIs" dxfId="771" priority="863" stopIfTrue="1" operator="lessThanOrEqual">
      <formula>1</formula>
    </cfRule>
    <cfRule type="cellIs" dxfId="770" priority="864" stopIfTrue="1" operator="greaterThan">
      <formula>1</formula>
    </cfRule>
  </conditionalFormatting>
  <conditionalFormatting sqref="Z81">
    <cfRule type="cellIs" dxfId="769" priority="861" stopIfTrue="1" operator="lessThanOrEqual">
      <formula>1</formula>
    </cfRule>
    <cfRule type="cellIs" dxfId="768" priority="862" stopIfTrue="1" operator="greaterThan">
      <formula>1</formula>
    </cfRule>
  </conditionalFormatting>
  <conditionalFormatting sqref="AA67">
    <cfRule type="cellIs" dxfId="767" priority="859" stopIfTrue="1" operator="lessThanOrEqual">
      <formula>1</formula>
    </cfRule>
    <cfRule type="cellIs" dxfId="766" priority="860" stopIfTrue="1" operator="greaterThan">
      <formula>1</formula>
    </cfRule>
  </conditionalFormatting>
  <conditionalFormatting sqref="AA73">
    <cfRule type="cellIs" dxfId="765" priority="857" stopIfTrue="1" operator="lessThanOrEqual">
      <formula>1</formula>
    </cfRule>
    <cfRule type="cellIs" dxfId="764" priority="858" stopIfTrue="1" operator="greaterThan">
      <formula>1</formula>
    </cfRule>
  </conditionalFormatting>
  <conditionalFormatting sqref="AA81">
    <cfRule type="cellIs" dxfId="763" priority="855" stopIfTrue="1" operator="lessThanOrEqual">
      <formula>1</formula>
    </cfRule>
    <cfRule type="cellIs" dxfId="762" priority="856" stopIfTrue="1" operator="greaterThan">
      <formula>1</formula>
    </cfRule>
  </conditionalFormatting>
  <conditionalFormatting sqref="AB67">
    <cfRule type="cellIs" dxfId="761" priority="853" stopIfTrue="1" operator="lessThanOrEqual">
      <formula>1</formula>
    </cfRule>
    <cfRule type="cellIs" dxfId="760" priority="854" stopIfTrue="1" operator="greaterThan">
      <formula>1</formula>
    </cfRule>
  </conditionalFormatting>
  <conditionalFormatting sqref="AB73">
    <cfRule type="cellIs" dxfId="759" priority="851" stopIfTrue="1" operator="lessThanOrEqual">
      <formula>1</formula>
    </cfRule>
    <cfRule type="cellIs" dxfId="758" priority="852" stopIfTrue="1" operator="greaterThan">
      <formula>1</formula>
    </cfRule>
  </conditionalFormatting>
  <conditionalFormatting sqref="AB81">
    <cfRule type="cellIs" dxfId="757" priority="849" stopIfTrue="1" operator="lessThanOrEqual">
      <formula>1</formula>
    </cfRule>
    <cfRule type="cellIs" dxfId="756" priority="850" stopIfTrue="1" operator="greaterThan">
      <formula>1</formula>
    </cfRule>
  </conditionalFormatting>
  <conditionalFormatting sqref="AC63:AC66 AC68:AC72 AC74:AC80">
    <cfRule type="cellIs" dxfId="755" priority="847" stopIfTrue="1" operator="lessThanOrEqual">
      <formula>1</formula>
    </cfRule>
    <cfRule type="cellIs" dxfId="754" priority="848" stopIfTrue="1" operator="greaterThan">
      <formula>1</formula>
    </cfRule>
  </conditionalFormatting>
  <conditionalFormatting sqref="AD63:AD66 AD68:AD72 AD74:AD80">
    <cfRule type="cellIs" dxfId="753" priority="839" stopIfTrue="1" operator="lessThanOrEqual">
      <formula>1</formula>
    </cfRule>
    <cfRule type="cellIs" dxfId="752" priority="840" stopIfTrue="1" operator="greaterThan">
      <formula>1</formula>
    </cfRule>
  </conditionalFormatting>
  <conditionalFormatting sqref="AE63:AE66 AE68:AE72 AE74:AE80">
    <cfRule type="cellIs" dxfId="751" priority="831" stopIfTrue="1" operator="lessThanOrEqual">
      <formula>1</formula>
    </cfRule>
    <cfRule type="cellIs" dxfId="750" priority="832" stopIfTrue="1" operator="greaterThan">
      <formula>1</formula>
    </cfRule>
  </conditionalFormatting>
  <conditionalFormatting sqref="AF63:AF66 AF68:AF72 AF74:AF80">
    <cfRule type="cellIs" dxfId="749" priority="823" stopIfTrue="1" operator="lessThanOrEqual">
      <formula>1</formula>
    </cfRule>
    <cfRule type="cellIs" dxfId="748" priority="824" stopIfTrue="1" operator="greaterThan">
      <formula>1</formula>
    </cfRule>
  </conditionalFormatting>
  <conditionalFormatting sqref="AC67">
    <cfRule type="cellIs" dxfId="747" priority="759" stopIfTrue="1" operator="lessThanOrEqual">
      <formula>1</formula>
    </cfRule>
    <cfRule type="cellIs" dxfId="746" priority="760" stopIfTrue="1" operator="greaterThan">
      <formula>1</formula>
    </cfRule>
  </conditionalFormatting>
  <conditionalFormatting sqref="AC73">
    <cfRule type="cellIs" dxfId="745" priority="757" stopIfTrue="1" operator="lessThanOrEqual">
      <formula>1</formula>
    </cfRule>
    <cfRule type="cellIs" dxfId="744" priority="758" stopIfTrue="1" operator="greaterThan">
      <formula>1</formula>
    </cfRule>
  </conditionalFormatting>
  <conditionalFormatting sqref="AC81">
    <cfRule type="cellIs" dxfId="743" priority="755" stopIfTrue="1" operator="lessThanOrEqual">
      <formula>1</formula>
    </cfRule>
    <cfRule type="cellIs" dxfId="742" priority="756" stopIfTrue="1" operator="greaterThan">
      <formula>1</formula>
    </cfRule>
  </conditionalFormatting>
  <conditionalFormatting sqref="AG63">
    <cfRule type="cellIs" dxfId="741" priority="751" stopIfTrue="1" operator="lessThanOrEqual">
      <formula>1</formula>
    </cfRule>
    <cfRule type="cellIs" dxfId="740" priority="752" stopIfTrue="1" operator="greaterThan">
      <formula>1</formula>
    </cfRule>
  </conditionalFormatting>
  <conditionalFormatting sqref="AH63">
    <cfRule type="cellIs" dxfId="739" priority="747" stopIfTrue="1" operator="lessThanOrEqual">
      <formula>1</formula>
    </cfRule>
    <cfRule type="cellIs" dxfId="738" priority="748" stopIfTrue="1" operator="greaterThan">
      <formula>1</formula>
    </cfRule>
  </conditionalFormatting>
  <conditionalFormatting sqref="AI63">
    <cfRule type="cellIs" dxfId="737" priority="745" stopIfTrue="1" operator="lessThanOrEqual">
      <formula>1</formula>
    </cfRule>
    <cfRule type="cellIs" dxfId="736" priority="746" stopIfTrue="1" operator="greaterThan">
      <formula>1</formula>
    </cfRule>
  </conditionalFormatting>
  <conditionalFormatting sqref="AJ63">
    <cfRule type="cellIs" dxfId="735" priority="743" stopIfTrue="1" operator="lessThanOrEqual">
      <formula>1</formula>
    </cfRule>
    <cfRule type="cellIs" dxfId="734" priority="744" stopIfTrue="1" operator="greaterThan">
      <formula>1</formula>
    </cfRule>
  </conditionalFormatting>
  <conditionalFormatting sqref="AK63">
    <cfRule type="cellIs" dxfId="733" priority="741" stopIfTrue="1" operator="lessThanOrEqual">
      <formula>1</formula>
    </cfRule>
    <cfRule type="cellIs" dxfId="732" priority="742" stopIfTrue="1" operator="greaterThan">
      <formula>1</formula>
    </cfRule>
  </conditionalFormatting>
  <conditionalFormatting sqref="AL63">
    <cfRule type="cellIs" dxfId="731" priority="739" stopIfTrue="1" operator="lessThanOrEqual">
      <formula>1</formula>
    </cfRule>
    <cfRule type="cellIs" dxfId="730" priority="740" stopIfTrue="1" operator="greaterThan">
      <formula>1</formula>
    </cfRule>
  </conditionalFormatting>
  <conditionalFormatting sqref="AD67">
    <cfRule type="cellIs" dxfId="729" priority="737" stopIfTrue="1" operator="lessThanOrEqual">
      <formula>1</formula>
    </cfRule>
    <cfRule type="cellIs" dxfId="728" priority="738" stopIfTrue="1" operator="greaterThan">
      <formula>1</formula>
    </cfRule>
  </conditionalFormatting>
  <conditionalFormatting sqref="AD73">
    <cfRule type="cellIs" dxfId="727" priority="735" stopIfTrue="1" operator="lessThanOrEqual">
      <formula>1</formula>
    </cfRule>
    <cfRule type="cellIs" dxfId="726" priority="736" stopIfTrue="1" operator="greaterThan">
      <formula>1</formula>
    </cfRule>
  </conditionalFormatting>
  <conditionalFormatting sqref="AD81">
    <cfRule type="cellIs" dxfId="725" priority="733" stopIfTrue="1" operator="lessThanOrEqual">
      <formula>1</formula>
    </cfRule>
    <cfRule type="cellIs" dxfId="724" priority="734" stopIfTrue="1" operator="greaterThan">
      <formula>1</formula>
    </cfRule>
  </conditionalFormatting>
  <conditionalFormatting sqref="AE67">
    <cfRule type="cellIs" dxfId="723" priority="731" stopIfTrue="1" operator="lessThanOrEqual">
      <formula>1</formula>
    </cfRule>
    <cfRule type="cellIs" dxfId="722" priority="732" stopIfTrue="1" operator="greaterThan">
      <formula>1</formula>
    </cfRule>
  </conditionalFormatting>
  <conditionalFormatting sqref="AE73">
    <cfRule type="cellIs" dxfId="721" priority="729" stopIfTrue="1" operator="lessThanOrEqual">
      <formula>1</formula>
    </cfRule>
    <cfRule type="cellIs" dxfId="720" priority="730" stopIfTrue="1" operator="greaterThan">
      <formula>1</formula>
    </cfRule>
  </conditionalFormatting>
  <conditionalFormatting sqref="AE81">
    <cfRule type="cellIs" dxfId="719" priority="727" stopIfTrue="1" operator="lessThanOrEqual">
      <formula>1</formula>
    </cfRule>
    <cfRule type="cellIs" dxfId="718" priority="728" stopIfTrue="1" operator="greaterThan">
      <formula>1</formula>
    </cfRule>
  </conditionalFormatting>
  <conditionalFormatting sqref="AF67">
    <cfRule type="cellIs" dxfId="717" priority="725" stopIfTrue="1" operator="lessThanOrEqual">
      <formula>1</formula>
    </cfRule>
    <cfRule type="cellIs" dxfId="716" priority="726" stopIfTrue="1" operator="greaterThan">
      <formula>1</formula>
    </cfRule>
  </conditionalFormatting>
  <conditionalFormatting sqref="AF73">
    <cfRule type="cellIs" dxfId="715" priority="723" stopIfTrue="1" operator="lessThanOrEqual">
      <formula>1</formula>
    </cfRule>
    <cfRule type="cellIs" dxfId="714" priority="724" stopIfTrue="1" operator="greaterThan">
      <formula>1</formula>
    </cfRule>
  </conditionalFormatting>
  <conditionalFormatting sqref="AF81">
    <cfRule type="cellIs" dxfId="713" priority="721" stopIfTrue="1" operator="lessThanOrEqual">
      <formula>1</formula>
    </cfRule>
    <cfRule type="cellIs" dxfId="712" priority="722" stopIfTrue="1" operator="greaterThan">
      <formula>1</formula>
    </cfRule>
  </conditionalFormatting>
  <conditionalFormatting sqref="AG64">
    <cfRule type="cellIs" dxfId="711" priority="719" stopIfTrue="1" operator="lessThanOrEqual">
      <formula>1</formula>
    </cfRule>
    <cfRule type="cellIs" dxfId="710" priority="720" stopIfTrue="1" operator="greaterThan">
      <formula>1</formula>
    </cfRule>
  </conditionalFormatting>
  <conditionalFormatting sqref="AG65">
    <cfRule type="cellIs" dxfId="709" priority="717" stopIfTrue="1" operator="lessThanOrEqual">
      <formula>1</formula>
    </cfRule>
    <cfRule type="cellIs" dxfId="708" priority="718" stopIfTrue="1" operator="greaterThan">
      <formula>1</formula>
    </cfRule>
  </conditionalFormatting>
  <conditionalFormatting sqref="AG66">
    <cfRule type="cellIs" dxfId="707" priority="715" stopIfTrue="1" operator="lessThanOrEqual">
      <formula>1</formula>
    </cfRule>
    <cfRule type="cellIs" dxfId="706" priority="716" stopIfTrue="1" operator="greaterThan">
      <formula>1</formula>
    </cfRule>
  </conditionalFormatting>
  <conditionalFormatting sqref="AG67">
    <cfRule type="cellIs" dxfId="705" priority="713" stopIfTrue="1" operator="lessThanOrEqual">
      <formula>1</formula>
    </cfRule>
    <cfRule type="cellIs" dxfId="704" priority="714" stopIfTrue="1" operator="greaterThan">
      <formula>1</formula>
    </cfRule>
  </conditionalFormatting>
  <conditionalFormatting sqref="AG68">
    <cfRule type="cellIs" dxfId="703" priority="711" stopIfTrue="1" operator="lessThanOrEqual">
      <formula>1</formula>
    </cfRule>
    <cfRule type="cellIs" dxfId="702" priority="712" stopIfTrue="1" operator="greaterThan">
      <formula>1</formula>
    </cfRule>
  </conditionalFormatting>
  <conditionalFormatting sqref="AG69">
    <cfRule type="cellIs" dxfId="701" priority="709" stopIfTrue="1" operator="lessThanOrEqual">
      <formula>1</formula>
    </cfRule>
    <cfRule type="cellIs" dxfId="700" priority="710" stopIfTrue="1" operator="greaterThan">
      <formula>1</formula>
    </cfRule>
  </conditionalFormatting>
  <conditionalFormatting sqref="AG70">
    <cfRule type="cellIs" dxfId="699" priority="707" stopIfTrue="1" operator="lessThanOrEqual">
      <formula>1</formula>
    </cfRule>
    <cfRule type="cellIs" dxfId="698" priority="708" stopIfTrue="1" operator="greaterThan">
      <formula>1</formula>
    </cfRule>
  </conditionalFormatting>
  <conditionalFormatting sqref="AG71">
    <cfRule type="cellIs" dxfId="697" priority="705" stopIfTrue="1" operator="lessThanOrEqual">
      <formula>1</formula>
    </cfRule>
    <cfRule type="cellIs" dxfId="696" priority="706" stopIfTrue="1" operator="greaterThan">
      <formula>1</formula>
    </cfRule>
  </conditionalFormatting>
  <conditionalFormatting sqref="AG72">
    <cfRule type="cellIs" dxfId="695" priority="703" stopIfTrue="1" operator="lessThanOrEqual">
      <formula>1</formula>
    </cfRule>
    <cfRule type="cellIs" dxfId="694" priority="704" stopIfTrue="1" operator="greaterThan">
      <formula>1</formula>
    </cfRule>
  </conditionalFormatting>
  <conditionalFormatting sqref="AG73">
    <cfRule type="cellIs" dxfId="693" priority="701" stopIfTrue="1" operator="lessThanOrEqual">
      <formula>1</formula>
    </cfRule>
    <cfRule type="cellIs" dxfId="692" priority="702" stopIfTrue="1" operator="greaterThan">
      <formula>1</formula>
    </cfRule>
  </conditionalFormatting>
  <conditionalFormatting sqref="AG74">
    <cfRule type="cellIs" dxfId="691" priority="699" stopIfTrue="1" operator="lessThanOrEqual">
      <formula>1</formula>
    </cfRule>
    <cfRule type="cellIs" dxfId="690" priority="700" stopIfTrue="1" operator="greaterThan">
      <formula>1</formula>
    </cfRule>
  </conditionalFormatting>
  <conditionalFormatting sqref="AG75">
    <cfRule type="cellIs" dxfId="689" priority="697" stopIfTrue="1" operator="lessThanOrEqual">
      <formula>1</formula>
    </cfRule>
    <cfRule type="cellIs" dxfId="688" priority="698" stopIfTrue="1" operator="greaterThan">
      <formula>1</formula>
    </cfRule>
  </conditionalFormatting>
  <conditionalFormatting sqref="AG76">
    <cfRule type="cellIs" dxfId="687" priority="695" stopIfTrue="1" operator="lessThanOrEqual">
      <formula>1</formula>
    </cfRule>
    <cfRule type="cellIs" dxfId="686" priority="696" stopIfTrue="1" operator="greaterThan">
      <formula>1</formula>
    </cfRule>
  </conditionalFormatting>
  <conditionalFormatting sqref="AG77">
    <cfRule type="cellIs" dxfId="685" priority="693" stopIfTrue="1" operator="lessThanOrEqual">
      <formula>1</formula>
    </cfRule>
    <cfRule type="cellIs" dxfId="684" priority="694" stopIfTrue="1" operator="greaterThan">
      <formula>1</formula>
    </cfRule>
  </conditionalFormatting>
  <conditionalFormatting sqref="AG78">
    <cfRule type="cellIs" dxfId="683" priority="691" stopIfTrue="1" operator="lessThanOrEqual">
      <formula>1</formula>
    </cfRule>
    <cfRule type="cellIs" dxfId="682" priority="692" stopIfTrue="1" operator="greaterThan">
      <formula>1</formula>
    </cfRule>
  </conditionalFormatting>
  <conditionalFormatting sqref="AG79">
    <cfRule type="cellIs" dxfId="681" priority="689" stopIfTrue="1" operator="lessThanOrEqual">
      <formula>1</formula>
    </cfRule>
    <cfRule type="cellIs" dxfId="680" priority="690" stopIfTrue="1" operator="greaterThan">
      <formula>1</formula>
    </cfRule>
  </conditionalFormatting>
  <conditionalFormatting sqref="AG80">
    <cfRule type="cellIs" dxfId="679" priority="687" stopIfTrue="1" operator="lessThanOrEqual">
      <formula>1</formula>
    </cfRule>
    <cfRule type="cellIs" dxfId="678" priority="688" stopIfTrue="1" operator="greaterThan">
      <formula>1</formula>
    </cfRule>
  </conditionalFormatting>
  <conditionalFormatting sqref="AG81">
    <cfRule type="cellIs" dxfId="677" priority="685" stopIfTrue="1" operator="lessThanOrEqual">
      <formula>1</formula>
    </cfRule>
    <cfRule type="cellIs" dxfId="676" priority="686" stopIfTrue="1" operator="greaterThan">
      <formula>1</formula>
    </cfRule>
  </conditionalFormatting>
  <conditionalFormatting sqref="AH64">
    <cfRule type="cellIs" dxfId="675" priority="683" stopIfTrue="1" operator="lessThanOrEqual">
      <formula>1</formula>
    </cfRule>
    <cfRule type="cellIs" dxfId="674" priority="684" stopIfTrue="1" operator="greaterThan">
      <formula>1</formula>
    </cfRule>
  </conditionalFormatting>
  <conditionalFormatting sqref="AH65">
    <cfRule type="cellIs" dxfId="673" priority="681" stopIfTrue="1" operator="lessThanOrEqual">
      <formula>1</formula>
    </cfRule>
    <cfRule type="cellIs" dxfId="672" priority="682" stopIfTrue="1" operator="greaterThan">
      <formula>1</formula>
    </cfRule>
  </conditionalFormatting>
  <conditionalFormatting sqref="AH66">
    <cfRule type="cellIs" dxfId="671" priority="679" stopIfTrue="1" operator="lessThanOrEqual">
      <formula>1</formula>
    </cfRule>
    <cfRule type="cellIs" dxfId="670" priority="680" stopIfTrue="1" operator="greaterThan">
      <formula>1</formula>
    </cfRule>
  </conditionalFormatting>
  <conditionalFormatting sqref="AH67">
    <cfRule type="cellIs" dxfId="669" priority="677" stopIfTrue="1" operator="lessThanOrEqual">
      <formula>1</formula>
    </cfRule>
    <cfRule type="cellIs" dxfId="668" priority="678" stopIfTrue="1" operator="greaterThan">
      <formula>1</formula>
    </cfRule>
  </conditionalFormatting>
  <conditionalFormatting sqref="AH68">
    <cfRule type="cellIs" dxfId="667" priority="675" stopIfTrue="1" operator="lessThanOrEqual">
      <formula>1</formula>
    </cfRule>
    <cfRule type="cellIs" dxfId="666" priority="676" stopIfTrue="1" operator="greaterThan">
      <formula>1</formula>
    </cfRule>
  </conditionalFormatting>
  <conditionalFormatting sqref="AH69">
    <cfRule type="cellIs" dxfId="665" priority="673" stopIfTrue="1" operator="lessThanOrEqual">
      <formula>1</formula>
    </cfRule>
    <cfRule type="cellIs" dxfId="664" priority="674" stopIfTrue="1" operator="greaterThan">
      <formula>1</formula>
    </cfRule>
  </conditionalFormatting>
  <conditionalFormatting sqref="AH70">
    <cfRule type="cellIs" dxfId="663" priority="671" stopIfTrue="1" operator="lessThanOrEqual">
      <formula>1</formula>
    </cfRule>
    <cfRule type="cellIs" dxfId="662" priority="672" stopIfTrue="1" operator="greaterThan">
      <formula>1</formula>
    </cfRule>
  </conditionalFormatting>
  <conditionalFormatting sqref="AH71">
    <cfRule type="cellIs" dxfId="661" priority="669" stopIfTrue="1" operator="lessThanOrEqual">
      <formula>1</formula>
    </cfRule>
    <cfRule type="cellIs" dxfId="660" priority="670" stopIfTrue="1" operator="greaterThan">
      <formula>1</formula>
    </cfRule>
  </conditionalFormatting>
  <conditionalFormatting sqref="AH72">
    <cfRule type="cellIs" dxfId="659" priority="667" stopIfTrue="1" operator="lessThanOrEqual">
      <formula>1</formula>
    </cfRule>
    <cfRule type="cellIs" dxfId="658" priority="668" stopIfTrue="1" operator="greaterThan">
      <formula>1</formula>
    </cfRule>
  </conditionalFormatting>
  <conditionalFormatting sqref="AH73">
    <cfRule type="cellIs" dxfId="657" priority="665" stopIfTrue="1" operator="lessThanOrEqual">
      <formula>1</formula>
    </cfRule>
    <cfRule type="cellIs" dxfId="656" priority="666" stopIfTrue="1" operator="greaterThan">
      <formula>1</formula>
    </cfRule>
  </conditionalFormatting>
  <conditionalFormatting sqref="AH74">
    <cfRule type="cellIs" dxfId="655" priority="663" stopIfTrue="1" operator="lessThanOrEqual">
      <formula>1</formula>
    </cfRule>
    <cfRule type="cellIs" dxfId="654" priority="664" stopIfTrue="1" operator="greaterThan">
      <formula>1</formula>
    </cfRule>
  </conditionalFormatting>
  <conditionalFormatting sqref="AH75">
    <cfRule type="cellIs" dxfId="653" priority="661" stopIfTrue="1" operator="lessThanOrEqual">
      <formula>1</formula>
    </cfRule>
    <cfRule type="cellIs" dxfId="652" priority="662" stopIfTrue="1" operator="greaterThan">
      <formula>1</formula>
    </cfRule>
  </conditionalFormatting>
  <conditionalFormatting sqref="AH76">
    <cfRule type="cellIs" dxfId="651" priority="659" stopIfTrue="1" operator="lessThanOrEqual">
      <formula>1</formula>
    </cfRule>
    <cfRule type="cellIs" dxfId="650" priority="660" stopIfTrue="1" operator="greaterThan">
      <formula>1</formula>
    </cfRule>
  </conditionalFormatting>
  <conditionalFormatting sqref="AH77">
    <cfRule type="cellIs" dxfId="649" priority="657" stopIfTrue="1" operator="lessThanOrEqual">
      <formula>1</formula>
    </cfRule>
    <cfRule type="cellIs" dxfId="648" priority="658" stopIfTrue="1" operator="greaterThan">
      <formula>1</formula>
    </cfRule>
  </conditionalFormatting>
  <conditionalFormatting sqref="AH78">
    <cfRule type="cellIs" dxfId="647" priority="655" stopIfTrue="1" operator="lessThanOrEqual">
      <formula>1</formula>
    </cfRule>
    <cfRule type="cellIs" dxfId="646" priority="656" stopIfTrue="1" operator="greaterThan">
      <formula>1</formula>
    </cfRule>
  </conditionalFormatting>
  <conditionalFormatting sqref="AH79">
    <cfRule type="cellIs" dxfId="645" priority="653" stopIfTrue="1" operator="lessThanOrEqual">
      <formula>1</formula>
    </cfRule>
    <cfRule type="cellIs" dxfId="644" priority="654" stopIfTrue="1" operator="greaterThan">
      <formula>1</formula>
    </cfRule>
  </conditionalFormatting>
  <conditionalFormatting sqref="AH80">
    <cfRule type="cellIs" dxfId="643" priority="651" stopIfTrue="1" operator="lessThanOrEqual">
      <formula>1</formula>
    </cfRule>
    <cfRule type="cellIs" dxfId="642" priority="652" stopIfTrue="1" operator="greaterThan">
      <formula>1</formula>
    </cfRule>
  </conditionalFormatting>
  <conditionalFormatting sqref="AH81">
    <cfRule type="cellIs" dxfId="641" priority="649" stopIfTrue="1" operator="lessThanOrEqual">
      <formula>1</formula>
    </cfRule>
    <cfRule type="cellIs" dxfId="640" priority="650" stopIfTrue="1" operator="greaterThan">
      <formula>1</formula>
    </cfRule>
  </conditionalFormatting>
  <conditionalFormatting sqref="AI64">
    <cfRule type="cellIs" dxfId="639" priority="647" stopIfTrue="1" operator="lessThanOrEqual">
      <formula>1</formula>
    </cfRule>
    <cfRule type="cellIs" dxfId="638" priority="648" stopIfTrue="1" operator="greaterThan">
      <formula>1</formula>
    </cfRule>
  </conditionalFormatting>
  <conditionalFormatting sqref="AI65">
    <cfRule type="cellIs" dxfId="637" priority="645" stopIfTrue="1" operator="lessThanOrEqual">
      <formula>1</formula>
    </cfRule>
    <cfRule type="cellIs" dxfId="636" priority="646" stopIfTrue="1" operator="greaterThan">
      <formula>1</formula>
    </cfRule>
  </conditionalFormatting>
  <conditionalFormatting sqref="AI66">
    <cfRule type="cellIs" dxfId="635" priority="643" stopIfTrue="1" operator="lessThanOrEqual">
      <formula>1</formula>
    </cfRule>
    <cfRule type="cellIs" dxfId="634" priority="644" stopIfTrue="1" operator="greaterThan">
      <formula>1</formula>
    </cfRule>
  </conditionalFormatting>
  <conditionalFormatting sqref="AI67">
    <cfRule type="cellIs" dxfId="633" priority="641" stopIfTrue="1" operator="lessThanOrEqual">
      <formula>1</formula>
    </cfRule>
    <cfRule type="cellIs" dxfId="632" priority="642" stopIfTrue="1" operator="greaterThan">
      <formula>1</formula>
    </cfRule>
  </conditionalFormatting>
  <conditionalFormatting sqref="AI68">
    <cfRule type="cellIs" dxfId="631" priority="639" stopIfTrue="1" operator="lessThanOrEqual">
      <formula>1</formula>
    </cfRule>
    <cfRule type="cellIs" dxfId="630" priority="640" stopIfTrue="1" operator="greaterThan">
      <formula>1</formula>
    </cfRule>
  </conditionalFormatting>
  <conditionalFormatting sqref="AI69">
    <cfRule type="cellIs" dxfId="629" priority="637" stopIfTrue="1" operator="lessThanOrEqual">
      <formula>1</formula>
    </cfRule>
    <cfRule type="cellIs" dxfId="628" priority="638" stopIfTrue="1" operator="greaterThan">
      <formula>1</formula>
    </cfRule>
  </conditionalFormatting>
  <conditionalFormatting sqref="AI70">
    <cfRule type="cellIs" dxfId="627" priority="635" stopIfTrue="1" operator="lessThanOrEqual">
      <formula>1</formula>
    </cfRule>
    <cfRule type="cellIs" dxfId="626" priority="636" stopIfTrue="1" operator="greaterThan">
      <formula>1</formula>
    </cfRule>
  </conditionalFormatting>
  <conditionalFormatting sqref="AI71">
    <cfRule type="cellIs" dxfId="625" priority="633" stopIfTrue="1" operator="lessThanOrEqual">
      <formula>1</formula>
    </cfRule>
    <cfRule type="cellIs" dxfId="624" priority="634" stopIfTrue="1" operator="greaterThan">
      <formula>1</formula>
    </cfRule>
  </conditionalFormatting>
  <conditionalFormatting sqref="AI72">
    <cfRule type="cellIs" dxfId="623" priority="631" stopIfTrue="1" operator="lessThanOrEqual">
      <formula>1</formula>
    </cfRule>
    <cfRule type="cellIs" dxfId="622" priority="632" stopIfTrue="1" operator="greaterThan">
      <formula>1</formula>
    </cfRule>
  </conditionalFormatting>
  <conditionalFormatting sqref="AI73">
    <cfRule type="cellIs" dxfId="621" priority="629" stopIfTrue="1" operator="lessThanOrEqual">
      <formula>1</formula>
    </cfRule>
    <cfRule type="cellIs" dxfId="620" priority="630" stopIfTrue="1" operator="greaterThan">
      <formula>1</formula>
    </cfRule>
  </conditionalFormatting>
  <conditionalFormatting sqref="AI74">
    <cfRule type="cellIs" dxfId="619" priority="627" stopIfTrue="1" operator="lessThanOrEqual">
      <formula>1</formula>
    </cfRule>
    <cfRule type="cellIs" dxfId="618" priority="628" stopIfTrue="1" operator="greaterThan">
      <formula>1</formula>
    </cfRule>
  </conditionalFormatting>
  <conditionalFormatting sqref="AI75">
    <cfRule type="cellIs" dxfId="617" priority="625" stopIfTrue="1" operator="lessThanOrEqual">
      <formula>1</formula>
    </cfRule>
    <cfRule type="cellIs" dxfId="616" priority="626" stopIfTrue="1" operator="greaterThan">
      <formula>1</formula>
    </cfRule>
  </conditionalFormatting>
  <conditionalFormatting sqref="AI76">
    <cfRule type="cellIs" dxfId="615" priority="623" stopIfTrue="1" operator="lessThanOrEqual">
      <formula>1</formula>
    </cfRule>
    <cfRule type="cellIs" dxfId="614" priority="624" stopIfTrue="1" operator="greaterThan">
      <formula>1</formula>
    </cfRule>
  </conditionalFormatting>
  <conditionalFormatting sqref="AI77">
    <cfRule type="cellIs" dxfId="613" priority="621" stopIfTrue="1" operator="lessThanOrEqual">
      <formula>1</formula>
    </cfRule>
    <cfRule type="cellIs" dxfId="612" priority="622" stopIfTrue="1" operator="greaterThan">
      <formula>1</formula>
    </cfRule>
  </conditionalFormatting>
  <conditionalFormatting sqref="AI78">
    <cfRule type="cellIs" dxfId="611" priority="619" stopIfTrue="1" operator="lessThanOrEqual">
      <formula>1</formula>
    </cfRule>
    <cfRule type="cellIs" dxfId="610" priority="620" stopIfTrue="1" operator="greaterThan">
      <formula>1</formula>
    </cfRule>
  </conditionalFormatting>
  <conditionalFormatting sqref="AI79">
    <cfRule type="cellIs" dxfId="609" priority="617" stopIfTrue="1" operator="lessThanOrEqual">
      <formula>1</formula>
    </cfRule>
    <cfRule type="cellIs" dxfId="608" priority="618" stopIfTrue="1" operator="greaterThan">
      <formula>1</formula>
    </cfRule>
  </conditionalFormatting>
  <conditionalFormatting sqref="AI80">
    <cfRule type="cellIs" dxfId="607" priority="615" stopIfTrue="1" operator="lessThanOrEqual">
      <formula>1</formula>
    </cfRule>
    <cfRule type="cellIs" dxfId="606" priority="616" stopIfTrue="1" operator="greaterThan">
      <formula>1</formula>
    </cfRule>
  </conditionalFormatting>
  <conditionalFormatting sqref="AI81">
    <cfRule type="cellIs" dxfId="605" priority="613" stopIfTrue="1" operator="lessThanOrEqual">
      <formula>1</formula>
    </cfRule>
    <cfRule type="cellIs" dxfId="604" priority="614" stopIfTrue="1" operator="greaterThan">
      <formula>1</formula>
    </cfRule>
  </conditionalFormatting>
  <conditionalFormatting sqref="AJ64">
    <cfRule type="cellIs" dxfId="603" priority="611" stopIfTrue="1" operator="lessThanOrEqual">
      <formula>1</formula>
    </cfRule>
    <cfRule type="cellIs" dxfId="602" priority="612" stopIfTrue="1" operator="greaterThan">
      <formula>1</formula>
    </cfRule>
  </conditionalFormatting>
  <conditionalFormatting sqref="AJ65">
    <cfRule type="cellIs" dxfId="601" priority="609" stopIfTrue="1" operator="lessThanOrEqual">
      <formula>1</formula>
    </cfRule>
    <cfRule type="cellIs" dxfId="600" priority="610" stopIfTrue="1" operator="greaterThan">
      <formula>1</formula>
    </cfRule>
  </conditionalFormatting>
  <conditionalFormatting sqref="AJ66">
    <cfRule type="cellIs" dxfId="599" priority="607" stopIfTrue="1" operator="lessThanOrEqual">
      <formula>1</formula>
    </cfRule>
    <cfRule type="cellIs" dxfId="598" priority="608" stopIfTrue="1" operator="greaterThan">
      <formula>1</formula>
    </cfRule>
  </conditionalFormatting>
  <conditionalFormatting sqref="AJ67">
    <cfRule type="cellIs" dxfId="597" priority="605" stopIfTrue="1" operator="lessThanOrEqual">
      <formula>1</formula>
    </cfRule>
    <cfRule type="cellIs" dxfId="596" priority="606" stopIfTrue="1" operator="greaterThan">
      <formula>1</formula>
    </cfRule>
  </conditionalFormatting>
  <conditionalFormatting sqref="AJ68">
    <cfRule type="cellIs" dxfId="595" priority="603" stopIfTrue="1" operator="lessThanOrEqual">
      <formula>1</formula>
    </cfRule>
    <cfRule type="cellIs" dxfId="594" priority="604" stopIfTrue="1" operator="greaterThan">
      <formula>1</formula>
    </cfRule>
  </conditionalFormatting>
  <conditionalFormatting sqref="AJ69">
    <cfRule type="cellIs" dxfId="593" priority="601" stopIfTrue="1" operator="lessThanOrEqual">
      <formula>1</formula>
    </cfRule>
    <cfRule type="cellIs" dxfId="592" priority="602" stopIfTrue="1" operator="greaterThan">
      <formula>1</formula>
    </cfRule>
  </conditionalFormatting>
  <conditionalFormatting sqref="AJ70">
    <cfRule type="cellIs" dxfId="591" priority="599" stopIfTrue="1" operator="lessThanOrEqual">
      <formula>1</formula>
    </cfRule>
    <cfRule type="cellIs" dxfId="590" priority="600" stopIfTrue="1" operator="greaterThan">
      <formula>1</formula>
    </cfRule>
  </conditionalFormatting>
  <conditionalFormatting sqref="AJ71">
    <cfRule type="cellIs" dxfId="589" priority="597" stopIfTrue="1" operator="lessThanOrEqual">
      <formula>1</formula>
    </cfRule>
    <cfRule type="cellIs" dxfId="588" priority="598" stopIfTrue="1" operator="greaterThan">
      <formula>1</formula>
    </cfRule>
  </conditionalFormatting>
  <conditionalFormatting sqref="AJ72">
    <cfRule type="cellIs" dxfId="587" priority="595" stopIfTrue="1" operator="lessThanOrEqual">
      <formula>1</formula>
    </cfRule>
    <cfRule type="cellIs" dxfId="586" priority="596" stopIfTrue="1" operator="greaterThan">
      <formula>1</formula>
    </cfRule>
  </conditionalFormatting>
  <conditionalFormatting sqref="AJ73">
    <cfRule type="cellIs" dxfId="585" priority="593" stopIfTrue="1" operator="lessThanOrEqual">
      <formula>1</formula>
    </cfRule>
    <cfRule type="cellIs" dxfId="584" priority="594" stopIfTrue="1" operator="greaterThan">
      <formula>1</formula>
    </cfRule>
  </conditionalFormatting>
  <conditionalFormatting sqref="AJ74">
    <cfRule type="cellIs" dxfId="583" priority="591" stopIfTrue="1" operator="lessThanOrEqual">
      <formula>1</formula>
    </cfRule>
    <cfRule type="cellIs" dxfId="582" priority="592" stopIfTrue="1" operator="greaterThan">
      <formula>1</formula>
    </cfRule>
  </conditionalFormatting>
  <conditionalFormatting sqref="AJ75">
    <cfRule type="cellIs" dxfId="581" priority="589" stopIfTrue="1" operator="lessThanOrEqual">
      <formula>1</formula>
    </cfRule>
    <cfRule type="cellIs" dxfId="580" priority="590" stopIfTrue="1" operator="greaterThan">
      <formula>1</formula>
    </cfRule>
  </conditionalFormatting>
  <conditionalFormatting sqref="AJ76">
    <cfRule type="cellIs" dxfId="579" priority="587" stopIfTrue="1" operator="lessThanOrEqual">
      <formula>1</formula>
    </cfRule>
    <cfRule type="cellIs" dxfId="578" priority="588" stopIfTrue="1" operator="greaterThan">
      <formula>1</formula>
    </cfRule>
  </conditionalFormatting>
  <conditionalFormatting sqref="AJ77">
    <cfRule type="cellIs" dxfId="577" priority="585" stopIfTrue="1" operator="lessThanOrEqual">
      <formula>1</formula>
    </cfRule>
    <cfRule type="cellIs" dxfId="576" priority="586" stopIfTrue="1" operator="greaterThan">
      <formula>1</formula>
    </cfRule>
  </conditionalFormatting>
  <conditionalFormatting sqref="AJ78">
    <cfRule type="cellIs" dxfId="575" priority="583" stopIfTrue="1" operator="lessThanOrEqual">
      <formula>1</formula>
    </cfRule>
    <cfRule type="cellIs" dxfId="574" priority="584" stopIfTrue="1" operator="greaterThan">
      <formula>1</formula>
    </cfRule>
  </conditionalFormatting>
  <conditionalFormatting sqref="AJ79">
    <cfRule type="cellIs" dxfId="573" priority="581" stopIfTrue="1" operator="lessThanOrEqual">
      <formula>1</formula>
    </cfRule>
    <cfRule type="cellIs" dxfId="572" priority="582" stopIfTrue="1" operator="greaterThan">
      <formula>1</formula>
    </cfRule>
  </conditionalFormatting>
  <conditionalFormatting sqref="AJ80">
    <cfRule type="cellIs" dxfId="571" priority="579" stopIfTrue="1" operator="lessThanOrEqual">
      <formula>1</formula>
    </cfRule>
    <cfRule type="cellIs" dxfId="570" priority="580" stopIfTrue="1" operator="greaterThan">
      <formula>1</formula>
    </cfRule>
  </conditionalFormatting>
  <conditionalFormatting sqref="AJ81">
    <cfRule type="cellIs" dxfId="569" priority="577" stopIfTrue="1" operator="lessThanOrEqual">
      <formula>1</formula>
    </cfRule>
    <cfRule type="cellIs" dxfId="568" priority="578" stopIfTrue="1" operator="greaterThan">
      <formula>1</formula>
    </cfRule>
  </conditionalFormatting>
  <conditionalFormatting sqref="AK64">
    <cfRule type="cellIs" dxfId="567" priority="567" stopIfTrue="1" operator="lessThanOrEqual">
      <formula>1</formula>
    </cfRule>
    <cfRule type="cellIs" dxfId="566" priority="568" stopIfTrue="1" operator="greaterThan">
      <formula>1</formula>
    </cfRule>
  </conditionalFormatting>
  <conditionalFormatting sqref="AK65">
    <cfRule type="cellIs" dxfId="565" priority="565" stopIfTrue="1" operator="lessThanOrEqual">
      <formula>1</formula>
    </cfRule>
    <cfRule type="cellIs" dxfId="564" priority="566" stopIfTrue="1" operator="greaterThan">
      <formula>1</formula>
    </cfRule>
  </conditionalFormatting>
  <conditionalFormatting sqref="AK66">
    <cfRule type="cellIs" dxfId="563" priority="563" stopIfTrue="1" operator="lessThanOrEqual">
      <formula>1</formula>
    </cfRule>
    <cfRule type="cellIs" dxfId="562" priority="564" stopIfTrue="1" operator="greaterThan">
      <formula>1</formula>
    </cfRule>
  </conditionalFormatting>
  <conditionalFormatting sqref="AK67">
    <cfRule type="cellIs" dxfId="561" priority="561" stopIfTrue="1" operator="lessThanOrEqual">
      <formula>1</formula>
    </cfRule>
    <cfRule type="cellIs" dxfId="560" priority="562" stopIfTrue="1" operator="greaterThan">
      <formula>1</formula>
    </cfRule>
  </conditionalFormatting>
  <conditionalFormatting sqref="AK68">
    <cfRule type="cellIs" dxfId="559" priority="559" stopIfTrue="1" operator="lessThanOrEqual">
      <formula>1</formula>
    </cfRule>
    <cfRule type="cellIs" dxfId="558" priority="560" stopIfTrue="1" operator="greaterThan">
      <formula>1</formula>
    </cfRule>
  </conditionalFormatting>
  <conditionalFormatting sqref="AK69">
    <cfRule type="cellIs" dxfId="557" priority="557" stopIfTrue="1" operator="lessThanOrEqual">
      <formula>1</formula>
    </cfRule>
    <cfRule type="cellIs" dxfId="556" priority="558" stopIfTrue="1" operator="greaterThan">
      <formula>1</formula>
    </cfRule>
  </conditionalFormatting>
  <conditionalFormatting sqref="AK70">
    <cfRule type="cellIs" dxfId="555" priority="555" stopIfTrue="1" operator="lessThanOrEqual">
      <formula>1</formula>
    </cfRule>
    <cfRule type="cellIs" dxfId="554" priority="556" stopIfTrue="1" operator="greaterThan">
      <formula>1</formula>
    </cfRule>
  </conditionalFormatting>
  <conditionalFormatting sqref="AK71">
    <cfRule type="cellIs" dxfId="553" priority="553" stopIfTrue="1" operator="lessThanOrEqual">
      <formula>1</formula>
    </cfRule>
    <cfRule type="cellIs" dxfId="552" priority="554" stopIfTrue="1" operator="greaterThan">
      <formula>1</formula>
    </cfRule>
  </conditionalFormatting>
  <conditionalFormatting sqref="AK72">
    <cfRule type="cellIs" dxfId="551" priority="551" stopIfTrue="1" operator="lessThanOrEqual">
      <formula>1</formula>
    </cfRule>
    <cfRule type="cellIs" dxfId="550" priority="552" stopIfTrue="1" operator="greaterThan">
      <formula>1</formula>
    </cfRule>
  </conditionalFormatting>
  <conditionalFormatting sqref="AK73">
    <cfRule type="cellIs" dxfId="549" priority="549" stopIfTrue="1" operator="lessThanOrEqual">
      <formula>1</formula>
    </cfRule>
    <cfRule type="cellIs" dxfId="548" priority="550" stopIfTrue="1" operator="greaterThan">
      <formula>1</formula>
    </cfRule>
  </conditionalFormatting>
  <conditionalFormatting sqref="AK74">
    <cfRule type="cellIs" dxfId="547" priority="547" stopIfTrue="1" operator="lessThanOrEqual">
      <formula>1</formula>
    </cfRule>
    <cfRule type="cellIs" dxfId="546" priority="548" stopIfTrue="1" operator="greaterThan">
      <formula>1</formula>
    </cfRule>
  </conditionalFormatting>
  <conditionalFormatting sqref="AK75">
    <cfRule type="cellIs" dxfId="545" priority="545" stopIfTrue="1" operator="lessThanOrEqual">
      <formula>1</formula>
    </cfRule>
    <cfRule type="cellIs" dxfId="544" priority="546" stopIfTrue="1" operator="greaterThan">
      <formula>1</formula>
    </cfRule>
  </conditionalFormatting>
  <conditionalFormatting sqref="AK76">
    <cfRule type="cellIs" dxfId="543" priority="543" stopIfTrue="1" operator="lessThanOrEqual">
      <formula>1</formula>
    </cfRule>
    <cfRule type="cellIs" dxfId="542" priority="544" stopIfTrue="1" operator="greaterThan">
      <formula>1</formula>
    </cfRule>
  </conditionalFormatting>
  <conditionalFormatting sqref="AK77">
    <cfRule type="cellIs" dxfId="541" priority="541" stopIfTrue="1" operator="lessThanOrEqual">
      <formula>1</formula>
    </cfRule>
    <cfRule type="cellIs" dxfId="540" priority="542" stopIfTrue="1" operator="greaterThan">
      <formula>1</formula>
    </cfRule>
  </conditionalFormatting>
  <conditionalFormatting sqref="AK78">
    <cfRule type="cellIs" dxfId="539" priority="539" stopIfTrue="1" operator="lessThanOrEqual">
      <formula>1</formula>
    </cfRule>
    <cfRule type="cellIs" dxfId="538" priority="540" stopIfTrue="1" operator="greaterThan">
      <formula>1</formula>
    </cfRule>
  </conditionalFormatting>
  <conditionalFormatting sqref="AK79">
    <cfRule type="cellIs" dxfId="537" priority="537" stopIfTrue="1" operator="lessThanOrEqual">
      <formula>1</formula>
    </cfRule>
    <cfRule type="cellIs" dxfId="536" priority="538" stopIfTrue="1" operator="greaterThan">
      <formula>1</formula>
    </cfRule>
  </conditionalFormatting>
  <conditionalFormatting sqref="AK80">
    <cfRule type="cellIs" dxfId="535" priority="535" stopIfTrue="1" operator="lessThanOrEqual">
      <formula>1</formula>
    </cfRule>
    <cfRule type="cellIs" dxfId="534" priority="536" stopIfTrue="1" operator="greaterThan">
      <formula>1</formula>
    </cfRule>
  </conditionalFormatting>
  <conditionalFormatting sqref="AK81">
    <cfRule type="cellIs" dxfId="533" priority="533" stopIfTrue="1" operator="lessThanOrEqual">
      <formula>1</formula>
    </cfRule>
    <cfRule type="cellIs" dxfId="532" priority="534" stopIfTrue="1" operator="greaterThan">
      <formula>1</formula>
    </cfRule>
  </conditionalFormatting>
  <conditionalFormatting sqref="AL64">
    <cfRule type="cellIs" dxfId="531" priority="531" stopIfTrue="1" operator="lessThanOrEqual">
      <formula>1</formula>
    </cfRule>
    <cfRule type="cellIs" dxfId="530" priority="532" stopIfTrue="1" operator="greaterThan">
      <formula>1</formula>
    </cfRule>
  </conditionalFormatting>
  <conditionalFormatting sqref="AL65">
    <cfRule type="cellIs" dxfId="529" priority="529" stopIfTrue="1" operator="lessThanOrEqual">
      <formula>1</formula>
    </cfRule>
    <cfRule type="cellIs" dxfId="528" priority="530" stopIfTrue="1" operator="greaterThan">
      <formula>1</formula>
    </cfRule>
  </conditionalFormatting>
  <conditionalFormatting sqref="AL66">
    <cfRule type="cellIs" dxfId="527" priority="527" stopIfTrue="1" operator="lessThanOrEqual">
      <formula>1</formula>
    </cfRule>
    <cfRule type="cellIs" dxfId="526" priority="528" stopIfTrue="1" operator="greaterThan">
      <formula>1</formula>
    </cfRule>
  </conditionalFormatting>
  <conditionalFormatting sqref="AL67">
    <cfRule type="cellIs" dxfId="525" priority="525" stopIfTrue="1" operator="lessThanOrEqual">
      <formula>1</formula>
    </cfRule>
    <cfRule type="cellIs" dxfId="524" priority="526" stopIfTrue="1" operator="greaterThan">
      <formula>1</formula>
    </cfRule>
  </conditionalFormatting>
  <conditionalFormatting sqref="AL68">
    <cfRule type="cellIs" dxfId="523" priority="523" stopIfTrue="1" operator="lessThanOrEqual">
      <formula>1</formula>
    </cfRule>
    <cfRule type="cellIs" dxfId="522" priority="524" stopIfTrue="1" operator="greaterThan">
      <formula>1</formula>
    </cfRule>
  </conditionalFormatting>
  <conditionalFormatting sqref="AL69">
    <cfRule type="cellIs" dxfId="521" priority="521" stopIfTrue="1" operator="lessThanOrEqual">
      <formula>1</formula>
    </cfRule>
    <cfRule type="cellIs" dxfId="520" priority="522" stopIfTrue="1" operator="greaterThan">
      <formula>1</formula>
    </cfRule>
  </conditionalFormatting>
  <conditionalFormatting sqref="AL70">
    <cfRule type="cellIs" dxfId="519" priority="519" stopIfTrue="1" operator="lessThanOrEqual">
      <formula>1</formula>
    </cfRule>
    <cfRule type="cellIs" dxfId="518" priority="520" stopIfTrue="1" operator="greaterThan">
      <formula>1</formula>
    </cfRule>
  </conditionalFormatting>
  <conditionalFormatting sqref="AL71">
    <cfRule type="cellIs" dxfId="517" priority="517" stopIfTrue="1" operator="lessThanOrEqual">
      <formula>1</formula>
    </cfRule>
    <cfRule type="cellIs" dxfId="516" priority="518" stopIfTrue="1" operator="greaterThan">
      <formula>1</formula>
    </cfRule>
  </conditionalFormatting>
  <conditionalFormatting sqref="AL72">
    <cfRule type="cellIs" dxfId="515" priority="515" stopIfTrue="1" operator="lessThanOrEqual">
      <formula>1</formula>
    </cfRule>
    <cfRule type="cellIs" dxfId="514" priority="516" stopIfTrue="1" operator="greaterThan">
      <formula>1</formula>
    </cfRule>
  </conditionalFormatting>
  <conditionalFormatting sqref="AL73">
    <cfRule type="cellIs" dxfId="513" priority="513" stopIfTrue="1" operator="lessThanOrEqual">
      <formula>1</formula>
    </cfRule>
    <cfRule type="cellIs" dxfId="512" priority="514" stopIfTrue="1" operator="greaterThan">
      <formula>1</formula>
    </cfRule>
  </conditionalFormatting>
  <conditionalFormatting sqref="AL74">
    <cfRule type="cellIs" dxfId="511" priority="511" stopIfTrue="1" operator="lessThanOrEqual">
      <formula>1</formula>
    </cfRule>
    <cfRule type="cellIs" dxfId="510" priority="512" stopIfTrue="1" operator="greaterThan">
      <formula>1</formula>
    </cfRule>
  </conditionalFormatting>
  <conditionalFormatting sqref="AL75">
    <cfRule type="cellIs" dxfId="509" priority="509" stopIfTrue="1" operator="lessThanOrEqual">
      <formula>1</formula>
    </cfRule>
    <cfRule type="cellIs" dxfId="508" priority="510" stopIfTrue="1" operator="greaterThan">
      <formula>1</formula>
    </cfRule>
  </conditionalFormatting>
  <conditionalFormatting sqref="AL76">
    <cfRule type="cellIs" dxfId="507" priority="507" stopIfTrue="1" operator="lessThanOrEqual">
      <formula>1</formula>
    </cfRule>
    <cfRule type="cellIs" dxfId="506" priority="508" stopIfTrue="1" operator="greaterThan">
      <formula>1</formula>
    </cfRule>
  </conditionalFormatting>
  <conditionalFormatting sqref="AL77">
    <cfRule type="cellIs" dxfId="505" priority="505" stopIfTrue="1" operator="lessThanOrEqual">
      <formula>1</formula>
    </cfRule>
    <cfRule type="cellIs" dxfId="504" priority="506" stopIfTrue="1" operator="greaterThan">
      <formula>1</formula>
    </cfRule>
  </conditionalFormatting>
  <conditionalFormatting sqref="AL78">
    <cfRule type="cellIs" dxfId="503" priority="503" stopIfTrue="1" operator="lessThanOrEqual">
      <formula>1</formula>
    </cfRule>
    <cfRule type="cellIs" dxfId="502" priority="504" stopIfTrue="1" operator="greaterThan">
      <formula>1</formula>
    </cfRule>
  </conditionalFormatting>
  <conditionalFormatting sqref="AL79">
    <cfRule type="cellIs" dxfId="501" priority="501" stopIfTrue="1" operator="lessThanOrEqual">
      <formula>1</formula>
    </cfRule>
    <cfRule type="cellIs" dxfId="500" priority="502" stopIfTrue="1" operator="greaterThan">
      <formula>1</formula>
    </cfRule>
  </conditionalFormatting>
  <conditionalFormatting sqref="AL80">
    <cfRule type="cellIs" dxfId="499" priority="499" stopIfTrue="1" operator="lessThanOrEqual">
      <formula>1</formula>
    </cfRule>
    <cfRule type="cellIs" dxfId="498" priority="500" stopIfTrue="1" operator="greaterThan">
      <formula>1</formula>
    </cfRule>
  </conditionalFormatting>
  <conditionalFormatting sqref="AL81">
    <cfRule type="cellIs" dxfId="497" priority="497" stopIfTrue="1" operator="lessThanOrEqual">
      <formula>1</formula>
    </cfRule>
    <cfRule type="cellIs" dxfId="496" priority="498" stopIfTrue="1" operator="greaterThan">
      <formula>1</formula>
    </cfRule>
  </conditionalFormatting>
  <conditionalFormatting sqref="AM63">
    <cfRule type="cellIs" dxfId="495" priority="495" stopIfTrue="1" operator="lessThanOrEqual">
      <formula>1</formula>
    </cfRule>
    <cfRule type="cellIs" dxfId="494" priority="496" stopIfTrue="1" operator="greaterThan">
      <formula>1</formula>
    </cfRule>
  </conditionalFormatting>
  <conditionalFormatting sqref="AM64">
    <cfRule type="cellIs" dxfId="493" priority="493" stopIfTrue="1" operator="lessThanOrEqual">
      <formula>1</formula>
    </cfRule>
    <cfRule type="cellIs" dxfId="492" priority="494" stopIfTrue="1" operator="greaterThan">
      <formula>1</formula>
    </cfRule>
  </conditionalFormatting>
  <conditionalFormatting sqref="AM65">
    <cfRule type="cellIs" dxfId="491" priority="491" stopIfTrue="1" operator="lessThanOrEqual">
      <formula>1</formula>
    </cfRule>
    <cfRule type="cellIs" dxfId="490" priority="492" stopIfTrue="1" operator="greaterThan">
      <formula>1</formula>
    </cfRule>
  </conditionalFormatting>
  <conditionalFormatting sqref="AM66">
    <cfRule type="cellIs" dxfId="489" priority="489" stopIfTrue="1" operator="lessThanOrEqual">
      <formula>1</formula>
    </cfRule>
    <cfRule type="cellIs" dxfId="488" priority="490" stopIfTrue="1" operator="greaterThan">
      <formula>1</formula>
    </cfRule>
  </conditionalFormatting>
  <conditionalFormatting sqref="AM67">
    <cfRule type="cellIs" dxfId="487" priority="487" stopIfTrue="1" operator="lessThanOrEqual">
      <formula>1</formula>
    </cfRule>
    <cfRule type="cellIs" dxfId="486" priority="488" stopIfTrue="1" operator="greaterThan">
      <formula>1</formula>
    </cfRule>
  </conditionalFormatting>
  <conditionalFormatting sqref="AM68">
    <cfRule type="cellIs" dxfId="485" priority="485" stopIfTrue="1" operator="lessThanOrEqual">
      <formula>1</formula>
    </cfRule>
    <cfRule type="cellIs" dxfId="484" priority="486" stopIfTrue="1" operator="greaterThan">
      <formula>1</formula>
    </cfRule>
  </conditionalFormatting>
  <conditionalFormatting sqref="AM69">
    <cfRule type="cellIs" dxfId="483" priority="483" stopIfTrue="1" operator="lessThanOrEqual">
      <formula>1</formula>
    </cfRule>
    <cfRule type="cellIs" dxfId="482" priority="484" stopIfTrue="1" operator="greaterThan">
      <formula>1</formula>
    </cfRule>
  </conditionalFormatting>
  <conditionalFormatting sqref="AM70">
    <cfRule type="cellIs" dxfId="481" priority="481" stopIfTrue="1" operator="lessThanOrEqual">
      <formula>1</formula>
    </cfRule>
    <cfRule type="cellIs" dxfId="480" priority="482" stopIfTrue="1" operator="greaterThan">
      <formula>1</formula>
    </cfRule>
  </conditionalFormatting>
  <conditionalFormatting sqref="AM71">
    <cfRule type="cellIs" dxfId="479" priority="479" stopIfTrue="1" operator="lessThanOrEqual">
      <formula>1</formula>
    </cfRule>
    <cfRule type="cellIs" dxfId="478" priority="480" stopIfTrue="1" operator="greaterThan">
      <formula>1</formula>
    </cfRule>
  </conditionalFormatting>
  <conditionalFormatting sqref="AM72">
    <cfRule type="cellIs" dxfId="477" priority="477" stopIfTrue="1" operator="lessThanOrEqual">
      <formula>1</formula>
    </cfRule>
    <cfRule type="cellIs" dxfId="476" priority="478" stopIfTrue="1" operator="greaterThan">
      <formula>1</formula>
    </cfRule>
  </conditionalFormatting>
  <conditionalFormatting sqref="AM73">
    <cfRule type="cellIs" dxfId="475" priority="475" stopIfTrue="1" operator="lessThanOrEqual">
      <formula>1</formula>
    </cfRule>
    <cfRule type="cellIs" dxfId="474" priority="476" stopIfTrue="1" operator="greaterThan">
      <formula>1</formula>
    </cfRule>
  </conditionalFormatting>
  <conditionalFormatting sqref="AM74">
    <cfRule type="cellIs" dxfId="473" priority="473" stopIfTrue="1" operator="lessThanOrEqual">
      <formula>1</formula>
    </cfRule>
    <cfRule type="cellIs" dxfId="472" priority="474" stopIfTrue="1" operator="greaterThan">
      <formula>1</formula>
    </cfRule>
  </conditionalFormatting>
  <conditionalFormatting sqref="AM75">
    <cfRule type="cellIs" dxfId="471" priority="471" stopIfTrue="1" operator="lessThanOrEqual">
      <formula>1</formula>
    </cfRule>
    <cfRule type="cellIs" dxfId="470" priority="472" stopIfTrue="1" operator="greaterThan">
      <formula>1</formula>
    </cfRule>
  </conditionalFormatting>
  <conditionalFormatting sqref="AM76">
    <cfRule type="cellIs" dxfId="469" priority="469" stopIfTrue="1" operator="lessThanOrEqual">
      <formula>1</formula>
    </cfRule>
    <cfRule type="cellIs" dxfId="468" priority="470" stopIfTrue="1" operator="greaterThan">
      <formula>1</formula>
    </cfRule>
  </conditionalFormatting>
  <conditionalFormatting sqref="AM77">
    <cfRule type="cellIs" dxfId="467" priority="467" stopIfTrue="1" operator="lessThanOrEqual">
      <formula>1</formula>
    </cfRule>
    <cfRule type="cellIs" dxfId="466" priority="468" stopIfTrue="1" operator="greaterThan">
      <formula>1</formula>
    </cfRule>
  </conditionalFormatting>
  <conditionalFormatting sqref="AM78">
    <cfRule type="cellIs" dxfId="465" priority="465" stopIfTrue="1" operator="lessThanOrEqual">
      <formula>1</formula>
    </cfRule>
    <cfRule type="cellIs" dxfId="464" priority="466" stopIfTrue="1" operator="greaterThan">
      <formula>1</formula>
    </cfRule>
  </conditionalFormatting>
  <conditionalFormatting sqref="AM79">
    <cfRule type="cellIs" dxfId="463" priority="463" stopIfTrue="1" operator="lessThanOrEqual">
      <formula>1</formula>
    </cfRule>
    <cfRule type="cellIs" dxfId="462" priority="464" stopIfTrue="1" operator="greaterThan">
      <formula>1</formula>
    </cfRule>
  </conditionalFormatting>
  <conditionalFormatting sqref="AM80">
    <cfRule type="cellIs" dxfId="461" priority="461" stopIfTrue="1" operator="lessThanOrEqual">
      <formula>1</formula>
    </cfRule>
    <cfRule type="cellIs" dxfId="460" priority="462" stopIfTrue="1" operator="greaterThan">
      <formula>1</formula>
    </cfRule>
  </conditionalFormatting>
  <conditionalFormatting sqref="AM81">
    <cfRule type="cellIs" dxfId="459" priority="459" stopIfTrue="1" operator="lessThanOrEqual">
      <formula>1</formula>
    </cfRule>
    <cfRule type="cellIs" dxfId="458" priority="460" stopIfTrue="1" operator="greaterThan">
      <formula>1</formula>
    </cfRule>
  </conditionalFormatting>
  <conditionalFormatting sqref="AN63">
    <cfRule type="cellIs" dxfId="457" priority="457" stopIfTrue="1" operator="lessThanOrEqual">
      <formula>1</formula>
    </cfRule>
    <cfRule type="cellIs" dxfId="456" priority="458" stopIfTrue="1" operator="greaterThan">
      <formula>1</formula>
    </cfRule>
  </conditionalFormatting>
  <conditionalFormatting sqref="AN64">
    <cfRule type="cellIs" dxfId="455" priority="455" stopIfTrue="1" operator="lessThanOrEqual">
      <formula>1</formula>
    </cfRule>
    <cfRule type="cellIs" dxfId="454" priority="456" stopIfTrue="1" operator="greaterThan">
      <formula>1</formula>
    </cfRule>
  </conditionalFormatting>
  <conditionalFormatting sqref="AN65">
    <cfRule type="cellIs" dxfId="453" priority="453" stopIfTrue="1" operator="lessThanOrEqual">
      <formula>1</formula>
    </cfRule>
    <cfRule type="cellIs" dxfId="452" priority="454" stopIfTrue="1" operator="greaterThan">
      <formula>1</formula>
    </cfRule>
  </conditionalFormatting>
  <conditionalFormatting sqref="AN66">
    <cfRule type="cellIs" dxfId="451" priority="451" stopIfTrue="1" operator="lessThanOrEqual">
      <formula>1</formula>
    </cfRule>
    <cfRule type="cellIs" dxfId="450" priority="452" stopIfTrue="1" operator="greaterThan">
      <formula>1</formula>
    </cfRule>
  </conditionalFormatting>
  <conditionalFormatting sqref="AN67">
    <cfRule type="cellIs" dxfId="449" priority="449" stopIfTrue="1" operator="lessThanOrEqual">
      <formula>1</formula>
    </cfRule>
    <cfRule type="cellIs" dxfId="448" priority="450" stopIfTrue="1" operator="greaterThan">
      <formula>1</formula>
    </cfRule>
  </conditionalFormatting>
  <conditionalFormatting sqref="AN68">
    <cfRule type="cellIs" dxfId="447" priority="447" stopIfTrue="1" operator="lessThanOrEqual">
      <formula>1</formula>
    </cfRule>
    <cfRule type="cellIs" dxfId="446" priority="448" stopIfTrue="1" operator="greaterThan">
      <formula>1</formula>
    </cfRule>
  </conditionalFormatting>
  <conditionalFormatting sqref="AN69">
    <cfRule type="cellIs" dxfId="445" priority="445" stopIfTrue="1" operator="lessThanOrEqual">
      <formula>1</formula>
    </cfRule>
    <cfRule type="cellIs" dxfId="444" priority="446" stopIfTrue="1" operator="greaterThan">
      <formula>1</formula>
    </cfRule>
  </conditionalFormatting>
  <conditionalFormatting sqref="AN70">
    <cfRule type="cellIs" dxfId="443" priority="443" stopIfTrue="1" operator="lessThanOrEqual">
      <formula>1</formula>
    </cfRule>
    <cfRule type="cellIs" dxfId="442" priority="444" stopIfTrue="1" operator="greaterThan">
      <formula>1</formula>
    </cfRule>
  </conditionalFormatting>
  <conditionalFormatting sqref="AN71">
    <cfRule type="cellIs" dxfId="441" priority="441" stopIfTrue="1" operator="lessThanOrEqual">
      <formula>1</formula>
    </cfRule>
    <cfRule type="cellIs" dxfId="440" priority="442" stopIfTrue="1" operator="greaterThan">
      <formula>1</formula>
    </cfRule>
  </conditionalFormatting>
  <conditionalFormatting sqref="AN72">
    <cfRule type="cellIs" dxfId="439" priority="439" stopIfTrue="1" operator="lessThanOrEqual">
      <formula>1</formula>
    </cfRule>
    <cfRule type="cellIs" dxfId="438" priority="440" stopIfTrue="1" operator="greaterThan">
      <formula>1</formula>
    </cfRule>
  </conditionalFormatting>
  <conditionalFormatting sqref="AN73">
    <cfRule type="cellIs" dxfId="437" priority="437" stopIfTrue="1" operator="lessThanOrEqual">
      <formula>1</formula>
    </cfRule>
    <cfRule type="cellIs" dxfId="436" priority="438" stopIfTrue="1" operator="greaterThan">
      <formula>1</formula>
    </cfRule>
  </conditionalFormatting>
  <conditionalFormatting sqref="AN74">
    <cfRule type="cellIs" dxfId="435" priority="435" stopIfTrue="1" operator="lessThanOrEqual">
      <formula>1</formula>
    </cfRule>
    <cfRule type="cellIs" dxfId="434" priority="436" stopIfTrue="1" operator="greaterThan">
      <formula>1</formula>
    </cfRule>
  </conditionalFormatting>
  <conditionalFormatting sqref="AN75">
    <cfRule type="cellIs" dxfId="433" priority="433" stopIfTrue="1" operator="lessThanOrEqual">
      <formula>1</formula>
    </cfRule>
    <cfRule type="cellIs" dxfId="432" priority="434" stopIfTrue="1" operator="greaterThan">
      <formula>1</formula>
    </cfRule>
  </conditionalFormatting>
  <conditionalFormatting sqref="AN76">
    <cfRule type="cellIs" dxfId="431" priority="431" stopIfTrue="1" operator="lessThanOrEqual">
      <formula>1</formula>
    </cfRule>
    <cfRule type="cellIs" dxfId="430" priority="432" stopIfTrue="1" operator="greaterThan">
      <formula>1</formula>
    </cfRule>
  </conditionalFormatting>
  <conditionalFormatting sqref="AN77">
    <cfRule type="cellIs" dxfId="429" priority="429" stopIfTrue="1" operator="lessThanOrEqual">
      <formula>1</formula>
    </cfRule>
    <cfRule type="cellIs" dxfId="428" priority="430" stopIfTrue="1" operator="greaterThan">
      <formula>1</formula>
    </cfRule>
  </conditionalFormatting>
  <conditionalFormatting sqref="AN78">
    <cfRule type="cellIs" dxfId="427" priority="427" stopIfTrue="1" operator="lessThanOrEqual">
      <formula>1</formula>
    </cfRule>
    <cfRule type="cellIs" dxfId="426" priority="428" stopIfTrue="1" operator="greaterThan">
      <formula>1</formula>
    </cfRule>
  </conditionalFormatting>
  <conditionalFormatting sqref="AN79">
    <cfRule type="cellIs" dxfId="425" priority="425" stopIfTrue="1" operator="lessThanOrEqual">
      <formula>1</formula>
    </cfRule>
    <cfRule type="cellIs" dxfId="424" priority="426" stopIfTrue="1" operator="greaterThan">
      <formula>1</formula>
    </cfRule>
  </conditionalFormatting>
  <conditionalFormatting sqref="AN80">
    <cfRule type="cellIs" dxfId="423" priority="423" stopIfTrue="1" operator="lessThanOrEqual">
      <formula>1</formula>
    </cfRule>
    <cfRule type="cellIs" dxfId="422" priority="424" stopIfTrue="1" operator="greaterThan">
      <formula>1</formula>
    </cfRule>
  </conditionalFormatting>
  <conditionalFormatting sqref="AN81">
    <cfRule type="cellIs" dxfId="421" priority="421" stopIfTrue="1" operator="lessThanOrEqual">
      <formula>1</formula>
    </cfRule>
    <cfRule type="cellIs" dxfId="420" priority="422" stopIfTrue="1" operator="greaterThan">
      <formula>1</formula>
    </cfRule>
  </conditionalFormatting>
  <conditionalFormatting sqref="AO63">
    <cfRule type="cellIs" dxfId="419" priority="419" stopIfTrue="1" operator="lessThanOrEqual">
      <formula>1</formula>
    </cfRule>
    <cfRule type="cellIs" dxfId="418" priority="420" stopIfTrue="1" operator="greaterThan">
      <formula>1</formula>
    </cfRule>
  </conditionalFormatting>
  <conditionalFormatting sqref="AO64">
    <cfRule type="cellIs" dxfId="417" priority="417" stopIfTrue="1" operator="lessThanOrEqual">
      <formula>1</formula>
    </cfRule>
    <cfRule type="cellIs" dxfId="416" priority="418" stopIfTrue="1" operator="greaterThan">
      <formula>1</formula>
    </cfRule>
  </conditionalFormatting>
  <conditionalFormatting sqref="AO65">
    <cfRule type="cellIs" dxfId="415" priority="415" stopIfTrue="1" operator="lessThanOrEqual">
      <formula>1</formula>
    </cfRule>
    <cfRule type="cellIs" dxfId="414" priority="416" stopIfTrue="1" operator="greaterThan">
      <formula>1</formula>
    </cfRule>
  </conditionalFormatting>
  <conditionalFormatting sqref="AO66">
    <cfRule type="cellIs" dxfId="413" priority="413" stopIfTrue="1" operator="lessThanOrEqual">
      <formula>1</formula>
    </cfRule>
    <cfRule type="cellIs" dxfId="412" priority="414" stopIfTrue="1" operator="greaterThan">
      <formula>1</formula>
    </cfRule>
  </conditionalFormatting>
  <conditionalFormatting sqref="AO67">
    <cfRule type="cellIs" dxfId="411" priority="411" stopIfTrue="1" operator="lessThanOrEqual">
      <formula>1</formula>
    </cfRule>
    <cfRule type="cellIs" dxfId="410" priority="412" stopIfTrue="1" operator="greaterThan">
      <formula>1</formula>
    </cfRule>
  </conditionalFormatting>
  <conditionalFormatting sqref="AO68">
    <cfRule type="cellIs" dxfId="409" priority="409" stopIfTrue="1" operator="lessThanOrEqual">
      <formula>1</formula>
    </cfRule>
    <cfRule type="cellIs" dxfId="408" priority="410" stopIfTrue="1" operator="greaterThan">
      <formula>1</formula>
    </cfRule>
  </conditionalFormatting>
  <conditionalFormatting sqref="AO69">
    <cfRule type="cellIs" dxfId="407" priority="407" stopIfTrue="1" operator="lessThanOrEqual">
      <formula>1</formula>
    </cfRule>
    <cfRule type="cellIs" dxfId="406" priority="408" stopIfTrue="1" operator="greaterThan">
      <formula>1</formula>
    </cfRule>
  </conditionalFormatting>
  <conditionalFormatting sqref="AO70">
    <cfRule type="cellIs" dxfId="405" priority="405" stopIfTrue="1" operator="lessThanOrEqual">
      <formula>1</formula>
    </cfRule>
    <cfRule type="cellIs" dxfId="404" priority="406" stopIfTrue="1" operator="greaterThan">
      <formula>1</formula>
    </cfRule>
  </conditionalFormatting>
  <conditionalFormatting sqref="AO71">
    <cfRule type="cellIs" dxfId="403" priority="403" stopIfTrue="1" operator="lessThanOrEqual">
      <formula>1</formula>
    </cfRule>
    <cfRule type="cellIs" dxfId="402" priority="404" stopIfTrue="1" operator="greaterThan">
      <formula>1</formula>
    </cfRule>
  </conditionalFormatting>
  <conditionalFormatting sqref="AO72">
    <cfRule type="cellIs" dxfId="401" priority="401" stopIfTrue="1" operator="lessThanOrEqual">
      <formula>1</formula>
    </cfRule>
    <cfRule type="cellIs" dxfId="400" priority="402" stopIfTrue="1" operator="greaterThan">
      <formula>1</formula>
    </cfRule>
  </conditionalFormatting>
  <conditionalFormatting sqref="AO73">
    <cfRule type="cellIs" dxfId="399" priority="399" stopIfTrue="1" operator="lessThanOrEqual">
      <formula>1</formula>
    </cfRule>
    <cfRule type="cellIs" dxfId="398" priority="400" stopIfTrue="1" operator="greaterThan">
      <formula>1</formula>
    </cfRule>
  </conditionalFormatting>
  <conditionalFormatting sqref="AO75">
    <cfRule type="cellIs" dxfId="397" priority="397" stopIfTrue="1" operator="lessThanOrEqual">
      <formula>1</formula>
    </cfRule>
    <cfRule type="cellIs" dxfId="396" priority="398" stopIfTrue="1" operator="greaterThan">
      <formula>1</formula>
    </cfRule>
  </conditionalFormatting>
  <conditionalFormatting sqref="AO74">
    <cfRule type="cellIs" dxfId="395" priority="395" stopIfTrue="1" operator="lessThanOrEqual">
      <formula>1</formula>
    </cfRule>
    <cfRule type="cellIs" dxfId="394" priority="396" stopIfTrue="1" operator="greaterThan">
      <formula>1</formula>
    </cfRule>
  </conditionalFormatting>
  <conditionalFormatting sqref="AO76">
    <cfRule type="cellIs" dxfId="393" priority="393" stopIfTrue="1" operator="lessThanOrEqual">
      <formula>1</formula>
    </cfRule>
    <cfRule type="cellIs" dxfId="392" priority="394" stopIfTrue="1" operator="greaterThan">
      <formula>1</formula>
    </cfRule>
  </conditionalFormatting>
  <conditionalFormatting sqref="AO77">
    <cfRule type="cellIs" dxfId="391" priority="391" stopIfTrue="1" operator="lessThanOrEqual">
      <formula>1</formula>
    </cfRule>
    <cfRule type="cellIs" dxfId="390" priority="392" stopIfTrue="1" operator="greaterThan">
      <formula>1</formula>
    </cfRule>
  </conditionalFormatting>
  <conditionalFormatting sqref="AO78">
    <cfRule type="cellIs" dxfId="389" priority="389" stopIfTrue="1" operator="lessThanOrEqual">
      <formula>1</formula>
    </cfRule>
    <cfRule type="cellIs" dxfId="388" priority="390" stopIfTrue="1" operator="greaterThan">
      <formula>1</formula>
    </cfRule>
  </conditionalFormatting>
  <conditionalFormatting sqref="AO79">
    <cfRule type="cellIs" dxfId="387" priority="387" stopIfTrue="1" operator="lessThanOrEqual">
      <formula>1</formula>
    </cfRule>
    <cfRule type="cellIs" dxfId="386" priority="388" stopIfTrue="1" operator="greaterThan">
      <formula>1</formula>
    </cfRule>
  </conditionalFormatting>
  <conditionalFormatting sqref="AO80">
    <cfRule type="cellIs" dxfId="385" priority="385" stopIfTrue="1" operator="lessThanOrEqual">
      <formula>1</formula>
    </cfRule>
    <cfRule type="cellIs" dxfId="384" priority="386" stopIfTrue="1" operator="greaterThan">
      <formula>1</formula>
    </cfRule>
  </conditionalFormatting>
  <conditionalFormatting sqref="AO81">
    <cfRule type="cellIs" dxfId="383" priority="383" stopIfTrue="1" operator="lessThanOrEqual">
      <formula>1</formula>
    </cfRule>
    <cfRule type="cellIs" dxfId="382" priority="384" stopIfTrue="1" operator="greaterThan">
      <formula>1</formula>
    </cfRule>
  </conditionalFormatting>
  <conditionalFormatting sqref="AP63">
    <cfRule type="cellIs" dxfId="381" priority="381" stopIfTrue="1" operator="lessThanOrEqual">
      <formula>1</formula>
    </cfRule>
    <cfRule type="cellIs" dxfId="380" priority="382" stopIfTrue="1" operator="greaterThan">
      <formula>1</formula>
    </cfRule>
  </conditionalFormatting>
  <conditionalFormatting sqref="AP64">
    <cfRule type="cellIs" dxfId="379" priority="379" stopIfTrue="1" operator="lessThanOrEqual">
      <formula>1</formula>
    </cfRule>
    <cfRule type="cellIs" dxfId="378" priority="380" stopIfTrue="1" operator="greaterThan">
      <formula>1</formula>
    </cfRule>
  </conditionalFormatting>
  <conditionalFormatting sqref="AP65">
    <cfRule type="cellIs" dxfId="377" priority="377" stopIfTrue="1" operator="lessThanOrEqual">
      <formula>1</formula>
    </cfRule>
    <cfRule type="cellIs" dxfId="376" priority="378" stopIfTrue="1" operator="greaterThan">
      <formula>1</formula>
    </cfRule>
  </conditionalFormatting>
  <conditionalFormatting sqref="AP66">
    <cfRule type="cellIs" dxfId="375" priority="375" stopIfTrue="1" operator="lessThanOrEqual">
      <formula>1</formula>
    </cfRule>
    <cfRule type="cellIs" dxfId="374" priority="376" stopIfTrue="1" operator="greaterThan">
      <formula>1</formula>
    </cfRule>
  </conditionalFormatting>
  <conditionalFormatting sqref="AP67">
    <cfRule type="cellIs" dxfId="373" priority="373" stopIfTrue="1" operator="lessThanOrEqual">
      <formula>1</formula>
    </cfRule>
    <cfRule type="cellIs" dxfId="372" priority="374" stopIfTrue="1" operator="greaterThan">
      <formula>1</formula>
    </cfRule>
  </conditionalFormatting>
  <conditionalFormatting sqref="AP68">
    <cfRule type="cellIs" dxfId="371" priority="371" stopIfTrue="1" operator="lessThanOrEqual">
      <formula>1</formula>
    </cfRule>
    <cfRule type="cellIs" dxfId="370" priority="372" stopIfTrue="1" operator="greaterThan">
      <formula>1</formula>
    </cfRule>
  </conditionalFormatting>
  <conditionalFormatting sqref="AP69">
    <cfRule type="cellIs" dxfId="369" priority="369" stopIfTrue="1" operator="lessThanOrEqual">
      <formula>1</formula>
    </cfRule>
    <cfRule type="cellIs" dxfId="368" priority="370" stopIfTrue="1" operator="greaterThan">
      <formula>1</formula>
    </cfRule>
  </conditionalFormatting>
  <conditionalFormatting sqref="AP70">
    <cfRule type="cellIs" dxfId="367" priority="367" stopIfTrue="1" operator="lessThanOrEqual">
      <formula>1</formula>
    </cfRule>
    <cfRule type="cellIs" dxfId="366" priority="368" stopIfTrue="1" operator="greaterThan">
      <formula>1</formula>
    </cfRule>
  </conditionalFormatting>
  <conditionalFormatting sqref="AP71">
    <cfRule type="cellIs" dxfId="365" priority="365" stopIfTrue="1" operator="lessThanOrEqual">
      <formula>1</formula>
    </cfRule>
    <cfRule type="cellIs" dxfId="364" priority="366" stopIfTrue="1" operator="greaterThan">
      <formula>1</formula>
    </cfRule>
  </conditionalFormatting>
  <conditionalFormatting sqref="AP72">
    <cfRule type="cellIs" dxfId="363" priority="363" stopIfTrue="1" operator="lessThanOrEqual">
      <formula>1</formula>
    </cfRule>
    <cfRule type="cellIs" dxfId="362" priority="364" stopIfTrue="1" operator="greaterThan">
      <formula>1</formula>
    </cfRule>
  </conditionalFormatting>
  <conditionalFormatting sqref="AP73">
    <cfRule type="cellIs" dxfId="361" priority="361" stopIfTrue="1" operator="lessThanOrEqual">
      <formula>1</formula>
    </cfRule>
    <cfRule type="cellIs" dxfId="360" priority="362" stopIfTrue="1" operator="greaterThan">
      <formula>1</formula>
    </cfRule>
  </conditionalFormatting>
  <conditionalFormatting sqref="AP74">
    <cfRule type="cellIs" dxfId="359" priority="359" stopIfTrue="1" operator="lessThanOrEqual">
      <formula>1</formula>
    </cfRule>
    <cfRule type="cellIs" dxfId="358" priority="360" stopIfTrue="1" operator="greaterThan">
      <formula>1</formula>
    </cfRule>
  </conditionalFormatting>
  <conditionalFormatting sqref="AP75">
    <cfRule type="cellIs" dxfId="357" priority="357" stopIfTrue="1" operator="lessThanOrEqual">
      <formula>1</formula>
    </cfRule>
    <cfRule type="cellIs" dxfId="356" priority="358" stopIfTrue="1" operator="greaterThan">
      <formula>1</formula>
    </cfRule>
  </conditionalFormatting>
  <conditionalFormatting sqref="AP76">
    <cfRule type="cellIs" dxfId="355" priority="355" stopIfTrue="1" operator="lessThanOrEqual">
      <formula>1</formula>
    </cfRule>
    <cfRule type="cellIs" dxfId="354" priority="356" stopIfTrue="1" operator="greaterThan">
      <formula>1</formula>
    </cfRule>
  </conditionalFormatting>
  <conditionalFormatting sqref="AP77">
    <cfRule type="cellIs" dxfId="353" priority="353" stopIfTrue="1" operator="lessThanOrEqual">
      <formula>1</formula>
    </cfRule>
    <cfRule type="cellIs" dxfId="352" priority="354" stopIfTrue="1" operator="greaterThan">
      <formula>1</formula>
    </cfRule>
  </conditionalFormatting>
  <conditionalFormatting sqref="AP78">
    <cfRule type="cellIs" dxfId="351" priority="351" stopIfTrue="1" operator="lessThanOrEqual">
      <formula>1</formula>
    </cfRule>
    <cfRule type="cellIs" dxfId="350" priority="352" stopIfTrue="1" operator="greaterThan">
      <formula>1</formula>
    </cfRule>
  </conditionalFormatting>
  <conditionalFormatting sqref="AP79">
    <cfRule type="cellIs" dxfId="349" priority="349" stopIfTrue="1" operator="lessThanOrEqual">
      <formula>1</formula>
    </cfRule>
    <cfRule type="cellIs" dxfId="348" priority="350" stopIfTrue="1" operator="greaterThan">
      <formula>1</formula>
    </cfRule>
  </conditionalFormatting>
  <conditionalFormatting sqref="AP80">
    <cfRule type="cellIs" dxfId="347" priority="347" stopIfTrue="1" operator="lessThanOrEqual">
      <formula>1</formula>
    </cfRule>
    <cfRule type="cellIs" dxfId="346" priority="348" stopIfTrue="1" operator="greaterThan">
      <formula>1</formula>
    </cfRule>
  </conditionalFormatting>
  <conditionalFormatting sqref="AP81">
    <cfRule type="cellIs" dxfId="345" priority="345" stopIfTrue="1" operator="lessThanOrEqual">
      <formula>1</formula>
    </cfRule>
    <cfRule type="cellIs" dxfId="344" priority="346" stopIfTrue="1" operator="greaterThan">
      <formula>1</formula>
    </cfRule>
  </conditionalFormatting>
  <conditionalFormatting sqref="AQ63">
    <cfRule type="cellIs" dxfId="343" priority="343" stopIfTrue="1" operator="lessThanOrEqual">
      <formula>1</formula>
    </cfRule>
    <cfRule type="cellIs" dxfId="342" priority="344" stopIfTrue="1" operator="greaterThan">
      <formula>1</formula>
    </cfRule>
  </conditionalFormatting>
  <conditionalFormatting sqref="AQ64">
    <cfRule type="cellIs" dxfId="341" priority="341" stopIfTrue="1" operator="lessThanOrEqual">
      <formula>1</formula>
    </cfRule>
    <cfRule type="cellIs" dxfId="340" priority="342" stopIfTrue="1" operator="greaterThan">
      <formula>1</formula>
    </cfRule>
  </conditionalFormatting>
  <conditionalFormatting sqref="AQ65">
    <cfRule type="cellIs" dxfId="339" priority="339" stopIfTrue="1" operator="lessThanOrEqual">
      <formula>1</formula>
    </cfRule>
    <cfRule type="cellIs" dxfId="338" priority="340" stopIfTrue="1" operator="greaterThan">
      <formula>1</formula>
    </cfRule>
  </conditionalFormatting>
  <conditionalFormatting sqref="AQ66">
    <cfRule type="cellIs" dxfId="337" priority="337" stopIfTrue="1" operator="lessThanOrEqual">
      <formula>1</formula>
    </cfRule>
    <cfRule type="cellIs" dxfId="336" priority="338" stopIfTrue="1" operator="greaterThan">
      <formula>1</formula>
    </cfRule>
  </conditionalFormatting>
  <conditionalFormatting sqref="AQ67">
    <cfRule type="cellIs" dxfId="335" priority="335" stopIfTrue="1" operator="lessThanOrEqual">
      <formula>1</formula>
    </cfRule>
    <cfRule type="cellIs" dxfId="334" priority="336" stopIfTrue="1" operator="greaterThan">
      <formula>1</formula>
    </cfRule>
  </conditionalFormatting>
  <conditionalFormatting sqref="AQ68">
    <cfRule type="cellIs" dxfId="333" priority="333" stopIfTrue="1" operator="lessThanOrEqual">
      <formula>1</formula>
    </cfRule>
    <cfRule type="cellIs" dxfId="332" priority="334" stopIfTrue="1" operator="greaterThan">
      <formula>1</formula>
    </cfRule>
  </conditionalFormatting>
  <conditionalFormatting sqref="AQ69">
    <cfRule type="cellIs" dxfId="331" priority="331" stopIfTrue="1" operator="lessThanOrEqual">
      <formula>1</formula>
    </cfRule>
    <cfRule type="cellIs" dxfId="330" priority="332" stopIfTrue="1" operator="greaterThan">
      <formula>1</formula>
    </cfRule>
  </conditionalFormatting>
  <conditionalFormatting sqref="AQ70">
    <cfRule type="cellIs" dxfId="329" priority="329" stopIfTrue="1" operator="lessThanOrEqual">
      <formula>1</formula>
    </cfRule>
    <cfRule type="cellIs" dxfId="328" priority="330" stopIfTrue="1" operator="greaterThan">
      <formula>1</formula>
    </cfRule>
  </conditionalFormatting>
  <conditionalFormatting sqref="AQ71">
    <cfRule type="cellIs" dxfId="327" priority="327" stopIfTrue="1" operator="lessThanOrEqual">
      <formula>1</formula>
    </cfRule>
    <cfRule type="cellIs" dxfId="326" priority="328" stopIfTrue="1" operator="greaterThan">
      <formula>1</formula>
    </cfRule>
  </conditionalFormatting>
  <conditionalFormatting sqref="AQ72">
    <cfRule type="cellIs" dxfId="325" priority="325" stopIfTrue="1" operator="lessThanOrEqual">
      <formula>1</formula>
    </cfRule>
    <cfRule type="cellIs" dxfId="324" priority="326" stopIfTrue="1" operator="greaterThan">
      <formula>1</formula>
    </cfRule>
  </conditionalFormatting>
  <conditionalFormatting sqref="AQ73">
    <cfRule type="cellIs" dxfId="323" priority="323" stopIfTrue="1" operator="lessThanOrEqual">
      <formula>1</formula>
    </cfRule>
    <cfRule type="cellIs" dxfId="322" priority="324" stopIfTrue="1" operator="greaterThan">
      <formula>1</formula>
    </cfRule>
  </conditionalFormatting>
  <conditionalFormatting sqref="AQ74">
    <cfRule type="cellIs" dxfId="321" priority="321" stopIfTrue="1" operator="lessThanOrEqual">
      <formula>1</formula>
    </cfRule>
    <cfRule type="cellIs" dxfId="320" priority="322" stopIfTrue="1" operator="greaterThan">
      <formula>1</formula>
    </cfRule>
  </conditionalFormatting>
  <conditionalFormatting sqref="AQ75">
    <cfRule type="cellIs" dxfId="319" priority="319" stopIfTrue="1" operator="lessThanOrEqual">
      <formula>1</formula>
    </cfRule>
    <cfRule type="cellIs" dxfId="318" priority="320" stopIfTrue="1" operator="greaterThan">
      <formula>1</formula>
    </cfRule>
  </conditionalFormatting>
  <conditionalFormatting sqref="AQ76">
    <cfRule type="cellIs" dxfId="317" priority="317" stopIfTrue="1" operator="lessThanOrEqual">
      <formula>1</formula>
    </cfRule>
    <cfRule type="cellIs" dxfId="316" priority="318" stopIfTrue="1" operator="greaterThan">
      <formula>1</formula>
    </cfRule>
  </conditionalFormatting>
  <conditionalFormatting sqref="AQ77">
    <cfRule type="cellIs" dxfId="315" priority="315" stopIfTrue="1" operator="lessThanOrEqual">
      <formula>1</formula>
    </cfRule>
    <cfRule type="cellIs" dxfId="314" priority="316" stopIfTrue="1" operator="greaterThan">
      <formula>1</formula>
    </cfRule>
  </conditionalFormatting>
  <conditionalFormatting sqref="AQ78">
    <cfRule type="cellIs" dxfId="313" priority="313" stopIfTrue="1" operator="lessThanOrEqual">
      <formula>1</formula>
    </cfRule>
    <cfRule type="cellIs" dxfId="312" priority="314" stopIfTrue="1" operator="greaterThan">
      <formula>1</formula>
    </cfRule>
  </conditionalFormatting>
  <conditionalFormatting sqref="AQ79">
    <cfRule type="cellIs" dxfId="311" priority="311" stopIfTrue="1" operator="lessThanOrEqual">
      <formula>1</formula>
    </cfRule>
    <cfRule type="cellIs" dxfId="310" priority="312" stopIfTrue="1" operator="greaterThan">
      <formula>1</formula>
    </cfRule>
  </conditionalFormatting>
  <conditionalFormatting sqref="AQ80">
    <cfRule type="cellIs" dxfId="309" priority="309" stopIfTrue="1" operator="lessThanOrEqual">
      <formula>1</formula>
    </cfRule>
    <cfRule type="cellIs" dxfId="308" priority="310" stopIfTrue="1" operator="greaterThan">
      <formula>1</formula>
    </cfRule>
  </conditionalFormatting>
  <conditionalFormatting sqref="AQ81">
    <cfRule type="cellIs" dxfId="307" priority="307" stopIfTrue="1" operator="lessThanOrEqual">
      <formula>1</formula>
    </cfRule>
    <cfRule type="cellIs" dxfId="306" priority="308" stopIfTrue="1" operator="greaterThan">
      <formula>1</formula>
    </cfRule>
  </conditionalFormatting>
  <conditionalFormatting sqref="AR63">
    <cfRule type="cellIs" dxfId="305" priority="305" stopIfTrue="1" operator="lessThanOrEqual">
      <formula>1</formula>
    </cfRule>
    <cfRule type="cellIs" dxfId="304" priority="306" stopIfTrue="1" operator="greaterThan">
      <formula>1</formula>
    </cfRule>
  </conditionalFormatting>
  <conditionalFormatting sqref="AR64">
    <cfRule type="cellIs" dxfId="303" priority="303" stopIfTrue="1" operator="lessThanOrEqual">
      <formula>1</formula>
    </cfRule>
    <cfRule type="cellIs" dxfId="302" priority="304" stopIfTrue="1" operator="greaterThan">
      <formula>1</formula>
    </cfRule>
  </conditionalFormatting>
  <conditionalFormatting sqref="AR65">
    <cfRule type="cellIs" dxfId="301" priority="301" stopIfTrue="1" operator="lessThanOrEqual">
      <formula>1</formula>
    </cfRule>
    <cfRule type="cellIs" dxfId="300" priority="302" stopIfTrue="1" operator="greaterThan">
      <formula>1</formula>
    </cfRule>
  </conditionalFormatting>
  <conditionalFormatting sqref="AR66">
    <cfRule type="cellIs" dxfId="299" priority="299" stopIfTrue="1" operator="lessThanOrEqual">
      <formula>1</formula>
    </cfRule>
    <cfRule type="cellIs" dxfId="298" priority="300" stopIfTrue="1" operator="greaterThan">
      <formula>1</formula>
    </cfRule>
  </conditionalFormatting>
  <conditionalFormatting sqref="AR67">
    <cfRule type="cellIs" dxfId="297" priority="297" stopIfTrue="1" operator="lessThanOrEqual">
      <formula>1</formula>
    </cfRule>
    <cfRule type="cellIs" dxfId="296" priority="298" stopIfTrue="1" operator="greaterThan">
      <formula>1</formula>
    </cfRule>
  </conditionalFormatting>
  <conditionalFormatting sqref="AR68">
    <cfRule type="cellIs" dxfId="295" priority="295" stopIfTrue="1" operator="lessThanOrEqual">
      <formula>1</formula>
    </cfRule>
    <cfRule type="cellIs" dxfId="294" priority="296" stopIfTrue="1" operator="greaterThan">
      <formula>1</formula>
    </cfRule>
  </conditionalFormatting>
  <conditionalFormatting sqref="AR69">
    <cfRule type="cellIs" dxfId="293" priority="293" stopIfTrue="1" operator="lessThanOrEqual">
      <formula>1</formula>
    </cfRule>
    <cfRule type="cellIs" dxfId="292" priority="294" stopIfTrue="1" operator="greaterThan">
      <formula>1</formula>
    </cfRule>
  </conditionalFormatting>
  <conditionalFormatting sqref="AR70">
    <cfRule type="cellIs" dxfId="291" priority="291" stopIfTrue="1" operator="lessThanOrEqual">
      <formula>1</formula>
    </cfRule>
    <cfRule type="cellIs" dxfId="290" priority="292" stopIfTrue="1" operator="greaterThan">
      <formula>1</formula>
    </cfRule>
  </conditionalFormatting>
  <conditionalFormatting sqref="AR71">
    <cfRule type="cellIs" dxfId="289" priority="289" stopIfTrue="1" operator="lessThanOrEqual">
      <formula>1</formula>
    </cfRule>
    <cfRule type="cellIs" dxfId="288" priority="290" stopIfTrue="1" operator="greaterThan">
      <formula>1</formula>
    </cfRule>
  </conditionalFormatting>
  <conditionalFormatting sqref="AR72">
    <cfRule type="cellIs" dxfId="287" priority="287" stopIfTrue="1" operator="lessThanOrEqual">
      <formula>1</formula>
    </cfRule>
    <cfRule type="cellIs" dxfId="286" priority="288" stopIfTrue="1" operator="greaterThan">
      <formula>1</formula>
    </cfRule>
  </conditionalFormatting>
  <conditionalFormatting sqref="AR73">
    <cfRule type="cellIs" dxfId="285" priority="285" stopIfTrue="1" operator="lessThanOrEqual">
      <formula>1</formula>
    </cfRule>
    <cfRule type="cellIs" dxfId="284" priority="286" stopIfTrue="1" operator="greaterThan">
      <formula>1</formula>
    </cfRule>
  </conditionalFormatting>
  <conditionalFormatting sqref="AR74">
    <cfRule type="cellIs" dxfId="283" priority="283" stopIfTrue="1" operator="lessThanOrEqual">
      <formula>1</formula>
    </cfRule>
    <cfRule type="cellIs" dxfId="282" priority="284" stopIfTrue="1" operator="greaterThan">
      <formula>1</formula>
    </cfRule>
  </conditionalFormatting>
  <conditionalFormatting sqref="AR75">
    <cfRule type="cellIs" dxfId="281" priority="281" stopIfTrue="1" operator="lessThanOrEqual">
      <formula>1</formula>
    </cfRule>
    <cfRule type="cellIs" dxfId="280" priority="282" stopIfTrue="1" operator="greaterThan">
      <formula>1</formula>
    </cfRule>
  </conditionalFormatting>
  <conditionalFormatting sqref="AR76">
    <cfRule type="cellIs" dxfId="279" priority="279" stopIfTrue="1" operator="lessThanOrEqual">
      <formula>1</formula>
    </cfRule>
    <cfRule type="cellIs" dxfId="278" priority="280" stopIfTrue="1" operator="greaterThan">
      <formula>1</formula>
    </cfRule>
  </conditionalFormatting>
  <conditionalFormatting sqref="AR77">
    <cfRule type="cellIs" dxfId="277" priority="277" stopIfTrue="1" operator="lessThanOrEqual">
      <formula>1</formula>
    </cfRule>
    <cfRule type="cellIs" dxfId="276" priority="278" stopIfTrue="1" operator="greaterThan">
      <formula>1</formula>
    </cfRule>
  </conditionalFormatting>
  <conditionalFormatting sqref="AR78">
    <cfRule type="cellIs" dxfId="275" priority="275" stopIfTrue="1" operator="lessThanOrEqual">
      <formula>1</formula>
    </cfRule>
    <cfRule type="cellIs" dxfId="274" priority="276" stopIfTrue="1" operator="greaterThan">
      <formula>1</formula>
    </cfRule>
  </conditionalFormatting>
  <conditionalFormatting sqref="AR79">
    <cfRule type="cellIs" dxfId="273" priority="273" stopIfTrue="1" operator="lessThanOrEqual">
      <formula>1</formula>
    </cfRule>
    <cfRule type="cellIs" dxfId="272" priority="274" stopIfTrue="1" operator="greaterThan">
      <formula>1</formula>
    </cfRule>
  </conditionalFormatting>
  <conditionalFormatting sqref="AR80">
    <cfRule type="cellIs" dxfId="271" priority="271" stopIfTrue="1" operator="lessThanOrEqual">
      <formula>1</formula>
    </cfRule>
    <cfRule type="cellIs" dxfId="270" priority="272" stopIfTrue="1" operator="greaterThan">
      <formula>1</formula>
    </cfRule>
  </conditionalFormatting>
  <conditionalFormatting sqref="AR81">
    <cfRule type="cellIs" dxfId="269" priority="269" stopIfTrue="1" operator="lessThanOrEqual">
      <formula>1</formula>
    </cfRule>
    <cfRule type="cellIs" dxfId="268" priority="270" stopIfTrue="1" operator="greaterThan">
      <formula>1</formula>
    </cfRule>
  </conditionalFormatting>
  <conditionalFormatting sqref="AS63">
    <cfRule type="cellIs" dxfId="267" priority="267" stopIfTrue="1" operator="lessThanOrEqual">
      <formula>1</formula>
    </cfRule>
    <cfRule type="cellIs" dxfId="266" priority="268" stopIfTrue="1" operator="greaterThan">
      <formula>1</formula>
    </cfRule>
  </conditionalFormatting>
  <conditionalFormatting sqref="AS64">
    <cfRule type="cellIs" dxfId="265" priority="265" stopIfTrue="1" operator="lessThanOrEqual">
      <formula>1</formula>
    </cfRule>
    <cfRule type="cellIs" dxfId="264" priority="266" stopIfTrue="1" operator="greaterThan">
      <formula>1</formula>
    </cfRule>
  </conditionalFormatting>
  <conditionalFormatting sqref="AS66">
    <cfRule type="cellIs" dxfId="263" priority="263" stopIfTrue="1" operator="lessThanOrEqual">
      <formula>1</formula>
    </cfRule>
    <cfRule type="cellIs" dxfId="262" priority="264" stopIfTrue="1" operator="greaterThan">
      <formula>1</formula>
    </cfRule>
  </conditionalFormatting>
  <conditionalFormatting sqref="AS65">
    <cfRule type="cellIs" dxfId="261" priority="261" stopIfTrue="1" operator="lessThanOrEqual">
      <formula>1</formula>
    </cfRule>
    <cfRule type="cellIs" dxfId="260" priority="262" stopIfTrue="1" operator="greaterThan">
      <formula>1</formula>
    </cfRule>
  </conditionalFormatting>
  <conditionalFormatting sqref="AS67">
    <cfRule type="cellIs" dxfId="259" priority="259" stopIfTrue="1" operator="lessThanOrEqual">
      <formula>1</formula>
    </cfRule>
    <cfRule type="cellIs" dxfId="258" priority="260" stopIfTrue="1" operator="greaterThan">
      <formula>1</formula>
    </cfRule>
  </conditionalFormatting>
  <conditionalFormatting sqref="AS68">
    <cfRule type="cellIs" dxfId="257" priority="257" stopIfTrue="1" operator="lessThanOrEqual">
      <formula>1</formula>
    </cfRule>
    <cfRule type="cellIs" dxfId="256" priority="258" stopIfTrue="1" operator="greaterThan">
      <formula>1</formula>
    </cfRule>
  </conditionalFormatting>
  <conditionalFormatting sqref="AS69">
    <cfRule type="cellIs" dxfId="255" priority="255" stopIfTrue="1" operator="lessThanOrEqual">
      <formula>1</formula>
    </cfRule>
    <cfRule type="cellIs" dxfId="254" priority="256" stopIfTrue="1" operator="greaterThan">
      <formula>1</formula>
    </cfRule>
  </conditionalFormatting>
  <conditionalFormatting sqref="AS70">
    <cfRule type="cellIs" dxfId="253" priority="253" stopIfTrue="1" operator="lessThanOrEqual">
      <formula>1</formula>
    </cfRule>
    <cfRule type="cellIs" dxfId="252" priority="254" stopIfTrue="1" operator="greaterThan">
      <formula>1</formula>
    </cfRule>
  </conditionalFormatting>
  <conditionalFormatting sqref="AS71">
    <cfRule type="cellIs" dxfId="251" priority="251" stopIfTrue="1" operator="lessThanOrEqual">
      <formula>1</formula>
    </cfRule>
    <cfRule type="cellIs" dxfId="250" priority="252" stopIfTrue="1" operator="greaterThan">
      <formula>1</formula>
    </cfRule>
  </conditionalFormatting>
  <conditionalFormatting sqref="AS72">
    <cfRule type="cellIs" dxfId="249" priority="249" stopIfTrue="1" operator="lessThanOrEqual">
      <formula>1</formula>
    </cfRule>
    <cfRule type="cellIs" dxfId="248" priority="250" stopIfTrue="1" operator="greaterThan">
      <formula>1</formula>
    </cfRule>
  </conditionalFormatting>
  <conditionalFormatting sqref="AS73">
    <cfRule type="cellIs" dxfId="247" priority="247" stopIfTrue="1" operator="lessThanOrEqual">
      <formula>1</formula>
    </cfRule>
    <cfRule type="cellIs" dxfId="246" priority="248" stopIfTrue="1" operator="greaterThan">
      <formula>1</formula>
    </cfRule>
  </conditionalFormatting>
  <conditionalFormatting sqref="AS74">
    <cfRule type="cellIs" dxfId="245" priority="245" stopIfTrue="1" operator="lessThanOrEqual">
      <formula>1</formula>
    </cfRule>
    <cfRule type="cellIs" dxfId="244" priority="246" stopIfTrue="1" operator="greaterThan">
      <formula>1</formula>
    </cfRule>
  </conditionalFormatting>
  <conditionalFormatting sqref="AS75">
    <cfRule type="cellIs" dxfId="243" priority="243" stopIfTrue="1" operator="lessThanOrEqual">
      <formula>1</formula>
    </cfRule>
    <cfRule type="cellIs" dxfId="242" priority="244" stopIfTrue="1" operator="greaterThan">
      <formula>1</formula>
    </cfRule>
  </conditionalFormatting>
  <conditionalFormatting sqref="AS76">
    <cfRule type="cellIs" dxfId="241" priority="241" stopIfTrue="1" operator="lessThanOrEqual">
      <formula>1</formula>
    </cfRule>
    <cfRule type="cellIs" dxfId="240" priority="242" stopIfTrue="1" operator="greaterThan">
      <formula>1</formula>
    </cfRule>
  </conditionalFormatting>
  <conditionalFormatting sqref="AS77">
    <cfRule type="cellIs" dxfId="239" priority="239" stopIfTrue="1" operator="lessThanOrEqual">
      <formula>1</formula>
    </cfRule>
    <cfRule type="cellIs" dxfId="238" priority="240" stopIfTrue="1" operator="greaterThan">
      <formula>1</formula>
    </cfRule>
  </conditionalFormatting>
  <conditionalFormatting sqref="AS78">
    <cfRule type="cellIs" dxfId="237" priority="237" stopIfTrue="1" operator="lessThanOrEqual">
      <formula>1</formula>
    </cfRule>
    <cfRule type="cellIs" dxfId="236" priority="238" stopIfTrue="1" operator="greaterThan">
      <formula>1</formula>
    </cfRule>
  </conditionalFormatting>
  <conditionalFormatting sqref="AS79">
    <cfRule type="cellIs" dxfId="235" priority="235" stopIfTrue="1" operator="lessThanOrEqual">
      <formula>1</formula>
    </cfRule>
    <cfRule type="cellIs" dxfId="234" priority="236" stopIfTrue="1" operator="greaterThan">
      <formula>1</formula>
    </cfRule>
  </conditionalFormatting>
  <conditionalFormatting sqref="AS80">
    <cfRule type="cellIs" dxfId="233" priority="233" stopIfTrue="1" operator="lessThanOrEqual">
      <formula>1</formula>
    </cfRule>
    <cfRule type="cellIs" dxfId="232" priority="234" stopIfTrue="1" operator="greaterThan">
      <formula>1</formula>
    </cfRule>
  </conditionalFormatting>
  <conditionalFormatting sqref="AS81">
    <cfRule type="cellIs" dxfId="231" priority="231" stopIfTrue="1" operator="lessThanOrEqual">
      <formula>1</formula>
    </cfRule>
    <cfRule type="cellIs" dxfId="230" priority="232" stopIfTrue="1" operator="greaterThan">
      <formula>1</formula>
    </cfRule>
  </conditionalFormatting>
  <conditionalFormatting sqref="AT63">
    <cfRule type="cellIs" dxfId="229" priority="229" stopIfTrue="1" operator="lessThanOrEqual">
      <formula>1</formula>
    </cfRule>
    <cfRule type="cellIs" dxfId="228" priority="230" stopIfTrue="1" operator="greaterThan">
      <formula>1</formula>
    </cfRule>
  </conditionalFormatting>
  <conditionalFormatting sqref="AT64">
    <cfRule type="cellIs" dxfId="227" priority="227" stopIfTrue="1" operator="lessThanOrEqual">
      <formula>1</formula>
    </cfRule>
    <cfRule type="cellIs" dxfId="226" priority="228" stopIfTrue="1" operator="greaterThan">
      <formula>1</formula>
    </cfRule>
  </conditionalFormatting>
  <conditionalFormatting sqref="AT65">
    <cfRule type="cellIs" dxfId="225" priority="225" stopIfTrue="1" operator="lessThanOrEqual">
      <formula>1</formula>
    </cfRule>
    <cfRule type="cellIs" dxfId="224" priority="226" stopIfTrue="1" operator="greaterThan">
      <formula>1</formula>
    </cfRule>
  </conditionalFormatting>
  <conditionalFormatting sqref="AT66">
    <cfRule type="cellIs" dxfId="223" priority="223" stopIfTrue="1" operator="lessThanOrEqual">
      <formula>1</formula>
    </cfRule>
    <cfRule type="cellIs" dxfId="222" priority="224" stopIfTrue="1" operator="greaterThan">
      <formula>1</formula>
    </cfRule>
  </conditionalFormatting>
  <conditionalFormatting sqref="AT67">
    <cfRule type="cellIs" dxfId="221" priority="221" stopIfTrue="1" operator="lessThanOrEqual">
      <formula>1</formula>
    </cfRule>
    <cfRule type="cellIs" dxfId="220" priority="222" stopIfTrue="1" operator="greaterThan">
      <formula>1</formula>
    </cfRule>
  </conditionalFormatting>
  <conditionalFormatting sqref="AT68">
    <cfRule type="cellIs" dxfId="219" priority="219" stopIfTrue="1" operator="lessThanOrEqual">
      <formula>1</formula>
    </cfRule>
    <cfRule type="cellIs" dxfId="218" priority="220" stopIfTrue="1" operator="greaterThan">
      <formula>1</formula>
    </cfRule>
  </conditionalFormatting>
  <conditionalFormatting sqref="AT69">
    <cfRule type="cellIs" dxfId="217" priority="217" stopIfTrue="1" operator="lessThanOrEqual">
      <formula>1</formula>
    </cfRule>
    <cfRule type="cellIs" dxfId="216" priority="218" stopIfTrue="1" operator="greaterThan">
      <formula>1</formula>
    </cfRule>
  </conditionalFormatting>
  <conditionalFormatting sqref="AT70">
    <cfRule type="cellIs" dxfId="215" priority="215" stopIfTrue="1" operator="lessThanOrEqual">
      <formula>1</formula>
    </cfRule>
    <cfRule type="cellIs" dxfId="214" priority="216" stopIfTrue="1" operator="greaterThan">
      <formula>1</formula>
    </cfRule>
  </conditionalFormatting>
  <conditionalFormatting sqref="AT71">
    <cfRule type="cellIs" dxfId="213" priority="213" stopIfTrue="1" operator="lessThanOrEqual">
      <formula>1</formula>
    </cfRule>
    <cfRule type="cellIs" dxfId="212" priority="214" stopIfTrue="1" operator="greaterThan">
      <formula>1</formula>
    </cfRule>
  </conditionalFormatting>
  <conditionalFormatting sqref="AT72">
    <cfRule type="cellIs" dxfId="211" priority="211" stopIfTrue="1" operator="lessThanOrEqual">
      <formula>1</formula>
    </cfRule>
    <cfRule type="cellIs" dxfId="210" priority="212" stopIfTrue="1" operator="greaterThan">
      <formula>1</formula>
    </cfRule>
  </conditionalFormatting>
  <conditionalFormatting sqref="AT73">
    <cfRule type="cellIs" dxfId="209" priority="209" stopIfTrue="1" operator="lessThanOrEqual">
      <formula>1</formula>
    </cfRule>
    <cfRule type="cellIs" dxfId="208" priority="210" stopIfTrue="1" operator="greaterThan">
      <formula>1</formula>
    </cfRule>
  </conditionalFormatting>
  <conditionalFormatting sqref="AT74">
    <cfRule type="cellIs" dxfId="207" priority="207" stopIfTrue="1" operator="lessThanOrEqual">
      <formula>1</formula>
    </cfRule>
    <cfRule type="cellIs" dxfId="206" priority="208" stopIfTrue="1" operator="greaterThan">
      <formula>1</formula>
    </cfRule>
  </conditionalFormatting>
  <conditionalFormatting sqref="AT75">
    <cfRule type="cellIs" dxfId="205" priority="205" stopIfTrue="1" operator="lessThanOrEqual">
      <formula>1</formula>
    </cfRule>
    <cfRule type="cellIs" dxfId="204" priority="206" stopIfTrue="1" operator="greaterThan">
      <formula>1</formula>
    </cfRule>
  </conditionalFormatting>
  <conditionalFormatting sqref="AT76">
    <cfRule type="cellIs" dxfId="203" priority="203" stopIfTrue="1" operator="lessThanOrEqual">
      <formula>1</formula>
    </cfRule>
    <cfRule type="cellIs" dxfId="202" priority="204" stopIfTrue="1" operator="greaterThan">
      <formula>1</formula>
    </cfRule>
  </conditionalFormatting>
  <conditionalFormatting sqref="AT77">
    <cfRule type="cellIs" dxfId="201" priority="201" stopIfTrue="1" operator="lessThanOrEqual">
      <formula>1</formula>
    </cfRule>
    <cfRule type="cellIs" dxfId="200" priority="202" stopIfTrue="1" operator="greaterThan">
      <formula>1</formula>
    </cfRule>
  </conditionalFormatting>
  <conditionalFormatting sqref="AT78">
    <cfRule type="cellIs" dxfId="199" priority="199" stopIfTrue="1" operator="lessThanOrEqual">
      <formula>1</formula>
    </cfRule>
    <cfRule type="cellIs" dxfId="198" priority="200" stopIfTrue="1" operator="greaterThan">
      <formula>1</formula>
    </cfRule>
  </conditionalFormatting>
  <conditionalFormatting sqref="AT79">
    <cfRule type="cellIs" dxfId="197" priority="195" stopIfTrue="1" operator="lessThanOrEqual">
      <formula>1</formula>
    </cfRule>
    <cfRule type="cellIs" dxfId="196" priority="196" stopIfTrue="1" operator="greaterThan">
      <formula>1</formula>
    </cfRule>
  </conditionalFormatting>
  <conditionalFormatting sqref="AT80">
    <cfRule type="cellIs" dxfId="195" priority="193" stopIfTrue="1" operator="lessThanOrEqual">
      <formula>1</formula>
    </cfRule>
    <cfRule type="cellIs" dxfId="194" priority="194" stopIfTrue="1" operator="greaterThan">
      <formula>1</formula>
    </cfRule>
  </conditionalFormatting>
  <conditionalFormatting sqref="AT81">
    <cfRule type="cellIs" dxfId="193" priority="191" stopIfTrue="1" operator="lessThanOrEqual">
      <formula>1</formula>
    </cfRule>
    <cfRule type="cellIs" dxfId="192" priority="192" stopIfTrue="1" operator="greaterThan">
      <formula>1</formula>
    </cfRule>
  </conditionalFormatting>
  <conditionalFormatting sqref="AU63">
    <cfRule type="cellIs" dxfId="191" priority="189" stopIfTrue="1" operator="lessThanOrEqual">
      <formula>1</formula>
    </cfRule>
    <cfRule type="cellIs" dxfId="190" priority="190" stopIfTrue="1" operator="greaterThan">
      <formula>1</formula>
    </cfRule>
  </conditionalFormatting>
  <conditionalFormatting sqref="AU64">
    <cfRule type="cellIs" dxfId="189" priority="187" stopIfTrue="1" operator="lessThanOrEqual">
      <formula>1</formula>
    </cfRule>
    <cfRule type="cellIs" dxfId="188" priority="188" stopIfTrue="1" operator="greaterThan">
      <formula>1</formula>
    </cfRule>
  </conditionalFormatting>
  <conditionalFormatting sqref="AU65">
    <cfRule type="cellIs" dxfId="187" priority="185" stopIfTrue="1" operator="lessThanOrEqual">
      <formula>1</formula>
    </cfRule>
    <cfRule type="cellIs" dxfId="186" priority="186" stopIfTrue="1" operator="greaterThan">
      <formula>1</formula>
    </cfRule>
  </conditionalFormatting>
  <conditionalFormatting sqref="AU66">
    <cfRule type="cellIs" dxfId="185" priority="183" stopIfTrue="1" operator="lessThanOrEqual">
      <formula>1</formula>
    </cfRule>
    <cfRule type="cellIs" dxfId="184" priority="184" stopIfTrue="1" operator="greaterThan">
      <formula>1</formula>
    </cfRule>
  </conditionalFormatting>
  <conditionalFormatting sqref="AU67">
    <cfRule type="cellIs" dxfId="183" priority="181" stopIfTrue="1" operator="lessThanOrEqual">
      <formula>1</formula>
    </cfRule>
    <cfRule type="cellIs" dxfId="182" priority="182" stopIfTrue="1" operator="greaterThan">
      <formula>1</formula>
    </cfRule>
  </conditionalFormatting>
  <conditionalFormatting sqref="AU68">
    <cfRule type="cellIs" dxfId="181" priority="179" stopIfTrue="1" operator="lessThanOrEqual">
      <formula>1</formula>
    </cfRule>
    <cfRule type="cellIs" dxfId="180" priority="180" stopIfTrue="1" operator="greaterThan">
      <formula>1</formula>
    </cfRule>
  </conditionalFormatting>
  <conditionalFormatting sqref="AU69">
    <cfRule type="cellIs" dxfId="179" priority="177" stopIfTrue="1" operator="lessThanOrEqual">
      <formula>1</formula>
    </cfRule>
    <cfRule type="cellIs" dxfId="178" priority="178" stopIfTrue="1" operator="greaterThan">
      <formula>1</formula>
    </cfRule>
  </conditionalFormatting>
  <conditionalFormatting sqref="AU70">
    <cfRule type="cellIs" dxfId="177" priority="175" stopIfTrue="1" operator="lessThanOrEqual">
      <formula>1</formula>
    </cfRule>
    <cfRule type="cellIs" dxfId="176" priority="176" stopIfTrue="1" operator="greaterThan">
      <formula>1</formula>
    </cfRule>
  </conditionalFormatting>
  <conditionalFormatting sqref="AU71">
    <cfRule type="cellIs" dxfId="175" priority="173" stopIfTrue="1" operator="lessThanOrEqual">
      <formula>1</formula>
    </cfRule>
    <cfRule type="cellIs" dxfId="174" priority="174" stopIfTrue="1" operator="greaterThan">
      <formula>1</formula>
    </cfRule>
  </conditionalFormatting>
  <conditionalFormatting sqref="AU72">
    <cfRule type="cellIs" dxfId="173" priority="171" stopIfTrue="1" operator="lessThanOrEqual">
      <formula>1</formula>
    </cfRule>
    <cfRule type="cellIs" dxfId="172" priority="172" stopIfTrue="1" operator="greaterThan">
      <formula>1</formula>
    </cfRule>
  </conditionalFormatting>
  <conditionalFormatting sqref="AU73">
    <cfRule type="cellIs" dxfId="171" priority="169" stopIfTrue="1" operator="lessThanOrEqual">
      <formula>1</formula>
    </cfRule>
    <cfRule type="cellIs" dxfId="170" priority="170" stopIfTrue="1" operator="greaterThan">
      <formula>1</formula>
    </cfRule>
  </conditionalFormatting>
  <conditionalFormatting sqref="AU74">
    <cfRule type="cellIs" dxfId="169" priority="167" stopIfTrue="1" operator="lessThanOrEqual">
      <formula>1</formula>
    </cfRule>
    <cfRule type="cellIs" dxfId="168" priority="168" stopIfTrue="1" operator="greaterThan">
      <formula>1</formula>
    </cfRule>
  </conditionalFormatting>
  <conditionalFormatting sqref="AU75">
    <cfRule type="cellIs" dxfId="167" priority="165" stopIfTrue="1" operator="lessThanOrEqual">
      <formula>1</formula>
    </cfRule>
    <cfRule type="cellIs" dxfId="166" priority="166" stopIfTrue="1" operator="greaterThan">
      <formula>1</formula>
    </cfRule>
  </conditionalFormatting>
  <conditionalFormatting sqref="AU76">
    <cfRule type="cellIs" dxfId="165" priority="163" stopIfTrue="1" operator="lessThanOrEqual">
      <formula>1</formula>
    </cfRule>
    <cfRule type="cellIs" dxfId="164" priority="164" stopIfTrue="1" operator="greaterThan">
      <formula>1</formula>
    </cfRule>
  </conditionalFormatting>
  <conditionalFormatting sqref="AU77">
    <cfRule type="cellIs" dxfId="163" priority="161" stopIfTrue="1" operator="lessThanOrEqual">
      <formula>1</formula>
    </cfRule>
    <cfRule type="cellIs" dxfId="162" priority="162" stopIfTrue="1" operator="greaterThan">
      <formula>1</formula>
    </cfRule>
  </conditionalFormatting>
  <conditionalFormatting sqref="AU78">
    <cfRule type="cellIs" dxfId="161" priority="159" stopIfTrue="1" operator="lessThanOrEqual">
      <formula>1</formula>
    </cfRule>
    <cfRule type="cellIs" dxfId="160" priority="160" stopIfTrue="1" operator="greaterThan">
      <formula>1</formula>
    </cfRule>
  </conditionalFormatting>
  <conditionalFormatting sqref="AU79">
    <cfRule type="cellIs" dxfId="159" priority="157" stopIfTrue="1" operator="lessThanOrEqual">
      <formula>1</formula>
    </cfRule>
    <cfRule type="cellIs" dxfId="158" priority="158" stopIfTrue="1" operator="greaterThan">
      <formula>1</formula>
    </cfRule>
  </conditionalFormatting>
  <conditionalFormatting sqref="AU80">
    <cfRule type="cellIs" dxfId="157" priority="155" stopIfTrue="1" operator="lessThanOrEqual">
      <formula>1</formula>
    </cfRule>
    <cfRule type="cellIs" dxfId="156" priority="156" stopIfTrue="1" operator="greaterThan">
      <formula>1</formula>
    </cfRule>
  </conditionalFormatting>
  <conditionalFormatting sqref="AU81">
    <cfRule type="cellIs" dxfId="155" priority="153" stopIfTrue="1" operator="lessThanOrEqual">
      <formula>1</formula>
    </cfRule>
    <cfRule type="cellIs" dxfId="154" priority="154" stopIfTrue="1" operator="greaterThan">
      <formula>1</formula>
    </cfRule>
  </conditionalFormatting>
  <conditionalFormatting sqref="AV63">
    <cfRule type="cellIs" dxfId="153" priority="151" stopIfTrue="1" operator="lessThanOrEqual">
      <formula>1</formula>
    </cfRule>
    <cfRule type="cellIs" dxfId="152" priority="152" stopIfTrue="1" operator="greaterThan">
      <formula>1</formula>
    </cfRule>
  </conditionalFormatting>
  <conditionalFormatting sqref="AV64">
    <cfRule type="cellIs" dxfId="151" priority="149" stopIfTrue="1" operator="lessThanOrEqual">
      <formula>1</formula>
    </cfRule>
    <cfRule type="cellIs" dxfId="150" priority="150" stopIfTrue="1" operator="greaterThan">
      <formula>1</formula>
    </cfRule>
  </conditionalFormatting>
  <conditionalFormatting sqref="AV65">
    <cfRule type="cellIs" dxfId="149" priority="147" stopIfTrue="1" operator="lessThanOrEqual">
      <formula>1</formula>
    </cfRule>
    <cfRule type="cellIs" dxfId="148" priority="148" stopIfTrue="1" operator="greaterThan">
      <formula>1</formula>
    </cfRule>
  </conditionalFormatting>
  <conditionalFormatting sqref="AV66">
    <cfRule type="cellIs" dxfId="147" priority="145" stopIfTrue="1" operator="lessThanOrEqual">
      <formula>1</formula>
    </cfRule>
    <cfRule type="cellIs" dxfId="146" priority="146" stopIfTrue="1" operator="greaterThan">
      <formula>1</formula>
    </cfRule>
  </conditionalFormatting>
  <conditionalFormatting sqref="AV67">
    <cfRule type="cellIs" dxfId="145" priority="143" stopIfTrue="1" operator="lessThanOrEqual">
      <formula>1</formula>
    </cfRule>
    <cfRule type="cellIs" dxfId="144" priority="144" stopIfTrue="1" operator="greaterThan">
      <formula>1</formula>
    </cfRule>
  </conditionalFormatting>
  <conditionalFormatting sqref="AV68">
    <cfRule type="cellIs" dxfId="143" priority="141" stopIfTrue="1" operator="lessThanOrEqual">
      <formula>1</formula>
    </cfRule>
    <cfRule type="cellIs" dxfId="142" priority="142" stopIfTrue="1" operator="greaterThan">
      <formula>1</formula>
    </cfRule>
  </conditionalFormatting>
  <conditionalFormatting sqref="AV69">
    <cfRule type="cellIs" dxfId="141" priority="139" stopIfTrue="1" operator="lessThanOrEqual">
      <formula>1</formula>
    </cfRule>
    <cfRule type="cellIs" dxfId="140" priority="140" stopIfTrue="1" operator="greaterThan">
      <formula>1</formula>
    </cfRule>
  </conditionalFormatting>
  <conditionalFormatting sqref="AV70">
    <cfRule type="cellIs" dxfId="139" priority="137" stopIfTrue="1" operator="lessThanOrEqual">
      <formula>1</formula>
    </cfRule>
    <cfRule type="cellIs" dxfId="138" priority="138" stopIfTrue="1" operator="greaterThan">
      <formula>1</formula>
    </cfRule>
  </conditionalFormatting>
  <conditionalFormatting sqref="AV71">
    <cfRule type="cellIs" dxfId="137" priority="135" stopIfTrue="1" operator="lessThanOrEqual">
      <formula>1</formula>
    </cfRule>
    <cfRule type="cellIs" dxfId="136" priority="136" stopIfTrue="1" operator="greaterThan">
      <formula>1</formula>
    </cfRule>
  </conditionalFormatting>
  <conditionalFormatting sqref="AV72">
    <cfRule type="cellIs" dxfId="135" priority="133" stopIfTrue="1" operator="lessThanOrEqual">
      <formula>1</formula>
    </cfRule>
    <cfRule type="cellIs" dxfId="134" priority="134" stopIfTrue="1" operator="greaterThan">
      <formula>1</formula>
    </cfRule>
  </conditionalFormatting>
  <conditionalFormatting sqref="AV73">
    <cfRule type="cellIs" dxfId="133" priority="131" stopIfTrue="1" operator="lessThanOrEqual">
      <formula>1</formula>
    </cfRule>
    <cfRule type="cellIs" dxfId="132" priority="132" stopIfTrue="1" operator="greaterThan">
      <formula>1</formula>
    </cfRule>
  </conditionalFormatting>
  <conditionalFormatting sqref="AV74">
    <cfRule type="cellIs" dxfId="131" priority="129" stopIfTrue="1" operator="lessThanOrEqual">
      <formula>1</formula>
    </cfRule>
    <cfRule type="cellIs" dxfId="130" priority="130" stopIfTrue="1" operator="greaterThan">
      <formula>1</formula>
    </cfRule>
  </conditionalFormatting>
  <conditionalFormatting sqref="AV75">
    <cfRule type="cellIs" dxfId="129" priority="127" stopIfTrue="1" operator="lessThanOrEqual">
      <formula>1</formula>
    </cfRule>
    <cfRule type="cellIs" dxfId="128" priority="128" stopIfTrue="1" operator="greaterThan">
      <formula>1</formula>
    </cfRule>
  </conditionalFormatting>
  <conditionalFormatting sqref="AV76">
    <cfRule type="cellIs" dxfId="127" priority="125" stopIfTrue="1" operator="lessThanOrEqual">
      <formula>1</formula>
    </cfRule>
    <cfRule type="cellIs" dxfId="126" priority="126" stopIfTrue="1" operator="greaterThan">
      <formula>1</formula>
    </cfRule>
  </conditionalFormatting>
  <conditionalFormatting sqref="AV77">
    <cfRule type="cellIs" dxfId="125" priority="123" stopIfTrue="1" operator="lessThanOrEqual">
      <formula>1</formula>
    </cfRule>
    <cfRule type="cellIs" dxfId="124" priority="124" stopIfTrue="1" operator="greaterThan">
      <formula>1</formula>
    </cfRule>
  </conditionalFormatting>
  <conditionalFormatting sqref="AV78">
    <cfRule type="cellIs" dxfId="123" priority="121" stopIfTrue="1" operator="lessThanOrEqual">
      <formula>1</formula>
    </cfRule>
    <cfRule type="cellIs" dxfId="122" priority="122" stopIfTrue="1" operator="greaterThan">
      <formula>1</formula>
    </cfRule>
  </conditionalFormatting>
  <conditionalFormatting sqref="AV79">
    <cfRule type="cellIs" dxfId="121" priority="119" stopIfTrue="1" operator="lessThanOrEqual">
      <formula>1</formula>
    </cfRule>
    <cfRule type="cellIs" dxfId="120" priority="120" stopIfTrue="1" operator="greaterThan">
      <formula>1</formula>
    </cfRule>
  </conditionalFormatting>
  <conditionalFormatting sqref="AV80">
    <cfRule type="cellIs" dxfId="119" priority="117" stopIfTrue="1" operator="lessThanOrEqual">
      <formula>1</formula>
    </cfRule>
    <cfRule type="cellIs" dxfId="118" priority="118" stopIfTrue="1" operator="greaterThan">
      <formula>1</formula>
    </cfRule>
  </conditionalFormatting>
  <conditionalFormatting sqref="AV81">
    <cfRule type="cellIs" dxfId="117" priority="115" stopIfTrue="1" operator="lessThanOrEqual">
      <formula>1</formula>
    </cfRule>
    <cfRule type="cellIs" dxfId="116" priority="116" stopIfTrue="1" operator="greaterThan">
      <formula>1</formula>
    </cfRule>
  </conditionalFormatting>
  <conditionalFormatting sqref="AW63">
    <cfRule type="cellIs" dxfId="115" priority="113" stopIfTrue="1" operator="lessThanOrEqual">
      <formula>1</formula>
    </cfRule>
    <cfRule type="cellIs" dxfId="114" priority="114" stopIfTrue="1" operator="greaterThan">
      <formula>1</formula>
    </cfRule>
  </conditionalFormatting>
  <conditionalFormatting sqref="AW64">
    <cfRule type="cellIs" dxfId="113" priority="111" stopIfTrue="1" operator="lessThanOrEqual">
      <formula>1</formula>
    </cfRule>
    <cfRule type="cellIs" dxfId="112" priority="112" stopIfTrue="1" operator="greaterThan">
      <formula>1</formula>
    </cfRule>
  </conditionalFormatting>
  <conditionalFormatting sqref="AW65">
    <cfRule type="cellIs" dxfId="111" priority="109" stopIfTrue="1" operator="lessThanOrEqual">
      <formula>1</formula>
    </cfRule>
    <cfRule type="cellIs" dxfId="110" priority="110" stopIfTrue="1" operator="greaterThan">
      <formula>1</formula>
    </cfRule>
  </conditionalFormatting>
  <conditionalFormatting sqref="AW66">
    <cfRule type="cellIs" dxfId="109" priority="107" stopIfTrue="1" operator="lessThanOrEqual">
      <formula>1</formula>
    </cfRule>
    <cfRule type="cellIs" dxfId="108" priority="108" stopIfTrue="1" operator="greaterThan">
      <formula>1</formula>
    </cfRule>
  </conditionalFormatting>
  <conditionalFormatting sqref="AW67">
    <cfRule type="cellIs" dxfId="107" priority="105" stopIfTrue="1" operator="lessThanOrEqual">
      <formula>1</formula>
    </cfRule>
    <cfRule type="cellIs" dxfId="106" priority="106" stopIfTrue="1" operator="greaterThan">
      <formula>1</formula>
    </cfRule>
  </conditionalFormatting>
  <conditionalFormatting sqref="AW68">
    <cfRule type="cellIs" dxfId="105" priority="103" stopIfTrue="1" operator="lessThanOrEqual">
      <formula>1</formula>
    </cfRule>
    <cfRule type="cellIs" dxfId="104" priority="104" stopIfTrue="1" operator="greaterThan">
      <formula>1</formula>
    </cfRule>
  </conditionalFormatting>
  <conditionalFormatting sqref="AW69">
    <cfRule type="cellIs" dxfId="103" priority="101" stopIfTrue="1" operator="lessThanOrEqual">
      <formula>1</formula>
    </cfRule>
    <cfRule type="cellIs" dxfId="102" priority="102" stopIfTrue="1" operator="greaterThan">
      <formula>1</formula>
    </cfRule>
  </conditionalFormatting>
  <conditionalFormatting sqref="AW70">
    <cfRule type="cellIs" dxfId="101" priority="99" stopIfTrue="1" operator="lessThanOrEqual">
      <formula>1</formula>
    </cfRule>
    <cfRule type="cellIs" dxfId="100" priority="100" stopIfTrue="1" operator="greaterThan">
      <formula>1</formula>
    </cfRule>
  </conditionalFormatting>
  <conditionalFormatting sqref="AW71">
    <cfRule type="cellIs" dxfId="99" priority="97" stopIfTrue="1" operator="lessThanOrEqual">
      <formula>1</formula>
    </cfRule>
    <cfRule type="cellIs" dxfId="98" priority="98" stopIfTrue="1" operator="greaterThan">
      <formula>1</formula>
    </cfRule>
  </conditionalFormatting>
  <conditionalFormatting sqref="AW72">
    <cfRule type="cellIs" dxfId="97" priority="95" stopIfTrue="1" operator="lessThanOrEqual">
      <formula>1</formula>
    </cfRule>
    <cfRule type="cellIs" dxfId="96" priority="96" stopIfTrue="1" operator="greaterThan">
      <formula>1</formula>
    </cfRule>
  </conditionalFormatting>
  <conditionalFormatting sqref="AW73">
    <cfRule type="cellIs" dxfId="95" priority="93" stopIfTrue="1" operator="lessThanOrEqual">
      <formula>1</formula>
    </cfRule>
    <cfRule type="cellIs" dxfId="94" priority="94" stopIfTrue="1" operator="greaterThan">
      <formula>1</formula>
    </cfRule>
  </conditionalFormatting>
  <conditionalFormatting sqref="AW74">
    <cfRule type="cellIs" dxfId="93" priority="91" stopIfTrue="1" operator="lessThanOrEqual">
      <formula>1</formula>
    </cfRule>
    <cfRule type="cellIs" dxfId="92" priority="92" stopIfTrue="1" operator="greaterThan">
      <formula>1</formula>
    </cfRule>
  </conditionalFormatting>
  <conditionalFormatting sqref="AW75">
    <cfRule type="cellIs" dxfId="91" priority="89" stopIfTrue="1" operator="lessThanOrEqual">
      <formula>1</formula>
    </cfRule>
    <cfRule type="cellIs" dxfId="90" priority="90" stopIfTrue="1" operator="greaterThan">
      <formula>1</formula>
    </cfRule>
  </conditionalFormatting>
  <conditionalFormatting sqref="AW76">
    <cfRule type="cellIs" dxfId="89" priority="87" stopIfTrue="1" operator="lessThanOrEqual">
      <formula>1</formula>
    </cfRule>
    <cfRule type="cellIs" dxfId="88" priority="88" stopIfTrue="1" operator="greaterThan">
      <formula>1</formula>
    </cfRule>
  </conditionalFormatting>
  <conditionalFormatting sqref="AW77">
    <cfRule type="cellIs" dxfId="87" priority="85" stopIfTrue="1" operator="lessThanOrEqual">
      <formula>1</formula>
    </cfRule>
    <cfRule type="cellIs" dxfId="86" priority="86" stopIfTrue="1" operator="greaterThan">
      <formula>1</formula>
    </cfRule>
  </conditionalFormatting>
  <conditionalFormatting sqref="AW78">
    <cfRule type="cellIs" dxfId="85" priority="83" stopIfTrue="1" operator="lessThanOrEqual">
      <formula>1</formula>
    </cfRule>
    <cfRule type="cellIs" dxfId="84" priority="84" stopIfTrue="1" operator="greaterThan">
      <formula>1</formula>
    </cfRule>
  </conditionalFormatting>
  <conditionalFormatting sqref="AW79">
    <cfRule type="cellIs" dxfId="83" priority="81" stopIfTrue="1" operator="lessThanOrEqual">
      <formula>1</formula>
    </cfRule>
    <cfRule type="cellIs" dxfId="82" priority="82" stopIfTrue="1" operator="greaterThan">
      <formula>1</formula>
    </cfRule>
  </conditionalFormatting>
  <conditionalFormatting sqref="AW80">
    <cfRule type="cellIs" dxfId="81" priority="79" stopIfTrue="1" operator="lessThanOrEqual">
      <formula>1</formula>
    </cfRule>
    <cfRule type="cellIs" dxfId="80" priority="80" stopIfTrue="1" operator="greaterThan">
      <formula>1</formula>
    </cfRule>
  </conditionalFormatting>
  <conditionalFormatting sqref="AW81">
    <cfRule type="cellIs" dxfId="79" priority="77" stopIfTrue="1" operator="lessThanOrEqual">
      <formula>1</formula>
    </cfRule>
    <cfRule type="cellIs" dxfId="78" priority="78" stopIfTrue="1" operator="greaterThan">
      <formula>1</formula>
    </cfRule>
  </conditionalFormatting>
  <conditionalFormatting sqref="AX63">
    <cfRule type="cellIs" dxfId="77" priority="75" stopIfTrue="1" operator="lessThanOrEqual">
      <formula>1</formula>
    </cfRule>
    <cfRule type="cellIs" dxfId="76" priority="76" stopIfTrue="1" operator="greaterThan">
      <formula>1</formula>
    </cfRule>
  </conditionalFormatting>
  <conditionalFormatting sqref="AX64">
    <cfRule type="cellIs" dxfId="75" priority="73" stopIfTrue="1" operator="lessThanOrEqual">
      <formula>1</formula>
    </cfRule>
    <cfRule type="cellIs" dxfId="74" priority="74" stopIfTrue="1" operator="greaterThan">
      <formula>1</formula>
    </cfRule>
  </conditionalFormatting>
  <conditionalFormatting sqref="AX65">
    <cfRule type="cellIs" dxfId="73" priority="71" stopIfTrue="1" operator="lessThanOrEqual">
      <formula>1</formula>
    </cfRule>
    <cfRule type="cellIs" dxfId="72" priority="72" stopIfTrue="1" operator="greaterThan">
      <formula>1</formula>
    </cfRule>
  </conditionalFormatting>
  <conditionalFormatting sqref="AX66">
    <cfRule type="cellIs" dxfId="71" priority="69" stopIfTrue="1" operator="lessThanOrEqual">
      <formula>1</formula>
    </cfRule>
    <cfRule type="cellIs" dxfId="70" priority="70" stopIfTrue="1" operator="greaterThan">
      <formula>1</formula>
    </cfRule>
  </conditionalFormatting>
  <conditionalFormatting sqref="AX67">
    <cfRule type="cellIs" dxfId="69" priority="67" stopIfTrue="1" operator="lessThanOrEqual">
      <formula>1</formula>
    </cfRule>
    <cfRule type="cellIs" dxfId="68" priority="68" stopIfTrue="1" operator="greaterThan">
      <formula>1</formula>
    </cfRule>
  </conditionalFormatting>
  <conditionalFormatting sqref="AX68">
    <cfRule type="cellIs" dxfId="67" priority="65" stopIfTrue="1" operator="lessThanOrEqual">
      <formula>1</formula>
    </cfRule>
    <cfRule type="cellIs" dxfId="66" priority="66" stopIfTrue="1" operator="greaterThan">
      <formula>1</formula>
    </cfRule>
  </conditionalFormatting>
  <conditionalFormatting sqref="AX69">
    <cfRule type="cellIs" dxfId="65" priority="63" stopIfTrue="1" operator="lessThanOrEqual">
      <formula>1</formula>
    </cfRule>
    <cfRule type="cellIs" dxfId="64" priority="64" stopIfTrue="1" operator="greaterThan">
      <formula>1</formula>
    </cfRule>
  </conditionalFormatting>
  <conditionalFormatting sqref="AX70">
    <cfRule type="cellIs" dxfId="63" priority="61" stopIfTrue="1" operator="lessThanOrEqual">
      <formula>1</formula>
    </cfRule>
    <cfRule type="cellIs" dxfId="62" priority="62" stopIfTrue="1" operator="greaterThan">
      <formula>1</formula>
    </cfRule>
  </conditionalFormatting>
  <conditionalFormatting sqref="AX71">
    <cfRule type="cellIs" dxfId="61" priority="59" stopIfTrue="1" operator="lessThanOrEqual">
      <formula>1</formula>
    </cfRule>
    <cfRule type="cellIs" dxfId="60" priority="60" stopIfTrue="1" operator="greaterThan">
      <formula>1</formula>
    </cfRule>
  </conditionalFormatting>
  <conditionalFormatting sqref="AX72">
    <cfRule type="cellIs" dxfId="59" priority="57" stopIfTrue="1" operator="lessThanOrEqual">
      <formula>1</formula>
    </cfRule>
    <cfRule type="cellIs" dxfId="58" priority="58" stopIfTrue="1" operator="greaterThan">
      <formula>1</formula>
    </cfRule>
  </conditionalFormatting>
  <conditionalFormatting sqref="AX73">
    <cfRule type="cellIs" dxfId="57" priority="55" stopIfTrue="1" operator="lessThanOrEqual">
      <formula>1</formula>
    </cfRule>
    <cfRule type="cellIs" dxfId="56" priority="56" stopIfTrue="1" operator="greaterThan">
      <formula>1</formula>
    </cfRule>
  </conditionalFormatting>
  <conditionalFormatting sqref="AX74">
    <cfRule type="cellIs" dxfId="55" priority="53" stopIfTrue="1" operator="lessThanOrEqual">
      <formula>1</formula>
    </cfRule>
    <cfRule type="cellIs" dxfId="54" priority="54" stopIfTrue="1" operator="greaterThan">
      <formula>1</formula>
    </cfRule>
  </conditionalFormatting>
  <conditionalFormatting sqref="AX75">
    <cfRule type="cellIs" dxfId="53" priority="51" stopIfTrue="1" operator="lessThanOrEqual">
      <formula>1</formula>
    </cfRule>
    <cfRule type="cellIs" dxfId="52" priority="52" stopIfTrue="1" operator="greaterThan">
      <formula>1</formula>
    </cfRule>
  </conditionalFormatting>
  <conditionalFormatting sqref="AX76">
    <cfRule type="cellIs" dxfId="51" priority="49" stopIfTrue="1" operator="lessThanOrEqual">
      <formula>1</formula>
    </cfRule>
    <cfRule type="cellIs" dxfId="50" priority="50" stopIfTrue="1" operator="greaterThan">
      <formula>1</formula>
    </cfRule>
  </conditionalFormatting>
  <conditionalFormatting sqref="AX77">
    <cfRule type="cellIs" dxfId="49" priority="47" stopIfTrue="1" operator="lessThanOrEqual">
      <formula>1</formula>
    </cfRule>
    <cfRule type="cellIs" dxfId="48" priority="48" stopIfTrue="1" operator="greaterThan">
      <formula>1</formula>
    </cfRule>
  </conditionalFormatting>
  <conditionalFormatting sqref="AX78">
    <cfRule type="cellIs" dxfId="47" priority="45" stopIfTrue="1" operator="lessThanOrEqual">
      <formula>1</formula>
    </cfRule>
    <cfRule type="cellIs" dxfId="46" priority="46" stopIfTrue="1" operator="greaterThan">
      <formula>1</formula>
    </cfRule>
  </conditionalFormatting>
  <conditionalFormatting sqref="AX79">
    <cfRule type="cellIs" dxfId="45" priority="43" stopIfTrue="1" operator="lessThanOrEqual">
      <formula>1</formula>
    </cfRule>
    <cfRule type="cellIs" dxfId="44" priority="44" stopIfTrue="1" operator="greaterThan">
      <formula>1</formula>
    </cfRule>
  </conditionalFormatting>
  <conditionalFormatting sqref="AX80">
    <cfRule type="cellIs" dxfId="43" priority="41" stopIfTrue="1" operator="lessThanOrEqual">
      <formula>1</formula>
    </cfRule>
    <cfRule type="cellIs" dxfId="42" priority="42" stopIfTrue="1" operator="greaterThan">
      <formula>1</formula>
    </cfRule>
  </conditionalFormatting>
  <conditionalFormatting sqref="AX81">
    <cfRule type="cellIs" dxfId="41" priority="39" stopIfTrue="1" operator="lessThanOrEqual">
      <formula>1</formula>
    </cfRule>
    <cfRule type="cellIs" dxfId="40" priority="40" stopIfTrue="1" operator="greaterThan">
      <formula>1</formula>
    </cfRule>
  </conditionalFormatting>
  <conditionalFormatting sqref="AY63">
    <cfRule type="cellIs" dxfId="39" priority="37" stopIfTrue="1" operator="lessThanOrEqual">
      <formula>1</formula>
    </cfRule>
    <cfRule type="cellIs" dxfId="38" priority="38" stopIfTrue="1" operator="greaterThan">
      <formula>1</formula>
    </cfRule>
  </conditionalFormatting>
  <conditionalFormatting sqref="AY64">
    <cfRule type="cellIs" dxfId="37" priority="35" stopIfTrue="1" operator="lessThanOrEqual">
      <formula>1</formula>
    </cfRule>
    <cfRule type="cellIs" dxfId="36" priority="36" stopIfTrue="1" operator="greaterThan">
      <formula>1</formula>
    </cfRule>
  </conditionalFormatting>
  <conditionalFormatting sqref="AY65">
    <cfRule type="cellIs" dxfId="35" priority="33" stopIfTrue="1" operator="lessThanOrEqual">
      <formula>1</formula>
    </cfRule>
    <cfRule type="cellIs" dxfId="34" priority="34" stopIfTrue="1" operator="greaterThan">
      <formula>1</formula>
    </cfRule>
  </conditionalFormatting>
  <conditionalFormatting sqref="AY66">
    <cfRule type="cellIs" dxfId="33" priority="31" stopIfTrue="1" operator="lessThanOrEqual">
      <formula>1</formula>
    </cfRule>
    <cfRule type="cellIs" dxfId="32" priority="32" stopIfTrue="1" operator="greaterThan">
      <formula>1</formula>
    </cfRule>
  </conditionalFormatting>
  <conditionalFormatting sqref="AY67">
    <cfRule type="cellIs" dxfId="31" priority="29" stopIfTrue="1" operator="lessThanOrEqual">
      <formula>1</formula>
    </cfRule>
    <cfRule type="cellIs" dxfId="30" priority="30" stopIfTrue="1" operator="greaterThan">
      <formula>1</formula>
    </cfRule>
  </conditionalFormatting>
  <conditionalFormatting sqref="AY68">
    <cfRule type="cellIs" dxfId="29" priority="27" stopIfTrue="1" operator="lessThanOrEqual">
      <formula>1</formula>
    </cfRule>
    <cfRule type="cellIs" dxfId="28" priority="28" stopIfTrue="1" operator="greaterThan">
      <formula>1</formula>
    </cfRule>
  </conditionalFormatting>
  <conditionalFormatting sqref="AY69">
    <cfRule type="cellIs" dxfId="27" priority="25" stopIfTrue="1" operator="lessThanOrEqual">
      <formula>1</formula>
    </cfRule>
    <cfRule type="cellIs" dxfId="26" priority="26" stopIfTrue="1" operator="greaterThan">
      <formula>1</formula>
    </cfRule>
  </conditionalFormatting>
  <conditionalFormatting sqref="AY70">
    <cfRule type="cellIs" dxfId="25" priority="23" stopIfTrue="1" operator="lessThanOrEqual">
      <formula>1</formula>
    </cfRule>
    <cfRule type="cellIs" dxfId="24" priority="24" stopIfTrue="1" operator="greaterThan">
      <formula>1</formula>
    </cfRule>
  </conditionalFormatting>
  <conditionalFormatting sqref="AY71">
    <cfRule type="cellIs" dxfId="23" priority="21" stopIfTrue="1" operator="lessThanOrEqual">
      <formula>1</formula>
    </cfRule>
    <cfRule type="cellIs" dxfId="22" priority="22" stopIfTrue="1" operator="greaterThan">
      <formula>1</formula>
    </cfRule>
  </conditionalFormatting>
  <conditionalFormatting sqref="AY72">
    <cfRule type="cellIs" dxfId="21" priority="19" stopIfTrue="1" operator="lessThanOrEqual">
      <formula>1</formula>
    </cfRule>
    <cfRule type="cellIs" dxfId="20" priority="20" stopIfTrue="1" operator="greaterThan">
      <formula>1</formula>
    </cfRule>
  </conditionalFormatting>
  <conditionalFormatting sqref="AY73">
    <cfRule type="cellIs" dxfId="19" priority="17" stopIfTrue="1" operator="lessThanOrEqual">
      <formula>1</formula>
    </cfRule>
    <cfRule type="cellIs" dxfId="18" priority="18" stopIfTrue="1" operator="greaterThan">
      <formula>1</formula>
    </cfRule>
  </conditionalFormatting>
  <conditionalFormatting sqref="AY74">
    <cfRule type="cellIs" dxfId="17" priority="15" stopIfTrue="1" operator="lessThanOrEqual">
      <formula>1</formula>
    </cfRule>
    <cfRule type="cellIs" dxfId="16" priority="16" stopIfTrue="1" operator="greaterThan">
      <formula>1</formula>
    </cfRule>
  </conditionalFormatting>
  <conditionalFormatting sqref="AY75">
    <cfRule type="cellIs" dxfId="15" priority="13" stopIfTrue="1" operator="lessThanOrEqual">
      <formula>1</formula>
    </cfRule>
    <cfRule type="cellIs" dxfId="14" priority="14" stopIfTrue="1" operator="greaterThan">
      <formula>1</formula>
    </cfRule>
  </conditionalFormatting>
  <conditionalFormatting sqref="AY76">
    <cfRule type="cellIs" dxfId="13" priority="11" stopIfTrue="1" operator="lessThanOrEqual">
      <formula>1</formula>
    </cfRule>
    <cfRule type="cellIs" dxfId="12" priority="12" stopIfTrue="1" operator="greaterThan">
      <formula>1</formula>
    </cfRule>
  </conditionalFormatting>
  <conditionalFormatting sqref="AY77">
    <cfRule type="cellIs" dxfId="11" priority="9" stopIfTrue="1" operator="lessThanOrEqual">
      <formula>1</formula>
    </cfRule>
    <cfRule type="cellIs" dxfId="10" priority="10" stopIfTrue="1" operator="greaterThan">
      <formula>1</formula>
    </cfRule>
  </conditionalFormatting>
  <conditionalFormatting sqref="AY78">
    <cfRule type="cellIs" dxfId="9" priority="7" stopIfTrue="1" operator="lessThanOrEqual">
      <formula>1</formula>
    </cfRule>
    <cfRule type="cellIs" dxfId="8" priority="8" stopIfTrue="1" operator="greaterThan">
      <formula>1</formula>
    </cfRule>
  </conditionalFormatting>
  <conditionalFormatting sqref="AY79">
    <cfRule type="cellIs" dxfId="7" priority="5" stopIfTrue="1" operator="lessThanOrEqual">
      <formula>1</formula>
    </cfRule>
    <cfRule type="cellIs" dxfId="6" priority="6" stopIfTrue="1" operator="greaterThan">
      <formula>1</formula>
    </cfRule>
  </conditionalFormatting>
  <conditionalFormatting sqref="AY80">
    <cfRule type="cellIs" dxfId="5" priority="3" stopIfTrue="1" operator="lessThanOrEqual">
      <formula>1</formula>
    </cfRule>
    <cfRule type="cellIs" dxfId="4" priority="4" stopIfTrue="1" operator="greaterThan">
      <formula>1</formula>
    </cfRule>
  </conditionalFormatting>
  <conditionalFormatting sqref="AY81">
    <cfRule type="cellIs" dxfId="3" priority="1" stopIfTrue="1" operator="lessThanOrEqual">
      <formula>1</formula>
    </cfRule>
    <cfRule type="cellIs" dxfId="2" priority="2" stopIfTrue="1" operator="greaterThan">
      <formula>1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23"/>
  <sheetViews>
    <sheetView topLeftCell="A5" workbookViewId="0" xr3:uid="{958C4451-9541-5A59-BF78-D2F731DF1C81}">
      <selection activeCell="D24" sqref="D24"/>
    </sheetView>
  </sheetViews>
  <sheetFormatPr defaultRowHeight="15" x14ac:dyDescent="0.2"/>
  <cols>
    <col min="1" max="1" width="32.85546875" customWidth="1"/>
    <col min="3" max="3" width="27.5703125" bestFit="1" customWidth="1"/>
    <col min="9" max="9" width="21" bestFit="1" customWidth="1"/>
    <col min="10" max="10" width="23.28515625" bestFit="1" customWidth="1"/>
  </cols>
  <sheetData>
    <row r="4" spans="1:10" x14ac:dyDescent="0.2">
      <c r="I4" s="45" t="s">
        <v>25</v>
      </c>
      <c r="J4" s="45" t="s">
        <v>26</v>
      </c>
    </row>
    <row r="5" spans="1:10" x14ac:dyDescent="0.2">
      <c r="I5" t="s">
        <v>27</v>
      </c>
      <c r="J5" t="s">
        <v>28</v>
      </c>
    </row>
    <row r="6" spans="1:10" x14ac:dyDescent="0.2">
      <c r="I6" t="s">
        <v>29</v>
      </c>
      <c r="J6" t="s">
        <v>30</v>
      </c>
    </row>
    <row r="7" spans="1:10" x14ac:dyDescent="0.2">
      <c r="I7" t="s">
        <v>31</v>
      </c>
      <c r="J7" t="s">
        <v>32</v>
      </c>
    </row>
    <row r="8" spans="1:10" x14ac:dyDescent="0.2">
      <c r="E8" t="s">
        <v>33</v>
      </c>
      <c r="I8" t="s">
        <v>34</v>
      </c>
      <c r="J8" t="s">
        <v>35</v>
      </c>
    </row>
    <row r="9" spans="1:10" x14ac:dyDescent="0.2">
      <c r="A9" t="s">
        <v>36</v>
      </c>
      <c r="I9" t="s">
        <v>37</v>
      </c>
      <c r="J9" t="s">
        <v>38</v>
      </c>
    </row>
    <row r="10" spans="1:10" x14ac:dyDescent="0.2">
      <c r="A10" t="s">
        <v>39</v>
      </c>
      <c r="I10" t="s">
        <v>40</v>
      </c>
      <c r="J10" t="s">
        <v>41</v>
      </c>
    </row>
    <row r="11" spans="1:10" x14ac:dyDescent="0.2">
      <c r="A11" t="s">
        <v>42</v>
      </c>
      <c r="I11" t="s">
        <v>43</v>
      </c>
      <c r="J11" t="s">
        <v>44</v>
      </c>
    </row>
    <row r="12" spans="1:10" x14ac:dyDescent="0.2">
      <c r="A12" t="s">
        <v>45</v>
      </c>
      <c r="I12" t="s">
        <v>46</v>
      </c>
      <c r="J12" t="s">
        <v>47</v>
      </c>
    </row>
    <row r="13" spans="1:10" x14ac:dyDescent="0.2">
      <c r="I13" t="s">
        <v>48</v>
      </c>
      <c r="J13" t="s">
        <v>49</v>
      </c>
    </row>
    <row r="14" spans="1:10" x14ac:dyDescent="0.2">
      <c r="I14" t="s">
        <v>50</v>
      </c>
      <c r="J14" t="s">
        <v>51</v>
      </c>
    </row>
    <row r="15" spans="1:10" x14ac:dyDescent="0.2">
      <c r="I15" t="s">
        <v>52</v>
      </c>
      <c r="J15" t="s">
        <v>53</v>
      </c>
    </row>
    <row r="19" spans="3:10" x14ac:dyDescent="0.2">
      <c r="C19" t="s">
        <v>54</v>
      </c>
    </row>
    <row r="20" spans="3:10" x14ac:dyDescent="0.2">
      <c r="C20" t="s">
        <v>55</v>
      </c>
    </row>
    <row r="23" spans="3:10" x14ac:dyDescent="0.2">
      <c r="I23" s="45"/>
      <c r="J23" s="4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workbookViewId="0" xr3:uid="{842E5F09-E766-5B8D-85AF-A39847EA96FD}">
      <selection activeCell="G31" sqref="G31"/>
    </sheetView>
  </sheetViews>
  <sheetFormatPr defaultRowHeight="14.25" x14ac:dyDescent="0.2"/>
  <cols>
    <col min="1" max="1" width="9.140625" style="21"/>
    <col min="2" max="2" width="13" style="24" customWidth="1"/>
    <col min="3" max="4" width="22.140625" style="21" customWidth="1"/>
    <col min="5" max="5" width="27.140625" style="21" customWidth="1"/>
    <col min="6" max="6" width="24.28515625" style="21" customWidth="1"/>
    <col min="7" max="7" width="22.5703125" style="21" customWidth="1"/>
    <col min="8" max="8" width="5.28515625" style="21" customWidth="1"/>
    <col min="9" max="9" width="4.42578125" style="21" customWidth="1"/>
    <col min="10" max="15" width="3.140625" style="21" customWidth="1"/>
    <col min="16" max="16384" width="9.140625" style="21"/>
  </cols>
  <sheetData>
    <row r="2" spans="1:14" ht="15" thickBot="1" x14ac:dyDescent="0.25"/>
    <row r="3" spans="1:14" x14ac:dyDescent="0.2">
      <c r="A3" s="82"/>
      <c r="B3" s="83"/>
      <c r="C3" s="83" t="s">
        <v>56</v>
      </c>
      <c r="D3" s="84" t="s">
        <v>57</v>
      </c>
      <c r="E3" s="85" t="s">
        <v>58</v>
      </c>
      <c r="F3" s="86" t="s">
        <v>59</v>
      </c>
      <c r="H3" s="172" t="s">
        <v>60</v>
      </c>
      <c r="I3" s="173"/>
      <c r="J3" s="173"/>
      <c r="K3" s="173"/>
      <c r="L3" s="173"/>
      <c r="M3" s="173"/>
      <c r="N3" s="174"/>
    </row>
    <row r="4" spans="1:14" x14ac:dyDescent="0.2">
      <c r="A4" s="87"/>
      <c r="B4" s="23"/>
      <c r="C4" s="22"/>
      <c r="D4" s="33"/>
      <c r="E4" s="33"/>
      <c r="F4" s="88"/>
      <c r="H4" s="75">
        <v>0.3125</v>
      </c>
      <c r="I4" s="54"/>
      <c r="J4" s="54"/>
      <c r="K4" s="55"/>
      <c r="L4" s="55"/>
      <c r="M4" s="55"/>
      <c r="N4" s="76"/>
    </row>
    <row r="5" spans="1:14" ht="25.5" x14ac:dyDescent="0.2">
      <c r="A5" s="167" t="s">
        <v>61</v>
      </c>
      <c r="B5" s="175">
        <v>0.72916666666666663</v>
      </c>
      <c r="C5" s="126" t="s">
        <v>62</v>
      </c>
      <c r="D5" s="125" t="s">
        <v>63</v>
      </c>
      <c r="E5" s="127" t="s">
        <v>64</v>
      </c>
      <c r="F5" s="136" t="s">
        <v>65</v>
      </c>
      <c r="H5" s="75">
        <v>0.33333333333333298</v>
      </c>
      <c r="I5" s="54"/>
      <c r="J5" s="54"/>
      <c r="K5" s="55"/>
      <c r="L5" s="55"/>
      <c r="M5" s="55"/>
      <c r="N5" s="76"/>
    </row>
    <row r="6" spans="1:14" ht="25.5" x14ac:dyDescent="0.2">
      <c r="A6" s="167"/>
      <c r="B6" s="165"/>
      <c r="C6" s="126" t="s">
        <v>66</v>
      </c>
      <c r="D6" s="125" t="s">
        <v>67</v>
      </c>
      <c r="E6" s="127" t="s">
        <v>68</v>
      </c>
      <c r="F6" s="137" t="s">
        <v>69</v>
      </c>
      <c r="H6" s="75">
        <v>0.35416666666666702</v>
      </c>
      <c r="I6" s="54"/>
      <c r="J6" s="54"/>
      <c r="K6" s="55"/>
      <c r="L6" s="55"/>
      <c r="M6" s="55"/>
      <c r="N6" s="76"/>
    </row>
    <row r="7" spans="1:14" ht="25.5" x14ac:dyDescent="0.2">
      <c r="A7" s="167"/>
      <c r="B7" s="165"/>
      <c r="C7" s="126" t="s">
        <v>70</v>
      </c>
      <c r="D7" s="127"/>
      <c r="E7" s="127" t="s">
        <v>71</v>
      </c>
      <c r="F7" s="137" t="s">
        <v>72</v>
      </c>
      <c r="H7" s="75">
        <v>0.375</v>
      </c>
      <c r="I7" s="54"/>
      <c r="J7" s="54"/>
      <c r="K7" s="55"/>
      <c r="L7" s="55"/>
      <c r="M7" s="55"/>
      <c r="N7" s="76"/>
    </row>
    <row r="8" spans="1:14" ht="24" customHeight="1" x14ac:dyDescent="0.2">
      <c r="A8" s="167"/>
      <c r="B8" s="165"/>
      <c r="C8" s="126"/>
      <c r="D8" s="127"/>
      <c r="E8" s="127" t="s">
        <v>73</v>
      </c>
      <c r="F8" s="137" t="s">
        <v>74</v>
      </c>
      <c r="H8" s="75">
        <v>0.39583333333333398</v>
      </c>
      <c r="I8" s="54"/>
      <c r="J8" s="54"/>
      <c r="K8" s="54"/>
      <c r="L8" s="55"/>
      <c r="M8" s="55"/>
      <c r="N8" s="76"/>
    </row>
    <row r="9" spans="1:14" x14ac:dyDescent="0.2">
      <c r="A9" s="168"/>
      <c r="B9" s="176"/>
      <c r="C9" s="128"/>
      <c r="D9" s="129"/>
      <c r="E9" s="129"/>
      <c r="F9" s="130" t="s">
        <v>75</v>
      </c>
      <c r="H9" s="75">
        <v>0.41666666666666702</v>
      </c>
      <c r="I9" s="54"/>
      <c r="J9" s="54"/>
      <c r="K9" s="54"/>
      <c r="L9" s="55"/>
      <c r="M9" s="55"/>
      <c r="N9" s="76"/>
    </row>
    <row r="10" spans="1:14" x14ac:dyDescent="0.2">
      <c r="A10" s="87"/>
      <c r="B10" s="23"/>
      <c r="C10" s="22"/>
      <c r="D10" s="33"/>
      <c r="E10" s="33"/>
      <c r="F10" s="88"/>
      <c r="H10" s="75">
        <v>0.4375</v>
      </c>
      <c r="I10" s="54"/>
      <c r="J10" s="54"/>
      <c r="K10" s="54"/>
      <c r="L10" s="54"/>
      <c r="M10" s="55"/>
      <c r="N10" s="76"/>
    </row>
    <row r="11" spans="1:14" ht="14.25" customHeight="1" x14ac:dyDescent="0.2">
      <c r="A11" s="166" t="s">
        <v>76</v>
      </c>
      <c r="B11" s="175" t="s">
        <v>77</v>
      </c>
      <c r="C11" s="122"/>
      <c r="D11" s="122"/>
      <c r="E11" s="122"/>
      <c r="F11" s="169" t="s">
        <v>78</v>
      </c>
      <c r="H11" s="75">
        <v>0.45833333333333398</v>
      </c>
      <c r="I11" s="56"/>
      <c r="J11" s="54"/>
      <c r="K11" s="54"/>
      <c r="L11" s="54"/>
      <c r="M11" s="54"/>
      <c r="N11" s="77"/>
    </row>
    <row r="12" spans="1:14" x14ac:dyDescent="0.2">
      <c r="A12" s="167"/>
      <c r="B12" s="165"/>
      <c r="C12" s="123" t="s">
        <v>79</v>
      </c>
      <c r="D12" s="123" t="s">
        <v>80</v>
      </c>
      <c r="E12" s="123" t="s">
        <v>81</v>
      </c>
      <c r="F12" s="170"/>
      <c r="H12" s="75">
        <v>0.47916666666666702</v>
      </c>
      <c r="I12" s="55"/>
      <c r="J12" s="55"/>
      <c r="K12" s="54"/>
      <c r="L12" s="54"/>
      <c r="M12" s="54"/>
      <c r="N12" s="78"/>
    </row>
    <row r="13" spans="1:14" x14ac:dyDescent="0.2">
      <c r="A13" s="167"/>
      <c r="B13" s="165"/>
      <c r="C13" s="123" t="s">
        <v>49</v>
      </c>
      <c r="D13" s="123" t="s">
        <v>32</v>
      </c>
      <c r="E13" s="123" t="s">
        <v>82</v>
      </c>
      <c r="F13" s="170"/>
      <c r="H13" s="75">
        <v>0.5</v>
      </c>
      <c r="I13" s="55"/>
      <c r="J13" s="55"/>
      <c r="K13" s="54"/>
      <c r="L13" s="54"/>
      <c r="M13" s="54"/>
      <c r="N13" s="78"/>
    </row>
    <row r="14" spans="1:14" x14ac:dyDescent="0.2">
      <c r="A14" s="167"/>
      <c r="B14" s="176"/>
      <c r="C14" s="124"/>
      <c r="D14" s="124"/>
      <c r="E14" s="124" t="s">
        <v>35</v>
      </c>
      <c r="F14" s="170"/>
      <c r="H14" s="75">
        <v>0.52083333333333304</v>
      </c>
      <c r="I14" s="55"/>
      <c r="J14" s="55"/>
      <c r="K14" s="56"/>
      <c r="L14" s="54"/>
      <c r="M14" s="54"/>
      <c r="N14" s="78"/>
    </row>
    <row r="15" spans="1:14" x14ac:dyDescent="0.2">
      <c r="A15" s="167"/>
      <c r="B15" s="175" t="s">
        <v>83</v>
      </c>
      <c r="C15" s="122"/>
      <c r="D15" s="122"/>
      <c r="E15" s="122"/>
      <c r="F15" s="170"/>
      <c r="H15" s="75">
        <v>0.54166666666666696</v>
      </c>
      <c r="I15" s="55"/>
      <c r="J15" s="55"/>
      <c r="K15" s="55"/>
      <c r="L15" s="54"/>
      <c r="M15" s="54"/>
      <c r="N15" s="78"/>
    </row>
    <row r="16" spans="1:14" x14ac:dyDescent="0.2">
      <c r="A16" s="167"/>
      <c r="B16" s="165"/>
      <c r="C16" s="123" t="s">
        <v>84</v>
      </c>
      <c r="D16" s="123" t="s">
        <v>85</v>
      </c>
      <c r="E16" s="123" t="s">
        <v>75</v>
      </c>
      <c r="F16" s="170"/>
      <c r="H16" s="75">
        <v>0.5625</v>
      </c>
      <c r="I16" s="55"/>
      <c r="J16" s="55"/>
      <c r="K16" s="55"/>
      <c r="L16" s="55"/>
      <c r="M16" s="54"/>
      <c r="N16" s="78"/>
    </row>
    <row r="17" spans="1:14" x14ac:dyDescent="0.2">
      <c r="A17" s="167"/>
      <c r="B17" s="165"/>
      <c r="C17" s="123" t="s">
        <v>86</v>
      </c>
      <c r="D17" s="123" t="s">
        <v>87</v>
      </c>
      <c r="E17" s="123" t="s">
        <v>88</v>
      </c>
      <c r="F17" s="170"/>
      <c r="H17" s="75">
        <v>0.58333333333333304</v>
      </c>
      <c r="I17" s="55"/>
      <c r="J17" s="55"/>
      <c r="K17" s="55"/>
      <c r="L17" s="55"/>
      <c r="M17" s="54"/>
      <c r="N17" s="78"/>
    </row>
    <row r="18" spans="1:14" x14ac:dyDescent="0.2">
      <c r="A18" s="167"/>
      <c r="B18" s="176"/>
      <c r="C18" s="134"/>
      <c r="D18" s="124"/>
      <c r="E18" s="124" t="s">
        <v>89</v>
      </c>
      <c r="F18" s="170"/>
      <c r="H18" s="75">
        <v>0.60416666666666696</v>
      </c>
      <c r="I18" s="55"/>
      <c r="J18" s="55"/>
      <c r="K18" s="55"/>
      <c r="L18" s="55"/>
      <c r="M18" s="54"/>
      <c r="N18" s="78"/>
    </row>
    <row r="19" spans="1:14" ht="15.75" customHeight="1" thickBot="1" x14ac:dyDescent="0.25">
      <c r="A19" s="167"/>
      <c r="B19" s="164" t="s">
        <v>90</v>
      </c>
      <c r="C19" s="122"/>
      <c r="D19" s="131"/>
      <c r="E19" s="122"/>
      <c r="F19" s="170"/>
      <c r="H19" s="79">
        <v>0.625</v>
      </c>
      <c r="I19" s="80"/>
      <c r="J19" s="80"/>
      <c r="K19" s="80"/>
      <c r="L19" s="80"/>
      <c r="M19" s="80"/>
      <c r="N19" s="81"/>
    </row>
    <row r="20" spans="1:14" x14ac:dyDescent="0.2">
      <c r="A20" s="167"/>
      <c r="B20" s="164"/>
      <c r="C20" s="134" t="s">
        <v>28</v>
      </c>
      <c r="D20" s="132" t="s">
        <v>52</v>
      </c>
      <c r="E20" s="123" t="s">
        <v>91</v>
      </c>
      <c r="F20" s="170"/>
    </row>
    <row r="21" spans="1:14" x14ac:dyDescent="0.2">
      <c r="A21" s="167"/>
      <c r="B21" s="164"/>
      <c r="C21" s="123" t="s">
        <v>41</v>
      </c>
      <c r="D21" s="132" t="s">
        <v>30</v>
      </c>
      <c r="E21" s="123" t="s">
        <v>92</v>
      </c>
      <c r="F21" s="170"/>
      <c r="G21" s="53"/>
      <c r="H21" s="52"/>
      <c r="I21" s="52"/>
    </row>
    <row r="22" spans="1:14" x14ac:dyDescent="0.2">
      <c r="A22" s="167"/>
      <c r="B22" s="164"/>
      <c r="C22" s="124"/>
      <c r="D22" s="133"/>
      <c r="E22" s="21" t="s">
        <v>27</v>
      </c>
      <c r="F22" s="170"/>
    </row>
    <row r="23" spans="1:14" ht="15" customHeight="1" x14ac:dyDescent="0.2">
      <c r="A23" s="167"/>
      <c r="B23" s="165" t="s">
        <v>93</v>
      </c>
      <c r="C23" s="134"/>
      <c r="D23" s="122"/>
      <c r="E23" s="122"/>
      <c r="F23" s="170"/>
    </row>
    <row r="24" spans="1:14" x14ac:dyDescent="0.2">
      <c r="A24" s="167"/>
      <c r="B24" s="165"/>
      <c r="C24" s="123"/>
      <c r="D24" s="123" t="s">
        <v>40</v>
      </c>
      <c r="E24" s="123" t="s">
        <v>33</v>
      </c>
      <c r="F24" s="170"/>
    </row>
    <row r="25" spans="1:14" x14ac:dyDescent="0.2">
      <c r="A25" s="167"/>
      <c r="B25" s="165"/>
      <c r="C25" s="123" t="s">
        <v>46</v>
      </c>
      <c r="D25" s="123" t="s">
        <v>29</v>
      </c>
      <c r="E25" s="123" t="s">
        <v>94</v>
      </c>
      <c r="F25" s="170"/>
    </row>
    <row r="26" spans="1:14" x14ac:dyDescent="0.2">
      <c r="A26" s="168"/>
      <c r="B26" s="165"/>
      <c r="C26" s="124"/>
      <c r="D26" s="124"/>
      <c r="E26" s="124" t="s">
        <v>95</v>
      </c>
      <c r="F26" s="171"/>
    </row>
    <row r="27" spans="1:14" ht="15" thickBot="1" x14ac:dyDescent="0.25">
      <c r="A27" s="95"/>
      <c r="B27" s="96"/>
      <c r="C27" s="97"/>
      <c r="D27" s="98"/>
      <c r="E27" s="98"/>
      <c r="F27" s="100"/>
    </row>
    <row r="28" spans="1:14" x14ac:dyDescent="0.2">
      <c r="C28" s="32"/>
      <c r="D28" s="32"/>
      <c r="E28" s="32"/>
      <c r="F28" s="44"/>
      <c r="G28" s="32"/>
    </row>
    <row r="29" spans="1:14" x14ac:dyDescent="0.15">
      <c r="B29" s="20"/>
      <c r="F29" s="20"/>
    </row>
    <row r="30" spans="1:14" x14ac:dyDescent="0.15">
      <c r="C30" s="46" t="str">
        <f>'Vårat lag'!I4</f>
        <v>Rosvik Svart</v>
      </c>
      <c r="D30" s="46"/>
      <c r="E30" s="46" t="str">
        <f>'Vårat lag'!J4</f>
        <v>Rosvik Vit</v>
      </c>
      <c r="F30" s="20"/>
    </row>
    <row r="31" spans="1:14" x14ac:dyDescent="0.2">
      <c r="C31" s="21" t="s">
        <v>80</v>
      </c>
      <c r="D31" s="21">
        <f t="shared" ref="D31:D52" si="0">COUNTIF($A$3:$F$27,C31)</f>
        <v>1</v>
      </c>
      <c r="E31" s="21" t="s">
        <v>95</v>
      </c>
      <c r="F31" s="21">
        <f t="shared" ref="F31:F53" si="1">COUNTIF($A$3:$F$27,E31)</f>
        <v>1</v>
      </c>
    </row>
    <row r="32" spans="1:14" x14ac:dyDescent="0.2">
      <c r="C32" s="21" t="s">
        <v>96</v>
      </c>
      <c r="D32" s="21">
        <f t="shared" si="0"/>
        <v>0</v>
      </c>
      <c r="E32" s="21" t="s">
        <v>94</v>
      </c>
      <c r="F32" s="21">
        <f t="shared" si="1"/>
        <v>1</v>
      </c>
    </row>
    <row r="33" spans="2:17" x14ac:dyDescent="0.2">
      <c r="D33" s="21">
        <f t="shared" si="0"/>
        <v>0</v>
      </c>
      <c r="E33" s="21" t="s">
        <v>28</v>
      </c>
      <c r="F33" s="21">
        <f t="shared" si="1"/>
        <v>1</v>
      </c>
      <c r="Q33" s="21" t="s">
        <v>80</v>
      </c>
    </row>
    <row r="34" spans="2:17" x14ac:dyDescent="0.2">
      <c r="C34" s="21" t="s">
        <v>81</v>
      </c>
      <c r="D34" s="21">
        <f t="shared" si="0"/>
        <v>1</v>
      </c>
      <c r="E34" s="21" t="s">
        <v>27</v>
      </c>
      <c r="F34" s="21">
        <f t="shared" si="1"/>
        <v>1</v>
      </c>
      <c r="Q34" s="21" t="s">
        <v>96</v>
      </c>
    </row>
    <row r="35" spans="2:17" x14ac:dyDescent="0.2">
      <c r="C35" s="21" t="s">
        <v>82</v>
      </c>
      <c r="D35" s="21">
        <f t="shared" si="0"/>
        <v>1</v>
      </c>
      <c r="E35" s="21" t="s">
        <v>30</v>
      </c>
      <c r="F35" s="21">
        <f t="shared" si="1"/>
        <v>1</v>
      </c>
    </row>
    <row r="36" spans="2:17" x14ac:dyDescent="0.2">
      <c r="C36" s="21" t="s">
        <v>97</v>
      </c>
      <c r="D36" s="21">
        <f t="shared" si="0"/>
        <v>0</v>
      </c>
      <c r="E36" s="21" t="s">
        <v>32</v>
      </c>
      <c r="F36" s="21">
        <f t="shared" si="1"/>
        <v>1</v>
      </c>
      <c r="Q36" s="21" t="s">
        <v>81</v>
      </c>
    </row>
    <row r="37" spans="2:17" x14ac:dyDescent="0.2">
      <c r="C37" s="21" t="s">
        <v>88</v>
      </c>
      <c r="D37" s="21">
        <f t="shared" si="0"/>
        <v>1</v>
      </c>
      <c r="E37" s="21" t="s">
        <v>86</v>
      </c>
      <c r="F37" s="21">
        <f t="shared" si="1"/>
        <v>1</v>
      </c>
      <c r="Q37" s="21" t="s">
        <v>82</v>
      </c>
    </row>
    <row r="38" spans="2:17" x14ac:dyDescent="0.2">
      <c r="C38" s="21" t="s">
        <v>89</v>
      </c>
      <c r="D38" s="21">
        <f t="shared" si="0"/>
        <v>1</v>
      </c>
      <c r="E38" s="21" t="s">
        <v>35</v>
      </c>
      <c r="F38" s="21">
        <f t="shared" si="1"/>
        <v>1</v>
      </c>
      <c r="Q38" s="21" t="s">
        <v>97</v>
      </c>
    </row>
    <row r="39" spans="2:17" x14ac:dyDescent="0.2">
      <c r="C39" s="21" t="s">
        <v>79</v>
      </c>
      <c r="D39" s="21">
        <f t="shared" si="0"/>
        <v>1</v>
      </c>
      <c r="E39" s="21" t="s">
        <v>29</v>
      </c>
      <c r="F39" s="21">
        <f t="shared" si="1"/>
        <v>1</v>
      </c>
      <c r="Q39" s="21" t="s">
        <v>88</v>
      </c>
    </row>
    <row r="40" spans="2:17" x14ac:dyDescent="0.2">
      <c r="C40" s="21" t="s">
        <v>85</v>
      </c>
      <c r="D40" s="21">
        <f t="shared" si="0"/>
        <v>1</v>
      </c>
      <c r="E40" s="21" t="s">
        <v>31</v>
      </c>
      <c r="F40" s="21">
        <f t="shared" si="1"/>
        <v>0</v>
      </c>
      <c r="Q40" s="21" t="s">
        <v>89</v>
      </c>
    </row>
    <row r="41" spans="2:17" x14ac:dyDescent="0.2">
      <c r="C41" s="21" t="s">
        <v>98</v>
      </c>
      <c r="D41" s="21">
        <f t="shared" si="0"/>
        <v>0</v>
      </c>
      <c r="E41" s="21" t="s">
        <v>38</v>
      </c>
      <c r="F41" s="21">
        <f t="shared" si="1"/>
        <v>0</v>
      </c>
      <c r="Q41" s="21" t="s">
        <v>79</v>
      </c>
    </row>
    <row r="42" spans="2:17" x14ac:dyDescent="0.2">
      <c r="C42" s="21" t="s">
        <v>99</v>
      </c>
      <c r="D42" s="21">
        <f t="shared" si="0"/>
        <v>0</v>
      </c>
      <c r="E42" s="21" t="s">
        <v>33</v>
      </c>
      <c r="F42" s="21">
        <f t="shared" si="1"/>
        <v>1</v>
      </c>
      <c r="Q42" s="21" t="s">
        <v>85</v>
      </c>
    </row>
    <row r="43" spans="2:17" x14ac:dyDescent="0.2">
      <c r="C43" s="21" t="s">
        <v>84</v>
      </c>
      <c r="D43" s="21">
        <f t="shared" si="0"/>
        <v>1</v>
      </c>
      <c r="E43" s="21" t="s">
        <v>52</v>
      </c>
      <c r="F43" s="21">
        <f t="shared" si="1"/>
        <v>1</v>
      </c>
      <c r="Q43" s="21" t="s">
        <v>98</v>
      </c>
    </row>
    <row r="44" spans="2:17" x14ac:dyDescent="0.2">
      <c r="C44" s="21" t="s">
        <v>75</v>
      </c>
      <c r="D44" s="21">
        <f t="shared" si="0"/>
        <v>2</v>
      </c>
      <c r="E44" s="21" t="s">
        <v>92</v>
      </c>
      <c r="F44" s="21">
        <f t="shared" si="1"/>
        <v>1</v>
      </c>
      <c r="Q44" s="21" t="s">
        <v>99</v>
      </c>
    </row>
    <row r="45" spans="2:17" x14ac:dyDescent="0.2">
      <c r="B45" s="27"/>
      <c r="C45" s="21" t="s">
        <v>100</v>
      </c>
      <c r="D45" s="21">
        <f t="shared" si="0"/>
        <v>0</v>
      </c>
      <c r="E45" s="21" t="s">
        <v>37</v>
      </c>
      <c r="F45" s="21">
        <f t="shared" si="1"/>
        <v>0</v>
      </c>
      <c r="Q45" s="21" t="s">
        <v>84</v>
      </c>
    </row>
    <row r="46" spans="2:17" x14ac:dyDescent="0.2">
      <c r="C46" s="21">
        <f>'Vårat lag'!I20</f>
        <v>0</v>
      </c>
      <c r="D46" s="21">
        <f t="shared" si="0"/>
        <v>0</v>
      </c>
      <c r="E46" s="21" t="s">
        <v>49</v>
      </c>
      <c r="F46" s="21">
        <f t="shared" si="1"/>
        <v>1</v>
      </c>
      <c r="Q46" s="21" t="s">
        <v>75</v>
      </c>
    </row>
    <row r="47" spans="2:17" x14ac:dyDescent="0.2">
      <c r="C47" s="21">
        <f>'Vårat lag'!I21</f>
        <v>0</v>
      </c>
      <c r="D47" s="21">
        <f t="shared" si="0"/>
        <v>0</v>
      </c>
      <c r="E47" s="21" t="s">
        <v>40</v>
      </c>
      <c r="F47" s="21">
        <f t="shared" si="1"/>
        <v>1</v>
      </c>
      <c r="Q47" s="21" t="s">
        <v>100</v>
      </c>
    </row>
    <row r="48" spans="2:17" x14ac:dyDescent="0.2">
      <c r="C48" s="21">
        <f>'Vårat lag'!I22</f>
        <v>0</v>
      </c>
      <c r="D48" s="21">
        <f t="shared" si="0"/>
        <v>0</v>
      </c>
      <c r="E48" s="21" t="s">
        <v>101</v>
      </c>
      <c r="F48" s="21">
        <f t="shared" si="1"/>
        <v>0</v>
      </c>
    </row>
    <row r="49" spans="3:6" x14ac:dyDescent="0.2">
      <c r="C49" s="21">
        <f>'Vårat lag'!I23</f>
        <v>0</v>
      </c>
      <c r="D49" s="21">
        <f t="shared" si="0"/>
        <v>0</v>
      </c>
      <c r="E49" s="21" t="s">
        <v>41</v>
      </c>
      <c r="F49" s="21">
        <f t="shared" si="1"/>
        <v>1</v>
      </c>
    </row>
    <row r="50" spans="3:6" x14ac:dyDescent="0.2">
      <c r="C50" s="21">
        <f>'Vårat lag'!I24</f>
        <v>0</v>
      </c>
      <c r="D50" s="21">
        <f t="shared" si="0"/>
        <v>0</v>
      </c>
      <c r="E50" s="21" t="s">
        <v>43</v>
      </c>
      <c r="F50" s="21">
        <f t="shared" si="1"/>
        <v>0</v>
      </c>
    </row>
    <row r="51" spans="3:6" x14ac:dyDescent="0.2">
      <c r="C51" s="21">
        <f>'Vårat lag'!I25</f>
        <v>0</v>
      </c>
      <c r="D51" s="21">
        <f t="shared" si="0"/>
        <v>0</v>
      </c>
      <c r="E51" s="21" t="s">
        <v>46</v>
      </c>
      <c r="F51" s="21">
        <f t="shared" si="1"/>
        <v>1</v>
      </c>
    </row>
    <row r="52" spans="3:6" x14ac:dyDescent="0.2">
      <c r="C52" s="21">
        <f>'Vårat lag'!I26</f>
        <v>0</v>
      </c>
      <c r="D52" s="21">
        <f t="shared" si="0"/>
        <v>0</v>
      </c>
      <c r="E52" s="21" t="s">
        <v>53</v>
      </c>
      <c r="F52" s="21">
        <f t="shared" si="1"/>
        <v>0</v>
      </c>
    </row>
    <row r="53" spans="3:6" x14ac:dyDescent="0.2">
      <c r="E53" s="21" t="s">
        <v>91</v>
      </c>
      <c r="F53" s="21">
        <f t="shared" si="1"/>
        <v>1</v>
      </c>
    </row>
  </sheetData>
  <mergeCells count="9">
    <mergeCell ref="B19:B22"/>
    <mergeCell ref="B23:B26"/>
    <mergeCell ref="A11:A26"/>
    <mergeCell ref="F11:F26"/>
    <mergeCell ref="H3:N3"/>
    <mergeCell ref="B5:B9"/>
    <mergeCell ref="B11:B14"/>
    <mergeCell ref="B15:B18"/>
    <mergeCell ref="A5:A9"/>
  </mergeCells>
  <conditionalFormatting sqref="D31:D52 F31:F52">
    <cfRule type="cellIs" dxfId="1" priority="2" stopIfTrue="1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P40"/>
  <sheetViews>
    <sheetView workbookViewId="0" xr3:uid="{51F8DEE0-4D01-5F28-A812-FC0BD7CAC4A5}">
      <selection activeCell="G17" sqref="G17"/>
    </sheetView>
  </sheetViews>
  <sheetFormatPr defaultRowHeight="15" x14ac:dyDescent="0.2"/>
  <cols>
    <col min="10" max="10" width="29.140625" customWidth="1"/>
  </cols>
  <sheetData>
    <row r="6" spans="2:16" ht="15.75" thickBot="1" x14ac:dyDescent="0.25"/>
    <row r="7" spans="2:16" x14ac:dyDescent="0.2">
      <c r="B7" s="68"/>
      <c r="C7" s="69"/>
      <c r="D7" s="70"/>
      <c r="I7" t="s">
        <v>102</v>
      </c>
      <c r="J7" t="str">
        <f>Spelschema!W6</f>
        <v>Rosvik IK Svart 1-08</v>
      </c>
      <c r="N7" s="68"/>
      <c r="O7" t="s">
        <v>103</v>
      </c>
      <c r="P7" s="70"/>
    </row>
    <row r="8" spans="2:16" x14ac:dyDescent="0.2">
      <c r="B8" s="71"/>
      <c r="D8" s="72"/>
      <c r="I8" t="s">
        <v>104</v>
      </c>
      <c r="J8" t="str">
        <f>Spelschema!W7</f>
        <v>Rosvik IK Svart 2-08</v>
      </c>
      <c r="N8" s="71"/>
      <c r="O8" t="s">
        <v>105</v>
      </c>
      <c r="P8" s="72"/>
    </row>
    <row r="9" spans="2:16" x14ac:dyDescent="0.2">
      <c r="B9" s="71"/>
      <c r="C9" t="s">
        <v>106</v>
      </c>
      <c r="D9" s="72"/>
      <c r="J9" t="str">
        <f>Spelschema!W8</f>
        <v>Phc/Saik 08 Röd</v>
      </c>
      <c r="N9" s="71"/>
      <c r="O9" t="s">
        <v>107</v>
      </c>
      <c r="P9" s="72"/>
    </row>
    <row r="10" spans="2:16" ht="15.75" thickBot="1" x14ac:dyDescent="0.25">
      <c r="B10" s="73"/>
      <c r="D10" s="74"/>
      <c r="J10" t="str">
        <f>Spelschema!W9</f>
        <v>Phc/Saik 08 Vit</v>
      </c>
      <c r="N10" s="73"/>
      <c r="P10" s="74"/>
    </row>
    <row r="11" spans="2:16" x14ac:dyDescent="0.2">
      <c r="B11" s="68"/>
      <c r="D11" s="70"/>
      <c r="J11" t="str">
        <f>Spelschema!W10</f>
        <v>Phc/Saik 08 Svart</v>
      </c>
      <c r="N11" s="68"/>
      <c r="O11" t="s">
        <v>108</v>
      </c>
      <c r="P11" s="70"/>
    </row>
    <row r="12" spans="2:16" x14ac:dyDescent="0.2">
      <c r="B12" s="71"/>
      <c r="D12" s="72"/>
      <c r="J12" t="str">
        <f>Spelschema!W11</f>
        <v>Phc/Saik 08 Blå</v>
      </c>
      <c r="N12" s="71"/>
      <c r="P12" s="72"/>
    </row>
    <row r="13" spans="2:16" x14ac:dyDescent="0.2">
      <c r="B13" s="71"/>
      <c r="C13" t="s">
        <v>109</v>
      </c>
      <c r="D13" s="72"/>
      <c r="J13" t="str">
        <f>Spelschema!W12</f>
        <v>Phc/Saik 08 Gul</v>
      </c>
      <c r="N13" s="71"/>
      <c r="O13" t="s">
        <v>110</v>
      </c>
      <c r="P13" s="72"/>
    </row>
    <row r="14" spans="2:16" ht="15.75" thickBot="1" x14ac:dyDescent="0.25">
      <c r="B14" s="73"/>
      <c r="C14" t="s">
        <v>111</v>
      </c>
      <c r="D14" s="74"/>
      <c r="I14" t="s">
        <v>4</v>
      </c>
      <c r="J14" t="str">
        <f>Spelschema!W13</f>
        <v>ÄIF 08 Svart</v>
      </c>
      <c r="N14" s="73"/>
      <c r="P14" s="74"/>
    </row>
    <row r="15" spans="2:16" x14ac:dyDescent="0.2">
      <c r="I15" t="s">
        <v>4</v>
      </c>
      <c r="J15" t="str">
        <f>Spelschema!W14</f>
        <v>ÄIF 08 Vit</v>
      </c>
    </row>
    <row r="16" spans="2:16" x14ac:dyDescent="0.2">
      <c r="I16">
        <v>0</v>
      </c>
      <c r="J16">
        <f>Spelschema!W15</f>
        <v>0</v>
      </c>
    </row>
    <row r="17" spans="2:16" x14ac:dyDescent="0.2">
      <c r="I17">
        <v>0</v>
      </c>
      <c r="J17">
        <f>Spelschema!W16</f>
        <v>0</v>
      </c>
    </row>
    <row r="18" spans="2:16" ht="15.75" thickBot="1" x14ac:dyDescent="0.25">
      <c r="I18">
        <v>0</v>
      </c>
      <c r="J18">
        <f>Spelschema!W17</f>
        <v>0</v>
      </c>
    </row>
    <row r="19" spans="2:16" x14ac:dyDescent="0.2">
      <c r="B19" s="68"/>
      <c r="D19" s="70"/>
      <c r="J19" t="str">
        <f>Spelschema!W18</f>
        <v>Rosvik IK 09 Svart</v>
      </c>
      <c r="N19" s="68"/>
      <c r="O19" t="s">
        <v>112</v>
      </c>
      <c r="P19" s="70"/>
    </row>
    <row r="20" spans="2:16" x14ac:dyDescent="0.2">
      <c r="B20" s="71"/>
      <c r="D20" s="72"/>
      <c r="J20" t="str">
        <f>Spelschema!W24</f>
        <v>Antnäs 09 Blå</v>
      </c>
      <c r="N20" s="71"/>
      <c r="O20" t="s">
        <v>113</v>
      </c>
      <c r="P20" s="72"/>
    </row>
    <row r="21" spans="2:16" x14ac:dyDescent="0.2">
      <c r="B21" s="71"/>
      <c r="C21" t="s">
        <v>114</v>
      </c>
      <c r="D21" s="72"/>
      <c r="J21" t="str">
        <f>Spelschema!W20</f>
        <v>Phc/Saik 09 Svart</v>
      </c>
      <c r="N21" s="71"/>
      <c r="O21" t="s">
        <v>115</v>
      </c>
      <c r="P21" s="72"/>
    </row>
    <row r="22" spans="2:16" ht="15.75" thickBot="1" x14ac:dyDescent="0.25">
      <c r="B22" s="73"/>
      <c r="D22" s="74"/>
      <c r="J22" t="str">
        <f>Spelschema!W22</f>
        <v>Phc/Saik 09 Röd</v>
      </c>
      <c r="N22" s="73"/>
      <c r="P22" s="74"/>
    </row>
    <row r="23" spans="2:16" x14ac:dyDescent="0.2">
      <c r="B23" s="68"/>
      <c r="D23" s="70"/>
      <c r="J23" t="str">
        <f>Spelschema!W21</f>
        <v>Phc/Saik 09 Vit</v>
      </c>
      <c r="N23" s="68"/>
      <c r="P23" s="70"/>
    </row>
    <row r="24" spans="2:16" x14ac:dyDescent="0.2">
      <c r="B24" s="71"/>
      <c r="C24" t="s">
        <v>116</v>
      </c>
      <c r="D24" s="72"/>
      <c r="J24" t="str">
        <f>Spelschema!W23</f>
        <v>Phc/Saik 09 Blå</v>
      </c>
      <c r="N24" s="71"/>
      <c r="O24" t="s">
        <v>117</v>
      </c>
      <c r="P24" s="72"/>
    </row>
    <row r="25" spans="2:16" x14ac:dyDescent="0.2">
      <c r="B25" s="71"/>
      <c r="D25" s="72"/>
      <c r="J25" t="str">
        <f>Spelschema!W19</f>
        <v>ÄIF 09 Vit</v>
      </c>
      <c r="N25" s="71"/>
      <c r="O25" t="s">
        <v>118</v>
      </c>
      <c r="P25" s="72"/>
    </row>
    <row r="26" spans="2:16" ht="15.75" thickBot="1" x14ac:dyDescent="0.25">
      <c r="B26" s="73"/>
      <c r="D26" s="74"/>
      <c r="I26" t="s">
        <v>4</v>
      </c>
      <c r="J26" t="e">
        <f>Spelschema!#REF!</f>
        <v>#REF!</v>
      </c>
      <c r="N26" s="73"/>
      <c r="O26" t="s">
        <v>119</v>
      </c>
      <c r="P26" s="74"/>
    </row>
    <row r="27" spans="2:16" x14ac:dyDescent="0.2">
      <c r="I27" t="s">
        <v>4</v>
      </c>
      <c r="J27" t="str">
        <f>Spelschema!W26</f>
        <v>Antnäs 09 Vit</v>
      </c>
    </row>
    <row r="28" spans="2:16" x14ac:dyDescent="0.2">
      <c r="I28">
        <v>0</v>
      </c>
      <c r="J28">
        <f>Spelschema!W27</f>
        <v>0</v>
      </c>
    </row>
    <row r="29" spans="2:16" x14ac:dyDescent="0.2">
      <c r="I29">
        <v>0</v>
      </c>
      <c r="J29">
        <f>Spelschema!W29</f>
        <v>0</v>
      </c>
    </row>
    <row r="30" spans="2:16" x14ac:dyDescent="0.2">
      <c r="G30" t="s">
        <v>120</v>
      </c>
      <c r="J30" t="str">
        <f>Spelschema!W30</f>
        <v>Rosvik IK 10 Svart</v>
      </c>
    </row>
    <row r="31" spans="2:16" x14ac:dyDescent="0.2">
      <c r="G31" t="s">
        <v>121</v>
      </c>
      <c r="J31" t="str">
        <f>Spelschema!W35</f>
        <v>Phc/Saik 10 Vit</v>
      </c>
    </row>
    <row r="32" spans="2:16" x14ac:dyDescent="0.2">
      <c r="J32" t="str">
        <f>Spelschema!W32</f>
        <v>ÄIF 10 Grön</v>
      </c>
    </row>
    <row r="33" spans="9:10" x14ac:dyDescent="0.2">
      <c r="J33" t="str">
        <f>Spelschema!W33</f>
        <v>ÄIF 10 Vit</v>
      </c>
    </row>
    <row r="34" spans="9:10" x14ac:dyDescent="0.2">
      <c r="J34" t="str">
        <f>Spelschema!W31</f>
        <v>Rosvik IK 10 Grön</v>
      </c>
    </row>
    <row r="35" spans="9:10" x14ac:dyDescent="0.2">
      <c r="J35" t="str">
        <f>Spelschema!W34</f>
        <v>Phc/Saik 10 Röd</v>
      </c>
    </row>
    <row r="36" spans="9:10" x14ac:dyDescent="0.2">
      <c r="I36" t="s">
        <v>4</v>
      </c>
      <c r="J36" t="e">
        <f>Spelschema!#REF!</f>
        <v>#REF!</v>
      </c>
    </row>
    <row r="37" spans="9:10" x14ac:dyDescent="0.2">
      <c r="I37" t="s">
        <v>4</v>
      </c>
      <c r="J37">
        <f>Spelschema!W37</f>
        <v>0</v>
      </c>
    </row>
    <row r="38" spans="9:10" x14ac:dyDescent="0.2">
      <c r="I38" t="s">
        <v>4</v>
      </c>
      <c r="J38">
        <f>Spelschema!W38</f>
        <v>0</v>
      </c>
    </row>
    <row r="39" spans="9:10" x14ac:dyDescent="0.2">
      <c r="J39">
        <f>Spelschema!W39</f>
        <v>0</v>
      </c>
    </row>
    <row r="40" spans="9:10" x14ac:dyDescent="0.2">
      <c r="J40">
        <f>Spelschema!W40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O74"/>
  <sheetViews>
    <sheetView showGridLines="0" topLeftCell="A29" workbookViewId="0" xr3:uid="{F9CF3CF3-643B-5BE6-8B46-32C596A47465}">
      <selection activeCell="A53" sqref="A53"/>
    </sheetView>
  </sheetViews>
  <sheetFormatPr defaultRowHeight="14.25" x14ac:dyDescent="0.2"/>
  <cols>
    <col min="1" max="1" width="9.140625" style="21"/>
    <col min="2" max="2" width="13" style="24" customWidth="1"/>
    <col min="3" max="3" width="25.140625" style="21" customWidth="1"/>
    <col min="4" max="4" width="18.7109375" style="21" customWidth="1"/>
    <col min="5" max="7" width="17.85546875" style="21" customWidth="1"/>
    <col min="8" max="8" width="5.28515625" style="21" customWidth="1"/>
    <col min="9" max="9" width="4.42578125" style="21" customWidth="1"/>
    <col min="10" max="15" width="4.5703125" style="21" customWidth="1"/>
    <col min="16" max="16384" width="9.140625" style="21"/>
  </cols>
  <sheetData>
    <row r="4" spans="2:5" x14ac:dyDescent="0.2">
      <c r="B4" s="110" t="s">
        <v>122</v>
      </c>
      <c r="C4" s="27" t="s">
        <v>38</v>
      </c>
      <c r="D4" s="21" t="s">
        <v>123</v>
      </c>
      <c r="E4" s="30" t="s">
        <v>47</v>
      </c>
    </row>
    <row r="5" spans="2:5" x14ac:dyDescent="0.2">
      <c r="B5" s="110" t="s">
        <v>122</v>
      </c>
      <c r="C5" s="30" t="s">
        <v>28</v>
      </c>
      <c r="D5" s="21" t="s">
        <v>124</v>
      </c>
      <c r="E5" s="94" t="s">
        <v>44</v>
      </c>
    </row>
    <row r="6" spans="2:5" x14ac:dyDescent="0.2">
      <c r="B6" s="111"/>
      <c r="D6" s="21" t="s">
        <v>125</v>
      </c>
      <c r="E6" s="30" t="s">
        <v>34</v>
      </c>
    </row>
    <row r="7" spans="2:5" x14ac:dyDescent="0.2">
      <c r="B7" s="112"/>
      <c r="D7" s="21" t="s">
        <v>125</v>
      </c>
      <c r="E7" s="27" t="s">
        <v>31</v>
      </c>
    </row>
    <row r="8" spans="2:5" x14ac:dyDescent="0.2">
      <c r="D8" s="21" t="s">
        <v>126</v>
      </c>
      <c r="E8" s="30" t="s">
        <v>47</v>
      </c>
    </row>
    <row r="9" spans="2:5" x14ac:dyDescent="0.2">
      <c r="D9" s="21" t="s">
        <v>126</v>
      </c>
      <c r="E9" s="94" t="s">
        <v>44</v>
      </c>
    </row>
    <row r="10" spans="2:5" x14ac:dyDescent="0.2">
      <c r="D10" s="21" t="s">
        <v>127</v>
      </c>
      <c r="E10" s="30" t="s">
        <v>34</v>
      </c>
    </row>
    <row r="11" spans="2:5" x14ac:dyDescent="0.2">
      <c r="D11" s="21" t="s">
        <v>127</v>
      </c>
      <c r="E11" s="27" t="s">
        <v>31</v>
      </c>
    </row>
    <row r="20" spans="1:15" ht="15" thickBot="1" x14ac:dyDescent="0.25"/>
    <row r="21" spans="1:15" x14ac:dyDescent="0.2">
      <c r="A21" s="82"/>
      <c r="B21" s="83"/>
      <c r="E21" s="84"/>
      <c r="I21" s="172" t="s">
        <v>60</v>
      </c>
      <c r="J21" s="173"/>
      <c r="K21" s="173"/>
      <c r="L21" s="173"/>
      <c r="M21" s="173"/>
      <c r="N21" s="173"/>
      <c r="O21" s="174"/>
    </row>
    <row r="22" spans="1:15" x14ac:dyDescent="0.2">
      <c r="A22" s="87"/>
      <c r="B22" s="23"/>
      <c r="C22" s="22"/>
      <c r="D22" s="33"/>
      <c r="E22" s="33"/>
      <c r="F22" s="38"/>
      <c r="G22" s="88"/>
      <c r="I22" s="75">
        <v>0.3125</v>
      </c>
      <c r="J22" s="54"/>
      <c r="K22" s="54"/>
      <c r="L22" s="55"/>
      <c r="M22" s="55"/>
      <c r="N22" s="55"/>
      <c r="O22" s="76"/>
    </row>
    <row r="23" spans="1:15" x14ac:dyDescent="0.2">
      <c r="A23" s="167" t="s">
        <v>61</v>
      </c>
      <c r="B23" s="175">
        <v>0.79166666666666663</v>
      </c>
      <c r="C23" s="25"/>
      <c r="D23" s="89"/>
      <c r="E23" s="39"/>
      <c r="F23" s="40"/>
      <c r="G23" s="90" t="s">
        <v>49</v>
      </c>
      <c r="I23" s="75">
        <v>0.33333333333333298</v>
      </c>
      <c r="J23" s="54"/>
      <c r="K23" s="54"/>
      <c r="L23" s="55"/>
      <c r="M23" s="55"/>
      <c r="N23" s="55"/>
      <c r="O23" s="76"/>
    </row>
    <row r="24" spans="1:15" x14ac:dyDescent="0.2">
      <c r="A24" s="167"/>
      <c r="B24" s="165"/>
      <c r="C24" s="25"/>
      <c r="D24" s="89"/>
      <c r="E24" s="39"/>
      <c r="F24" s="40"/>
      <c r="G24" s="91" t="s">
        <v>53</v>
      </c>
      <c r="I24" s="75">
        <v>0.35416666666666702</v>
      </c>
      <c r="J24" s="54"/>
      <c r="K24" s="54"/>
      <c r="L24" s="55"/>
      <c r="M24" s="55"/>
      <c r="N24" s="55"/>
      <c r="O24" s="76"/>
    </row>
    <row r="25" spans="1:15" x14ac:dyDescent="0.2">
      <c r="A25" s="167"/>
      <c r="B25" s="165"/>
      <c r="C25" s="25"/>
      <c r="D25" s="34"/>
      <c r="E25" s="34"/>
      <c r="F25" s="40"/>
      <c r="G25" s="92" t="s">
        <v>41</v>
      </c>
      <c r="I25" s="75">
        <v>0.375</v>
      </c>
      <c r="J25" s="54"/>
      <c r="K25" s="54"/>
      <c r="L25" s="55"/>
      <c r="M25" s="55"/>
      <c r="N25" s="55"/>
      <c r="O25" s="76"/>
    </row>
    <row r="26" spans="1:15" x14ac:dyDescent="0.2">
      <c r="A26" s="167"/>
      <c r="B26" s="165"/>
      <c r="C26" s="25"/>
      <c r="D26" s="34"/>
      <c r="E26" s="34"/>
      <c r="F26" s="40"/>
      <c r="G26" s="91" t="s">
        <v>51</v>
      </c>
      <c r="I26" s="75">
        <v>0.39583333333333398</v>
      </c>
      <c r="J26" s="54"/>
      <c r="K26" s="54"/>
      <c r="L26" s="54"/>
      <c r="M26" s="55"/>
      <c r="N26" s="55"/>
      <c r="O26" s="76"/>
    </row>
    <row r="27" spans="1:15" x14ac:dyDescent="0.2">
      <c r="A27" s="168"/>
      <c r="B27" s="176"/>
      <c r="C27" s="26"/>
      <c r="D27" s="35"/>
      <c r="E27" s="35"/>
      <c r="F27" s="41"/>
      <c r="G27" s="93"/>
      <c r="I27" s="75">
        <v>0.41666666666666702</v>
      </c>
      <c r="J27" s="54"/>
      <c r="K27" s="54"/>
      <c r="L27" s="54"/>
      <c r="M27" s="55"/>
      <c r="N27" s="55"/>
      <c r="O27" s="76"/>
    </row>
    <row r="28" spans="1:15" x14ac:dyDescent="0.2">
      <c r="A28" s="87"/>
      <c r="B28" s="23"/>
      <c r="C28" s="22"/>
      <c r="D28" s="33"/>
      <c r="E28" s="33"/>
      <c r="F28" s="38"/>
      <c r="G28" s="88"/>
      <c r="I28" s="75">
        <v>0.4375</v>
      </c>
      <c r="J28" s="54"/>
      <c r="K28" s="54"/>
      <c r="L28" s="54"/>
      <c r="M28" s="54"/>
      <c r="N28" s="55"/>
      <c r="O28" s="76"/>
    </row>
    <row r="29" spans="1:15" x14ac:dyDescent="0.2">
      <c r="A29" s="166" t="s">
        <v>76</v>
      </c>
      <c r="B29" s="175" t="s">
        <v>122</v>
      </c>
      <c r="C29" s="29"/>
      <c r="D29" s="36"/>
      <c r="E29" s="36"/>
      <c r="F29" s="42"/>
      <c r="G29" s="169" t="s">
        <v>78</v>
      </c>
      <c r="I29" s="75">
        <v>0.45833333333333398</v>
      </c>
      <c r="J29" s="56"/>
      <c r="K29" s="54"/>
      <c r="L29" s="54"/>
      <c r="M29" s="54"/>
      <c r="N29" s="54"/>
      <c r="O29" s="77"/>
    </row>
    <row r="30" spans="1:15" ht="25.5" x14ac:dyDescent="0.2">
      <c r="A30" s="167"/>
      <c r="B30" s="165"/>
      <c r="C30" s="27" t="s">
        <v>38</v>
      </c>
      <c r="D30" s="30" t="s">
        <v>47</v>
      </c>
      <c r="E30" s="105" t="s">
        <v>128</v>
      </c>
      <c r="F30" s="101" t="s">
        <v>35</v>
      </c>
      <c r="G30" s="170"/>
      <c r="I30" s="75">
        <v>0.47916666666666702</v>
      </c>
      <c r="J30" s="55"/>
      <c r="K30" s="55"/>
      <c r="L30" s="54"/>
      <c r="M30" s="54"/>
      <c r="N30" s="54"/>
      <c r="O30" s="78"/>
    </row>
    <row r="31" spans="1:15" x14ac:dyDescent="0.2">
      <c r="A31" s="167"/>
      <c r="B31" s="165"/>
      <c r="C31" s="30" t="s">
        <v>28</v>
      </c>
      <c r="D31" s="94" t="s">
        <v>44</v>
      </c>
      <c r="E31" s="105" t="s">
        <v>122</v>
      </c>
      <c r="F31" s="21" t="s">
        <v>32</v>
      </c>
      <c r="G31" s="170"/>
      <c r="I31" s="75">
        <v>0.5</v>
      </c>
      <c r="J31" s="55"/>
      <c r="K31" s="55"/>
      <c r="L31" s="54"/>
      <c r="M31" s="54"/>
      <c r="N31" s="54"/>
      <c r="O31" s="78"/>
    </row>
    <row r="32" spans="1:15" x14ac:dyDescent="0.2">
      <c r="A32" s="167"/>
      <c r="B32" s="176"/>
      <c r="C32" s="31"/>
      <c r="D32" s="37"/>
      <c r="E32" s="106" t="s">
        <v>129</v>
      </c>
      <c r="F32" s="102" t="s">
        <v>30</v>
      </c>
      <c r="G32" s="170"/>
      <c r="I32" s="75">
        <v>0.52083333333333304</v>
      </c>
      <c r="J32" s="55"/>
      <c r="K32" s="55"/>
      <c r="L32" s="56"/>
      <c r="M32" s="54"/>
      <c r="N32" s="54"/>
      <c r="O32" s="78"/>
    </row>
    <row r="33" spans="1:15" x14ac:dyDescent="0.2">
      <c r="A33" s="167"/>
      <c r="B33" s="175" t="s">
        <v>130</v>
      </c>
      <c r="C33" s="29"/>
      <c r="D33" s="94"/>
      <c r="E33" s="107" t="s">
        <v>131</v>
      </c>
      <c r="F33" s="103" t="s">
        <v>27</v>
      </c>
      <c r="G33" s="170"/>
      <c r="I33" s="75">
        <v>0.54166666666666696</v>
      </c>
      <c r="J33" s="55"/>
      <c r="K33" s="55"/>
      <c r="L33" s="55"/>
      <c r="M33" s="54"/>
      <c r="N33" s="54"/>
      <c r="O33" s="78"/>
    </row>
    <row r="34" spans="1:15" x14ac:dyDescent="0.2">
      <c r="A34" s="167"/>
      <c r="B34" s="165"/>
      <c r="C34" s="27" t="s">
        <v>52</v>
      </c>
      <c r="D34" s="30" t="s">
        <v>34</v>
      </c>
      <c r="E34" s="107" t="s">
        <v>132</v>
      </c>
      <c r="F34" s="101" t="s">
        <v>50</v>
      </c>
      <c r="G34" s="170"/>
      <c r="I34" s="75">
        <v>0.5625</v>
      </c>
      <c r="J34" s="55"/>
      <c r="K34" s="55"/>
      <c r="L34" s="55"/>
      <c r="M34" s="55"/>
      <c r="N34" s="54"/>
      <c r="O34" s="78"/>
    </row>
    <row r="35" spans="1:15" x14ac:dyDescent="0.2">
      <c r="A35" s="167"/>
      <c r="B35" s="165"/>
      <c r="C35" s="30" t="s">
        <v>29</v>
      </c>
      <c r="D35" s="27" t="s">
        <v>31</v>
      </c>
      <c r="E35" s="105" t="s">
        <v>130</v>
      </c>
      <c r="F35" s="104" t="s">
        <v>48</v>
      </c>
      <c r="G35" s="170"/>
      <c r="I35" s="75">
        <v>0.58333333333333304</v>
      </c>
      <c r="J35" s="55"/>
      <c r="K35" s="55"/>
      <c r="L35" s="55"/>
      <c r="M35" s="55"/>
      <c r="N35" s="54"/>
      <c r="O35" s="78"/>
    </row>
    <row r="36" spans="1:15" x14ac:dyDescent="0.2">
      <c r="A36" s="168"/>
      <c r="B36" s="176"/>
      <c r="C36" s="31"/>
      <c r="D36" s="28"/>
      <c r="E36" s="28"/>
      <c r="F36" s="43"/>
      <c r="G36" s="171"/>
      <c r="I36" s="75">
        <v>0.60416666666666696</v>
      </c>
      <c r="J36" s="55"/>
      <c r="K36" s="55"/>
      <c r="L36" s="55"/>
      <c r="M36" s="55"/>
      <c r="N36" s="54"/>
      <c r="O36" s="78"/>
    </row>
    <row r="37" spans="1:15" ht="15" thickBot="1" x14ac:dyDescent="0.25">
      <c r="A37" s="95"/>
      <c r="B37" s="96"/>
      <c r="C37" s="97"/>
      <c r="D37" s="98"/>
      <c r="E37" s="98"/>
      <c r="F37" s="99"/>
      <c r="G37" s="100"/>
      <c r="I37" s="79">
        <v>0.625</v>
      </c>
      <c r="J37" s="80"/>
      <c r="K37" s="80"/>
      <c r="L37" s="80"/>
      <c r="M37" s="80"/>
      <c r="N37" s="80"/>
      <c r="O37" s="81"/>
    </row>
    <row r="38" spans="1:15" x14ac:dyDescent="0.2">
      <c r="C38" s="32"/>
      <c r="D38" s="32"/>
      <c r="E38" s="32"/>
      <c r="F38" s="44"/>
      <c r="G38" s="32"/>
    </row>
    <row r="39" spans="1:15" x14ac:dyDescent="0.15">
      <c r="B39" s="20"/>
      <c r="C39" s="55"/>
      <c r="D39" s="113" t="s">
        <v>56</v>
      </c>
      <c r="E39" s="113" t="s">
        <v>57</v>
      </c>
      <c r="F39" s="113" t="s">
        <v>58</v>
      </c>
      <c r="G39" s="114" t="s">
        <v>59</v>
      </c>
      <c r="H39" s="53"/>
      <c r="I39" s="52"/>
      <c r="J39" s="52"/>
    </row>
    <row r="40" spans="1:15" x14ac:dyDescent="0.15">
      <c r="C40" s="115" t="str">
        <f>'Vårat lag'!I4</f>
        <v>Rosvik Svart</v>
      </c>
      <c r="D40" s="116"/>
      <c r="E40" s="117"/>
      <c r="F40" s="118"/>
      <c r="G40" s="117"/>
    </row>
    <row r="41" spans="1:15" x14ac:dyDescent="0.2">
      <c r="B41" s="21">
        <f>COUNTBLANK(D41:G41)-4</f>
        <v>-1</v>
      </c>
      <c r="C41" s="55" t="str">
        <f>'Vårat lag'!I5</f>
        <v>Alexander Lindkvist</v>
      </c>
      <c r="D41" s="117"/>
      <c r="E41" s="117"/>
      <c r="F41" s="117" t="s">
        <v>131</v>
      </c>
      <c r="G41" s="117"/>
    </row>
    <row r="42" spans="1:15" x14ac:dyDescent="0.2">
      <c r="B42" s="21">
        <f t="shared" ref="B42:B63" si="0">COUNTBLANK(D42:G42)-4</f>
        <v>-1</v>
      </c>
      <c r="C42" s="55" t="str">
        <f>'Vårat lag'!I6</f>
        <v>Elias Muñoz Sundquist</v>
      </c>
      <c r="D42" s="117" t="s">
        <v>130</v>
      </c>
      <c r="E42" s="117"/>
      <c r="F42" s="117"/>
      <c r="G42" s="117"/>
    </row>
    <row r="43" spans="1:15" ht="25.5" x14ac:dyDescent="0.2">
      <c r="B43" s="21">
        <f t="shared" si="0"/>
        <v>-1</v>
      </c>
      <c r="C43" s="55" t="str">
        <f>'Vårat lag'!I7</f>
        <v>Emanuel Sundvall</v>
      </c>
      <c r="D43" s="117"/>
      <c r="E43" s="119" t="s">
        <v>133</v>
      </c>
      <c r="F43" s="117"/>
      <c r="G43" s="117"/>
    </row>
    <row r="44" spans="1:15" ht="25.5" x14ac:dyDescent="0.2">
      <c r="B44" s="21">
        <f t="shared" si="0"/>
        <v>-1</v>
      </c>
      <c r="C44" s="55" t="str">
        <f>'Vårat lag'!I8</f>
        <v>Emelie Johansson</v>
      </c>
      <c r="D44" s="117"/>
      <c r="E44" s="119" t="s">
        <v>133</v>
      </c>
      <c r="F44" s="117"/>
      <c r="G44" s="117"/>
    </row>
    <row r="45" spans="1:15" x14ac:dyDescent="0.2">
      <c r="B45" s="21">
        <f t="shared" si="0"/>
        <v>0</v>
      </c>
      <c r="C45" s="55" t="str">
        <f>'Vårat lag'!I9</f>
        <v>Joacim Öhman</v>
      </c>
      <c r="D45" s="117"/>
      <c r="E45" s="117"/>
      <c r="F45" s="117"/>
      <c r="G45" s="117"/>
    </row>
    <row r="46" spans="1:15" ht="15" x14ac:dyDescent="0.2">
      <c r="B46" s="21">
        <f t="shared" si="0"/>
        <v>0</v>
      </c>
      <c r="C46" s="55" t="str">
        <f>'Vårat lag'!I10</f>
        <v>Jonathan Engman</v>
      </c>
      <c r="D46" s="117"/>
      <c r="E46" s="117"/>
      <c r="F46" s="117"/>
      <c r="G46" s="117"/>
      <c r="K46"/>
      <c r="L46"/>
      <c r="M46"/>
      <c r="N46"/>
    </row>
    <row r="47" spans="1:15" ht="15" x14ac:dyDescent="0.2">
      <c r="B47" s="21">
        <f t="shared" si="0"/>
        <v>0</v>
      </c>
      <c r="C47" s="55" t="str">
        <f>'Vårat lag'!I11</f>
        <v>Ludvig Karlsson</v>
      </c>
      <c r="D47" s="117"/>
      <c r="E47" s="117"/>
      <c r="F47" s="117"/>
      <c r="G47" s="117"/>
      <c r="K47"/>
      <c r="L47"/>
      <c r="M47"/>
      <c r="N47"/>
    </row>
    <row r="48" spans="1:15" ht="15" x14ac:dyDescent="0.2">
      <c r="B48" s="21">
        <f t="shared" si="0"/>
        <v>0</v>
      </c>
      <c r="C48" s="55" t="str">
        <f>'Vårat lag'!I12</f>
        <v>Pontus Fjällström</v>
      </c>
      <c r="D48" s="117"/>
      <c r="E48" s="117"/>
      <c r="F48" s="117"/>
      <c r="G48" s="117"/>
      <c r="K48"/>
      <c r="L48"/>
      <c r="M48"/>
      <c r="N48"/>
    </row>
    <row r="49" spans="2:7" x14ac:dyDescent="0.2">
      <c r="B49" s="21">
        <f t="shared" si="0"/>
        <v>-1</v>
      </c>
      <c r="C49" s="55" t="str">
        <f>'Vårat lag'!I13</f>
        <v>Richard Karlsson</v>
      </c>
      <c r="D49" s="117"/>
      <c r="E49" s="117"/>
      <c r="F49" s="117" t="s">
        <v>130</v>
      </c>
      <c r="G49" s="117"/>
    </row>
    <row r="50" spans="2:7" x14ac:dyDescent="0.2">
      <c r="B50" s="21">
        <f t="shared" si="0"/>
        <v>-1</v>
      </c>
      <c r="C50" s="55" t="str">
        <f>'Vårat lag'!I14</f>
        <v>David Svensson</v>
      </c>
      <c r="D50" s="117"/>
      <c r="E50" s="117"/>
      <c r="F50" s="117" t="s">
        <v>132</v>
      </c>
      <c r="G50" s="117"/>
    </row>
    <row r="51" spans="2:7" x14ac:dyDescent="0.2">
      <c r="B51" s="21">
        <f t="shared" si="0"/>
        <v>-1</v>
      </c>
      <c r="C51" s="55" t="str">
        <f>'Vårat lag'!I15</f>
        <v>Hugo Thurfjell</v>
      </c>
      <c r="D51" s="117" t="s">
        <v>130</v>
      </c>
      <c r="E51" s="117"/>
      <c r="F51" s="117"/>
      <c r="G51" s="117"/>
    </row>
    <row r="52" spans="2:7" x14ac:dyDescent="0.2">
      <c r="B52" s="21"/>
      <c r="C52" s="115" t="str">
        <f>'Vårat lag'!J4</f>
        <v>Rosvik Vit</v>
      </c>
      <c r="D52" s="117"/>
      <c r="E52" s="117"/>
      <c r="F52" s="117"/>
      <c r="G52" s="117"/>
    </row>
    <row r="53" spans="2:7" x14ac:dyDescent="0.2">
      <c r="B53" s="21">
        <f t="shared" si="0"/>
        <v>-1</v>
      </c>
      <c r="C53" s="55" t="str">
        <f>'Vårat lag'!J5</f>
        <v>Alexander Bergström</v>
      </c>
      <c r="D53" s="117" t="s">
        <v>134</v>
      </c>
      <c r="E53" s="117"/>
      <c r="F53" s="117"/>
      <c r="G53" s="117"/>
    </row>
    <row r="54" spans="2:7" x14ac:dyDescent="0.2">
      <c r="B54" s="21">
        <f t="shared" si="0"/>
        <v>-1</v>
      </c>
      <c r="C54" s="55" t="str">
        <f>'Vårat lag'!J6</f>
        <v>Anton Engström</v>
      </c>
      <c r="D54" s="117"/>
      <c r="E54" s="117"/>
      <c r="F54" s="117" t="s">
        <v>129</v>
      </c>
      <c r="G54" s="117"/>
    </row>
    <row r="55" spans="2:7" x14ac:dyDescent="0.2">
      <c r="B55" s="21">
        <f t="shared" si="0"/>
        <v>-1</v>
      </c>
      <c r="C55" s="55" t="str">
        <f>'Vårat lag'!J7</f>
        <v>Arvid Rosenberg</v>
      </c>
      <c r="D55" s="117"/>
      <c r="E55" s="117"/>
      <c r="F55" s="117" t="s">
        <v>122</v>
      </c>
      <c r="G55" s="117"/>
    </row>
    <row r="56" spans="2:7" x14ac:dyDescent="0.2">
      <c r="B56" s="21">
        <f t="shared" si="0"/>
        <v>-1</v>
      </c>
      <c r="C56" s="55" t="str">
        <f>'Vårat lag'!J8</f>
        <v>David Tallfält-Sundström</v>
      </c>
      <c r="D56" s="117"/>
      <c r="E56" s="117"/>
      <c r="F56" s="117" t="s">
        <v>128</v>
      </c>
      <c r="G56" s="117"/>
    </row>
    <row r="57" spans="2:7" x14ac:dyDescent="0.2">
      <c r="B57" s="21">
        <f t="shared" si="0"/>
        <v>-1</v>
      </c>
      <c r="C57" s="55" t="str">
        <f>'Vårat lag'!J9</f>
        <v>Emil Svensson</v>
      </c>
      <c r="D57" s="117" t="s">
        <v>134</v>
      </c>
      <c r="E57" s="117"/>
      <c r="F57" s="117"/>
      <c r="G57" s="117"/>
    </row>
    <row r="58" spans="2:7" x14ac:dyDescent="0.2">
      <c r="B58" s="21">
        <f t="shared" si="0"/>
        <v>-1</v>
      </c>
      <c r="C58" s="55" t="str">
        <f>'Vårat lag'!J10</f>
        <v>Liam Nilsson</v>
      </c>
      <c r="D58" s="117"/>
      <c r="E58" s="117"/>
      <c r="F58" s="117"/>
      <c r="G58" s="117" t="s">
        <v>135</v>
      </c>
    </row>
    <row r="59" spans="2:7" ht="25.5" x14ac:dyDescent="0.2">
      <c r="B59" s="21">
        <f t="shared" si="0"/>
        <v>-1</v>
      </c>
      <c r="C59" s="55" t="str">
        <f>'Vårat lag'!J11</f>
        <v>Madeleine Winsa</v>
      </c>
      <c r="D59" s="117"/>
      <c r="E59" s="119" t="s">
        <v>136</v>
      </c>
      <c r="F59" s="117"/>
      <c r="G59" s="117"/>
    </row>
    <row r="60" spans="2:7" ht="25.5" x14ac:dyDescent="0.2">
      <c r="B60" s="21">
        <f t="shared" si="0"/>
        <v>-1</v>
      </c>
      <c r="C60" s="55" t="str">
        <f>'Vårat lag'!J12</f>
        <v>Måns Malmström</v>
      </c>
      <c r="D60" s="117"/>
      <c r="E60" s="119" t="s">
        <v>136</v>
      </c>
      <c r="F60" s="117"/>
      <c r="G60" s="117"/>
    </row>
    <row r="61" spans="2:7" x14ac:dyDescent="0.2">
      <c r="B61" s="21">
        <f t="shared" si="0"/>
        <v>-1</v>
      </c>
      <c r="C61" s="55" t="str">
        <f>'Vårat lag'!J13</f>
        <v>John Israelsson</v>
      </c>
      <c r="D61" s="117"/>
      <c r="E61" s="117"/>
      <c r="F61" s="117"/>
      <c r="G61" s="117" t="s">
        <v>135</v>
      </c>
    </row>
    <row r="62" spans="2:7" x14ac:dyDescent="0.2">
      <c r="B62" s="21">
        <f t="shared" si="0"/>
        <v>-1</v>
      </c>
      <c r="C62" s="55" t="str">
        <f>'Vårat lag'!J14</f>
        <v>Linus Petersson</v>
      </c>
      <c r="D62" s="117"/>
      <c r="E62" s="117"/>
      <c r="F62" s="117"/>
      <c r="G62" s="117" t="s">
        <v>135</v>
      </c>
    </row>
    <row r="63" spans="2:7" x14ac:dyDescent="0.2">
      <c r="B63" s="21">
        <f t="shared" si="0"/>
        <v>-1</v>
      </c>
      <c r="C63" s="55" t="str">
        <f>'Vårat lag'!J15</f>
        <v>Vilner Aasa</v>
      </c>
      <c r="D63" s="117"/>
      <c r="E63" s="117"/>
      <c r="F63" s="117"/>
      <c r="G63" s="117" t="s">
        <v>135</v>
      </c>
    </row>
    <row r="64" spans="2:7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  <row r="71" spans="2:2" x14ac:dyDescent="0.2">
      <c r="B71" s="21"/>
    </row>
    <row r="72" spans="2:2" x14ac:dyDescent="0.2">
      <c r="B72" s="21"/>
    </row>
    <row r="73" spans="2:2" x14ac:dyDescent="0.2">
      <c r="B73" s="21"/>
    </row>
    <row r="74" spans="2:2" x14ac:dyDescent="0.2">
      <c r="B74" s="21"/>
    </row>
  </sheetData>
  <mergeCells count="7">
    <mergeCell ref="I21:O21"/>
    <mergeCell ref="A23:A27"/>
    <mergeCell ref="B23:B27"/>
    <mergeCell ref="A29:A36"/>
    <mergeCell ref="B29:B32"/>
    <mergeCell ref="G29:G36"/>
    <mergeCell ref="B33:B36"/>
  </mergeCells>
  <conditionalFormatting sqref="B41:B74">
    <cfRule type="cellIs" dxfId="0" priority="1" stopIfTrue="1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topLeftCell="A28" workbookViewId="0" xr3:uid="{78B4E459-6924-5F8B-B7BA-2DD04133E49E}">
      <selection activeCell="A37" sqref="A37"/>
    </sheetView>
  </sheetViews>
  <sheetFormatPr defaultRowHeight="15" x14ac:dyDescent="0.2"/>
  <sheetData>
    <row r="1" spans="1:1" x14ac:dyDescent="0.2">
      <c r="A1" t="s">
        <v>137</v>
      </c>
    </row>
    <row r="2" spans="1:1" x14ac:dyDescent="0.2">
      <c r="A2" t="s">
        <v>137</v>
      </c>
    </row>
    <row r="3" spans="1:1" x14ac:dyDescent="0.2">
      <c r="A3" t="s">
        <v>137</v>
      </c>
    </row>
    <row r="4" spans="1:1" x14ac:dyDescent="0.2">
      <c r="A4" t="s">
        <v>137</v>
      </c>
    </row>
    <row r="5" spans="1:1" x14ac:dyDescent="0.2">
      <c r="A5" t="s">
        <v>137</v>
      </c>
    </row>
    <row r="6" spans="1:1" x14ac:dyDescent="0.2">
      <c r="A6" t="s">
        <v>137</v>
      </c>
    </row>
    <row r="7" spans="1:1" x14ac:dyDescent="0.2">
      <c r="A7" t="s">
        <v>137</v>
      </c>
    </row>
    <row r="8" spans="1:1" x14ac:dyDescent="0.2">
      <c r="A8" t="s">
        <v>137</v>
      </c>
    </row>
    <row r="9" spans="1:1" x14ac:dyDescent="0.2">
      <c r="A9" t="s">
        <v>137</v>
      </c>
    </row>
    <row r="10" spans="1:1" x14ac:dyDescent="0.2">
      <c r="A10" t="s">
        <v>137</v>
      </c>
    </row>
    <row r="11" spans="1:1" x14ac:dyDescent="0.2">
      <c r="A11" t="s">
        <v>137</v>
      </c>
    </row>
    <row r="12" spans="1:1" x14ac:dyDescent="0.2">
      <c r="A12" t="s">
        <v>137</v>
      </c>
    </row>
    <row r="13" spans="1:1" x14ac:dyDescent="0.2">
      <c r="A13" t="s">
        <v>137</v>
      </c>
    </row>
    <row r="14" spans="1:1" x14ac:dyDescent="0.2">
      <c r="A14" t="s">
        <v>137</v>
      </c>
    </row>
    <row r="15" spans="1:1" x14ac:dyDescent="0.2">
      <c r="A15" t="s">
        <v>137</v>
      </c>
    </row>
    <row r="16" spans="1:1" x14ac:dyDescent="0.2">
      <c r="A16" t="s">
        <v>137</v>
      </c>
    </row>
    <row r="17" spans="1:1" x14ac:dyDescent="0.2">
      <c r="A17" t="s">
        <v>137</v>
      </c>
    </row>
    <row r="18" spans="1:1" x14ac:dyDescent="0.2">
      <c r="A18" t="s">
        <v>137</v>
      </c>
    </row>
    <row r="19" spans="1:1" x14ac:dyDescent="0.2">
      <c r="A19" t="s">
        <v>137</v>
      </c>
    </row>
    <row r="20" spans="1:1" x14ac:dyDescent="0.2">
      <c r="A20" t="s">
        <v>137</v>
      </c>
    </row>
    <row r="21" spans="1:1" x14ac:dyDescent="0.2">
      <c r="A21" t="s">
        <v>137</v>
      </c>
    </row>
    <row r="22" spans="1:1" x14ac:dyDescent="0.2">
      <c r="A22" t="s">
        <v>137</v>
      </c>
    </row>
    <row r="23" spans="1:1" x14ac:dyDescent="0.2">
      <c r="A23" t="s">
        <v>137</v>
      </c>
    </row>
    <row r="24" spans="1:1" x14ac:dyDescent="0.2">
      <c r="A24" t="s">
        <v>137</v>
      </c>
    </row>
    <row r="25" spans="1:1" x14ac:dyDescent="0.2">
      <c r="A25" t="s">
        <v>137</v>
      </c>
    </row>
    <row r="26" spans="1:1" x14ac:dyDescent="0.2">
      <c r="A26" t="s">
        <v>137</v>
      </c>
    </row>
    <row r="27" spans="1:1" x14ac:dyDescent="0.2">
      <c r="A27" t="s">
        <v>137</v>
      </c>
    </row>
    <row r="28" spans="1:1" x14ac:dyDescent="0.2">
      <c r="A28" t="s">
        <v>137</v>
      </c>
    </row>
    <row r="29" spans="1:1" x14ac:dyDescent="0.2">
      <c r="A29" t="s">
        <v>137</v>
      </c>
    </row>
    <row r="30" spans="1:1" x14ac:dyDescent="0.2">
      <c r="A30" t="s">
        <v>137</v>
      </c>
    </row>
    <row r="31" spans="1:1" x14ac:dyDescent="0.2">
      <c r="A31" t="s">
        <v>137</v>
      </c>
    </row>
    <row r="32" spans="1:1" x14ac:dyDescent="0.2">
      <c r="A32" t="s">
        <v>137</v>
      </c>
    </row>
    <row r="33" spans="1:1" x14ac:dyDescent="0.2">
      <c r="A33" t="s">
        <v>137</v>
      </c>
    </row>
    <row r="34" spans="1:1" x14ac:dyDescent="0.2">
      <c r="A34" t="s">
        <v>137</v>
      </c>
    </row>
    <row r="35" spans="1:1" x14ac:dyDescent="0.2">
      <c r="A35" t="s">
        <v>137</v>
      </c>
    </row>
    <row r="36" spans="1:1" x14ac:dyDescent="0.2">
      <c r="A36" t="s">
        <v>137</v>
      </c>
    </row>
    <row r="37" spans="1:1" x14ac:dyDescent="0.2">
      <c r="A37" t="s">
        <v>138</v>
      </c>
    </row>
    <row r="38" spans="1:1" x14ac:dyDescent="0.2">
      <c r="A38" t="s">
        <v>139</v>
      </c>
    </row>
    <row r="39" spans="1:1" x14ac:dyDescent="0.2">
      <c r="A39" t="s">
        <v>140</v>
      </c>
    </row>
    <row r="40" spans="1:1" x14ac:dyDescent="0.2">
      <c r="A40" t="s">
        <v>141</v>
      </c>
    </row>
    <row r="41" spans="1:1" x14ac:dyDescent="0.2">
      <c r="A41" t="s">
        <v>142</v>
      </c>
    </row>
    <row r="42" spans="1:1" x14ac:dyDescent="0.2">
      <c r="A42" t="s">
        <v>143</v>
      </c>
    </row>
    <row r="43" spans="1:1" x14ac:dyDescent="0.2">
      <c r="A43" t="s">
        <v>144</v>
      </c>
    </row>
    <row r="44" spans="1:1" x14ac:dyDescent="0.2">
      <c r="A44" t="s">
        <v>145</v>
      </c>
    </row>
    <row r="45" spans="1:1" x14ac:dyDescent="0.2">
      <c r="A45" t="s">
        <v>146</v>
      </c>
    </row>
    <row r="46" spans="1:1" x14ac:dyDescent="0.2">
      <c r="A46" t="s">
        <v>147</v>
      </c>
    </row>
    <row r="47" spans="1:1" x14ac:dyDescent="0.2">
      <c r="A47" t="s">
        <v>148</v>
      </c>
    </row>
    <row r="48" spans="1:1" x14ac:dyDescent="0.2">
      <c r="A48" t="s">
        <v>149</v>
      </c>
    </row>
    <row r="49" spans="1:1" x14ac:dyDescent="0.2">
      <c r="A49" t="s">
        <v>150</v>
      </c>
    </row>
  </sheetData>
  <sortState ref="A1:A11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Spelschema</vt:lpstr>
      <vt:lpstr>Vårat lag</vt:lpstr>
      <vt:lpstr>Arbetsuppgifter</vt:lpstr>
      <vt:lpstr>Omklädningsrum</vt:lpstr>
      <vt:lpstr>Arbetsuppgifter (2)</vt:lpstr>
      <vt:lpstr>Blad1</vt:lpstr>
      <vt:lpstr>Arbetsuppgifter!Utskriftsområde</vt:lpstr>
      <vt:lpstr>Arbetsuppgifter (2)!Utskriftsområde</vt:lpstr>
      <vt:lpstr>Spelschema!Utskriftsområde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Engman</dc:creator>
  <cp:keywords/>
  <dc:description/>
  <cp:lastModifiedBy>Lena A</cp:lastModifiedBy>
  <cp:revision/>
  <dcterms:created xsi:type="dcterms:W3CDTF">2010-12-13T11:28:29Z</dcterms:created>
  <dcterms:modified xsi:type="dcterms:W3CDTF">2016-02-17T13:44:45Z</dcterms:modified>
  <cp:category/>
  <cp:contentStatus/>
</cp:coreProperties>
</file>