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sstyrelsen.se\home\vas\750218-001\My Documents\Övrigt\Privat\Fotboll\2024\"/>
    </mc:Choice>
  </mc:AlternateContent>
  <xr:revisionPtr revIDLastSave="0" documentId="13_ncr:1_{5CA747AC-B9BB-484A-A5AC-B76EFE9E50BE}" xr6:coauthVersionLast="47" xr6:coauthVersionMax="47" xr10:uidLastSave="{00000000-0000-0000-0000-000000000000}"/>
  <bookViews>
    <workbookView xWindow="320" yWindow="420" windowWidth="18800" windowHeight="9250" xr2:uid="{DBC090AB-EB4E-48DC-BF3A-E25D8F111A91}"/>
  </bookViews>
  <sheets>
    <sheet name="Matcher 2024" sheetId="1" r:id="rId1"/>
  </sheets>
  <definedNames>
    <definedName name="Print_Area" localSheetId="0">'Matcher 2024'!$A$1:$J$146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P14" i="1"/>
  <c r="P13" i="1"/>
  <c r="P12" i="1"/>
  <c r="P11" i="1"/>
  <c r="P10" i="1"/>
  <c r="P9" i="1"/>
  <c r="P8" i="1"/>
  <c r="P7" i="1"/>
  <c r="P5" i="1"/>
  <c r="P6" i="1"/>
  <c r="P4" i="1"/>
  <c r="P3" i="1"/>
  <c r="P2" i="1"/>
</calcChain>
</file>

<file path=xl/sharedStrings.xml><?xml version="1.0" encoding="utf-8"?>
<sst xmlns="http://schemas.openxmlformats.org/spreadsheetml/2006/main" count="852" uniqueCount="219">
  <si>
    <t>Tävling</t>
  </si>
  <si>
    <t>Matchnummer</t>
  </si>
  <si>
    <t>Hemmalag</t>
  </si>
  <si>
    <t>Bortalag</t>
  </si>
  <si>
    <t>Veckodag</t>
  </si>
  <si>
    <t>Anläggning</t>
  </si>
  <si>
    <t>Planstrl</t>
  </si>
  <si>
    <t>Cafeteria</t>
  </si>
  <si>
    <t>Örsundsbro IF</t>
  </si>
  <si>
    <t>IK Nordia</t>
  </si>
  <si>
    <t>fre</t>
  </si>
  <si>
    <t>Konstgräs</t>
  </si>
  <si>
    <t>11v11</t>
  </si>
  <si>
    <t>Dam div 4</t>
  </si>
  <si>
    <t>Skyttorps IF</t>
  </si>
  <si>
    <t>sön</t>
  </si>
  <si>
    <t>Ullfors IK</t>
  </si>
  <si>
    <t>Datum</t>
  </si>
  <si>
    <t>Tid</t>
  </si>
  <si>
    <t>19:00</t>
  </si>
  <si>
    <t>17:00</t>
  </si>
  <si>
    <t xml:space="preserve">2024-04-19 </t>
  </si>
  <si>
    <t xml:space="preserve">2024-04-21 </t>
  </si>
  <si>
    <t xml:space="preserve">2024-04-26 </t>
  </si>
  <si>
    <t>Herr div 8</t>
  </si>
  <si>
    <t>Herr div 7</t>
  </si>
  <si>
    <t>Hagby IK</t>
  </si>
  <si>
    <t>2024-05-03</t>
  </si>
  <si>
    <t>Unik FK</t>
  </si>
  <si>
    <t>2024-05-05</t>
  </si>
  <si>
    <t>Upsala IF</t>
  </si>
  <si>
    <t>2024-05-10</t>
  </si>
  <si>
    <t>IF VP Uppsala</t>
  </si>
  <si>
    <t>2024-05-17</t>
  </si>
  <si>
    <t>Håbo FF</t>
  </si>
  <si>
    <t>2024-05-19</t>
  </si>
  <si>
    <t>A-plan</t>
  </si>
  <si>
    <t>Södra Trögds IK</t>
  </si>
  <si>
    <t>2024-05-24</t>
  </si>
  <si>
    <t>IK Sirius</t>
  </si>
  <si>
    <t>2024-05-31</t>
  </si>
  <si>
    <t>Sunnersta AIF</t>
  </si>
  <si>
    <t>2024-06-02</t>
  </si>
  <si>
    <t>Uppsala Performance BK</t>
  </si>
  <si>
    <t>2024-06-09</t>
  </si>
  <si>
    <t>Fanna BK</t>
  </si>
  <si>
    <t>2024-06-14</t>
  </si>
  <si>
    <t>Östervåla IF</t>
  </si>
  <si>
    <t>2024-06-16</t>
  </si>
  <si>
    <t>Bälinge IF</t>
  </si>
  <si>
    <t>2024-08-09</t>
  </si>
  <si>
    <t>Knarrbacken FC</t>
  </si>
  <si>
    <t>2024-08-16</t>
  </si>
  <si>
    <t>2024-08-18</t>
  </si>
  <si>
    <t>Vaksala SK</t>
  </si>
  <si>
    <t>tors</t>
  </si>
  <si>
    <t>2024-08-22</t>
  </si>
  <si>
    <t>Skokloster Fotboll IF</t>
  </si>
  <si>
    <t>2024-09-01</t>
  </si>
  <si>
    <t>15:00</t>
  </si>
  <si>
    <t>Frösunda SK</t>
  </si>
  <si>
    <t>2024-09-08</t>
  </si>
  <si>
    <t>Runhällens BoIS</t>
  </si>
  <si>
    <t>2024-09-13</t>
  </si>
  <si>
    <t>Heby AIF</t>
  </si>
  <si>
    <t>2024-09-15</t>
  </si>
  <si>
    <t>Skuttunge SK</t>
  </si>
  <si>
    <t>2024-09-20</t>
  </si>
  <si>
    <t>lör</t>
  </si>
  <si>
    <t>2024-09-28</t>
  </si>
  <si>
    <t>14:00</t>
  </si>
  <si>
    <t>P14 år G3</t>
  </si>
  <si>
    <t>11:00</t>
  </si>
  <si>
    <t>9v9 stor</t>
  </si>
  <si>
    <t>P14 år A2</t>
  </si>
  <si>
    <t>,</t>
  </si>
  <si>
    <t>Danmarks IF</t>
  </si>
  <si>
    <t>9v9 liten</t>
  </si>
  <si>
    <t>F13 år G1</t>
  </si>
  <si>
    <t>WIRIK</t>
  </si>
  <si>
    <t>P14år G3</t>
  </si>
  <si>
    <t>Fjärdhundra SK</t>
  </si>
  <si>
    <t>2024-05-12</t>
  </si>
  <si>
    <t>12:00</t>
  </si>
  <si>
    <t>Enköpings SK</t>
  </si>
  <si>
    <t>P14år A2</t>
  </si>
  <si>
    <t>P13 år G1</t>
  </si>
  <si>
    <t>2024-05-26</t>
  </si>
  <si>
    <t xml:space="preserve">Knarrbacken </t>
  </si>
  <si>
    <t>Åsunda IF</t>
  </si>
  <si>
    <t>2024-09-22</t>
  </si>
  <si>
    <t>Morgongåva SK</t>
  </si>
  <si>
    <t>2024-10-13</t>
  </si>
  <si>
    <t>13:00</t>
  </si>
  <si>
    <t>Knivsta IK</t>
  </si>
  <si>
    <t>UNIK FK</t>
  </si>
  <si>
    <t>Sigtuna IF</t>
  </si>
  <si>
    <t>2024-08-31</t>
  </si>
  <si>
    <t>Märsta IK</t>
  </si>
  <si>
    <t>2024-06-23</t>
  </si>
  <si>
    <t>2024-06-01</t>
  </si>
  <si>
    <t>Alsike IF</t>
  </si>
  <si>
    <t>2024-09-14</t>
  </si>
  <si>
    <t>16:30</t>
  </si>
  <si>
    <t>2024-05-18</t>
  </si>
  <si>
    <t>2024-08-24</t>
  </si>
  <si>
    <t>2024-04-27</t>
  </si>
  <si>
    <t>P11år Röd</t>
  </si>
  <si>
    <t>2024-05-04</t>
  </si>
  <si>
    <t>10:00</t>
  </si>
  <si>
    <t>B-plan</t>
  </si>
  <si>
    <t>7v7</t>
  </si>
  <si>
    <t>P10år Röd</t>
  </si>
  <si>
    <t>F12år Röd</t>
  </si>
  <si>
    <t>F11år Gul</t>
  </si>
  <si>
    <t>F10år Gul</t>
  </si>
  <si>
    <t>Storvreta IK</t>
  </si>
  <si>
    <t>11:30</t>
  </si>
  <si>
    <t>14:30</t>
  </si>
  <si>
    <t>POOLSPEL</t>
  </si>
  <si>
    <t>IK Fyris Uppsala</t>
  </si>
  <si>
    <t>2024-05-25</t>
  </si>
  <si>
    <t xml:space="preserve">B-plan </t>
  </si>
  <si>
    <t>16:00</t>
  </si>
  <si>
    <t>A-PLAN</t>
  </si>
  <si>
    <t>Järlåsa IF</t>
  </si>
  <si>
    <t>2024-06-08</t>
  </si>
  <si>
    <t>7V7</t>
  </si>
  <si>
    <t>B-Plan</t>
  </si>
  <si>
    <t>2024-08-17</t>
  </si>
  <si>
    <t>2024-08-25</t>
  </si>
  <si>
    <t>2024-09-07</t>
  </si>
  <si>
    <t>2024-09-21</t>
  </si>
  <si>
    <t>P15</t>
  </si>
  <si>
    <t>P16</t>
  </si>
  <si>
    <t>F16</t>
  </si>
  <si>
    <t>F15</t>
  </si>
  <si>
    <t>UppC Herr</t>
  </si>
  <si>
    <t>Börje SK</t>
  </si>
  <si>
    <t>Innebandy</t>
  </si>
  <si>
    <t>UppC Dam</t>
  </si>
  <si>
    <t>DM P14år</t>
  </si>
  <si>
    <t xml:space="preserve">Konstgräs </t>
  </si>
  <si>
    <t>FK Bålsta</t>
  </si>
  <si>
    <t>P10 (om ej poolspel)</t>
  </si>
  <si>
    <t>P11/12 (om ej poolspel)</t>
  </si>
  <si>
    <t>F13 (om ej poolspel)</t>
  </si>
  <si>
    <t>12:30</t>
  </si>
  <si>
    <t>10:30</t>
  </si>
  <si>
    <t>13:30</t>
  </si>
  <si>
    <t>P10  14:30-16:30</t>
  </si>
  <si>
    <t>P10 14:30-16:30</t>
  </si>
  <si>
    <t>P14 17:30-21:15</t>
  </si>
  <si>
    <t>F14 15:30-19:15</t>
  </si>
  <si>
    <t>F15 17:30-21:15</t>
  </si>
  <si>
    <t>P10 09:30-12:30
13:30-16:30</t>
  </si>
  <si>
    <t>P16 17:30-21:15</t>
  </si>
  <si>
    <t>P13
08:30-15:30</t>
  </si>
  <si>
    <t xml:space="preserve">P11/12 09:30-12:30
 </t>
  </si>
  <si>
    <t>F10/11 15:00-21:15</t>
  </si>
  <si>
    <t>F16 17:30-21:15</t>
  </si>
  <si>
    <t>F13
11:30-17:45</t>
  </si>
  <si>
    <t>F17 17:30-21:15</t>
  </si>
  <si>
    <t>F14
10:00-19:15</t>
  </si>
  <si>
    <t>P17 17:30-21:15</t>
  </si>
  <si>
    <t>F12
09:30-17:30</t>
  </si>
  <si>
    <t>P14
10:00-19:15</t>
  </si>
  <si>
    <t>F12
10:00-15:00</t>
  </si>
  <si>
    <t>P13
15:00-21:15</t>
  </si>
  <si>
    <t>P15 17:30-21:15</t>
  </si>
  <si>
    <t>F14
09:30-19:15</t>
  </si>
  <si>
    <t>P11/12 15:30-18:30</t>
  </si>
  <si>
    <t>P11/12
09:30-19:15</t>
  </si>
  <si>
    <t>P13
10:30-16:30</t>
  </si>
  <si>
    <t>F10/11 14:00-16:30</t>
  </si>
  <si>
    <t>F13
11:30-19:15</t>
  </si>
  <si>
    <t>F13
09:30-15:30</t>
  </si>
  <si>
    <t>P10
11:30-16:30</t>
  </si>
  <si>
    <t>F12
08:30-13:00</t>
  </si>
  <si>
    <t>P10 13:30-16:30</t>
  </si>
  <si>
    <t>P14
13:00-16:15</t>
  </si>
  <si>
    <t>P11/12
14:30-20:15</t>
  </si>
  <si>
    <t>2024-04-29</t>
  </si>
  <si>
    <t>P10</t>
  </si>
  <si>
    <t>15.00-17.15</t>
  </si>
  <si>
    <t>17.15-19.30</t>
  </si>
  <si>
    <t>19.30-21.15</t>
  </si>
  <si>
    <t>Pass (tider)</t>
  </si>
  <si>
    <t>10.30-12.30</t>
  </si>
  <si>
    <t>12.30-14.30</t>
  </si>
  <si>
    <t>14.30-16.30</t>
  </si>
  <si>
    <t>10:30-16:30</t>
  </si>
  <si>
    <t>F10/11</t>
  </si>
  <si>
    <t>14.00-16.30</t>
  </si>
  <si>
    <t>09:00-17:15</t>
  </si>
  <si>
    <t>9.00-11.00</t>
  </si>
  <si>
    <t>11.00-13.15</t>
  </si>
  <si>
    <t>13.15-15.30</t>
  </si>
  <si>
    <t>15.30-17.15</t>
  </si>
  <si>
    <t>Nathalie</t>
  </si>
  <si>
    <t>Alicia</t>
  </si>
  <si>
    <t>Nora</t>
  </si>
  <si>
    <t>Alva</t>
  </si>
  <si>
    <t>Mira</t>
  </si>
  <si>
    <t>Louise</t>
  </si>
  <si>
    <t>Elvira K</t>
  </si>
  <si>
    <t>Vera</t>
  </si>
  <si>
    <t>Ellen</t>
  </si>
  <si>
    <t>Lisa</t>
  </si>
  <si>
    <t>Disa</t>
  </si>
  <si>
    <t>Miranda</t>
  </si>
  <si>
    <t>Moa F</t>
  </si>
  <si>
    <t>Elvira H</t>
  </si>
  <si>
    <t xml:space="preserve">Bemannas av </t>
  </si>
  <si>
    <t>Antal pass</t>
  </si>
  <si>
    <t>Moa V</t>
  </si>
  <si>
    <t>Tilde</t>
  </si>
  <si>
    <t>Vilma</t>
  </si>
  <si>
    <t>Spelare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</si>
</sst>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49" fontId="1" fillId="2" borderId="2" xfId="0" applyNumberFormat="1" applyFont="1" applyFill="1" applyBorder="1"/>
    <xf numFmtId="0" fontId="2" fillId="2" borderId="3" xfId="0" applyFont="1" applyFill="1" applyBorder="1"/>
    <xf numFmtId="0" fontId="1" fillId="0" borderId="4" xfId="0" applyFont="1" applyBorder="1"/>
    <xf numFmtId="49" fontId="1" fillId="0" borderId="4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4" xfId="0" applyNumberFormat="1" applyFont="1" applyBorder="1" applyAlignment="1">
      <alignment horizontal="left"/>
    </xf>
    <xf numFmtId="0" fontId="1" fillId="0" borderId="6" xfId="0" applyFont="1" applyBorder="1"/>
    <xf numFmtId="49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center" vertical="center"/>
    </xf>
    <xf numFmtId="14" fontId="1" fillId="0" borderId="4" xfId="0" applyNumberFormat="1" applyFont="1" applyBorder="1"/>
    <xf numFmtId="20" fontId="1" fillId="0" borderId="4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/>
    <xf numFmtId="20" fontId="1" fillId="0" borderId="0" xfId="0" applyNumberFormat="1" applyFont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20" fontId="1" fillId="2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/>
    <xf numFmtId="49" fontId="4" fillId="0" borderId="4" xfId="0" applyNumberFormat="1" applyFont="1" applyBorder="1" applyAlignment="1">
      <alignment horizontal="left"/>
    </xf>
    <xf numFmtId="0" fontId="4" fillId="0" borderId="7" xfId="0" applyFont="1" applyBorder="1"/>
    <xf numFmtId="49" fontId="1" fillId="0" borderId="0" xfId="0" applyNumberFormat="1" applyFont="1" applyBorder="1"/>
    <xf numFmtId="0" fontId="1" fillId="0" borderId="0" xfId="0" applyFont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3" borderId="7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top"/>
    </xf>
    <xf numFmtId="0" fontId="1" fillId="5" borderId="4" xfId="0" applyFont="1" applyFill="1" applyBorder="1"/>
    <xf numFmtId="0" fontId="1" fillId="5" borderId="4" xfId="0" applyFont="1" applyFill="1" applyBorder="1" applyAlignment="1">
      <alignment vertical="top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E3FF-602A-4D05-8E97-7C0F4B92B474}">
  <dimension ref="A1:P158"/>
  <sheetViews>
    <sheetView tabSelected="1" topLeftCell="A105" zoomScaleNormal="100" workbookViewId="0">
      <selection activeCell="K108" sqref="K108:M108"/>
    </sheetView>
  </sheetViews>
  <sheetFormatPr defaultColWidth="8.90625" defaultRowHeight="14.5" x14ac:dyDescent="0.35"/>
  <cols>
    <col min="1" max="1" width="10" style="1" customWidth="1"/>
    <col min="2" max="2" width="14.08984375" style="1" customWidth="1"/>
    <col min="3" max="3" width="13.453125" style="1" bestFit="1" customWidth="1"/>
    <col min="4" max="4" width="14.90625" style="1" customWidth="1"/>
    <col min="5" max="5" width="9.54296875" style="1" bestFit="1" customWidth="1"/>
    <col min="6" max="6" width="10.90625" style="1" bestFit="1" customWidth="1"/>
    <col min="7" max="7" width="8.1796875" style="1" customWidth="1"/>
    <col min="8" max="8" width="10.90625" style="1" customWidth="1"/>
    <col min="9" max="9" width="8.90625" style="1" customWidth="1"/>
    <col min="10" max="10" width="17.6328125" style="25" customWidth="1"/>
    <col min="11" max="11" width="13.453125" style="1" customWidth="1"/>
    <col min="12" max="12" width="8.08984375" style="1" customWidth="1"/>
    <col min="13" max="13" width="8.7265625" style="1" customWidth="1"/>
    <col min="14" max="14" width="4.453125" style="1" customWidth="1"/>
    <col min="15" max="15" width="8.90625" style="1" customWidth="1"/>
    <col min="16" max="16" width="9.90625" style="1" customWidth="1"/>
    <col min="17" max="16384" width="8.90625" style="1"/>
  </cols>
  <sheetData>
    <row r="1" spans="1:16" s="33" customFormat="1" ht="33.5" customHeight="1" x14ac:dyDescent="0.3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17</v>
      </c>
      <c r="G1" s="34" t="s">
        <v>18</v>
      </c>
      <c r="H1" s="34" t="s">
        <v>5</v>
      </c>
      <c r="I1" s="34" t="s">
        <v>6</v>
      </c>
      <c r="J1" s="37" t="s">
        <v>7</v>
      </c>
      <c r="K1" s="45" t="s">
        <v>187</v>
      </c>
      <c r="L1" s="51" t="s">
        <v>213</v>
      </c>
      <c r="M1" s="52"/>
      <c r="O1" s="36" t="s">
        <v>218</v>
      </c>
      <c r="P1" s="35" t="s">
        <v>214</v>
      </c>
    </row>
    <row r="2" spans="1:16" x14ac:dyDescent="0.35">
      <c r="A2" s="8" t="s">
        <v>137</v>
      </c>
      <c r="B2" s="8">
        <v>170172007</v>
      </c>
      <c r="C2" s="8" t="s">
        <v>138</v>
      </c>
      <c r="D2" s="8" t="s">
        <v>8</v>
      </c>
      <c r="E2" s="8" t="s">
        <v>68</v>
      </c>
      <c r="F2" s="18">
        <v>45367</v>
      </c>
      <c r="G2" s="19">
        <v>0.59375</v>
      </c>
      <c r="H2" s="8" t="s">
        <v>11</v>
      </c>
      <c r="I2" s="8" t="s">
        <v>12</v>
      </c>
      <c r="J2" s="38" t="s">
        <v>139</v>
      </c>
      <c r="K2" s="8"/>
      <c r="L2" s="8"/>
      <c r="M2" s="8"/>
      <c r="O2" s="1" t="s">
        <v>200</v>
      </c>
      <c r="P2" s="1">
        <f>COUNTIF(L2:M146, "Alicia")</f>
        <v>1</v>
      </c>
    </row>
    <row r="3" spans="1:16" ht="15" thickBot="1" x14ac:dyDescent="0.4">
      <c r="G3" s="20"/>
      <c r="K3" s="8"/>
      <c r="L3" s="8"/>
      <c r="M3" s="8"/>
      <c r="O3" s="1" t="s">
        <v>202</v>
      </c>
      <c r="P3" s="1">
        <f>COUNTIF(L2:M146, "Alva")</f>
        <v>2</v>
      </c>
    </row>
    <row r="4" spans="1:16" x14ac:dyDescent="0.35">
      <c r="A4" s="8" t="s">
        <v>137</v>
      </c>
      <c r="B4" s="8">
        <v>170172009</v>
      </c>
      <c r="C4" s="8" t="s">
        <v>8</v>
      </c>
      <c r="D4" s="8" t="s">
        <v>91</v>
      </c>
      <c r="E4" s="8" t="s">
        <v>15</v>
      </c>
      <c r="F4" s="18">
        <v>45375</v>
      </c>
      <c r="G4" s="19">
        <v>0.66666666666666663</v>
      </c>
      <c r="H4" s="8" t="s">
        <v>11</v>
      </c>
      <c r="I4" s="15" t="s">
        <v>12</v>
      </c>
      <c r="J4" s="48" t="s">
        <v>181</v>
      </c>
      <c r="K4" s="8"/>
      <c r="L4" s="8"/>
      <c r="M4" s="8"/>
      <c r="O4" s="1" t="s">
        <v>209</v>
      </c>
      <c r="P4" s="1">
        <f>COUNTIF(L2:M146, "Disa")</f>
        <v>1</v>
      </c>
    </row>
    <row r="5" spans="1:16" ht="15" thickBot="1" x14ac:dyDescent="0.4">
      <c r="A5" s="8" t="s">
        <v>140</v>
      </c>
      <c r="B5" s="8">
        <v>170214009</v>
      </c>
      <c r="C5" s="8" t="s">
        <v>8</v>
      </c>
      <c r="D5" s="8" t="s">
        <v>34</v>
      </c>
      <c r="E5" s="8" t="s">
        <v>15</v>
      </c>
      <c r="F5" s="18">
        <v>45375</v>
      </c>
      <c r="G5" s="19">
        <v>0.75</v>
      </c>
      <c r="H5" s="8" t="s">
        <v>11</v>
      </c>
      <c r="I5" s="15" t="s">
        <v>12</v>
      </c>
      <c r="J5" s="50"/>
      <c r="K5" s="8"/>
      <c r="L5" s="8"/>
      <c r="M5" s="8"/>
      <c r="O5" s="1" t="s">
        <v>207</v>
      </c>
      <c r="P5" s="1">
        <f>COUNTIF(L2:M146, "Ellen")</f>
        <v>1</v>
      </c>
    </row>
    <row r="6" spans="1:16" ht="15" thickBot="1" x14ac:dyDescent="0.4">
      <c r="F6" s="21"/>
      <c r="G6" s="22"/>
      <c r="J6" s="17"/>
      <c r="K6" s="8"/>
      <c r="L6" s="8"/>
      <c r="M6" s="8"/>
      <c r="O6" s="1" t="s">
        <v>212</v>
      </c>
      <c r="P6" s="1">
        <f>COUNTIF(L2:M146, "Elvira H")</f>
        <v>1</v>
      </c>
    </row>
    <row r="7" spans="1:16" ht="15" thickBot="1" x14ac:dyDescent="0.4">
      <c r="A7" s="8" t="s">
        <v>141</v>
      </c>
      <c r="B7" s="8">
        <v>170471003</v>
      </c>
      <c r="C7" s="8" t="s">
        <v>8</v>
      </c>
      <c r="D7" s="8" t="s">
        <v>39</v>
      </c>
      <c r="E7" s="8" t="s">
        <v>15</v>
      </c>
      <c r="F7" s="18">
        <v>45389</v>
      </c>
      <c r="G7" s="19">
        <v>0.625</v>
      </c>
      <c r="H7" s="8" t="s">
        <v>142</v>
      </c>
      <c r="I7" s="15" t="s">
        <v>73</v>
      </c>
      <c r="J7" s="39" t="s">
        <v>150</v>
      </c>
      <c r="K7" s="8"/>
      <c r="L7" s="8"/>
      <c r="M7" s="8"/>
      <c r="O7" s="1" t="s">
        <v>205</v>
      </c>
      <c r="P7" s="1">
        <f>COUNTIF(L2:M146, "Elvira K")</f>
        <v>2</v>
      </c>
    </row>
    <row r="8" spans="1:16" ht="15" thickBot="1" x14ac:dyDescent="0.4">
      <c r="F8" s="21"/>
      <c r="G8" s="22"/>
      <c r="J8" s="17"/>
      <c r="K8" s="8"/>
      <c r="L8" s="8"/>
      <c r="M8" s="8"/>
      <c r="O8" s="1" t="s">
        <v>208</v>
      </c>
      <c r="P8" s="1">
        <f>COUNTIF(L2:M146, "Lisa")</f>
        <v>2</v>
      </c>
    </row>
    <row r="9" spans="1:16" ht="15" thickBot="1" x14ac:dyDescent="0.4">
      <c r="A9" s="8" t="s">
        <v>141</v>
      </c>
      <c r="B9" s="8">
        <v>170471007</v>
      </c>
      <c r="C9" s="8" t="s">
        <v>8</v>
      </c>
      <c r="D9" s="8" t="s">
        <v>143</v>
      </c>
      <c r="E9" s="8" t="s">
        <v>15</v>
      </c>
      <c r="F9" s="18">
        <v>45403</v>
      </c>
      <c r="G9" s="19">
        <v>0.625</v>
      </c>
      <c r="H9" s="8" t="s">
        <v>11</v>
      </c>
      <c r="I9" s="15" t="s">
        <v>73</v>
      </c>
      <c r="J9" s="39" t="s">
        <v>151</v>
      </c>
      <c r="K9" s="8"/>
      <c r="L9" s="8"/>
      <c r="M9" s="8"/>
      <c r="O9" s="1" t="s">
        <v>204</v>
      </c>
      <c r="P9" s="1">
        <f>COUNTIF(L2:M146, "Louise")</f>
        <v>1</v>
      </c>
    </row>
    <row r="10" spans="1:16" ht="15" thickBot="1" x14ac:dyDescent="0.4">
      <c r="J10" s="17"/>
      <c r="K10" s="8"/>
      <c r="L10" s="8"/>
      <c r="M10" s="8"/>
      <c r="O10" s="1" t="s">
        <v>203</v>
      </c>
      <c r="P10" s="1">
        <f>COUNTIF(L2:M146, "Mira")</f>
        <v>1</v>
      </c>
    </row>
    <row r="11" spans="1:16" ht="15" thickBot="1" x14ac:dyDescent="0.4">
      <c r="A11" s="8" t="s">
        <v>25</v>
      </c>
      <c r="B11" s="8">
        <v>170143002</v>
      </c>
      <c r="C11" s="8" t="s">
        <v>8</v>
      </c>
      <c r="D11" s="8" t="s">
        <v>9</v>
      </c>
      <c r="E11" s="8" t="s">
        <v>10</v>
      </c>
      <c r="F11" s="9" t="s">
        <v>21</v>
      </c>
      <c r="G11" s="9" t="s">
        <v>19</v>
      </c>
      <c r="H11" s="8" t="s">
        <v>11</v>
      </c>
      <c r="I11" s="15" t="s">
        <v>12</v>
      </c>
      <c r="J11" s="39" t="s">
        <v>152</v>
      </c>
      <c r="K11" s="8"/>
      <c r="L11" s="8"/>
      <c r="M11" s="8"/>
      <c r="O11" s="1" t="s">
        <v>210</v>
      </c>
      <c r="P11" s="1">
        <f>COUNTIF(L2:M146, "Miranda")</f>
        <v>1</v>
      </c>
    </row>
    <row r="12" spans="1:16" ht="15" thickBot="1" x14ac:dyDescent="0.4">
      <c r="F12" s="2"/>
      <c r="G12" s="2"/>
      <c r="J12" s="17"/>
      <c r="K12" s="8"/>
      <c r="L12" s="8"/>
      <c r="M12" s="8"/>
      <c r="O12" s="1" t="s">
        <v>211</v>
      </c>
      <c r="P12" s="1">
        <f>COUNTIF(L2:M146, "Moa F")</f>
        <v>1</v>
      </c>
    </row>
    <row r="13" spans="1:16" ht="15" thickBot="1" x14ac:dyDescent="0.4">
      <c r="A13" s="8" t="s">
        <v>13</v>
      </c>
      <c r="B13" s="8">
        <v>170204004</v>
      </c>
      <c r="C13" s="8" t="s">
        <v>8</v>
      </c>
      <c r="D13" s="8" t="s">
        <v>14</v>
      </c>
      <c r="E13" s="8" t="s">
        <v>15</v>
      </c>
      <c r="F13" s="9" t="s">
        <v>22</v>
      </c>
      <c r="G13" s="9" t="s">
        <v>20</v>
      </c>
      <c r="H13" s="8" t="s">
        <v>11</v>
      </c>
      <c r="I13" s="15" t="s">
        <v>12</v>
      </c>
      <c r="J13" s="39" t="s">
        <v>153</v>
      </c>
      <c r="K13" s="8"/>
      <c r="L13" s="8"/>
      <c r="M13" s="8"/>
      <c r="O13" s="1" t="s">
        <v>215</v>
      </c>
      <c r="P13" s="1">
        <f>COUNTIF(L2:M146, "Moa V")</f>
        <v>2</v>
      </c>
    </row>
    <row r="14" spans="1:16" ht="15" thickBot="1" x14ac:dyDescent="0.4">
      <c r="F14" s="2"/>
      <c r="G14" s="2"/>
      <c r="J14" s="17"/>
      <c r="K14" s="8"/>
      <c r="L14" s="8"/>
      <c r="M14" s="8"/>
      <c r="O14" s="1" t="s">
        <v>199</v>
      </c>
      <c r="P14" s="1">
        <f>COUNTIF(L2:M146, "Nathalie")</f>
        <v>1</v>
      </c>
    </row>
    <row r="15" spans="1:16" ht="15" thickBot="1" x14ac:dyDescent="0.4">
      <c r="A15" s="8" t="s">
        <v>13</v>
      </c>
      <c r="B15" s="8">
        <v>170204007</v>
      </c>
      <c r="C15" s="8" t="s">
        <v>8</v>
      </c>
      <c r="D15" s="8" t="s">
        <v>16</v>
      </c>
      <c r="E15" s="8" t="s">
        <v>10</v>
      </c>
      <c r="F15" s="12" t="s">
        <v>23</v>
      </c>
      <c r="G15" s="12" t="s">
        <v>19</v>
      </c>
      <c r="H15" s="8" t="s">
        <v>11</v>
      </c>
      <c r="I15" s="15" t="s">
        <v>12</v>
      </c>
      <c r="J15" s="39" t="s">
        <v>154</v>
      </c>
      <c r="K15" s="8"/>
      <c r="L15" s="8"/>
      <c r="M15" s="8"/>
      <c r="O15" s="1" t="s">
        <v>201</v>
      </c>
      <c r="P15" s="1">
        <f>COUNTIF(L2:M146, "Nora")</f>
        <v>2</v>
      </c>
    </row>
    <row r="16" spans="1:16" ht="15" thickBot="1" x14ac:dyDescent="0.4">
      <c r="F16" s="3"/>
      <c r="G16" s="3"/>
      <c r="J16" s="17"/>
      <c r="K16" s="8"/>
      <c r="L16" s="8"/>
      <c r="M16" s="8"/>
      <c r="O16" s="1" t="s">
        <v>216</v>
      </c>
      <c r="P16" s="1">
        <f>COUNTIF(L2:M146, "Tilde")</f>
        <v>1</v>
      </c>
    </row>
    <row r="17" spans="1:16" x14ac:dyDescent="0.35">
      <c r="A17" s="29" t="s">
        <v>71</v>
      </c>
      <c r="B17" s="29">
        <v>170340004</v>
      </c>
      <c r="C17" s="29" t="s">
        <v>8</v>
      </c>
      <c r="D17" s="29" t="s">
        <v>41</v>
      </c>
      <c r="E17" s="29" t="s">
        <v>68</v>
      </c>
      <c r="F17" s="30" t="s">
        <v>106</v>
      </c>
      <c r="G17" s="30" t="s">
        <v>72</v>
      </c>
      <c r="H17" s="29" t="s">
        <v>11</v>
      </c>
      <c r="I17" s="31" t="s">
        <v>73</v>
      </c>
      <c r="J17" s="48" t="s">
        <v>155</v>
      </c>
      <c r="K17" s="8"/>
      <c r="L17" s="8"/>
      <c r="M17" s="8"/>
      <c r="O17" s="1" t="s">
        <v>206</v>
      </c>
      <c r="P17" s="1">
        <f>COUNTIF(L2:M146, "Vera")</f>
        <v>1</v>
      </c>
    </row>
    <row r="18" spans="1:16" ht="15" thickBot="1" x14ac:dyDescent="0.4">
      <c r="A18" s="8" t="s">
        <v>74</v>
      </c>
      <c r="B18" s="8">
        <v>170331001</v>
      </c>
      <c r="C18" s="8" t="s">
        <v>8</v>
      </c>
      <c r="D18" s="8" t="s">
        <v>76</v>
      </c>
      <c r="E18" s="8" t="s">
        <v>68</v>
      </c>
      <c r="F18" s="12" t="s">
        <v>106</v>
      </c>
      <c r="G18" s="12" t="s">
        <v>59</v>
      </c>
      <c r="H18" s="8" t="s">
        <v>11</v>
      </c>
      <c r="I18" s="15" t="s">
        <v>73</v>
      </c>
      <c r="J18" s="50"/>
      <c r="K18" s="8"/>
      <c r="L18" s="8"/>
      <c r="M18" s="8"/>
      <c r="O18" s="1" t="s">
        <v>217</v>
      </c>
      <c r="P18" s="1">
        <f>COUNTIF(L2:M146, "Vilma")</f>
        <v>1</v>
      </c>
    </row>
    <row r="19" spans="1:16" ht="15" thickBot="1" x14ac:dyDescent="0.4">
      <c r="A19" s="26"/>
      <c r="B19" s="26"/>
      <c r="C19" s="26"/>
      <c r="D19" s="26"/>
      <c r="E19" s="26"/>
      <c r="F19" s="27"/>
      <c r="G19" s="27"/>
      <c r="H19" s="26"/>
      <c r="I19" s="26"/>
      <c r="J19" s="28"/>
      <c r="K19" s="8"/>
      <c r="L19" s="8"/>
      <c r="M19" s="8"/>
    </row>
    <row r="20" spans="1:16" ht="15" thickBot="1" x14ac:dyDescent="0.4">
      <c r="A20" s="8" t="s">
        <v>71</v>
      </c>
      <c r="B20" s="8"/>
      <c r="C20" s="8" t="s">
        <v>8</v>
      </c>
      <c r="D20" s="8" t="s">
        <v>41</v>
      </c>
      <c r="E20" s="8"/>
      <c r="F20" s="12" t="s">
        <v>182</v>
      </c>
      <c r="G20" s="12" t="s">
        <v>19</v>
      </c>
      <c r="H20" s="8"/>
      <c r="I20" s="8"/>
      <c r="J20" s="39" t="s">
        <v>183</v>
      </c>
      <c r="K20" s="8"/>
      <c r="L20" s="8"/>
      <c r="M20" s="8"/>
    </row>
    <row r="21" spans="1:16" ht="15" thickBot="1" x14ac:dyDescent="0.4">
      <c r="A21" s="1" t="s">
        <v>75</v>
      </c>
      <c r="F21" s="3"/>
      <c r="G21" s="3"/>
      <c r="J21" s="17"/>
      <c r="K21" s="8"/>
      <c r="L21" s="8"/>
      <c r="M21" s="8"/>
    </row>
    <row r="22" spans="1:16" ht="15" thickBot="1" x14ac:dyDescent="0.4">
      <c r="A22" s="8" t="s">
        <v>24</v>
      </c>
      <c r="B22" s="8">
        <v>170152004</v>
      </c>
      <c r="C22" s="8" t="s">
        <v>8</v>
      </c>
      <c r="D22" s="8" t="s">
        <v>26</v>
      </c>
      <c r="E22" s="8" t="s">
        <v>10</v>
      </c>
      <c r="F22" s="9" t="s">
        <v>27</v>
      </c>
      <c r="G22" s="9" t="s">
        <v>19</v>
      </c>
      <c r="H22" s="8" t="s">
        <v>11</v>
      </c>
      <c r="I22" s="15" t="s">
        <v>12</v>
      </c>
      <c r="J22" s="39" t="s">
        <v>156</v>
      </c>
      <c r="K22" s="8"/>
      <c r="L22" s="8"/>
      <c r="M22" s="8"/>
    </row>
    <row r="23" spans="1:16" ht="15" thickBot="1" x14ac:dyDescent="0.4">
      <c r="F23" s="2"/>
      <c r="G23" s="2"/>
      <c r="J23" s="17"/>
      <c r="K23" s="8"/>
      <c r="L23" s="8"/>
      <c r="M23" s="8"/>
    </row>
    <row r="24" spans="1:16" x14ac:dyDescent="0.35">
      <c r="A24" s="8" t="s">
        <v>112</v>
      </c>
      <c r="B24" s="8">
        <v>170545003</v>
      </c>
      <c r="C24" s="8" t="s">
        <v>8</v>
      </c>
      <c r="D24" s="8" t="s">
        <v>84</v>
      </c>
      <c r="E24" s="8" t="s">
        <v>68</v>
      </c>
      <c r="F24" s="9" t="s">
        <v>108</v>
      </c>
      <c r="G24" s="9" t="s">
        <v>109</v>
      </c>
      <c r="H24" s="8" t="s">
        <v>110</v>
      </c>
      <c r="I24" s="15" t="s">
        <v>111</v>
      </c>
      <c r="J24" s="48" t="s">
        <v>157</v>
      </c>
      <c r="K24" s="8"/>
      <c r="L24" s="8"/>
      <c r="M24" s="8"/>
    </row>
    <row r="25" spans="1:16" x14ac:dyDescent="0.35">
      <c r="A25" s="8" t="s">
        <v>107</v>
      </c>
      <c r="B25" s="8">
        <v>170528002</v>
      </c>
      <c r="C25" s="8" t="s">
        <v>8</v>
      </c>
      <c r="D25" s="8" t="s">
        <v>64</v>
      </c>
      <c r="E25" s="8" t="s">
        <v>68</v>
      </c>
      <c r="F25" s="9" t="s">
        <v>108</v>
      </c>
      <c r="G25" s="9" t="s">
        <v>117</v>
      </c>
      <c r="H25" s="8" t="s">
        <v>110</v>
      </c>
      <c r="I25" s="15" t="s">
        <v>111</v>
      </c>
      <c r="J25" s="49"/>
      <c r="K25" s="8"/>
      <c r="L25" s="8"/>
      <c r="M25" s="8"/>
    </row>
    <row r="26" spans="1:16" x14ac:dyDescent="0.35">
      <c r="A26" s="8" t="s">
        <v>114</v>
      </c>
      <c r="B26" s="8">
        <v>170630001</v>
      </c>
      <c r="C26" s="8" t="s">
        <v>8</v>
      </c>
      <c r="D26" s="8" t="s">
        <v>95</v>
      </c>
      <c r="E26" s="8" t="s">
        <v>68</v>
      </c>
      <c r="F26" s="9" t="s">
        <v>108</v>
      </c>
      <c r="G26" s="9" t="s">
        <v>93</v>
      </c>
      <c r="H26" s="8" t="s">
        <v>110</v>
      </c>
      <c r="I26" s="15" t="s">
        <v>111</v>
      </c>
      <c r="J26" s="49"/>
      <c r="K26" s="8"/>
      <c r="L26" s="8"/>
      <c r="M26" s="8"/>
    </row>
    <row r="27" spans="1:16" ht="15" thickBot="1" x14ac:dyDescent="0.4">
      <c r="A27" s="8" t="s">
        <v>115</v>
      </c>
      <c r="B27" s="8">
        <v>170650004</v>
      </c>
      <c r="C27" s="8" t="s">
        <v>8</v>
      </c>
      <c r="D27" s="8" t="s">
        <v>116</v>
      </c>
      <c r="E27" s="8" t="s">
        <v>68</v>
      </c>
      <c r="F27" s="9" t="s">
        <v>108</v>
      </c>
      <c r="G27" s="9" t="s">
        <v>118</v>
      </c>
      <c r="H27" s="8" t="s">
        <v>110</v>
      </c>
      <c r="I27" s="15" t="s">
        <v>111</v>
      </c>
      <c r="J27" s="50"/>
      <c r="K27" s="8"/>
      <c r="L27" s="8"/>
      <c r="M27" s="8"/>
    </row>
    <row r="28" spans="1:16" ht="15" thickBot="1" x14ac:dyDescent="0.4">
      <c r="F28" s="2"/>
      <c r="G28" s="2"/>
      <c r="J28" s="17"/>
      <c r="K28" s="8"/>
      <c r="L28" s="8"/>
      <c r="M28" s="8"/>
    </row>
    <row r="29" spans="1:16" ht="14.4" customHeight="1" thickBot="1" x14ac:dyDescent="0.4">
      <c r="A29" s="8" t="s">
        <v>86</v>
      </c>
      <c r="B29" s="8">
        <v>170350009</v>
      </c>
      <c r="C29" s="8" t="s">
        <v>8</v>
      </c>
      <c r="D29" s="8" t="s">
        <v>45</v>
      </c>
      <c r="E29" s="8" t="s">
        <v>15</v>
      </c>
      <c r="F29" s="9" t="s">
        <v>29</v>
      </c>
      <c r="G29" s="9" t="s">
        <v>72</v>
      </c>
      <c r="H29" s="8" t="s">
        <v>11</v>
      </c>
      <c r="I29" s="15" t="s">
        <v>77</v>
      </c>
      <c r="J29" s="40" t="s">
        <v>158</v>
      </c>
      <c r="K29" s="46" t="s">
        <v>184</v>
      </c>
      <c r="L29" s="46" t="s">
        <v>204</v>
      </c>
      <c r="M29" s="46" t="s">
        <v>203</v>
      </c>
    </row>
    <row r="30" spans="1:16" x14ac:dyDescent="0.35">
      <c r="A30" s="8" t="s">
        <v>78</v>
      </c>
      <c r="B30" s="8">
        <v>170450002</v>
      </c>
      <c r="C30" s="8" t="s">
        <v>8</v>
      </c>
      <c r="D30" s="8" t="s">
        <v>79</v>
      </c>
      <c r="E30" s="8" t="s">
        <v>15</v>
      </c>
      <c r="F30" s="9" t="s">
        <v>29</v>
      </c>
      <c r="G30" s="9" t="s">
        <v>103</v>
      </c>
      <c r="H30" s="8" t="s">
        <v>11</v>
      </c>
      <c r="I30" s="15" t="s">
        <v>77</v>
      </c>
      <c r="J30" s="55" t="s">
        <v>159</v>
      </c>
      <c r="K30" s="46" t="s">
        <v>185</v>
      </c>
      <c r="L30" s="46" t="s">
        <v>215</v>
      </c>
      <c r="M30" s="46" t="s">
        <v>202</v>
      </c>
    </row>
    <row r="31" spans="1:16" ht="15" thickBot="1" x14ac:dyDescent="0.4">
      <c r="A31" s="8" t="s">
        <v>25</v>
      </c>
      <c r="B31" s="8">
        <v>170143011</v>
      </c>
      <c r="C31" s="8" t="s">
        <v>8</v>
      </c>
      <c r="D31" s="8" t="s">
        <v>28</v>
      </c>
      <c r="E31" s="8" t="s">
        <v>15</v>
      </c>
      <c r="F31" s="9" t="s">
        <v>29</v>
      </c>
      <c r="G31" s="9" t="s">
        <v>19</v>
      </c>
      <c r="H31" s="8" t="s">
        <v>11</v>
      </c>
      <c r="I31" s="15" t="s">
        <v>12</v>
      </c>
      <c r="J31" s="56"/>
      <c r="K31" s="46" t="s">
        <v>186</v>
      </c>
      <c r="L31" s="46" t="s">
        <v>206</v>
      </c>
      <c r="M31" s="46" t="s">
        <v>205</v>
      </c>
    </row>
    <row r="32" spans="1:16" ht="15" thickBot="1" x14ac:dyDescent="0.4">
      <c r="F32" s="2"/>
      <c r="G32" s="2"/>
      <c r="J32" s="17"/>
      <c r="K32" s="8"/>
      <c r="L32" s="8"/>
      <c r="M32" s="8"/>
    </row>
    <row r="33" spans="1:13" ht="15" thickBot="1" x14ac:dyDescent="0.4">
      <c r="A33" s="8" t="s">
        <v>25</v>
      </c>
      <c r="B33" s="8">
        <v>170143017</v>
      </c>
      <c r="C33" s="8" t="s">
        <v>8</v>
      </c>
      <c r="D33" s="8" t="s">
        <v>30</v>
      </c>
      <c r="E33" s="8" t="s">
        <v>10</v>
      </c>
      <c r="F33" s="9" t="s">
        <v>31</v>
      </c>
      <c r="G33" s="9" t="s">
        <v>19</v>
      </c>
      <c r="H33" s="8" t="s">
        <v>11</v>
      </c>
      <c r="I33" s="15" t="s">
        <v>12</v>
      </c>
      <c r="J33" s="39" t="s">
        <v>160</v>
      </c>
      <c r="K33" s="8"/>
      <c r="L33" s="8"/>
      <c r="M33" s="8"/>
    </row>
    <row r="34" spans="1:13" ht="15" thickBot="1" x14ac:dyDescent="0.4">
      <c r="F34" s="2"/>
      <c r="G34" s="2"/>
      <c r="J34" s="17"/>
      <c r="K34" s="8"/>
      <c r="L34" s="8"/>
      <c r="M34" s="8"/>
    </row>
    <row r="35" spans="1:13" x14ac:dyDescent="0.35">
      <c r="A35" s="8" t="s">
        <v>114</v>
      </c>
      <c r="B35" s="8">
        <v>170630005</v>
      </c>
      <c r="C35" s="8" t="s">
        <v>8</v>
      </c>
      <c r="D35" s="8" t="s">
        <v>32</v>
      </c>
      <c r="E35" s="8" t="s">
        <v>15</v>
      </c>
      <c r="F35" s="9" t="s">
        <v>82</v>
      </c>
      <c r="G35" s="9" t="s">
        <v>93</v>
      </c>
      <c r="H35" s="8" t="s">
        <v>110</v>
      </c>
      <c r="I35" s="15" t="s">
        <v>111</v>
      </c>
      <c r="J35" s="48" t="s">
        <v>161</v>
      </c>
      <c r="K35" s="8"/>
      <c r="L35" s="8"/>
      <c r="M35" s="8"/>
    </row>
    <row r="36" spans="1:13" x14ac:dyDescent="0.35">
      <c r="A36" s="8" t="s">
        <v>80</v>
      </c>
      <c r="B36" s="8">
        <v>170340013</v>
      </c>
      <c r="C36" s="8" t="s">
        <v>8</v>
      </c>
      <c r="D36" s="8" t="s">
        <v>81</v>
      </c>
      <c r="E36" s="8" t="s">
        <v>15</v>
      </c>
      <c r="F36" s="9" t="s">
        <v>82</v>
      </c>
      <c r="G36" s="9" t="s">
        <v>59</v>
      </c>
      <c r="H36" s="8" t="s">
        <v>11</v>
      </c>
      <c r="I36" s="15" t="s">
        <v>73</v>
      </c>
      <c r="J36" s="49"/>
      <c r="K36" s="8"/>
      <c r="L36" s="8"/>
      <c r="M36" s="8"/>
    </row>
    <row r="37" spans="1:13" ht="15" thickBot="1" x14ac:dyDescent="0.4">
      <c r="A37" s="8" t="s">
        <v>113</v>
      </c>
      <c r="B37" s="8">
        <v>170601008</v>
      </c>
      <c r="C37" s="8" t="s">
        <v>8</v>
      </c>
      <c r="D37" s="8" t="s">
        <v>32</v>
      </c>
      <c r="E37" s="8" t="s">
        <v>15</v>
      </c>
      <c r="F37" s="9" t="s">
        <v>82</v>
      </c>
      <c r="G37" s="9" t="s">
        <v>103</v>
      </c>
      <c r="H37" s="8" t="s">
        <v>110</v>
      </c>
      <c r="I37" s="15" t="s">
        <v>111</v>
      </c>
      <c r="J37" s="50"/>
      <c r="K37" s="8"/>
      <c r="L37" s="8"/>
      <c r="M37" s="8"/>
    </row>
    <row r="38" spans="1:13" ht="15" thickBot="1" x14ac:dyDescent="0.4">
      <c r="F38" s="2"/>
      <c r="G38" s="2"/>
      <c r="J38" s="17"/>
      <c r="K38" s="8"/>
      <c r="L38" s="8"/>
      <c r="M38" s="8"/>
    </row>
    <row r="39" spans="1:13" ht="15" thickBot="1" x14ac:dyDescent="0.4">
      <c r="A39" s="8" t="s">
        <v>13</v>
      </c>
      <c r="B39" s="8">
        <v>170204025</v>
      </c>
      <c r="C39" s="8" t="s">
        <v>8</v>
      </c>
      <c r="D39" s="8" t="s">
        <v>32</v>
      </c>
      <c r="E39" s="8" t="s">
        <v>10</v>
      </c>
      <c r="F39" s="9" t="s">
        <v>33</v>
      </c>
      <c r="G39" s="9" t="s">
        <v>19</v>
      </c>
      <c r="H39" s="8" t="s">
        <v>11</v>
      </c>
      <c r="I39" s="15" t="s">
        <v>12</v>
      </c>
      <c r="J39" s="39" t="s">
        <v>162</v>
      </c>
      <c r="K39" s="8"/>
      <c r="L39" s="8"/>
      <c r="M39" s="8"/>
    </row>
    <row r="40" spans="1:13" x14ac:dyDescent="0.35">
      <c r="F40" s="2"/>
      <c r="G40" s="2"/>
      <c r="J40" s="17"/>
      <c r="K40" s="8"/>
      <c r="L40" s="8"/>
      <c r="M40" s="8"/>
    </row>
    <row r="41" spans="1:13" ht="15" thickBot="1" x14ac:dyDescent="0.4">
      <c r="A41" s="10" t="s">
        <v>74</v>
      </c>
      <c r="B41" s="10">
        <v>170331014</v>
      </c>
      <c r="C41" s="10" t="s">
        <v>8</v>
      </c>
      <c r="D41" s="10" t="s">
        <v>84</v>
      </c>
      <c r="E41" s="10" t="s">
        <v>68</v>
      </c>
      <c r="F41" s="11" t="s">
        <v>104</v>
      </c>
      <c r="G41" s="11" t="s">
        <v>72</v>
      </c>
      <c r="H41" s="10" t="s">
        <v>11</v>
      </c>
      <c r="I41" s="10" t="s">
        <v>73</v>
      </c>
      <c r="J41" s="17" t="s">
        <v>144</v>
      </c>
      <c r="K41" s="8"/>
      <c r="L41" s="8"/>
      <c r="M41" s="8"/>
    </row>
    <row r="42" spans="1:13" ht="15" thickBot="1" x14ac:dyDescent="0.4">
      <c r="A42" s="4"/>
      <c r="B42" s="5"/>
      <c r="C42" s="5" t="s">
        <v>119</v>
      </c>
      <c r="D42" s="5"/>
      <c r="E42" s="5" t="s">
        <v>68</v>
      </c>
      <c r="F42" s="6" t="s">
        <v>104</v>
      </c>
      <c r="G42" s="6"/>
      <c r="H42" s="5" t="s">
        <v>124</v>
      </c>
      <c r="I42" s="7" t="s">
        <v>133</v>
      </c>
      <c r="J42" s="17"/>
      <c r="K42" s="8"/>
      <c r="L42" s="8"/>
      <c r="M42" s="8"/>
    </row>
    <row r="43" spans="1:13" ht="15" thickBot="1" x14ac:dyDescent="0.4">
      <c r="F43" s="2"/>
      <c r="G43" s="2"/>
      <c r="J43" s="17"/>
      <c r="K43" s="8"/>
      <c r="L43" s="8"/>
      <c r="M43" s="8"/>
    </row>
    <row r="44" spans="1:13" ht="14.4" customHeight="1" x14ac:dyDescent="0.35">
      <c r="A44" s="8" t="s">
        <v>115</v>
      </c>
      <c r="B44" s="8">
        <v>170650011</v>
      </c>
      <c r="C44" s="8" t="s">
        <v>8</v>
      </c>
      <c r="D44" s="8" t="s">
        <v>120</v>
      </c>
      <c r="E44" s="8" t="s">
        <v>15</v>
      </c>
      <c r="F44" s="9" t="s">
        <v>35</v>
      </c>
      <c r="G44" s="9" t="s">
        <v>117</v>
      </c>
      <c r="H44" s="8" t="s">
        <v>110</v>
      </c>
      <c r="I44" s="15" t="s">
        <v>111</v>
      </c>
      <c r="J44" s="48" t="s">
        <v>163</v>
      </c>
      <c r="K44" s="8"/>
      <c r="L44" s="8"/>
      <c r="M44" s="8"/>
    </row>
    <row r="45" spans="1:13" x14ac:dyDescent="0.35">
      <c r="A45" s="8" t="s">
        <v>112</v>
      </c>
      <c r="B45" s="8">
        <v>170545010</v>
      </c>
      <c r="C45" s="8" t="s">
        <v>8</v>
      </c>
      <c r="D45" s="8" t="s">
        <v>54</v>
      </c>
      <c r="E45" s="8" t="s">
        <v>15</v>
      </c>
      <c r="F45" s="9" t="s">
        <v>35</v>
      </c>
      <c r="G45" s="9" t="s">
        <v>93</v>
      </c>
      <c r="H45" s="8" t="s">
        <v>110</v>
      </c>
      <c r="I45" s="15" t="s">
        <v>111</v>
      </c>
      <c r="J45" s="59"/>
      <c r="K45" s="8"/>
      <c r="L45" s="8"/>
      <c r="M45" s="53"/>
    </row>
    <row r="46" spans="1:13" x14ac:dyDescent="0.35">
      <c r="A46" s="8" t="s">
        <v>86</v>
      </c>
      <c r="B46" s="8">
        <v>170350019</v>
      </c>
      <c r="C46" s="8" t="s">
        <v>8</v>
      </c>
      <c r="D46" s="8" t="s">
        <v>98</v>
      </c>
      <c r="E46" s="8" t="s">
        <v>15</v>
      </c>
      <c r="F46" s="9" t="s">
        <v>35</v>
      </c>
      <c r="G46" s="9" t="s">
        <v>59</v>
      </c>
      <c r="H46" s="8" t="s">
        <v>110</v>
      </c>
      <c r="I46" s="15" t="s">
        <v>77</v>
      </c>
      <c r="J46" s="59"/>
      <c r="K46" s="8"/>
      <c r="L46" s="8"/>
      <c r="M46" s="54"/>
    </row>
    <row r="47" spans="1:13" ht="15" thickBot="1" x14ac:dyDescent="0.4">
      <c r="A47" s="8" t="s">
        <v>24</v>
      </c>
      <c r="B47" s="8">
        <v>170152011</v>
      </c>
      <c r="C47" s="8" t="s">
        <v>8</v>
      </c>
      <c r="D47" s="8" t="s">
        <v>34</v>
      </c>
      <c r="E47" s="8" t="s">
        <v>15</v>
      </c>
      <c r="F47" s="9" t="s">
        <v>35</v>
      </c>
      <c r="G47" s="9" t="s">
        <v>20</v>
      </c>
      <c r="H47" s="8" t="s">
        <v>36</v>
      </c>
      <c r="I47" s="15" t="s">
        <v>12</v>
      </c>
      <c r="J47" s="60"/>
      <c r="K47" s="8"/>
      <c r="L47" s="8"/>
      <c r="M47" s="54"/>
    </row>
    <row r="48" spans="1:13" ht="15" thickBot="1" x14ac:dyDescent="0.4">
      <c r="F48" s="2"/>
      <c r="G48" s="2"/>
      <c r="J48" s="17"/>
      <c r="K48" s="8"/>
      <c r="L48" s="8"/>
      <c r="M48" s="54"/>
    </row>
    <row r="49" spans="1:13" ht="15" thickBot="1" x14ac:dyDescent="0.4">
      <c r="A49" s="8" t="s">
        <v>25</v>
      </c>
      <c r="B49" s="8">
        <v>170143027</v>
      </c>
      <c r="C49" s="8" t="s">
        <v>8</v>
      </c>
      <c r="D49" s="8" t="s">
        <v>37</v>
      </c>
      <c r="E49" s="8" t="s">
        <v>10</v>
      </c>
      <c r="F49" s="9" t="s">
        <v>38</v>
      </c>
      <c r="G49" s="9" t="s">
        <v>19</v>
      </c>
      <c r="H49" s="8" t="s">
        <v>11</v>
      </c>
      <c r="I49" s="15" t="s">
        <v>12</v>
      </c>
      <c r="J49" s="39" t="s">
        <v>164</v>
      </c>
      <c r="K49" s="8"/>
      <c r="L49" s="8"/>
      <c r="M49" s="8"/>
    </row>
    <row r="50" spans="1:13" x14ac:dyDescent="0.35">
      <c r="F50" s="2"/>
      <c r="G50" s="2"/>
      <c r="J50" s="17"/>
      <c r="K50" s="8"/>
      <c r="L50" s="8"/>
      <c r="M50" s="8"/>
    </row>
    <row r="51" spans="1:13" ht="15" thickBot="1" x14ac:dyDescent="0.4">
      <c r="A51" s="10" t="s">
        <v>107</v>
      </c>
      <c r="B51" s="10">
        <v>170528014</v>
      </c>
      <c r="C51" s="10" t="s">
        <v>8</v>
      </c>
      <c r="D51" s="10" t="s">
        <v>84</v>
      </c>
      <c r="E51" s="10" t="s">
        <v>68</v>
      </c>
      <c r="F51" s="11" t="s">
        <v>121</v>
      </c>
      <c r="G51" s="11" t="s">
        <v>72</v>
      </c>
      <c r="H51" s="10" t="s">
        <v>110</v>
      </c>
      <c r="I51" s="10" t="s">
        <v>111</v>
      </c>
      <c r="J51" s="17" t="s">
        <v>145</v>
      </c>
      <c r="K51" s="8"/>
      <c r="L51" s="8"/>
      <c r="M51" s="8"/>
    </row>
    <row r="52" spans="1:13" ht="15" thickBot="1" x14ac:dyDescent="0.4">
      <c r="A52" s="4"/>
      <c r="B52" s="5"/>
      <c r="C52" s="5" t="s">
        <v>119</v>
      </c>
      <c r="D52" s="5"/>
      <c r="E52" s="5" t="s">
        <v>68</v>
      </c>
      <c r="F52" s="23">
        <v>45437</v>
      </c>
      <c r="G52" s="24"/>
      <c r="H52" s="5" t="s">
        <v>124</v>
      </c>
      <c r="I52" s="7" t="s">
        <v>134</v>
      </c>
      <c r="J52" s="17"/>
      <c r="K52" s="8"/>
      <c r="L52" s="8"/>
      <c r="M52" s="8"/>
    </row>
    <row r="53" spans="1:13" ht="15" thickBot="1" x14ac:dyDescent="0.4">
      <c r="F53" s="2"/>
      <c r="G53" s="2"/>
      <c r="J53" s="17"/>
      <c r="K53" s="8"/>
      <c r="L53" s="8"/>
      <c r="M53" s="8"/>
    </row>
    <row r="54" spans="1:13" x14ac:dyDescent="0.35">
      <c r="A54" s="8" t="s">
        <v>114</v>
      </c>
      <c r="B54" s="8">
        <v>170630013</v>
      </c>
      <c r="C54" s="8" t="s">
        <v>8</v>
      </c>
      <c r="D54" s="8" t="s">
        <v>26</v>
      </c>
      <c r="E54" s="8" t="s">
        <v>15</v>
      </c>
      <c r="F54" s="9" t="s">
        <v>87</v>
      </c>
      <c r="G54" s="9" t="s">
        <v>72</v>
      </c>
      <c r="H54" s="8" t="s">
        <v>110</v>
      </c>
      <c r="I54" s="15" t="s">
        <v>111</v>
      </c>
      <c r="J54" s="48" t="s">
        <v>165</v>
      </c>
      <c r="K54" s="8"/>
      <c r="L54" s="8"/>
      <c r="M54" s="8"/>
    </row>
    <row r="55" spans="1:13" x14ac:dyDescent="0.35">
      <c r="A55" s="8" t="s">
        <v>78</v>
      </c>
      <c r="B55" s="8">
        <v>170450012</v>
      </c>
      <c r="C55" s="8" t="s">
        <v>8</v>
      </c>
      <c r="D55" s="8" t="s">
        <v>47</v>
      </c>
      <c r="E55" s="8" t="s">
        <v>15</v>
      </c>
      <c r="F55" s="9" t="s">
        <v>87</v>
      </c>
      <c r="G55" s="9" t="s">
        <v>93</v>
      </c>
      <c r="H55" s="8" t="s">
        <v>110</v>
      </c>
      <c r="I55" s="15" t="s">
        <v>77</v>
      </c>
      <c r="J55" s="49"/>
      <c r="K55" s="8"/>
      <c r="L55" s="8"/>
      <c r="M55" s="8"/>
    </row>
    <row r="56" spans="1:13" x14ac:dyDescent="0.35">
      <c r="A56" s="8" t="s">
        <v>71</v>
      </c>
      <c r="B56" s="8">
        <v>170340022</v>
      </c>
      <c r="C56" s="8" t="s">
        <v>8</v>
      </c>
      <c r="D56" s="8" t="s">
        <v>32</v>
      </c>
      <c r="E56" s="8" t="s">
        <v>15</v>
      </c>
      <c r="F56" s="9" t="s">
        <v>87</v>
      </c>
      <c r="G56" s="9" t="s">
        <v>59</v>
      </c>
      <c r="H56" s="8" t="s">
        <v>11</v>
      </c>
      <c r="I56" s="15" t="s">
        <v>73</v>
      </c>
      <c r="J56" s="49"/>
      <c r="K56" s="8"/>
      <c r="L56" s="8"/>
      <c r="M56" s="8"/>
    </row>
    <row r="57" spans="1:13" ht="15" thickBot="1" x14ac:dyDescent="0.4">
      <c r="A57" s="8" t="s">
        <v>113</v>
      </c>
      <c r="B57" s="8">
        <v>170601016</v>
      </c>
      <c r="C57" s="8" t="s">
        <v>8</v>
      </c>
      <c r="D57" s="8" t="s">
        <v>76</v>
      </c>
      <c r="E57" s="8" t="s">
        <v>15</v>
      </c>
      <c r="F57" s="9" t="s">
        <v>87</v>
      </c>
      <c r="G57" s="9" t="s">
        <v>123</v>
      </c>
      <c r="H57" s="8" t="s">
        <v>110</v>
      </c>
      <c r="I57" s="15" t="s">
        <v>111</v>
      </c>
      <c r="J57" s="50"/>
      <c r="K57" s="8"/>
      <c r="L57" s="8"/>
      <c r="M57" s="8"/>
    </row>
    <row r="58" spans="1:13" ht="15" thickBot="1" x14ac:dyDescent="0.4">
      <c r="F58" s="2"/>
      <c r="G58" s="2"/>
      <c r="J58" s="17"/>
      <c r="K58" s="8"/>
      <c r="L58" s="8"/>
      <c r="M58" s="8"/>
    </row>
    <row r="59" spans="1:13" ht="15" thickBot="1" x14ac:dyDescent="0.4">
      <c r="A59" s="8" t="s">
        <v>13</v>
      </c>
      <c r="B59" s="8">
        <v>170204034</v>
      </c>
      <c r="C59" s="8" t="s">
        <v>8</v>
      </c>
      <c r="D59" s="8" t="s">
        <v>39</v>
      </c>
      <c r="E59" s="8" t="s">
        <v>10</v>
      </c>
      <c r="F59" s="9" t="s">
        <v>40</v>
      </c>
      <c r="G59" s="9" t="s">
        <v>19</v>
      </c>
      <c r="H59" s="8" t="s">
        <v>11</v>
      </c>
      <c r="I59" s="15" t="s">
        <v>12</v>
      </c>
      <c r="J59" s="39" t="s">
        <v>154</v>
      </c>
      <c r="K59" s="8"/>
      <c r="L59" s="8"/>
      <c r="M59" s="8"/>
    </row>
    <row r="60" spans="1:13" x14ac:dyDescent="0.35">
      <c r="F60" s="2"/>
      <c r="G60" s="2"/>
      <c r="J60" s="17"/>
      <c r="K60" s="8"/>
      <c r="L60" s="8"/>
      <c r="M60" s="8"/>
    </row>
    <row r="61" spans="1:13" ht="15" thickBot="1" x14ac:dyDescent="0.4">
      <c r="A61" s="10" t="s">
        <v>86</v>
      </c>
      <c r="B61" s="10">
        <v>170350029</v>
      </c>
      <c r="C61" s="10" t="s">
        <v>8</v>
      </c>
      <c r="D61" s="10" t="s">
        <v>76</v>
      </c>
      <c r="E61" s="10" t="s">
        <v>68</v>
      </c>
      <c r="F61" s="11" t="s">
        <v>100</v>
      </c>
      <c r="G61" s="11" t="s">
        <v>72</v>
      </c>
      <c r="H61" s="10" t="s">
        <v>110</v>
      </c>
      <c r="I61" s="10" t="s">
        <v>77</v>
      </c>
      <c r="J61" s="17" t="s">
        <v>145</v>
      </c>
      <c r="K61" s="8"/>
      <c r="L61" s="8"/>
      <c r="M61" s="8"/>
    </row>
    <row r="62" spans="1:13" ht="15" thickBot="1" x14ac:dyDescent="0.4">
      <c r="A62" s="4"/>
      <c r="B62" s="5"/>
      <c r="C62" s="5" t="s">
        <v>119</v>
      </c>
      <c r="D62" s="5"/>
      <c r="E62" s="5" t="s">
        <v>68</v>
      </c>
      <c r="F62" s="6" t="s">
        <v>100</v>
      </c>
      <c r="G62" s="6"/>
      <c r="H62" s="5" t="s">
        <v>124</v>
      </c>
      <c r="I62" s="7" t="s">
        <v>135</v>
      </c>
      <c r="J62" s="17"/>
      <c r="K62" s="8"/>
      <c r="L62" s="8"/>
      <c r="M62" s="8"/>
    </row>
    <row r="63" spans="1:13" ht="15" thickBot="1" x14ac:dyDescent="0.4">
      <c r="F63" s="2"/>
      <c r="G63" s="2"/>
      <c r="J63" s="17"/>
      <c r="K63" s="8"/>
      <c r="L63" s="8"/>
      <c r="M63" s="8"/>
    </row>
    <row r="64" spans="1:13" x14ac:dyDescent="0.35">
      <c r="A64" s="8" t="s">
        <v>115</v>
      </c>
      <c r="B64" s="8">
        <v>170650018</v>
      </c>
      <c r="C64" s="8" t="s">
        <v>8</v>
      </c>
      <c r="D64" s="8" t="s">
        <v>116</v>
      </c>
      <c r="E64" s="8" t="s">
        <v>15</v>
      </c>
      <c r="F64" s="9" t="s">
        <v>42</v>
      </c>
      <c r="G64" s="9" t="s">
        <v>117</v>
      </c>
      <c r="H64" s="8" t="s">
        <v>122</v>
      </c>
      <c r="I64" s="15" t="s">
        <v>111</v>
      </c>
      <c r="J64" s="48" t="s">
        <v>166</v>
      </c>
      <c r="K64" s="8"/>
      <c r="L64" s="8"/>
      <c r="M64" s="8"/>
    </row>
    <row r="65" spans="1:13" x14ac:dyDescent="0.35">
      <c r="A65" s="8" t="s">
        <v>112</v>
      </c>
      <c r="B65" s="8">
        <v>170545017</v>
      </c>
      <c r="C65" s="8" t="s">
        <v>8</v>
      </c>
      <c r="D65" s="8" t="s">
        <v>34</v>
      </c>
      <c r="E65" s="8" t="s">
        <v>15</v>
      </c>
      <c r="F65" s="9" t="s">
        <v>42</v>
      </c>
      <c r="G65" s="9" t="s">
        <v>93</v>
      </c>
      <c r="H65" s="8" t="s">
        <v>122</v>
      </c>
      <c r="I65" s="15" t="s">
        <v>111</v>
      </c>
      <c r="J65" s="49"/>
      <c r="K65" s="8"/>
      <c r="L65" s="8"/>
      <c r="M65" s="8"/>
    </row>
    <row r="66" spans="1:13" x14ac:dyDescent="0.35">
      <c r="A66" s="8" t="s">
        <v>85</v>
      </c>
      <c r="B66" s="8">
        <v>170331022</v>
      </c>
      <c r="C66" s="8" t="s">
        <v>8</v>
      </c>
      <c r="D66" s="8" t="s">
        <v>39</v>
      </c>
      <c r="E66" s="8" t="s">
        <v>15</v>
      </c>
      <c r="F66" s="9" t="s">
        <v>42</v>
      </c>
      <c r="G66" s="9" t="s">
        <v>59</v>
      </c>
      <c r="H66" s="8" t="s">
        <v>11</v>
      </c>
      <c r="I66" s="15" t="s">
        <v>73</v>
      </c>
      <c r="J66" s="49"/>
      <c r="K66" s="8"/>
      <c r="L66" s="8"/>
      <c r="M66" s="8"/>
    </row>
    <row r="67" spans="1:13" ht="15" thickBot="1" x14ac:dyDescent="0.4">
      <c r="A67" s="8" t="s">
        <v>24</v>
      </c>
      <c r="B67" s="8">
        <v>170152018</v>
      </c>
      <c r="C67" s="8" t="s">
        <v>8</v>
      </c>
      <c r="D67" s="8" t="s">
        <v>41</v>
      </c>
      <c r="E67" s="8" t="s">
        <v>15</v>
      </c>
      <c r="F67" s="9" t="s">
        <v>42</v>
      </c>
      <c r="G67" s="9" t="s">
        <v>20</v>
      </c>
      <c r="H67" s="8" t="s">
        <v>36</v>
      </c>
      <c r="I67" s="15" t="s">
        <v>12</v>
      </c>
      <c r="J67" s="50"/>
      <c r="K67" s="8"/>
      <c r="L67" s="8"/>
      <c r="M67" s="8"/>
    </row>
    <row r="68" spans="1:13" x14ac:dyDescent="0.35">
      <c r="J68" s="17"/>
      <c r="K68" s="8"/>
      <c r="L68" s="8"/>
      <c r="M68" s="8"/>
    </row>
    <row r="69" spans="1:13" ht="15" thickBot="1" x14ac:dyDescent="0.4">
      <c r="A69" s="10" t="s">
        <v>114</v>
      </c>
      <c r="B69" s="10">
        <v>170630021</v>
      </c>
      <c r="C69" s="10" t="s">
        <v>8</v>
      </c>
      <c r="D69" s="10" t="s">
        <v>45</v>
      </c>
      <c r="E69" s="10" t="s">
        <v>68</v>
      </c>
      <c r="F69" s="11" t="s">
        <v>126</v>
      </c>
      <c r="G69" s="11" t="s">
        <v>72</v>
      </c>
      <c r="H69" s="10" t="s">
        <v>122</v>
      </c>
      <c r="I69" s="10" t="s">
        <v>111</v>
      </c>
      <c r="J69" s="17" t="s">
        <v>146</v>
      </c>
      <c r="K69" s="8"/>
      <c r="L69" s="8"/>
      <c r="M69" s="8"/>
    </row>
    <row r="70" spans="1:13" ht="15" thickBot="1" x14ac:dyDescent="0.4">
      <c r="A70" s="4"/>
      <c r="B70" s="5"/>
      <c r="C70" s="5" t="s">
        <v>119</v>
      </c>
      <c r="D70" s="5"/>
      <c r="E70" s="5" t="s">
        <v>68</v>
      </c>
      <c r="F70" s="6" t="s">
        <v>126</v>
      </c>
      <c r="G70" s="6"/>
      <c r="H70" s="5" t="s">
        <v>124</v>
      </c>
      <c r="I70" s="7" t="s">
        <v>136</v>
      </c>
      <c r="J70" s="17"/>
      <c r="K70" s="8"/>
      <c r="L70" s="8"/>
      <c r="M70" s="8"/>
    </row>
    <row r="71" spans="1:13" ht="15" thickBot="1" x14ac:dyDescent="0.4">
      <c r="F71" s="2"/>
      <c r="G71" s="2"/>
      <c r="J71" s="17"/>
      <c r="K71" s="8"/>
      <c r="L71" s="8"/>
      <c r="M71" s="8"/>
    </row>
    <row r="72" spans="1:13" ht="14.4" customHeight="1" x14ac:dyDescent="0.35">
      <c r="A72" s="8" t="s">
        <v>113</v>
      </c>
      <c r="B72" s="8">
        <v>170601024</v>
      </c>
      <c r="C72" s="8" t="s">
        <v>8</v>
      </c>
      <c r="D72" s="8" t="s">
        <v>54</v>
      </c>
      <c r="E72" s="8" t="s">
        <v>15</v>
      </c>
      <c r="F72" s="9" t="s">
        <v>44</v>
      </c>
      <c r="G72" s="9" t="s">
        <v>117</v>
      </c>
      <c r="H72" s="8" t="s">
        <v>110</v>
      </c>
      <c r="I72" s="15" t="s">
        <v>111</v>
      </c>
      <c r="J72" s="57" t="s">
        <v>167</v>
      </c>
      <c r="K72" s="8"/>
      <c r="L72" s="8"/>
      <c r="M72" s="8"/>
    </row>
    <row r="73" spans="1:13" ht="15" thickBot="1" x14ac:dyDescent="0.4">
      <c r="A73" s="8" t="s">
        <v>112</v>
      </c>
      <c r="B73" s="8">
        <v>170545023</v>
      </c>
      <c r="C73" s="8" t="s">
        <v>8</v>
      </c>
      <c r="D73" s="8" t="s">
        <v>32</v>
      </c>
      <c r="E73" s="8" t="s">
        <v>15</v>
      </c>
      <c r="F73" s="9" t="s">
        <v>44</v>
      </c>
      <c r="G73" s="9" t="s">
        <v>93</v>
      </c>
      <c r="H73" s="8" t="s">
        <v>110</v>
      </c>
      <c r="I73" s="15" t="s">
        <v>111</v>
      </c>
      <c r="J73" s="58"/>
      <c r="K73" s="8"/>
      <c r="L73" s="8"/>
      <c r="M73" s="8"/>
    </row>
    <row r="74" spans="1:13" x14ac:dyDescent="0.35">
      <c r="A74" s="8" t="s">
        <v>78</v>
      </c>
      <c r="B74" s="8">
        <v>170450016</v>
      </c>
      <c r="C74" s="8" t="s">
        <v>8</v>
      </c>
      <c r="D74" s="8" t="s">
        <v>94</v>
      </c>
      <c r="E74" s="8" t="s">
        <v>15</v>
      </c>
      <c r="F74" s="9" t="s">
        <v>44</v>
      </c>
      <c r="G74" s="9" t="s">
        <v>59</v>
      </c>
      <c r="H74" s="8" t="s">
        <v>128</v>
      </c>
      <c r="I74" s="15" t="s">
        <v>77</v>
      </c>
      <c r="J74" s="59" t="s">
        <v>168</v>
      </c>
      <c r="K74" s="8"/>
      <c r="L74" s="8"/>
      <c r="M74" s="8"/>
    </row>
    <row r="75" spans="1:13" x14ac:dyDescent="0.35">
      <c r="A75" s="8" t="s">
        <v>107</v>
      </c>
      <c r="B75" s="8">
        <v>170528022</v>
      </c>
      <c r="C75" s="8" t="s">
        <v>8</v>
      </c>
      <c r="D75" s="8" t="s">
        <v>125</v>
      </c>
      <c r="E75" s="8" t="s">
        <v>15</v>
      </c>
      <c r="F75" s="9" t="s">
        <v>44</v>
      </c>
      <c r="G75" s="9" t="s">
        <v>20</v>
      </c>
      <c r="H75" s="8" t="s">
        <v>122</v>
      </c>
      <c r="I75" s="15" t="s">
        <v>127</v>
      </c>
      <c r="J75" s="49"/>
      <c r="K75" s="8"/>
      <c r="L75" s="8"/>
      <c r="M75" s="8"/>
    </row>
    <row r="76" spans="1:13" ht="15" thickBot="1" x14ac:dyDescent="0.4">
      <c r="A76" s="8" t="s">
        <v>25</v>
      </c>
      <c r="B76" s="8">
        <v>170143037</v>
      </c>
      <c r="C76" s="8" t="s">
        <v>8</v>
      </c>
      <c r="D76" s="8" t="s">
        <v>43</v>
      </c>
      <c r="E76" s="8" t="s">
        <v>15</v>
      </c>
      <c r="F76" s="9" t="s">
        <v>44</v>
      </c>
      <c r="G76" s="9" t="s">
        <v>19</v>
      </c>
      <c r="H76" s="8" t="s">
        <v>11</v>
      </c>
      <c r="I76" s="15" t="s">
        <v>12</v>
      </c>
      <c r="J76" s="50"/>
      <c r="K76" s="8"/>
      <c r="L76" s="8"/>
      <c r="M76" s="8"/>
    </row>
    <row r="77" spans="1:13" ht="15" thickBot="1" x14ac:dyDescent="0.4">
      <c r="F77" s="2"/>
      <c r="G77" s="2"/>
      <c r="J77" s="17"/>
      <c r="K77" s="8"/>
      <c r="L77" s="8"/>
      <c r="M77" s="8"/>
    </row>
    <row r="78" spans="1:13" ht="15" thickBot="1" x14ac:dyDescent="0.4">
      <c r="A78" s="8" t="s">
        <v>24</v>
      </c>
      <c r="B78" s="8">
        <v>170152025</v>
      </c>
      <c r="C78" s="8" t="s">
        <v>8</v>
      </c>
      <c r="D78" s="8" t="s">
        <v>45</v>
      </c>
      <c r="E78" s="8" t="s">
        <v>10</v>
      </c>
      <c r="F78" s="9" t="s">
        <v>46</v>
      </c>
      <c r="G78" s="9" t="s">
        <v>19</v>
      </c>
      <c r="H78" s="8" t="s">
        <v>11</v>
      </c>
      <c r="I78" s="15" t="s">
        <v>12</v>
      </c>
      <c r="J78" s="39" t="s">
        <v>169</v>
      </c>
      <c r="K78" s="8"/>
      <c r="L78" s="8"/>
      <c r="M78" s="8"/>
    </row>
    <row r="79" spans="1:13" ht="15" thickBot="1" x14ac:dyDescent="0.4">
      <c r="F79" s="2"/>
      <c r="G79" s="2"/>
      <c r="J79" s="17"/>
      <c r="K79" s="8"/>
      <c r="L79" s="8"/>
      <c r="M79" s="8"/>
    </row>
    <row r="80" spans="1:13" x14ac:dyDescent="0.35">
      <c r="A80" s="8" t="s">
        <v>71</v>
      </c>
      <c r="B80" s="8">
        <v>170340039</v>
      </c>
      <c r="C80" s="8" t="s">
        <v>8</v>
      </c>
      <c r="D80" s="8" t="s">
        <v>88</v>
      </c>
      <c r="E80" s="8" t="s">
        <v>15</v>
      </c>
      <c r="F80" s="9" t="s">
        <v>48</v>
      </c>
      <c r="G80" s="9" t="s">
        <v>72</v>
      </c>
      <c r="H80" s="8" t="s">
        <v>11</v>
      </c>
      <c r="I80" s="15" t="s">
        <v>73</v>
      </c>
      <c r="J80" s="48" t="s">
        <v>170</v>
      </c>
      <c r="K80" s="8"/>
      <c r="L80" s="8"/>
      <c r="M80" s="8"/>
    </row>
    <row r="81" spans="1:13" x14ac:dyDescent="0.35">
      <c r="A81" s="8" t="s">
        <v>115</v>
      </c>
      <c r="B81" s="8">
        <v>170650025</v>
      </c>
      <c r="C81" s="8" t="s">
        <v>8</v>
      </c>
      <c r="D81" s="8" t="s">
        <v>37</v>
      </c>
      <c r="E81" s="8" t="s">
        <v>15</v>
      </c>
      <c r="F81" s="9" t="s">
        <v>48</v>
      </c>
      <c r="G81" s="9" t="s">
        <v>93</v>
      </c>
      <c r="H81" s="8" t="s">
        <v>110</v>
      </c>
      <c r="I81" s="15" t="s">
        <v>111</v>
      </c>
      <c r="J81" s="49"/>
      <c r="K81" s="8"/>
      <c r="L81" s="8"/>
      <c r="M81" s="8"/>
    </row>
    <row r="82" spans="1:13" x14ac:dyDescent="0.35">
      <c r="A82" s="8" t="s">
        <v>85</v>
      </c>
      <c r="B82" s="8">
        <v>170331031</v>
      </c>
      <c r="C82" s="8" t="s">
        <v>8</v>
      </c>
      <c r="D82" s="8" t="s">
        <v>28</v>
      </c>
      <c r="E82" s="8" t="s">
        <v>15</v>
      </c>
      <c r="F82" s="9" t="s">
        <v>48</v>
      </c>
      <c r="G82" s="9" t="s">
        <v>59</v>
      </c>
      <c r="H82" s="8" t="s">
        <v>11</v>
      </c>
      <c r="I82" s="15" t="s">
        <v>73</v>
      </c>
      <c r="J82" s="49"/>
      <c r="K82" s="8"/>
      <c r="L82" s="8"/>
      <c r="M82" s="8"/>
    </row>
    <row r="83" spans="1:13" ht="15" thickBot="1" x14ac:dyDescent="0.4">
      <c r="A83" s="8" t="s">
        <v>13</v>
      </c>
      <c r="B83" s="8">
        <v>170204043</v>
      </c>
      <c r="C83" s="8" t="s">
        <v>8</v>
      </c>
      <c r="D83" s="8" t="s">
        <v>47</v>
      </c>
      <c r="E83" s="8" t="s">
        <v>15</v>
      </c>
      <c r="F83" s="9" t="s">
        <v>48</v>
      </c>
      <c r="G83" s="9" t="s">
        <v>20</v>
      </c>
      <c r="H83" s="8" t="s">
        <v>11</v>
      </c>
      <c r="I83" s="15" t="s">
        <v>12</v>
      </c>
      <c r="J83" s="50"/>
      <c r="K83" s="8"/>
      <c r="L83" s="8"/>
      <c r="M83" s="8"/>
    </row>
    <row r="84" spans="1:13" ht="15" thickBot="1" x14ac:dyDescent="0.4">
      <c r="F84" s="2"/>
      <c r="G84" s="2"/>
      <c r="J84" s="17"/>
      <c r="K84" s="8"/>
      <c r="L84" s="8"/>
      <c r="M84" s="8"/>
    </row>
    <row r="85" spans="1:13" ht="15" thickBot="1" x14ac:dyDescent="0.4">
      <c r="A85" s="8" t="s">
        <v>86</v>
      </c>
      <c r="B85" s="8">
        <v>170350045</v>
      </c>
      <c r="C85" s="8" t="s">
        <v>8</v>
      </c>
      <c r="D85" s="8" t="s">
        <v>96</v>
      </c>
      <c r="E85" s="8" t="s">
        <v>15</v>
      </c>
      <c r="F85" s="9" t="s">
        <v>99</v>
      </c>
      <c r="G85" s="9" t="s">
        <v>20</v>
      </c>
      <c r="H85" s="8" t="s">
        <v>110</v>
      </c>
      <c r="I85" s="15" t="s">
        <v>77</v>
      </c>
      <c r="J85" s="39" t="s">
        <v>171</v>
      </c>
      <c r="K85" s="8"/>
      <c r="L85" s="8"/>
      <c r="M85" s="8"/>
    </row>
    <row r="86" spans="1:13" ht="15" thickBot="1" x14ac:dyDescent="0.4">
      <c r="F86" s="2"/>
      <c r="G86" s="2"/>
      <c r="J86" s="17"/>
      <c r="K86" s="8"/>
      <c r="L86" s="8"/>
      <c r="M86" s="8"/>
    </row>
    <row r="87" spans="1:13" ht="15" thickBot="1" x14ac:dyDescent="0.4">
      <c r="A87" s="8" t="s">
        <v>25</v>
      </c>
      <c r="B87" s="8">
        <v>170143051</v>
      </c>
      <c r="C87" s="8" t="s">
        <v>8</v>
      </c>
      <c r="D87" s="8" t="s">
        <v>49</v>
      </c>
      <c r="E87" s="8" t="s">
        <v>10</v>
      </c>
      <c r="F87" s="9" t="s">
        <v>50</v>
      </c>
      <c r="G87" s="9" t="s">
        <v>19</v>
      </c>
      <c r="H87" s="8" t="s">
        <v>11</v>
      </c>
      <c r="I87" s="15" t="s">
        <v>12</v>
      </c>
      <c r="J87" s="39" t="s">
        <v>162</v>
      </c>
      <c r="K87" s="8"/>
      <c r="L87" s="8"/>
      <c r="M87" s="8"/>
    </row>
    <row r="88" spans="1:13" ht="15" thickBot="1" x14ac:dyDescent="0.4">
      <c r="F88" s="2"/>
      <c r="G88" s="2"/>
      <c r="J88" s="17"/>
      <c r="K88" s="8"/>
      <c r="L88" s="8"/>
      <c r="M88" s="8"/>
    </row>
    <row r="89" spans="1:13" ht="15" thickBot="1" x14ac:dyDescent="0.4">
      <c r="A89" s="8" t="s">
        <v>24</v>
      </c>
      <c r="B89" s="8">
        <v>170152034</v>
      </c>
      <c r="C89" s="8" t="s">
        <v>8</v>
      </c>
      <c r="D89" s="8" t="s">
        <v>51</v>
      </c>
      <c r="E89" s="8" t="s">
        <v>10</v>
      </c>
      <c r="F89" s="9" t="s">
        <v>52</v>
      </c>
      <c r="G89" s="9" t="s">
        <v>19</v>
      </c>
      <c r="H89" s="8" t="s">
        <v>11</v>
      </c>
      <c r="I89" s="15" t="s">
        <v>12</v>
      </c>
      <c r="J89" s="39" t="s">
        <v>164</v>
      </c>
      <c r="K89" s="8"/>
      <c r="L89" s="8"/>
      <c r="M89" s="8"/>
    </row>
    <row r="90" spans="1:13" ht="15" thickBot="1" x14ac:dyDescent="0.4">
      <c r="F90" s="2"/>
      <c r="G90" s="2"/>
      <c r="J90" s="17"/>
      <c r="K90" s="8"/>
      <c r="L90" s="8"/>
      <c r="M90" s="8"/>
    </row>
    <row r="91" spans="1:13" ht="15" thickBot="1" x14ac:dyDescent="0.4">
      <c r="A91" s="4"/>
      <c r="B91" s="5"/>
      <c r="C91" s="5" t="s">
        <v>119</v>
      </c>
      <c r="D91" s="5"/>
      <c r="E91" s="5" t="s">
        <v>68</v>
      </c>
      <c r="F91" s="6" t="s">
        <v>129</v>
      </c>
      <c r="G91" s="6"/>
      <c r="H91" s="5" t="s">
        <v>124</v>
      </c>
      <c r="I91" s="7" t="s">
        <v>134</v>
      </c>
      <c r="J91" s="17"/>
      <c r="K91" s="8"/>
      <c r="L91" s="8"/>
      <c r="M91" s="8"/>
    </row>
    <row r="92" spans="1:13" ht="15" thickBot="1" x14ac:dyDescent="0.4">
      <c r="F92" s="2"/>
      <c r="G92" s="2"/>
      <c r="J92" s="17"/>
      <c r="K92" s="8"/>
      <c r="L92" s="8"/>
      <c r="M92" s="8"/>
    </row>
    <row r="93" spans="1:13" x14ac:dyDescent="0.35">
      <c r="A93" s="8" t="s">
        <v>86</v>
      </c>
      <c r="B93" s="8">
        <v>170350047</v>
      </c>
      <c r="C93" s="8" t="s">
        <v>8</v>
      </c>
      <c r="D93" s="8" t="s">
        <v>101</v>
      </c>
      <c r="E93" s="8" t="s">
        <v>15</v>
      </c>
      <c r="F93" s="9" t="s">
        <v>53</v>
      </c>
      <c r="G93" s="9" t="s">
        <v>72</v>
      </c>
      <c r="H93" s="8" t="s">
        <v>122</v>
      </c>
      <c r="I93" s="15" t="s">
        <v>77</v>
      </c>
      <c r="J93" s="48" t="s">
        <v>172</v>
      </c>
      <c r="K93" s="8"/>
      <c r="L93" s="8"/>
      <c r="M93" s="8"/>
    </row>
    <row r="94" spans="1:13" x14ac:dyDescent="0.35">
      <c r="A94" s="8" t="s">
        <v>113</v>
      </c>
      <c r="B94" s="8">
        <v>170601029</v>
      </c>
      <c r="C94" s="8" t="s">
        <v>8</v>
      </c>
      <c r="D94" s="8" t="s">
        <v>89</v>
      </c>
      <c r="E94" s="8" t="s">
        <v>15</v>
      </c>
      <c r="F94" s="9" t="s">
        <v>53</v>
      </c>
      <c r="G94" s="9" t="s">
        <v>93</v>
      </c>
      <c r="H94" s="8" t="s">
        <v>122</v>
      </c>
      <c r="I94" s="15" t="s">
        <v>111</v>
      </c>
      <c r="J94" s="49"/>
      <c r="K94" s="8"/>
      <c r="L94" s="8"/>
      <c r="M94" s="8"/>
    </row>
    <row r="95" spans="1:13" ht="15" thickBot="1" x14ac:dyDescent="0.4">
      <c r="A95" s="8" t="s">
        <v>13</v>
      </c>
      <c r="B95" s="8">
        <v>170204060</v>
      </c>
      <c r="C95" s="8" t="s">
        <v>8</v>
      </c>
      <c r="D95" s="8" t="s">
        <v>49</v>
      </c>
      <c r="E95" s="8" t="s">
        <v>15</v>
      </c>
      <c r="F95" s="9" t="s">
        <v>53</v>
      </c>
      <c r="G95" s="9" t="s">
        <v>20</v>
      </c>
      <c r="H95" s="8" t="s">
        <v>11</v>
      </c>
      <c r="I95" s="15" t="s">
        <v>12</v>
      </c>
      <c r="J95" s="50"/>
      <c r="K95" s="8"/>
      <c r="L95" s="8"/>
      <c r="M95" s="8"/>
    </row>
    <row r="96" spans="1:13" ht="15" thickBot="1" x14ac:dyDescent="0.4">
      <c r="F96" s="2"/>
      <c r="G96" s="2"/>
      <c r="J96" s="17"/>
      <c r="K96" s="8"/>
      <c r="L96" s="8"/>
      <c r="M96" s="8"/>
    </row>
    <row r="97" spans="1:13" ht="15" thickBot="1" x14ac:dyDescent="0.4">
      <c r="A97" s="8" t="s">
        <v>13</v>
      </c>
      <c r="B97" s="8">
        <v>170204065</v>
      </c>
      <c r="C97" s="8" t="s">
        <v>8</v>
      </c>
      <c r="D97" s="8" t="s">
        <v>54</v>
      </c>
      <c r="E97" s="8" t="s">
        <v>55</v>
      </c>
      <c r="F97" s="9" t="s">
        <v>56</v>
      </c>
      <c r="G97" s="9" t="s">
        <v>19</v>
      </c>
      <c r="H97" s="8" t="s">
        <v>11</v>
      </c>
      <c r="I97" s="15" t="s">
        <v>12</v>
      </c>
      <c r="J97" s="39" t="s">
        <v>169</v>
      </c>
      <c r="K97" s="8"/>
      <c r="L97" s="8"/>
      <c r="M97" s="8"/>
    </row>
    <row r="98" spans="1:13" ht="15" thickBot="1" x14ac:dyDescent="0.4">
      <c r="F98" s="2"/>
      <c r="G98" s="2"/>
      <c r="J98" s="17"/>
      <c r="K98" s="8"/>
      <c r="L98" s="8"/>
      <c r="M98" s="8"/>
    </row>
    <row r="99" spans="1:13" x14ac:dyDescent="0.35">
      <c r="A99" s="8" t="s">
        <v>71</v>
      </c>
      <c r="B99" s="8">
        <v>170340053</v>
      </c>
      <c r="C99" s="8" t="s">
        <v>8</v>
      </c>
      <c r="D99" s="8" t="s">
        <v>89</v>
      </c>
      <c r="E99" s="8" t="s">
        <v>68</v>
      </c>
      <c r="F99" s="9" t="s">
        <v>105</v>
      </c>
      <c r="G99" s="9" t="s">
        <v>83</v>
      </c>
      <c r="H99" s="8" t="s">
        <v>11</v>
      </c>
      <c r="I99" s="15" t="s">
        <v>73</v>
      </c>
      <c r="J99" s="41" t="s">
        <v>192</v>
      </c>
      <c r="K99" s="47" t="s">
        <v>188</v>
      </c>
      <c r="L99" s="46" t="s">
        <v>211</v>
      </c>
      <c r="M99" s="46" t="s">
        <v>201</v>
      </c>
    </row>
    <row r="100" spans="1:13" x14ac:dyDescent="0.35">
      <c r="A100" s="8" t="s">
        <v>78</v>
      </c>
      <c r="B100" s="8">
        <v>170450027</v>
      </c>
      <c r="C100" s="8" t="s">
        <v>8</v>
      </c>
      <c r="D100" s="8" t="s">
        <v>95</v>
      </c>
      <c r="E100" s="8" t="s">
        <v>68</v>
      </c>
      <c r="F100" s="9" t="s">
        <v>105</v>
      </c>
      <c r="G100" s="9" t="s">
        <v>70</v>
      </c>
      <c r="H100" s="8" t="s">
        <v>11</v>
      </c>
      <c r="I100" s="15" t="s">
        <v>77</v>
      </c>
      <c r="J100" s="42" t="s">
        <v>191</v>
      </c>
      <c r="K100" s="47" t="s">
        <v>189</v>
      </c>
      <c r="L100" s="46" t="s">
        <v>210</v>
      </c>
      <c r="M100" s="46" t="s">
        <v>207</v>
      </c>
    </row>
    <row r="101" spans="1:13" ht="15" thickBot="1" x14ac:dyDescent="0.4">
      <c r="A101" s="26"/>
      <c r="B101" s="26"/>
      <c r="C101" s="26"/>
      <c r="D101" s="26"/>
      <c r="E101" s="26"/>
      <c r="F101" s="32"/>
      <c r="G101" s="32"/>
      <c r="H101" s="26"/>
      <c r="I101" s="26"/>
      <c r="J101" s="43"/>
      <c r="K101" s="47" t="s">
        <v>190</v>
      </c>
      <c r="L101" s="46" t="s">
        <v>209</v>
      </c>
      <c r="M101" s="46" t="s">
        <v>208</v>
      </c>
    </row>
    <row r="102" spans="1:13" ht="15" thickBot="1" x14ac:dyDescent="0.4">
      <c r="F102" s="2"/>
      <c r="G102" s="2"/>
      <c r="J102" s="17"/>
      <c r="K102" s="8"/>
      <c r="L102" s="8"/>
      <c r="M102" s="8"/>
    </row>
    <row r="103" spans="1:13" x14ac:dyDescent="0.35">
      <c r="A103" s="8" t="s">
        <v>112</v>
      </c>
      <c r="B103" s="8">
        <v>170545035</v>
      </c>
      <c r="C103" s="8" t="s">
        <v>8</v>
      </c>
      <c r="D103" s="8" t="s">
        <v>64</v>
      </c>
      <c r="E103" s="8" t="s">
        <v>15</v>
      </c>
      <c r="F103" s="9" t="s">
        <v>130</v>
      </c>
      <c r="G103" s="9" t="s">
        <v>83</v>
      </c>
      <c r="H103" s="8" t="s">
        <v>110</v>
      </c>
      <c r="I103" s="15" t="s">
        <v>111</v>
      </c>
      <c r="J103" s="48" t="s">
        <v>173</v>
      </c>
      <c r="K103" s="8"/>
      <c r="L103" s="8"/>
      <c r="M103" s="8"/>
    </row>
    <row r="104" spans="1:13" x14ac:dyDescent="0.35">
      <c r="A104" s="8" t="s">
        <v>115</v>
      </c>
      <c r="B104" s="8">
        <v>170650034</v>
      </c>
      <c r="C104" s="8" t="s">
        <v>8</v>
      </c>
      <c r="D104" s="8" t="s">
        <v>96</v>
      </c>
      <c r="E104" s="8" t="s">
        <v>15</v>
      </c>
      <c r="F104" s="9" t="s">
        <v>130</v>
      </c>
      <c r="G104" s="9" t="s">
        <v>149</v>
      </c>
      <c r="H104" s="8" t="s">
        <v>110</v>
      </c>
      <c r="I104" s="15" t="s">
        <v>111</v>
      </c>
      <c r="J104" s="49"/>
      <c r="K104" s="8"/>
      <c r="L104" s="8"/>
      <c r="M104" s="8"/>
    </row>
    <row r="105" spans="1:13" ht="15" thickBot="1" x14ac:dyDescent="0.4">
      <c r="A105" s="8" t="s">
        <v>107</v>
      </c>
      <c r="B105" s="8">
        <v>170528033</v>
      </c>
      <c r="C105" s="8" t="s">
        <v>8</v>
      </c>
      <c r="D105" s="8" t="s">
        <v>45</v>
      </c>
      <c r="E105" s="8" t="s">
        <v>15</v>
      </c>
      <c r="F105" s="9" t="s">
        <v>130</v>
      </c>
      <c r="G105" s="9" t="s">
        <v>59</v>
      </c>
      <c r="H105" s="8" t="s">
        <v>110</v>
      </c>
      <c r="I105" s="15" t="s">
        <v>111</v>
      </c>
      <c r="J105" s="50"/>
      <c r="K105" s="8"/>
      <c r="L105" s="8"/>
      <c r="M105" s="8"/>
    </row>
    <row r="106" spans="1:13" ht="15" thickBot="1" x14ac:dyDescent="0.4">
      <c r="F106" s="2"/>
      <c r="G106" s="2"/>
      <c r="J106" s="17"/>
      <c r="K106" s="8"/>
      <c r="L106" s="8"/>
      <c r="M106" s="8"/>
    </row>
    <row r="107" spans="1:13" ht="15" thickBot="1" x14ac:dyDescent="0.4">
      <c r="A107" s="4"/>
      <c r="B107" s="5"/>
      <c r="C107" s="5" t="s">
        <v>119</v>
      </c>
      <c r="D107" s="5"/>
      <c r="E107" s="5" t="s">
        <v>68</v>
      </c>
      <c r="F107" s="6" t="s">
        <v>97</v>
      </c>
      <c r="G107" s="6"/>
      <c r="H107" s="5" t="s">
        <v>124</v>
      </c>
      <c r="I107" s="7" t="s">
        <v>133</v>
      </c>
      <c r="J107" s="17"/>
      <c r="K107" s="8"/>
      <c r="L107" s="8"/>
      <c r="M107" s="8"/>
    </row>
    <row r="108" spans="1:13" ht="15" thickBot="1" x14ac:dyDescent="0.4">
      <c r="A108" s="13" t="s">
        <v>78</v>
      </c>
      <c r="B108" s="13">
        <v>170450030</v>
      </c>
      <c r="C108" s="13" t="s">
        <v>8</v>
      </c>
      <c r="D108" s="13" t="s">
        <v>96</v>
      </c>
      <c r="E108" s="13" t="s">
        <v>68</v>
      </c>
      <c r="F108" s="14" t="s">
        <v>97</v>
      </c>
      <c r="G108" s="14" t="s">
        <v>59</v>
      </c>
      <c r="H108" s="13" t="s">
        <v>11</v>
      </c>
      <c r="I108" s="16" t="s">
        <v>77</v>
      </c>
      <c r="J108" s="44" t="s">
        <v>174</v>
      </c>
      <c r="K108" s="46" t="s">
        <v>193</v>
      </c>
      <c r="L108" s="46" t="s">
        <v>212</v>
      </c>
      <c r="M108" s="46" t="s">
        <v>217</v>
      </c>
    </row>
    <row r="109" spans="1:13" ht="15" thickBot="1" x14ac:dyDescent="0.4">
      <c r="F109" s="2"/>
      <c r="G109" s="2"/>
      <c r="J109" s="17"/>
      <c r="K109" s="8"/>
      <c r="L109" s="8"/>
      <c r="M109" s="8"/>
    </row>
    <row r="110" spans="1:13" x14ac:dyDescent="0.35">
      <c r="A110" s="8" t="s">
        <v>114</v>
      </c>
      <c r="B110" s="8">
        <v>170630038</v>
      </c>
      <c r="C110" s="8" t="s">
        <v>8</v>
      </c>
      <c r="D110" s="8" t="s">
        <v>84</v>
      </c>
      <c r="E110" s="8" t="s">
        <v>15</v>
      </c>
      <c r="F110" s="9" t="s">
        <v>58</v>
      </c>
      <c r="G110" s="9" t="s">
        <v>93</v>
      </c>
      <c r="H110" s="8" t="s">
        <v>110</v>
      </c>
      <c r="I110" s="15" t="s">
        <v>111</v>
      </c>
      <c r="J110" s="48" t="s">
        <v>175</v>
      </c>
      <c r="K110" s="8"/>
      <c r="L110" s="8"/>
      <c r="M110" s="8"/>
    </row>
    <row r="111" spans="1:13" x14ac:dyDescent="0.35">
      <c r="A111" s="8" t="s">
        <v>113</v>
      </c>
      <c r="B111" s="8">
        <v>170601037</v>
      </c>
      <c r="C111" s="8" t="s">
        <v>8</v>
      </c>
      <c r="D111" s="8" t="s">
        <v>96</v>
      </c>
      <c r="E111" s="8" t="s">
        <v>15</v>
      </c>
      <c r="F111" s="9" t="s">
        <v>58</v>
      </c>
      <c r="G111" s="9" t="s">
        <v>59</v>
      </c>
      <c r="H111" s="8" t="s">
        <v>110</v>
      </c>
      <c r="I111" s="15" t="s">
        <v>111</v>
      </c>
      <c r="J111" s="49"/>
      <c r="K111" s="8"/>
      <c r="L111" s="8"/>
      <c r="M111" s="8"/>
    </row>
    <row r="112" spans="1:13" ht="15" thickBot="1" x14ac:dyDescent="0.4">
      <c r="A112" s="8" t="s">
        <v>24</v>
      </c>
      <c r="B112" s="8">
        <v>170152041</v>
      </c>
      <c r="C112" s="8" t="s">
        <v>8</v>
      </c>
      <c r="D112" s="8" t="s">
        <v>64</v>
      </c>
      <c r="E112" s="8" t="s">
        <v>15</v>
      </c>
      <c r="F112" s="9" t="s">
        <v>58</v>
      </c>
      <c r="G112" s="9" t="s">
        <v>20</v>
      </c>
      <c r="H112" s="8" t="s">
        <v>36</v>
      </c>
      <c r="I112" s="15" t="s">
        <v>12</v>
      </c>
      <c r="J112" s="50"/>
      <c r="K112" s="8"/>
      <c r="L112" s="8"/>
      <c r="M112" s="8"/>
    </row>
    <row r="113" spans="1:13" ht="15" thickBot="1" x14ac:dyDescent="0.4">
      <c r="F113" s="2"/>
      <c r="G113" s="2"/>
      <c r="J113" s="17"/>
      <c r="K113" s="8"/>
      <c r="L113" s="8"/>
      <c r="M113" s="8"/>
    </row>
    <row r="114" spans="1:13" ht="15" thickBot="1" x14ac:dyDescent="0.4">
      <c r="A114" s="4"/>
      <c r="B114" s="5"/>
      <c r="C114" s="5" t="s">
        <v>119</v>
      </c>
      <c r="D114" s="5"/>
      <c r="E114" s="5" t="s">
        <v>68</v>
      </c>
      <c r="F114" s="6" t="s">
        <v>131</v>
      </c>
      <c r="G114" s="6"/>
      <c r="H114" s="5" t="s">
        <v>124</v>
      </c>
      <c r="I114" s="7" t="s">
        <v>136</v>
      </c>
      <c r="J114" s="17"/>
      <c r="K114" s="8"/>
      <c r="L114" s="8"/>
      <c r="M114" s="8"/>
    </row>
    <row r="115" spans="1:13" ht="15" thickBot="1" x14ac:dyDescent="0.4">
      <c r="F115" s="2"/>
      <c r="G115" s="2"/>
      <c r="J115" s="17"/>
      <c r="K115" s="8"/>
      <c r="L115" s="8"/>
      <c r="M115" s="8"/>
    </row>
    <row r="116" spans="1:13" x14ac:dyDescent="0.35">
      <c r="A116" s="8" t="s">
        <v>112</v>
      </c>
      <c r="B116" s="8">
        <v>170545042</v>
      </c>
      <c r="C116" s="8" t="s">
        <v>8</v>
      </c>
      <c r="D116" s="8" t="s">
        <v>89</v>
      </c>
      <c r="E116" s="8" t="s">
        <v>15</v>
      </c>
      <c r="F116" s="9" t="s">
        <v>61</v>
      </c>
      <c r="G116" s="9" t="s">
        <v>117</v>
      </c>
      <c r="H116" s="8" t="s">
        <v>110</v>
      </c>
      <c r="I116" s="15" t="s">
        <v>111</v>
      </c>
      <c r="J116" s="48" t="s">
        <v>163</v>
      </c>
      <c r="K116" s="8"/>
      <c r="L116" s="8"/>
      <c r="M116" s="8"/>
    </row>
    <row r="117" spans="1:13" x14ac:dyDescent="0.35">
      <c r="A117" s="8" t="s">
        <v>115</v>
      </c>
      <c r="B117" s="8">
        <v>170650041</v>
      </c>
      <c r="C117" s="8" t="s">
        <v>8</v>
      </c>
      <c r="D117" s="8" t="s">
        <v>95</v>
      </c>
      <c r="E117" s="8" t="s">
        <v>15</v>
      </c>
      <c r="F117" s="9" t="s">
        <v>61</v>
      </c>
      <c r="G117" s="9" t="s">
        <v>93</v>
      </c>
      <c r="H117" s="8" t="s">
        <v>110</v>
      </c>
      <c r="I117" s="15" t="s">
        <v>111</v>
      </c>
      <c r="J117" s="49"/>
      <c r="K117" s="8"/>
      <c r="L117" s="8"/>
      <c r="M117" s="8"/>
    </row>
    <row r="118" spans="1:13" x14ac:dyDescent="0.35">
      <c r="A118" s="8" t="s">
        <v>71</v>
      </c>
      <c r="B118" s="8">
        <v>170340061</v>
      </c>
      <c r="C118" s="8" t="s">
        <v>8</v>
      </c>
      <c r="D118" s="8" t="s">
        <v>76</v>
      </c>
      <c r="E118" s="8" t="s">
        <v>15</v>
      </c>
      <c r="F118" s="9" t="s">
        <v>61</v>
      </c>
      <c r="G118" s="9" t="s">
        <v>59</v>
      </c>
      <c r="H118" s="8" t="s">
        <v>11</v>
      </c>
      <c r="I118" s="15" t="s">
        <v>73</v>
      </c>
      <c r="J118" s="49"/>
      <c r="K118" s="8"/>
      <c r="L118" s="8"/>
      <c r="M118" s="8"/>
    </row>
    <row r="119" spans="1:13" ht="15" thickBot="1" x14ac:dyDescent="0.4">
      <c r="A119" s="8" t="s">
        <v>13</v>
      </c>
      <c r="B119" s="8">
        <v>170204074</v>
      </c>
      <c r="C119" s="8" t="s">
        <v>8</v>
      </c>
      <c r="D119" s="8" t="s">
        <v>60</v>
      </c>
      <c r="E119" s="8" t="s">
        <v>15</v>
      </c>
      <c r="F119" s="9" t="s">
        <v>61</v>
      </c>
      <c r="G119" s="9" t="s">
        <v>20</v>
      </c>
      <c r="H119" s="8" t="s">
        <v>11</v>
      </c>
      <c r="I119" s="15" t="s">
        <v>12</v>
      </c>
      <c r="J119" s="50"/>
      <c r="K119" s="8"/>
      <c r="L119" s="8"/>
      <c r="M119" s="8"/>
    </row>
    <row r="120" spans="1:13" ht="15" thickBot="1" x14ac:dyDescent="0.4">
      <c r="F120" s="2"/>
      <c r="G120" s="2"/>
      <c r="J120" s="17"/>
      <c r="K120" s="8"/>
      <c r="L120" s="8"/>
      <c r="M120" s="8"/>
    </row>
    <row r="121" spans="1:13" ht="15" thickBot="1" x14ac:dyDescent="0.4">
      <c r="A121" s="8" t="s">
        <v>25</v>
      </c>
      <c r="B121" s="8">
        <v>170143078</v>
      </c>
      <c r="C121" s="8" t="s">
        <v>8</v>
      </c>
      <c r="D121" s="8" t="s">
        <v>62</v>
      </c>
      <c r="E121" s="8" t="s">
        <v>10</v>
      </c>
      <c r="F121" s="9" t="s">
        <v>63</v>
      </c>
      <c r="G121" s="9" t="s">
        <v>19</v>
      </c>
      <c r="H121" s="8" t="s">
        <v>11</v>
      </c>
      <c r="I121" s="15" t="s">
        <v>12</v>
      </c>
      <c r="J121" s="39" t="s">
        <v>160</v>
      </c>
      <c r="K121" s="8"/>
      <c r="L121" s="8"/>
      <c r="M121" s="8"/>
    </row>
    <row r="122" spans="1:13" ht="15" thickBot="1" x14ac:dyDescent="0.4">
      <c r="F122" s="2"/>
      <c r="G122" s="2"/>
      <c r="J122" s="17"/>
      <c r="K122" s="8"/>
      <c r="L122" s="8"/>
      <c r="M122" s="8"/>
    </row>
    <row r="123" spans="1:13" x14ac:dyDescent="0.35">
      <c r="A123" s="8" t="s">
        <v>86</v>
      </c>
      <c r="B123" s="8">
        <v>170350069</v>
      </c>
      <c r="C123" s="8" t="s">
        <v>8</v>
      </c>
      <c r="D123" s="8" t="s">
        <v>94</v>
      </c>
      <c r="E123" s="8" t="s">
        <v>68</v>
      </c>
      <c r="F123" s="9" t="s">
        <v>102</v>
      </c>
      <c r="G123" s="9" t="s">
        <v>72</v>
      </c>
      <c r="H123" s="8" t="s">
        <v>11</v>
      </c>
      <c r="I123" s="15" t="s">
        <v>77</v>
      </c>
      <c r="J123" s="48" t="s">
        <v>176</v>
      </c>
      <c r="K123" s="8"/>
      <c r="L123" s="8"/>
      <c r="M123" s="8"/>
    </row>
    <row r="124" spans="1:13" x14ac:dyDescent="0.35">
      <c r="A124" s="8" t="s">
        <v>114</v>
      </c>
      <c r="B124" s="8">
        <v>170630047</v>
      </c>
      <c r="C124" s="8" t="s">
        <v>8</v>
      </c>
      <c r="D124" s="8" t="s">
        <v>101</v>
      </c>
      <c r="E124" s="8" t="s">
        <v>68</v>
      </c>
      <c r="F124" s="9" t="s">
        <v>102</v>
      </c>
      <c r="G124" s="9" t="s">
        <v>147</v>
      </c>
      <c r="H124" s="8" t="s">
        <v>110</v>
      </c>
      <c r="I124" s="15" t="s">
        <v>111</v>
      </c>
      <c r="J124" s="49"/>
      <c r="K124" s="8"/>
      <c r="L124" s="8"/>
      <c r="M124" s="8"/>
    </row>
    <row r="125" spans="1:13" ht="15" thickBot="1" x14ac:dyDescent="0.4">
      <c r="A125" s="8" t="s">
        <v>107</v>
      </c>
      <c r="B125" s="8">
        <v>170528033</v>
      </c>
      <c r="C125" s="8" t="s">
        <v>8</v>
      </c>
      <c r="D125" s="8" t="s">
        <v>9</v>
      </c>
      <c r="E125" s="8" t="s">
        <v>68</v>
      </c>
      <c r="F125" s="9" t="s">
        <v>102</v>
      </c>
      <c r="G125" s="9" t="s">
        <v>70</v>
      </c>
      <c r="H125" s="8" t="s">
        <v>110</v>
      </c>
      <c r="I125" s="15" t="s">
        <v>111</v>
      </c>
      <c r="J125" s="50"/>
      <c r="K125" s="8"/>
      <c r="L125" s="8"/>
      <c r="M125" s="8"/>
    </row>
    <row r="126" spans="1:13" ht="15" thickBot="1" x14ac:dyDescent="0.4">
      <c r="F126" s="2"/>
      <c r="G126" s="2"/>
      <c r="J126" s="17"/>
      <c r="K126" s="8"/>
      <c r="L126" s="8"/>
      <c r="M126" s="8"/>
    </row>
    <row r="127" spans="1:13" x14ac:dyDescent="0.35">
      <c r="A127" s="8" t="s">
        <v>113</v>
      </c>
      <c r="B127" s="8">
        <v>170601045</v>
      </c>
      <c r="C127" s="8" t="s">
        <v>8</v>
      </c>
      <c r="D127" s="8" t="s">
        <v>84</v>
      </c>
      <c r="E127" s="8" t="s">
        <v>15</v>
      </c>
      <c r="F127" s="9" t="s">
        <v>65</v>
      </c>
      <c r="G127" s="9" t="s">
        <v>148</v>
      </c>
      <c r="H127" s="8" t="s">
        <v>110</v>
      </c>
      <c r="I127" s="15" t="s">
        <v>111</v>
      </c>
      <c r="J127" s="41" t="s">
        <v>192</v>
      </c>
      <c r="K127" s="46" t="s">
        <v>195</v>
      </c>
      <c r="L127" s="46" t="s">
        <v>216</v>
      </c>
      <c r="M127" s="46" t="s">
        <v>199</v>
      </c>
    </row>
    <row r="128" spans="1:13" x14ac:dyDescent="0.35">
      <c r="A128" s="8" t="s">
        <v>78</v>
      </c>
      <c r="B128" s="8">
        <v>170450035</v>
      </c>
      <c r="C128" s="8" t="s">
        <v>8</v>
      </c>
      <c r="D128" s="8" t="s">
        <v>54</v>
      </c>
      <c r="E128" s="8" t="s">
        <v>15</v>
      </c>
      <c r="F128" s="9" t="s">
        <v>65</v>
      </c>
      <c r="G128" s="9" t="s">
        <v>83</v>
      </c>
      <c r="H128" s="8" t="s">
        <v>110</v>
      </c>
      <c r="I128" s="15" t="s">
        <v>77</v>
      </c>
      <c r="J128" s="42" t="s">
        <v>194</v>
      </c>
      <c r="K128" s="46" t="s">
        <v>196</v>
      </c>
      <c r="L128" s="46" t="s">
        <v>202</v>
      </c>
      <c r="M128" s="46" t="s">
        <v>200</v>
      </c>
    </row>
    <row r="129" spans="1:13" x14ac:dyDescent="0.35">
      <c r="A129" s="8" t="s">
        <v>24</v>
      </c>
      <c r="B129" s="8">
        <v>170152051</v>
      </c>
      <c r="C129" s="8" t="s">
        <v>8</v>
      </c>
      <c r="D129" s="8" t="s">
        <v>57</v>
      </c>
      <c r="E129" s="8" t="s">
        <v>15</v>
      </c>
      <c r="F129" s="9" t="s">
        <v>65</v>
      </c>
      <c r="G129" s="9" t="s">
        <v>59</v>
      </c>
      <c r="H129" s="8" t="s">
        <v>36</v>
      </c>
      <c r="I129" s="15" t="s">
        <v>12</v>
      </c>
      <c r="J129" s="42"/>
      <c r="K129" s="46" t="s">
        <v>197</v>
      </c>
      <c r="L129" s="46" t="s">
        <v>205</v>
      </c>
      <c r="M129" s="46" t="s">
        <v>201</v>
      </c>
    </row>
    <row r="130" spans="1:13" ht="15" thickBot="1" x14ac:dyDescent="0.4">
      <c r="A130" s="26"/>
      <c r="B130" s="26"/>
      <c r="C130" s="26"/>
      <c r="D130" s="26"/>
      <c r="E130" s="26"/>
      <c r="F130" s="32"/>
      <c r="G130" s="32"/>
      <c r="H130" s="26"/>
      <c r="I130" s="26"/>
      <c r="J130" s="43"/>
      <c r="K130" s="46" t="s">
        <v>198</v>
      </c>
      <c r="L130" s="46" t="s">
        <v>215</v>
      </c>
      <c r="M130" s="46" t="s">
        <v>208</v>
      </c>
    </row>
    <row r="131" spans="1:13" ht="15" thickBot="1" x14ac:dyDescent="0.4">
      <c r="F131" s="2"/>
      <c r="G131" s="2"/>
      <c r="J131" s="17"/>
      <c r="K131" s="8"/>
      <c r="L131" s="8"/>
      <c r="M131" s="8"/>
    </row>
    <row r="132" spans="1:13" ht="15" thickBot="1" x14ac:dyDescent="0.4">
      <c r="A132" s="8" t="s">
        <v>13</v>
      </c>
      <c r="B132" s="8">
        <v>170204082</v>
      </c>
      <c r="C132" s="8" t="s">
        <v>8</v>
      </c>
      <c r="D132" s="8" t="s">
        <v>66</v>
      </c>
      <c r="E132" s="8" t="s">
        <v>10</v>
      </c>
      <c r="F132" s="9" t="s">
        <v>67</v>
      </c>
      <c r="G132" s="9" t="s">
        <v>19</v>
      </c>
      <c r="H132" s="8" t="s">
        <v>11</v>
      </c>
      <c r="I132" s="15" t="s">
        <v>12</v>
      </c>
      <c r="J132" s="39" t="s">
        <v>156</v>
      </c>
      <c r="K132" s="8"/>
      <c r="L132" s="8"/>
      <c r="M132" s="8"/>
    </row>
    <row r="133" spans="1:13" ht="15" thickBot="1" x14ac:dyDescent="0.4">
      <c r="F133" s="2"/>
      <c r="G133" s="2"/>
      <c r="J133" s="17"/>
      <c r="K133" s="8"/>
      <c r="L133" s="8"/>
      <c r="M133" s="8"/>
    </row>
    <row r="134" spans="1:13" ht="15" thickBot="1" x14ac:dyDescent="0.4">
      <c r="A134" s="4"/>
      <c r="B134" s="5"/>
      <c r="C134" s="5" t="s">
        <v>119</v>
      </c>
      <c r="D134" s="5"/>
      <c r="E134" s="5" t="s">
        <v>68</v>
      </c>
      <c r="F134" s="6" t="s">
        <v>132</v>
      </c>
      <c r="G134" s="6"/>
      <c r="H134" s="5" t="s">
        <v>124</v>
      </c>
      <c r="I134" s="7" t="s">
        <v>135</v>
      </c>
      <c r="J134" s="17"/>
      <c r="K134" s="8"/>
      <c r="L134" s="8"/>
      <c r="M134" s="8"/>
    </row>
    <row r="135" spans="1:13" ht="15" thickBot="1" x14ac:dyDescent="0.4">
      <c r="F135" s="2"/>
      <c r="G135" s="2"/>
      <c r="J135" s="17"/>
      <c r="K135" s="8"/>
      <c r="L135" s="8"/>
      <c r="M135" s="8"/>
    </row>
    <row r="136" spans="1:13" x14ac:dyDescent="0.35">
      <c r="A136" s="8" t="s">
        <v>115</v>
      </c>
      <c r="B136" s="8">
        <v>170650051</v>
      </c>
      <c r="C136" s="8" t="s">
        <v>8</v>
      </c>
      <c r="D136" s="8" t="s">
        <v>51</v>
      </c>
      <c r="E136" s="8" t="s">
        <v>15</v>
      </c>
      <c r="F136" s="9" t="s">
        <v>90</v>
      </c>
      <c r="G136" s="9" t="s">
        <v>93</v>
      </c>
      <c r="H136" s="8" t="s">
        <v>110</v>
      </c>
      <c r="I136" s="15" t="s">
        <v>111</v>
      </c>
      <c r="J136" s="48" t="s">
        <v>177</v>
      </c>
      <c r="K136" s="8"/>
      <c r="L136" s="8"/>
      <c r="M136" s="8"/>
    </row>
    <row r="137" spans="1:13" ht="15" thickBot="1" x14ac:dyDescent="0.4">
      <c r="A137" s="8" t="s">
        <v>71</v>
      </c>
      <c r="B137" s="8">
        <v>170340073</v>
      </c>
      <c r="C137" s="8" t="s">
        <v>8</v>
      </c>
      <c r="D137" s="8" t="s">
        <v>45</v>
      </c>
      <c r="E137" s="8" t="s">
        <v>15</v>
      </c>
      <c r="F137" s="9" t="s">
        <v>90</v>
      </c>
      <c r="G137" s="9" t="s">
        <v>59</v>
      </c>
      <c r="H137" s="8" t="s">
        <v>11</v>
      </c>
      <c r="I137" s="15" t="s">
        <v>73</v>
      </c>
      <c r="J137" s="50"/>
      <c r="K137" s="8"/>
      <c r="L137" s="8"/>
      <c r="M137" s="8"/>
    </row>
    <row r="138" spans="1:13" ht="15" thickBot="1" x14ac:dyDescent="0.4">
      <c r="F138" s="2"/>
      <c r="G138" s="2"/>
      <c r="J138" s="17"/>
      <c r="K138" s="8"/>
      <c r="L138" s="8"/>
      <c r="M138" s="8"/>
    </row>
    <row r="139" spans="1:13" x14ac:dyDescent="0.35">
      <c r="A139" s="8" t="s">
        <v>113</v>
      </c>
      <c r="B139" s="8">
        <v>170601053</v>
      </c>
      <c r="C139" s="8" t="s">
        <v>8</v>
      </c>
      <c r="D139" s="8" t="s">
        <v>34</v>
      </c>
      <c r="E139" s="8" t="s">
        <v>68</v>
      </c>
      <c r="F139" s="9" t="s">
        <v>69</v>
      </c>
      <c r="G139" s="9" t="s">
        <v>109</v>
      </c>
      <c r="H139" s="8" t="s">
        <v>110</v>
      </c>
      <c r="I139" s="15" t="s">
        <v>111</v>
      </c>
      <c r="J139" s="48" t="s">
        <v>178</v>
      </c>
      <c r="K139" s="8"/>
      <c r="L139" s="8"/>
      <c r="M139" s="8"/>
    </row>
    <row r="140" spans="1:13" x14ac:dyDescent="0.35">
      <c r="A140" s="8" t="s">
        <v>86</v>
      </c>
      <c r="B140" s="8">
        <v>170350080</v>
      </c>
      <c r="C140" s="8" t="s">
        <v>8</v>
      </c>
      <c r="D140" s="8" t="s">
        <v>28</v>
      </c>
      <c r="E140" s="8" t="s">
        <v>68</v>
      </c>
      <c r="F140" s="9" t="s">
        <v>69</v>
      </c>
      <c r="G140" s="9" t="s">
        <v>72</v>
      </c>
      <c r="H140" s="8" t="s">
        <v>11</v>
      </c>
      <c r="I140" s="15" t="s">
        <v>77</v>
      </c>
      <c r="J140" s="59"/>
      <c r="K140" s="8"/>
      <c r="L140" s="8"/>
      <c r="M140" s="8"/>
    </row>
    <row r="141" spans="1:13" ht="15" thickBot="1" x14ac:dyDescent="0.4">
      <c r="A141" s="8" t="s">
        <v>112</v>
      </c>
      <c r="B141" s="8">
        <v>170545054</v>
      </c>
      <c r="C141" s="8" t="s">
        <v>8</v>
      </c>
      <c r="D141" s="8" t="s">
        <v>45</v>
      </c>
      <c r="E141" s="8" t="s">
        <v>68</v>
      </c>
      <c r="F141" s="9" t="s">
        <v>69</v>
      </c>
      <c r="G141" s="9" t="s">
        <v>117</v>
      </c>
      <c r="H141" s="8" t="s">
        <v>110</v>
      </c>
      <c r="I141" s="15" t="s">
        <v>111</v>
      </c>
      <c r="J141" s="60"/>
      <c r="K141" s="8"/>
      <c r="L141" s="8"/>
      <c r="M141" s="8"/>
    </row>
    <row r="142" spans="1:13" x14ac:dyDescent="0.35">
      <c r="A142" s="8" t="s">
        <v>107</v>
      </c>
      <c r="B142" s="8">
        <v>170528055</v>
      </c>
      <c r="C142" s="8" t="s">
        <v>8</v>
      </c>
      <c r="D142" s="8" t="s">
        <v>34</v>
      </c>
      <c r="E142" s="8" t="s">
        <v>68</v>
      </c>
      <c r="F142" s="9" t="s">
        <v>69</v>
      </c>
      <c r="G142" s="9" t="s">
        <v>93</v>
      </c>
      <c r="H142" s="8" t="s">
        <v>110</v>
      </c>
      <c r="I142" s="15" t="s">
        <v>111</v>
      </c>
      <c r="J142" s="48" t="s">
        <v>180</v>
      </c>
      <c r="K142" s="8"/>
      <c r="L142" s="8"/>
      <c r="M142" s="8"/>
    </row>
    <row r="143" spans="1:13" x14ac:dyDescent="0.35">
      <c r="A143" s="8" t="s">
        <v>114</v>
      </c>
      <c r="B143" s="8">
        <v>170630056</v>
      </c>
      <c r="C143" s="8" t="s">
        <v>8</v>
      </c>
      <c r="D143" s="8" t="s">
        <v>54</v>
      </c>
      <c r="E143" s="8" t="s">
        <v>68</v>
      </c>
      <c r="F143" s="9" t="s">
        <v>69</v>
      </c>
      <c r="G143" s="9" t="s">
        <v>70</v>
      </c>
      <c r="H143" s="8" t="s">
        <v>110</v>
      </c>
      <c r="I143" s="15" t="s">
        <v>111</v>
      </c>
      <c r="J143" s="49"/>
      <c r="K143" s="8"/>
      <c r="L143" s="8"/>
      <c r="M143" s="8"/>
    </row>
    <row r="144" spans="1:13" ht="15" thickBot="1" x14ac:dyDescent="0.4">
      <c r="A144" s="8" t="s">
        <v>25</v>
      </c>
      <c r="B144" s="8">
        <v>170143089</v>
      </c>
      <c r="C144" s="8" t="s">
        <v>8</v>
      </c>
      <c r="D144" s="8" t="s">
        <v>26</v>
      </c>
      <c r="E144" s="8" t="s">
        <v>68</v>
      </c>
      <c r="F144" s="9" t="s">
        <v>69</v>
      </c>
      <c r="G144" s="9" t="s">
        <v>70</v>
      </c>
      <c r="H144" s="8" t="s">
        <v>11</v>
      </c>
      <c r="I144" s="15" t="s">
        <v>12</v>
      </c>
      <c r="J144" s="50"/>
      <c r="K144" s="8"/>
      <c r="L144" s="8"/>
      <c r="M144" s="8"/>
    </row>
    <row r="145" spans="1:13" ht="15" thickBot="1" x14ac:dyDescent="0.4">
      <c r="F145" s="2"/>
      <c r="G145" s="2"/>
      <c r="J145" s="17"/>
      <c r="K145" s="8"/>
      <c r="L145" s="8"/>
      <c r="M145" s="8"/>
    </row>
    <row r="146" spans="1:13" ht="15" thickBot="1" x14ac:dyDescent="0.4">
      <c r="A146" s="8" t="s">
        <v>71</v>
      </c>
      <c r="B146" s="8">
        <v>170340087</v>
      </c>
      <c r="C146" s="8" t="s">
        <v>8</v>
      </c>
      <c r="D146" s="8" t="s">
        <v>91</v>
      </c>
      <c r="E146" s="8" t="s">
        <v>15</v>
      </c>
      <c r="F146" s="9" t="s">
        <v>92</v>
      </c>
      <c r="G146" s="9" t="s">
        <v>59</v>
      </c>
      <c r="H146" s="8" t="s">
        <v>11</v>
      </c>
      <c r="I146" s="15" t="s">
        <v>73</v>
      </c>
      <c r="J146" s="39" t="s">
        <v>179</v>
      </c>
      <c r="K146" s="8"/>
      <c r="L146" s="8"/>
      <c r="M146" s="8"/>
    </row>
    <row r="147" spans="1:13" x14ac:dyDescent="0.35">
      <c r="F147" s="2"/>
      <c r="G147" s="2"/>
    </row>
    <row r="148" spans="1:13" x14ac:dyDescent="0.35">
      <c r="F148" s="2"/>
      <c r="G148" s="2"/>
    </row>
    <row r="149" spans="1:13" x14ac:dyDescent="0.35">
      <c r="F149" s="2"/>
      <c r="G149" s="2"/>
    </row>
    <row r="150" spans="1:13" x14ac:dyDescent="0.35">
      <c r="F150" s="2"/>
      <c r="G150" s="2"/>
    </row>
    <row r="151" spans="1:13" x14ac:dyDescent="0.35">
      <c r="F151" s="2"/>
      <c r="G151" s="2"/>
    </row>
    <row r="152" spans="1:13" x14ac:dyDescent="0.35">
      <c r="F152" s="2"/>
      <c r="G152" s="2"/>
    </row>
    <row r="153" spans="1:13" x14ac:dyDescent="0.35">
      <c r="F153" s="2"/>
      <c r="G153" s="2"/>
    </row>
    <row r="154" spans="1:13" x14ac:dyDescent="0.35">
      <c r="F154" s="2"/>
      <c r="G154" s="2"/>
    </row>
    <row r="155" spans="1:13" x14ac:dyDescent="0.35">
      <c r="F155" s="2"/>
      <c r="G155" s="2"/>
    </row>
    <row r="156" spans="1:13" x14ac:dyDescent="0.35">
      <c r="F156" s="2"/>
      <c r="G156" s="2"/>
    </row>
    <row r="157" spans="1:13" x14ac:dyDescent="0.35">
      <c r="F157" s="2"/>
      <c r="G157" s="2"/>
    </row>
    <row r="158" spans="1:13" x14ac:dyDescent="0.35">
      <c r="F158" s="2"/>
      <c r="G158" s="2"/>
    </row>
  </sheetData>
  <sortState xmlns:xlrd2="http://schemas.microsoft.com/office/spreadsheetml/2017/richdata2" ref="O2:O160">
    <sortCondition ref="O2:O160"/>
  </sortState>
  <mergeCells count="21">
    <mergeCell ref="J139:J141"/>
    <mergeCell ref="J142:J144"/>
    <mergeCell ref="J103:J105"/>
    <mergeCell ref="J110:J112"/>
    <mergeCell ref="J116:J119"/>
    <mergeCell ref="J123:J125"/>
    <mergeCell ref="J136:J137"/>
    <mergeCell ref="J64:J67"/>
    <mergeCell ref="J54:J57"/>
    <mergeCell ref="J80:J83"/>
    <mergeCell ref="J93:J95"/>
    <mergeCell ref="L1:M1"/>
    <mergeCell ref="M45:M48"/>
    <mergeCell ref="J30:J31"/>
    <mergeCell ref="J72:J73"/>
    <mergeCell ref="J74:J76"/>
    <mergeCell ref="J44:J47"/>
    <mergeCell ref="J4:J5"/>
    <mergeCell ref="J17:J18"/>
    <mergeCell ref="J24:J27"/>
    <mergeCell ref="J35:J37"/>
  </mergeCells>
  <pageMargins left="0.7" right="0.7" top="0.75" bottom="0.75" header="0.3" footer="0.3"/>
  <pageSetup paperSize="9" orientation="landscape" r:id="rId1"/>
  <rowBreaks count="1" manualBreakCount="1"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Matcher 2024</vt:lpstr>
      <vt:lpstr>'Matcher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Kansli ÖIF</dc:creator>
  <cp:lastModifiedBy>Caruso Jenny</cp:lastModifiedBy>
  <cp:lastPrinted>2024-03-14T13:37:47Z</cp:lastPrinted>
  <dcterms:created xsi:type="dcterms:W3CDTF">2024-02-13T12:04:47Z</dcterms:created>
  <dcterms:modified xsi:type="dcterms:W3CDTF">2024-04-09T16:42:50Z</dcterms:modified>
</cp:coreProperties>
</file>