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14537454e9c3349/Desktop/Karoline/"/>
    </mc:Choice>
  </mc:AlternateContent>
  <xr:revisionPtr revIDLastSave="0" documentId="8_{FC613DCF-4D6B-41FA-8363-14C9E0AF4C6E}" xr6:coauthVersionLast="47" xr6:coauthVersionMax="47" xr10:uidLastSave="{00000000-0000-0000-0000-000000000000}"/>
  <bookViews>
    <workbookView xWindow="-120" yWindow="-120" windowWidth="29040" windowHeight="15720" xr2:uid="{3D6A3890-9FB1-9641-A68B-682479B38574}"/>
  </bookViews>
  <sheets>
    <sheet name="Kiosk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77" i="2" l="1"/>
  <c r="G77" i="2"/>
  <c r="M59" i="2"/>
  <c r="M57" i="2"/>
  <c r="M56" i="2"/>
  <c r="K46" i="2"/>
  <c r="K40" i="2"/>
  <c r="E34" i="2"/>
  <c r="D34" i="2"/>
  <c r="K25" i="2"/>
  <c r="B17" i="2"/>
  <c r="K17" i="2" s="1"/>
  <c r="K13" i="2"/>
  <c r="U4" i="2"/>
  <c r="X1" i="2"/>
  <c r="K58" i="2" l="1"/>
  <c r="M58" i="2" s="1"/>
  <c r="M60" i="2" s="1"/>
  <c r="K34" i="2"/>
</calcChain>
</file>

<file path=xl/sharedStrings.xml><?xml version="1.0" encoding="utf-8"?>
<sst xmlns="http://schemas.openxmlformats.org/spreadsheetml/2006/main" count="175" uniqueCount="105">
  <si>
    <t>KIOSK</t>
  </si>
  <si>
    <t>Namn</t>
  </si>
  <si>
    <t>Telefonnr</t>
  </si>
  <si>
    <t>E-mail</t>
  </si>
  <si>
    <t>Huvudansvarig</t>
  </si>
  <si>
    <t>Katarina Lundberg</t>
  </si>
  <si>
    <t>070-5673003</t>
  </si>
  <si>
    <t>P15</t>
  </si>
  <si>
    <t>Ansvarig ()</t>
  </si>
  <si>
    <t>Eva Nyberg</t>
  </si>
  <si>
    <t>070-3308832</t>
  </si>
  <si>
    <t>F13</t>
  </si>
  <si>
    <t>F14</t>
  </si>
  <si>
    <t>P16</t>
  </si>
  <si>
    <t>F18</t>
  </si>
  <si>
    <t>Skogsparken</t>
  </si>
  <si>
    <t>Fredag 7.30-1300</t>
  </si>
  <si>
    <t>Fredag 1300-1830</t>
  </si>
  <si>
    <t>Fredag 18.30-24.00</t>
  </si>
  <si>
    <t>Lördag 7.30-12:00</t>
  </si>
  <si>
    <t>Lördag 12-1630</t>
  </si>
  <si>
    <t>Lördag 16.30-21.00</t>
  </si>
  <si>
    <t>Söndag 7.30-1200</t>
  </si>
  <si>
    <t>Söndag 1200-16.00</t>
  </si>
  <si>
    <t>Parken</t>
  </si>
  <si>
    <t>Tors 17.00-22.00</t>
  </si>
  <si>
    <t>Tors 22.00-Fred 03.00</t>
  </si>
  <si>
    <t>Fredag 03.00-07.30</t>
  </si>
  <si>
    <t>Fredag 7.30-13.00</t>
  </si>
  <si>
    <t>Fredag 13.00-18.00</t>
  </si>
  <si>
    <t>Fredag 18.00-23.00</t>
  </si>
  <si>
    <t>Fre 23.00-Lör 7.30</t>
  </si>
  <si>
    <t>Parken, kiosk</t>
  </si>
  <si>
    <t>Nattvakt</t>
  </si>
  <si>
    <t>Lördag 7.30-12.00</t>
  </si>
  <si>
    <t>Lördag 12.00-16.30</t>
  </si>
  <si>
    <t>Lör 21.00- Sön 01.00</t>
  </si>
  <si>
    <t>Söndag 01.00-07.30</t>
  </si>
  <si>
    <t>Söndag 7.30-11.30</t>
  </si>
  <si>
    <t>Söndag 11.30-16.00</t>
  </si>
  <si>
    <t xml:space="preserve"> </t>
  </si>
  <si>
    <t>Furu</t>
  </si>
  <si>
    <t>Tor 20.00-Fre 1.00</t>
  </si>
  <si>
    <t>Fre 1.00-Fre 7.30</t>
  </si>
  <si>
    <t>Fredag 7.30-12.00</t>
  </si>
  <si>
    <t>Fredag 12.00-16.00</t>
  </si>
  <si>
    <t>Fredag 16.00-20.00</t>
  </si>
  <si>
    <t>Fre 20.00-Lör 1.00</t>
  </si>
  <si>
    <t>Lördag 1.00-7.30</t>
  </si>
  <si>
    <t>Furu, kiosk</t>
  </si>
  <si>
    <t>kiosk</t>
  </si>
  <si>
    <t xml:space="preserve">P16 09:00-14:00 </t>
  </si>
  <si>
    <t xml:space="preserve">P16 14:00-18:00 </t>
  </si>
  <si>
    <t>15,5</t>
  </si>
  <si>
    <t>Söndag 7.30-12.00</t>
  </si>
  <si>
    <t>Söndag 12.00-16.00</t>
  </si>
  <si>
    <t xml:space="preserve">P16 </t>
  </si>
  <si>
    <t xml:space="preserve">P16 10:00-14:30 </t>
  </si>
  <si>
    <t xml:space="preserve">P16 14:30-19:00 </t>
  </si>
  <si>
    <t>Furu, Hamburgare</t>
  </si>
  <si>
    <t>fredag</t>
  </si>
  <si>
    <t>lördag</t>
  </si>
  <si>
    <t>söndag</t>
  </si>
  <si>
    <t>Parken, Hamburgare</t>
  </si>
  <si>
    <t>10-1630</t>
  </si>
  <si>
    <t>10-1530</t>
  </si>
  <si>
    <t>Hej!</t>
  </si>
  <si>
    <t>Nu är det i princip att bara fylla i passen MEN det här är bara en skiss i stora drag.</t>
  </si>
  <si>
    <t>Det kan vara bra om nattvakterna har nycklar till förrådet på Parken.</t>
  </si>
  <si>
    <t xml:space="preserve">Det är upp till de ansvariga att förändra schemat om så behövs. Utgå ifrån spelschemat. </t>
  </si>
  <si>
    <t>Ansvarig</t>
  </si>
  <si>
    <t>Ansvarig, skicka tillbaka färdigredigerat schema till andreas.jakobsson@mssk.se samt kontakta oss vid frågor.</t>
  </si>
  <si>
    <t>Mvh,</t>
  </si>
  <si>
    <t>Div5</t>
  </si>
  <si>
    <t xml:space="preserve"> Andreas</t>
  </si>
  <si>
    <t>Dam</t>
  </si>
  <si>
    <t>Ugdom</t>
  </si>
  <si>
    <t>Huvud</t>
  </si>
  <si>
    <t>F08</t>
  </si>
  <si>
    <t>P08</t>
  </si>
  <si>
    <t>F06</t>
  </si>
  <si>
    <t>P09</t>
  </si>
  <si>
    <t xml:space="preserve"> Bonus</t>
  </si>
  <si>
    <t>P07</t>
  </si>
  <si>
    <t>P05</t>
  </si>
  <si>
    <t>F07</t>
  </si>
  <si>
    <t>F04/05</t>
  </si>
  <si>
    <t>Herr/Dam</t>
  </si>
  <si>
    <t>F09</t>
  </si>
  <si>
    <t>Bonus</t>
  </si>
  <si>
    <t>P06</t>
  </si>
  <si>
    <t>P10</t>
  </si>
  <si>
    <t>F10</t>
  </si>
  <si>
    <t>Maria Jonsson 076-8360414</t>
  </si>
  <si>
    <t>Johan Söderberg 070-6436498</t>
  </si>
  <si>
    <t>Johan Bergström 070-3810001</t>
  </si>
  <si>
    <t>Andreas Rosén 073-0813274</t>
  </si>
  <si>
    <t>Ulf Eriksson 070-3950651</t>
  </si>
  <si>
    <t>Patrik Östlund 070-2227571</t>
  </si>
  <si>
    <t>André Simonsson 073-0650027</t>
  </si>
  <si>
    <t>Linda Ringbjer 070-2366509</t>
  </si>
  <si>
    <t>Jens Levander 070-3784345</t>
  </si>
  <si>
    <t>Patrik Vesterberg 070-3095276</t>
  </si>
  <si>
    <t>Jenny Narvesjö 073-8180195</t>
  </si>
  <si>
    <t>kristin Jarneland 073-0215060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</si>
</sst>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</font>
    <font>
      <u/>
      <sz val="12"/>
      <color indexed="12"/>
      <name val="Arial"/>
      <family val="2"/>
    </font>
    <font>
      <sz val="8"/>
      <color indexed="8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sz val="14"/>
      <color theme="1"/>
      <name val="Aptos Narrow"/>
      <family val="2"/>
      <scheme val="minor"/>
    </font>
    <font>
      <sz val="12"/>
      <color indexed="55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4"/>
      <color rgb="FF000000"/>
      <name val="Helvetica Neue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sz val="14"/>
      <color rgb="FF000000"/>
      <name val="Helvetica Neue"/>
      <family val="2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rgb="FFFF8080"/>
      </patternFill>
    </fill>
    <fill>
      <patternFill patternType="solid">
        <fgColor rgb="FFFFFF00"/>
        <bgColor rgb="FFFF8080"/>
      </patternFill>
    </fill>
    <fill>
      <patternFill patternType="solid">
        <fgColor rgb="FFFF99CC"/>
        <bgColor rgb="FFFF99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rgb="FFFF99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2" fillId="0" borderId="0" xfId="1" applyFont="1"/>
    <xf numFmtId="0" fontId="3" fillId="0" borderId="0" xfId="1" applyFont="1"/>
    <xf numFmtId="0" fontId="4" fillId="2" borderId="1" xfId="1" applyFont="1" applyFill="1" applyBorder="1"/>
    <xf numFmtId="0" fontId="1" fillId="0" borderId="0" xfId="1"/>
    <xf numFmtId="0" fontId="1" fillId="3" borderId="1" xfId="1" applyFill="1" applyBorder="1"/>
    <xf numFmtId="0" fontId="5" fillId="0" borderId="0" xfId="1" applyFont="1"/>
    <xf numFmtId="0" fontId="6" fillId="4" borderId="0" xfId="1" applyFont="1" applyFill="1" applyAlignment="1">
      <alignment horizontal="center"/>
    </xf>
    <xf numFmtId="0" fontId="8" fillId="4" borderId="0" xfId="2" applyFont="1" applyFill="1" applyAlignment="1" applyProtection="1">
      <alignment horizontal="center"/>
    </xf>
    <xf numFmtId="0" fontId="6" fillId="4" borderId="0" xfId="1" applyFont="1" applyFill="1"/>
    <xf numFmtId="0" fontId="4" fillId="5" borderId="1" xfId="1" applyFont="1" applyFill="1" applyBorder="1"/>
    <xf numFmtId="0" fontId="9" fillId="0" borderId="0" xfId="1" applyFont="1"/>
    <xf numFmtId="0" fontId="6" fillId="0" borderId="0" xfId="1" applyFont="1"/>
    <xf numFmtId="0" fontId="6" fillId="4" borderId="0" xfId="1" applyFont="1" applyFill="1" applyAlignment="1">
      <alignment horizontal="center" vertical="center"/>
    </xf>
    <xf numFmtId="0" fontId="5" fillId="4" borderId="0" xfId="1" applyFont="1" applyFill="1"/>
    <xf numFmtId="0" fontId="10" fillId="6" borderId="0" xfId="1" applyFont="1" applyFill="1"/>
    <xf numFmtId="0" fontId="6" fillId="6" borderId="1" xfId="1" applyFont="1" applyFill="1" applyBorder="1"/>
    <xf numFmtId="0" fontId="3" fillId="4" borderId="0" xfId="1" applyFont="1" applyFill="1"/>
    <xf numFmtId="0" fontId="5" fillId="7" borderId="0" xfId="1" applyFont="1" applyFill="1"/>
    <xf numFmtId="0" fontId="6" fillId="7" borderId="1" xfId="1" applyFont="1" applyFill="1" applyBorder="1" applyAlignment="1">
      <alignment wrapText="1"/>
    </xf>
    <xf numFmtId="0" fontId="6" fillId="8" borderId="0" xfId="1" applyFont="1" applyFill="1"/>
    <xf numFmtId="0" fontId="10" fillId="8" borderId="1" xfId="1" applyFont="1" applyFill="1" applyBorder="1"/>
    <xf numFmtId="0" fontId="7" fillId="4" borderId="0" xfId="2" applyFill="1" applyAlignment="1" applyProtection="1">
      <alignment horizontal="center"/>
    </xf>
    <xf numFmtId="0" fontId="10" fillId="9" borderId="1" xfId="1" applyFont="1" applyFill="1" applyBorder="1" applyAlignment="1">
      <alignment wrapText="1"/>
    </xf>
    <xf numFmtId="0" fontId="10" fillId="10" borderId="2" xfId="1" applyFont="1" applyFill="1" applyBorder="1" applyAlignment="1">
      <alignment wrapText="1"/>
    </xf>
    <xf numFmtId="0" fontId="4" fillId="5" borderId="0" xfId="1" applyFont="1" applyFill="1"/>
    <xf numFmtId="0" fontId="6" fillId="0" borderId="3" xfId="1" applyFont="1" applyBorder="1"/>
    <xf numFmtId="0" fontId="11" fillId="0" borderId="1" xfId="1" applyFont="1" applyBorder="1"/>
    <xf numFmtId="0" fontId="10" fillId="11" borderId="4" xfId="1" applyFont="1" applyFill="1" applyBorder="1"/>
    <xf numFmtId="0" fontId="12" fillId="0" borderId="0" xfId="1" applyFont="1" applyAlignment="1">
      <alignment horizontal="center"/>
    </xf>
    <xf numFmtId="0" fontId="9" fillId="0" borderId="5" xfId="1" applyFont="1" applyBorder="1"/>
    <xf numFmtId="0" fontId="13" fillId="0" borderId="0" xfId="1" applyFont="1"/>
    <xf numFmtId="0" fontId="4" fillId="0" borderId="1" xfId="1" applyFont="1" applyBorder="1"/>
    <xf numFmtId="0" fontId="11" fillId="0" borderId="0" xfId="1" applyFont="1"/>
    <xf numFmtId="0" fontId="6" fillId="0" borderId="1" xfId="1" applyFont="1" applyBorder="1"/>
    <xf numFmtId="0" fontId="14" fillId="0" borderId="0" xfId="1" applyFont="1"/>
    <xf numFmtId="0" fontId="5" fillId="0" borderId="6" xfId="1" applyFont="1" applyBorder="1"/>
    <xf numFmtId="0" fontId="15" fillId="12" borderId="6" xfId="1" applyFont="1" applyFill="1" applyBorder="1"/>
    <xf numFmtId="0" fontId="4" fillId="12" borderId="6" xfId="1" applyFont="1" applyFill="1" applyBorder="1" applyAlignment="1">
      <alignment horizontal="center"/>
    </xf>
    <xf numFmtId="0" fontId="10" fillId="0" borderId="4" xfId="1" applyFont="1" applyBorder="1" applyAlignment="1">
      <alignment wrapText="1"/>
    </xf>
    <xf numFmtId="0" fontId="16" fillId="0" borderId="7" xfId="1" applyFont="1" applyBorder="1" applyAlignment="1">
      <alignment horizontal="left" wrapText="1"/>
    </xf>
    <xf numFmtId="0" fontId="4" fillId="12" borderId="6" xfId="1" applyFont="1" applyFill="1" applyBorder="1"/>
    <xf numFmtId="0" fontId="15" fillId="12" borderId="0" xfId="1" applyFont="1" applyFill="1"/>
    <xf numFmtId="0" fontId="13" fillId="0" borderId="0" xfId="1" applyFont="1" applyAlignment="1">
      <alignment vertical="center" wrapText="1"/>
    </xf>
    <xf numFmtId="0" fontId="4" fillId="12" borderId="0" xfId="1" applyFont="1" applyFill="1"/>
    <xf numFmtId="0" fontId="17" fillId="0" borderId="0" xfId="1" applyFont="1"/>
    <xf numFmtId="0" fontId="10" fillId="0" borderId="8" xfId="1" applyFont="1" applyBorder="1" applyAlignment="1">
      <alignment wrapText="1"/>
    </xf>
    <xf numFmtId="0" fontId="6" fillId="0" borderId="1" xfId="1" applyFont="1" applyBorder="1" applyAlignment="1">
      <alignment wrapText="1"/>
    </xf>
    <xf numFmtId="0" fontId="10" fillId="0" borderId="9" xfId="1" applyFont="1" applyBorder="1"/>
    <xf numFmtId="0" fontId="10" fillId="0" borderId="0" xfId="1" applyFont="1" applyAlignment="1">
      <alignment wrapText="1"/>
    </xf>
    <xf numFmtId="0" fontId="10" fillId="0" borderId="10" xfId="1" applyFont="1" applyBorder="1"/>
    <xf numFmtId="0" fontId="18" fillId="0" borderId="9" xfId="1" applyFont="1" applyBorder="1"/>
    <xf numFmtId="0" fontId="16" fillId="0" borderId="0" xfId="1" applyFont="1" applyAlignment="1">
      <alignment vertical="center" wrapText="1"/>
    </xf>
    <xf numFmtId="0" fontId="10" fillId="0" borderId="11" xfId="1" applyFont="1" applyBorder="1"/>
    <xf numFmtId="0" fontId="10" fillId="0" borderId="12" xfId="1" applyFont="1" applyBorder="1"/>
    <xf numFmtId="0" fontId="6" fillId="0" borderId="6" xfId="1" applyFont="1" applyBorder="1"/>
    <xf numFmtId="0" fontId="5" fillId="0" borderId="13" xfId="1" applyFont="1" applyBorder="1"/>
    <xf numFmtId="0" fontId="5" fillId="12" borderId="6" xfId="1" applyFont="1" applyFill="1" applyBorder="1"/>
    <xf numFmtId="0" fontId="6" fillId="12" borderId="3" xfId="1" applyFont="1" applyFill="1" applyBorder="1"/>
    <xf numFmtId="0" fontId="5" fillId="12" borderId="14" xfId="1" applyFont="1" applyFill="1" applyBorder="1"/>
    <xf numFmtId="0" fontId="5" fillId="12" borderId="3" xfId="1" applyFont="1" applyFill="1" applyBorder="1"/>
    <xf numFmtId="0" fontId="16" fillId="0" borderId="0" xfId="1" applyFont="1" applyAlignment="1">
      <alignment horizontal="center"/>
    </xf>
    <xf numFmtId="0" fontId="5" fillId="12" borderId="13" xfId="1" applyFont="1" applyFill="1" applyBorder="1"/>
    <xf numFmtId="0" fontId="6" fillId="12" borderId="1" xfId="1" applyFont="1" applyFill="1" applyBorder="1"/>
    <xf numFmtId="0" fontId="14" fillId="0" borderId="0" xfId="1" applyFont="1" applyAlignment="1">
      <alignment horizontal="center"/>
    </xf>
    <xf numFmtId="0" fontId="5" fillId="0" borderId="3" xfId="1" applyFont="1" applyBorder="1"/>
    <xf numFmtId="0" fontId="6" fillId="8" borderId="1" xfId="1" applyFont="1" applyFill="1" applyBorder="1"/>
    <xf numFmtId="0" fontId="6" fillId="8" borderId="14" xfId="1" applyFont="1" applyFill="1" applyBorder="1"/>
    <xf numFmtId="0" fontId="16" fillId="8" borderId="6" xfId="1" applyFont="1" applyFill="1" applyBorder="1"/>
    <xf numFmtId="0" fontId="19" fillId="12" borderId="6" xfId="1" applyFont="1" applyFill="1" applyBorder="1"/>
    <xf numFmtId="0" fontId="6" fillId="0" borderId="5" xfId="1" applyFont="1" applyBorder="1"/>
    <xf numFmtId="0" fontId="6" fillId="0" borderId="6" xfId="1" applyFont="1" applyBorder="1" applyAlignment="1">
      <alignment wrapText="1"/>
    </xf>
    <xf numFmtId="0" fontId="20" fillId="0" borderId="0" xfId="1" applyFont="1"/>
    <xf numFmtId="0" fontId="10" fillId="13" borderId="0" xfId="1" applyFont="1" applyFill="1"/>
    <xf numFmtId="0" fontId="10" fillId="14" borderId="4" xfId="1" applyFont="1" applyFill="1" applyBorder="1"/>
    <xf numFmtId="0" fontId="5" fillId="12" borderId="0" xfId="1" applyFont="1" applyFill="1"/>
    <xf numFmtId="0" fontId="6" fillId="12" borderId="0" xfId="1" applyFont="1" applyFill="1"/>
    <xf numFmtId="0" fontId="6" fillId="0" borderId="0" xfId="1" applyFont="1" applyAlignment="1">
      <alignment wrapText="1"/>
    </xf>
    <xf numFmtId="0" fontId="6" fillId="12" borderId="15" xfId="1" applyFont="1" applyFill="1" applyBorder="1"/>
    <xf numFmtId="0" fontId="6" fillId="12" borderId="14" xfId="1" applyFont="1" applyFill="1" applyBorder="1"/>
    <xf numFmtId="0" fontId="6" fillId="12" borderId="6" xfId="1" applyFont="1" applyFill="1" applyBorder="1"/>
    <xf numFmtId="0" fontId="2" fillId="0" borderId="1" xfId="1" applyFont="1" applyBorder="1"/>
    <xf numFmtId="0" fontId="3" fillId="0" borderId="1" xfId="1" applyFont="1" applyBorder="1"/>
    <xf numFmtId="16" fontId="3" fillId="0" borderId="0" xfId="1" quotePrefix="1" applyNumberFormat="1" applyFont="1"/>
    <xf numFmtId="0" fontId="21" fillId="0" borderId="0" xfId="1" applyFont="1"/>
    <xf numFmtId="0" fontId="22" fillId="0" borderId="0" xfId="1" applyFont="1"/>
  </cellXfs>
  <cellStyles count="3">
    <cellStyle name="Hyperlänk" xfId="2" builtinId="8"/>
    <cellStyle name="Normal" xfId="0" builtinId="0"/>
    <cellStyle name="Normal 2" xfId="1" xr:uid="{49B4B462-0BA3-7F4F-BDF0-EF5827F581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C87C-1FE2-F845-9733-785FA23AA3EF}">
  <sheetPr>
    <pageSetUpPr fitToPage="1"/>
  </sheetPr>
  <dimension ref="A1:AO96"/>
  <sheetViews>
    <sheetView tabSelected="1" topLeftCell="A7" zoomScale="80" zoomScaleNormal="80" workbookViewId="0">
      <selection activeCell="G43" sqref="G43"/>
    </sheetView>
  </sheetViews>
  <sheetFormatPr defaultColWidth="10.625" defaultRowHeight="15.75"/>
  <cols>
    <col min="1" max="1" width="24.125" style="2" bestFit="1" customWidth="1"/>
    <col min="2" max="2" width="38.625" style="2" customWidth="1"/>
    <col min="3" max="3" width="35.125" style="2" bestFit="1" customWidth="1"/>
    <col min="4" max="4" width="53.5" style="2" bestFit="1" customWidth="1"/>
    <col min="5" max="5" width="49.875" style="2" customWidth="1"/>
    <col min="6" max="6" width="43.625" style="2" customWidth="1"/>
    <col min="7" max="7" width="44.5" style="2" customWidth="1"/>
    <col min="8" max="8" width="40.625" style="2" bestFit="1" customWidth="1"/>
    <col min="9" max="9" width="37" style="2" bestFit="1" customWidth="1"/>
    <col min="10" max="10" width="19.625" style="4" customWidth="1"/>
    <col min="11" max="11" width="17.875" style="4" customWidth="1"/>
    <col min="12" max="12" width="19" style="4" customWidth="1"/>
    <col min="13" max="13" width="37.125" style="2" customWidth="1"/>
    <col min="14" max="15" width="21.625" style="4" bestFit="1" customWidth="1"/>
    <col min="16" max="16" width="10.625" style="4" customWidth="1"/>
    <col min="17" max="18" width="10.625" style="4"/>
    <col min="19" max="35" width="10.625" style="4" customWidth="1"/>
    <col min="36" max="16384" width="10.625" style="4"/>
  </cols>
  <sheetData>
    <row r="1" spans="1:41">
      <c r="A1" s="1" t="s">
        <v>0</v>
      </c>
      <c r="H1" s="3"/>
      <c r="I1" s="4"/>
      <c r="S1" s="4">
        <v>4</v>
      </c>
      <c r="T1" s="4">
        <v>8</v>
      </c>
      <c r="U1" s="4">
        <v>10</v>
      </c>
      <c r="V1" s="4">
        <v>4</v>
      </c>
      <c r="W1" s="4">
        <v>34</v>
      </c>
      <c r="X1" s="4">
        <f>SUM(S1:W1)</f>
        <v>60</v>
      </c>
    </row>
    <row r="2" spans="1:41">
      <c r="B2" s="2" t="s">
        <v>1</v>
      </c>
      <c r="C2" s="2" t="s">
        <v>2</v>
      </c>
      <c r="D2" s="2" t="s">
        <v>3</v>
      </c>
      <c r="H2" s="5"/>
      <c r="I2" s="4"/>
    </row>
    <row r="3" spans="1:41">
      <c r="A3" s="6" t="s">
        <v>4</v>
      </c>
      <c r="B3" s="7" t="s">
        <v>5</v>
      </c>
      <c r="C3" s="8" t="s">
        <v>6</v>
      </c>
      <c r="D3" s="8"/>
      <c r="E3" s="9"/>
      <c r="F3" s="9"/>
      <c r="G3" s="9"/>
      <c r="H3" s="10" t="s">
        <v>7</v>
      </c>
      <c r="I3" s="4"/>
      <c r="J3" s="11"/>
      <c r="K3" s="11"/>
      <c r="L3" s="11"/>
      <c r="M3" s="12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>
      <c r="A4" s="6" t="s">
        <v>8</v>
      </c>
      <c r="B4" s="7" t="s">
        <v>9</v>
      </c>
      <c r="C4" s="13" t="s">
        <v>10</v>
      </c>
      <c r="D4" s="13"/>
      <c r="E4" s="14"/>
      <c r="F4" s="9"/>
      <c r="G4" s="9"/>
      <c r="H4" s="15" t="s">
        <v>11</v>
      </c>
      <c r="I4" s="4"/>
      <c r="J4" s="11"/>
      <c r="K4" s="11"/>
      <c r="L4" s="11"/>
      <c r="M4" s="12"/>
      <c r="N4" s="11"/>
      <c r="O4" s="11"/>
      <c r="P4" s="11"/>
      <c r="Q4" s="11"/>
      <c r="R4" s="11"/>
      <c r="S4" s="11"/>
      <c r="T4" s="11"/>
      <c r="U4" s="11">
        <f>SUM(J13,M24,N39)</f>
        <v>0</v>
      </c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>
      <c r="A5" s="6" t="s">
        <v>8</v>
      </c>
      <c r="B5" s="16"/>
      <c r="C5" s="7"/>
      <c r="D5" s="8"/>
      <c r="E5" s="9"/>
      <c r="F5" s="17"/>
      <c r="G5" s="9"/>
      <c r="H5" s="18" t="s">
        <v>12</v>
      </c>
      <c r="I5" s="4"/>
      <c r="J5" s="11"/>
      <c r="K5" s="11"/>
      <c r="L5" s="11"/>
      <c r="M5" s="12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>
      <c r="A6" s="6" t="s">
        <v>8</v>
      </c>
      <c r="B6" s="19"/>
      <c r="C6" s="7"/>
      <c r="D6" s="8"/>
      <c r="E6" s="9"/>
      <c r="F6" s="9"/>
      <c r="G6" s="9"/>
      <c r="H6" s="20" t="s">
        <v>13</v>
      </c>
      <c r="I6" s="4"/>
      <c r="J6" s="11"/>
      <c r="K6" s="11"/>
      <c r="L6" s="11"/>
      <c r="M6" s="12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20.100000000000001" customHeight="1">
      <c r="A7" s="6" t="s">
        <v>8</v>
      </c>
      <c r="B7" s="21"/>
      <c r="C7" s="7"/>
      <c r="D7" s="22"/>
      <c r="E7" s="9"/>
      <c r="F7" s="9"/>
      <c r="G7" s="9"/>
      <c r="H7" s="23" t="s">
        <v>14</v>
      </c>
      <c r="I7" s="4"/>
      <c r="J7" s="11"/>
      <c r="K7" s="11"/>
      <c r="L7" s="11"/>
      <c r="M7" s="12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20.100000000000001" customHeight="1">
      <c r="A8" s="6" t="s">
        <v>8</v>
      </c>
      <c r="B8" s="24"/>
      <c r="C8" s="7"/>
      <c r="D8" s="22"/>
      <c r="E8" s="9"/>
      <c r="F8" s="9"/>
      <c r="G8" s="9"/>
      <c r="H8" s="12"/>
      <c r="I8" s="4"/>
      <c r="J8" s="11"/>
      <c r="K8" s="11"/>
      <c r="L8" s="11"/>
      <c r="M8" s="12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20.100000000000001" customHeight="1">
      <c r="A9" s="6"/>
      <c r="B9" s="25"/>
      <c r="C9" s="7"/>
      <c r="D9" s="22"/>
      <c r="E9" s="9"/>
      <c r="F9" s="9"/>
      <c r="G9" s="9"/>
      <c r="H9" s="12"/>
      <c r="I9" s="4"/>
      <c r="J9" s="11"/>
      <c r="K9" s="11"/>
      <c r="L9" s="11"/>
      <c r="M9" s="12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6.5" thickBot="1">
      <c r="A10" s="6" t="s">
        <v>15</v>
      </c>
      <c r="B10" s="12"/>
      <c r="C10" s="12"/>
      <c r="D10" s="12"/>
      <c r="E10" s="12"/>
      <c r="F10" s="12"/>
      <c r="G10" s="12"/>
      <c r="H10" s="12"/>
      <c r="I10" s="12"/>
      <c r="J10" s="11"/>
      <c r="K10" s="11"/>
      <c r="L10" s="11"/>
      <c r="M10" s="12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6.5" thickBot="1">
      <c r="A11" s="26"/>
      <c r="B11" s="27" t="s">
        <v>16</v>
      </c>
      <c r="C11" s="27" t="s">
        <v>17</v>
      </c>
      <c r="D11" s="27" t="s">
        <v>18</v>
      </c>
      <c r="E11" s="27" t="s">
        <v>19</v>
      </c>
      <c r="F11" s="27" t="s">
        <v>20</v>
      </c>
      <c r="G11" s="27" t="s">
        <v>21</v>
      </c>
      <c r="H11" s="27" t="s">
        <v>22</v>
      </c>
      <c r="I11" s="27" t="s">
        <v>23</v>
      </c>
      <c r="J11" s="11"/>
      <c r="K11" s="11"/>
      <c r="L11" s="11"/>
      <c r="M11" s="12"/>
      <c r="N11" s="11"/>
      <c r="O11" s="11"/>
      <c r="P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>
        <v>1</v>
      </c>
      <c r="AK11" s="11"/>
      <c r="AL11" s="11"/>
      <c r="AM11" s="11"/>
      <c r="AN11" s="11"/>
      <c r="AO11" s="11"/>
    </row>
    <row r="12" spans="1:41" ht="16.5" thickBot="1">
      <c r="A12" s="26"/>
      <c r="B12" s="28" t="s">
        <v>7</v>
      </c>
      <c r="C12" s="28" t="s">
        <v>7</v>
      </c>
      <c r="D12" s="20" t="s">
        <v>13</v>
      </c>
      <c r="E12" s="20" t="s">
        <v>13</v>
      </c>
      <c r="F12" s="28" t="s">
        <v>7</v>
      </c>
      <c r="G12" s="28" t="s">
        <v>7</v>
      </c>
      <c r="H12" s="28" t="s">
        <v>7</v>
      </c>
      <c r="I12" s="20" t="s">
        <v>13</v>
      </c>
      <c r="J12" s="11">
        <v>6</v>
      </c>
      <c r="K12" s="11"/>
      <c r="L12" s="29"/>
      <c r="M12" s="12"/>
      <c r="O12" s="11"/>
      <c r="P12" s="30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>
        <v>1</v>
      </c>
      <c r="AK12" s="11"/>
      <c r="AL12" s="11"/>
      <c r="AM12" s="11"/>
      <c r="AN12" s="11"/>
      <c r="AO12" s="11"/>
    </row>
    <row r="13" spans="1:41" ht="18.75">
      <c r="A13" s="12"/>
      <c r="B13" s="31">
        <v>5.5</v>
      </c>
      <c r="C13" s="31">
        <v>5.5</v>
      </c>
      <c r="D13" s="32">
        <v>3</v>
      </c>
      <c r="E13" s="31">
        <v>4.5</v>
      </c>
      <c r="F13" s="31">
        <v>4.5</v>
      </c>
      <c r="G13" s="31">
        <v>4.5</v>
      </c>
      <c r="H13" s="31">
        <v>4.5</v>
      </c>
      <c r="I13" s="31">
        <v>4</v>
      </c>
      <c r="J13" s="11"/>
      <c r="K13" s="11">
        <f>SUM(B13:I13)</f>
        <v>36</v>
      </c>
      <c r="L13" s="11"/>
      <c r="M13" s="12"/>
      <c r="N13" s="11"/>
      <c r="O13" s="11"/>
      <c r="P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>
      <c r="A14" s="12"/>
      <c r="C14" s="33"/>
      <c r="D14" s="33"/>
      <c r="E14" s="33"/>
      <c r="F14" s="33"/>
      <c r="G14" s="33"/>
      <c r="H14" s="33"/>
      <c r="I14" s="12"/>
      <c r="J14" s="11"/>
      <c r="K14" s="11"/>
      <c r="L14" s="11"/>
      <c r="M14" s="12"/>
      <c r="O14" s="11"/>
      <c r="P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>
      <c r="A15" s="12"/>
      <c r="D15" s="12"/>
      <c r="E15" s="12"/>
      <c r="F15" s="12"/>
      <c r="G15" s="12"/>
      <c r="H15" s="12"/>
      <c r="I15" s="12"/>
      <c r="J15" s="11"/>
      <c r="K15" s="11"/>
      <c r="L15" s="11"/>
      <c r="M15" s="12"/>
      <c r="O15" s="11"/>
      <c r="P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>
      <c r="A16" s="12"/>
      <c r="B16" s="34"/>
      <c r="C16" s="12"/>
      <c r="D16" s="12"/>
      <c r="E16" s="12"/>
      <c r="F16" s="12"/>
      <c r="G16" s="12"/>
      <c r="H16" s="12"/>
      <c r="I16" s="12"/>
      <c r="J16" s="11"/>
      <c r="K16" s="11"/>
      <c r="L16" s="11"/>
      <c r="M16" s="12"/>
      <c r="O16" s="11"/>
      <c r="P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6.5" thickBot="1">
      <c r="A17" s="6" t="s">
        <v>24</v>
      </c>
      <c r="B17" s="12">
        <f>14+3</f>
        <v>17</v>
      </c>
      <c r="C17" s="12">
        <v>5</v>
      </c>
      <c r="D17" s="35">
        <v>4.5</v>
      </c>
      <c r="E17" s="12">
        <v>11</v>
      </c>
      <c r="F17" s="12">
        <v>10</v>
      </c>
      <c r="G17" s="12">
        <v>5</v>
      </c>
      <c r="H17" s="12">
        <v>8.5</v>
      </c>
      <c r="I17" s="12"/>
      <c r="J17" s="11"/>
      <c r="K17" s="11">
        <f>SUM(B17:I17)</f>
        <v>61</v>
      </c>
      <c r="L17" s="11"/>
      <c r="M17" s="12"/>
      <c r="O17" s="11"/>
      <c r="P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>
        <v>2</v>
      </c>
      <c r="AK17" s="11"/>
      <c r="AL17" s="11"/>
      <c r="AM17" s="11"/>
      <c r="AN17" s="11"/>
      <c r="AO17" s="11"/>
    </row>
    <row r="18" spans="1:41" ht="16.5" thickBot="1">
      <c r="A18" s="36"/>
      <c r="B18" s="36" t="s">
        <v>25</v>
      </c>
      <c r="C18" s="36" t="s">
        <v>26</v>
      </c>
      <c r="D18" s="36" t="s">
        <v>27</v>
      </c>
      <c r="E18" s="36" t="s">
        <v>28</v>
      </c>
      <c r="F18" s="36" t="s">
        <v>29</v>
      </c>
      <c r="G18" s="36" t="s">
        <v>30</v>
      </c>
      <c r="H18" s="36" t="s">
        <v>31</v>
      </c>
      <c r="I18" s="12"/>
      <c r="J18" s="11"/>
      <c r="K18" s="11"/>
      <c r="L18" s="11"/>
      <c r="M18" s="12"/>
      <c r="O18" s="11"/>
      <c r="P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>
        <v>1</v>
      </c>
      <c r="AK18" s="11"/>
    </row>
    <row r="19" spans="1:41" ht="16.5" thickBot="1">
      <c r="A19" s="36" t="s">
        <v>32</v>
      </c>
      <c r="B19" s="15" t="s">
        <v>11</v>
      </c>
      <c r="C19" s="37"/>
      <c r="D19" s="37"/>
      <c r="E19" s="15" t="s">
        <v>11</v>
      </c>
      <c r="F19" s="23" t="s">
        <v>14</v>
      </c>
      <c r="G19" s="15" t="s">
        <v>11</v>
      </c>
      <c r="H19" s="38"/>
      <c r="I19" s="12"/>
      <c r="J19" s="11"/>
      <c r="K19" s="11"/>
      <c r="L19" s="11"/>
      <c r="M19" s="12"/>
      <c r="O19" s="11"/>
      <c r="P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>
        <v>1</v>
      </c>
      <c r="AK19" s="11"/>
    </row>
    <row r="20" spans="1:41" ht="16.5" thickBot="1">
      <c r="A20" s="36"/>
      <c r="B20" s="39"/>
      <c r="C20" s="37"/>
      <c r="D20" s="37"/>
      <c r="E20" s="15" t="s">
        <v>11</v>
      </c>
      <c r="F20" s="23" t="s">
        <v>14</v>
      </c>
      <c r="G20" s="40"/>
      <c r="H20" s="41"/>
      <c r="I20" s="12"/>
      <c r="J20" s="11"/>
      <c r="K20" s="11"/>
      <c r="L20" s="11"/>
      <c r="M20" s="12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</row>
    <row r="21" spans="1:41" ht="19.5" thickBot="1">
      <c r="A21" s="36"/>
      <c r="B21" s="39"/>
      <c r="C21" s="42"/>
      <c r="D21" s="42"/>
      <c r="E21" s="41"/>
      <c r="F21" s="43"/>
      <c r="G21" s="41"/>
      <c r="H21" s="44"/>
      <c r="I21" s="12"/>
      <c r="J21" s="11"/>
      <c r="K21" s="11"/>
      <c r="L21" s="11"/>
      <c r="M21" s="12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</row>
    <row r="22" spans="1:41" ht="18.75" thickBot="1">
      <c r="A22" s="36" t="s">
        <v>33</v>
      </c>
      <c r="B22" s="45"/>
      <c r="C22" s="15" t="s">
        <v>11</v>
      </c>
      <c r="D22" s="15" t="s">
        <v>11</v>
      </c>
      <c r="E22" s="41"/>
      <c r="F22" s="41"/>
      <c r="G22" s="41"/>
      <c r="H22" s="15" t="s">
        <v>11</v>
      </c>
      <c r="I22" s="46"/>
      <c r="J22" s="11"/>
      <c r="K22" s="11"/>
      <c r="L22" s="11"/>
      <c r="M22" s="12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</row>
    <row r="23" spans="1:41">
      <c r="A23" s="12"/>
      <c r="B23" s="12"/>
      <c r="C23" s="12"/>
      <c r="D23" s="12"/>
      <c r="E23" s="12"/>
      <c r="F23" s="12"/>
      <c r="G23" s="12"/>
      <c r="H23" s="47"/>
      <c r="I23" s="12"/>
      <c r="J23" s="11"/>
      <c r="K23" s="11"/>
      <c r="L23" s="11"/>
      <c r="M23" s="12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>
      <c r="A24" s="12"/>
      <c r="B24" s="12"/>
      <c r="C24" s="12"/>
      <c r="D24" s="12"/>
      <c r="E24" s="12"/>
      <c r="F24" s="12"/>
      <c r="G24" s="12"/>
      <c r="H24" s="12"/>
      <c r="I24" s="12"/>
      <c r="J24" s="11"/>
      <c r="K24" s="11"/>
      <c r="L24" s="11"/>
      <c r="M24" s="12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41" ht="16.5" thickBot="1">
      <c r="A25" s="12"/>
      <c r="B25" s="12">
        <v>9</v>
      </c>
      <c r="C25" s="12">
        <v>9</v>
      </c>
      <c r="D25" s="12">
        <v>4.5</v>
      </c>
      <c r="E25" s="12">
        <v>4</v>
      </c>
      <c r="F25" s="12">
        <v>6</v>
      </c>
      <c r="G25" s="12">
        <v>8</v>
      </c>
      <c r="H25" s="12">
        <v>9</v>
      </c>
      <c r="I25" s="12"/>
      <c r="J25" s="11"/>
      <c r="K25" s="11">
        <f>SUM(B25:I25)</f>
        <v>49.5</v>
      </c>
      <c r="L25" s="11"/>
      <c r="M25" s="12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ht="16.5" thickBot="1">
      <c r="A26" s="36"/>
      <c r="B26" s="36" t="s">
        <v>34</v>
      </c>
      <c r="C26" s="36" t="s">
        <v>35</v>
      </c>
      <c r="D26" s="36" t="s">
        <v>21</v>
      </c>
      <c r="E26" s="36" t="s">
        <v>36</v>
      </c>
      <c r="F26" s="36" t="s">
        <v>37</v>
      </c>
      <c r="G26" s="36" t="s">
        <v>38</v>
      </c>
      <c r="H26" s="36" t="s">
        <v>39</v>
      </c>
      <c r="I26" s="12"/>
      <c r="J26" s="11"/>
      <c r="K26" s="11"/>
      <c r="L26" s="11"/>
      <c r="M26" s="12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</row>
    <row r="27" spans="1:41" ht="16.5" thickBot="1">
      <c r="A27" s="36" t="s">
        <v>32</v>
      </c>
      <c r="B27" s="28" t="s">
        <v>7</v>
      </c>
      <c r="C27" s="15" t="s">
        <v>11</v>
      </c>
      <c r="D27" s="28" t="s">
        <v>7</v>
      </c>
      <c r="E27" s="48"/>
      <c r="F27" s="48" t="s">
        <v>40</v>
      </c>
      <c r="G27" s="28" t="s">
        <v>7</v>
      </c>
      <c r="H27" s="23" t="s">
        <v>14</v>
      </c>
      <c r="I27" s="12"/>
      <c r="J27" s="11"/>
      <c r="K27" s="11"/>
      <c r="L27" s="11"/>
      <c r="M27" s="12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</row>
    <row r="28" spans="1:41" ht="16.5" thickBot="1">
      <c r="A28" s="36"/>
      <c r="B28" s="28" t="s">
        <v>7</v>
      </c>
      <c r="C28" s="15" t="s">
        <v>11</v>
      </c>
      <c r="D28" s="49"/>
      <c r="E28" s="48"/>
      <c r="F28" s="50"/>
      <c r="G28" s="28" t="s">
        <v>7</v>
      </c>
      <c r="H28" s="23" t="s">
        <v>14</v>
      </c>
      <c r="I28" s="12"/>
      <c r="J28" s="11"/>
      <c r="K28" s="11"/>
      <c r="L28" s="11"/>
      <c r="M28" s="12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</row>
    <row r="29" spans="1:41" ht="16.5" thickBot="1">
      <c r="A29" s="36"/>
      <c r="B29" s="51"/>
      <c r="C29" s="52"/>
      <c r="D29" s="48"/>
      <c r="E29" s="53"/>
      <c r="F29" s="48"/>
      <c r="G29" s="54"/>
      <c r="H29" s="51"/>
      <c r="I29" s="12"/>
      <c r="J29" s="11"/>
      <c r="K29" s="11"/>
      <c r="L29" s="11"/>
      <c r="M29" s="12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</row>
    <row r="30" spans="1:41" ht="16.5" thickBot="1">
      <c r="A30" s="36" t="s">
        <v>33</v>
      </c>
      <c r="B30" s="51"/>
      <c r="C30" s="48"/>
      <c r="D30" s="50"/>
      <c r="E30" s="23" t="s">
        <v>14</v>
      </c>
      <c r="F30" s="23" t="s">
        <v>14</v>
      </c>
      <c r="G30" s="48"/>
      <c r="H30" s="51"/>
      <c r="I30" s="12"/>
      <c r="J30" s="11"/>
      <c r="K30" s="11"/>
      <c r="L30" s="11"/>
      <c r="M30" s="12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spans="1:41">
      <c r="A31" s="12"/>
      <c r="B31" s="12"/>
      <c r="C31" s="12"/>
      <c r="D31" s="12"/>
      <c r="E31" s="12"/>
      <c r="F31" s="12"/>
      <c r="G31" s="12"/>
      <c r="H31" s="12"/>
      <c r="I31" s="12"/>
      <c r="J31" s="11"/>
      <c r="K31" s="11"/>
      <c r="L31" s="11"/>
      <c r="M31" s="12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>
      <c r="A32" s="12"/>
      <c r="B32" s="12"/>
      <c r="C32" s="12"/>
      <c r="D32" s="12"/>
      <c r="E32" s="12"/>
      <c r="F32" s="12"/>
      <c r="G32" s="12"/>
      <c r="H32" s="12"/>
      <c r="I32" s="12"/>
      <c r="J32" s="11"/>
      <c r="K32" s="11"/>
      <c r="L32" s="11"/>
      <c r="M32" s="12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>
      <c r="A33" s="12"/>
      <c r="B33" s="12"/>
      <c r="C33" s="12"/>
      <c r="D33" s="12"/>
      <c r="E33" s="12"/>
      <c r="F33" s="12"/>
      <c r="G33" s="12"/>
      <c r="H33" s="12"/>
      <c r="I33" s="12"/>
      <c r="J33" s="11"/>
      <c r="K33" s="11"/>
      <c r="L33" s="11"/>
      <c r="M33" s="12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ht="16.5" thickBot="1">
      <c r="A34" s="6" t="s">
        <v>41</v>
      </c>
      <c r="B34" s="12">
        <v>5</v>
      </c>
      <c r="C34" s="12">
        <v>6.5</v>
      </c>
      <c r="D34" s="12">
        <f>9+5</f>
        <v>14</v>
      </c>
      <c r="E34" s="12">
        <f>8+4</f>
        <v>12</v>
      </c>
      <c r="F34" s="12">
        <v>4</v>
      </c>
      <c r="G34" s="12">
        <v>5</v>
      </c>
      <c r="H34" s="12">
        <v>6.5</v>
      </c>
      <c r="I34" s="12"/>
      <c r="J34" s="11"/>
      <c r="K34" s="11">
        <f>SUM(B34:I34)</f>
        <v>53</v>
      </c>
      <c r="L34" s="11"/>
      <c r="M34" s="12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ht="16.5" thickBot="1">
      <c r="A35" s="55"/>
      <c r="B35" s="36" t="s">
        <v>42</v>
      </c>
      <c r="C35" s="36" t="s">
        <v>43</v>
      </c>
      <c r="D35" s="56" t="s">
        <v>44</v>
      </c>
      <c r="E35" s="56" t="s">
        <v>45</v>
      </c>
      <c r="F35" s="56" t="s">
        <v>46</v>
      </c>
      <c r="G35" s="36" t="s">
        <v>47</v>
      </c>
      <c r="H35" s="36" t="s">
        <v>48</v>
      </c>
      <c r="I35" s="12"/>
      <c r="J35" s="11"/>
      <c r="K35" s="11"/>
      <c r="L35" s="11"/>
      <c r="M35" s="12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</row>
    <row r="36" spans="1:41" ht="16.5" thickBot="1">
      <c r="A36" s="36" t="s">
        <v>49</v>
      </c>
      <c r="B36" s="57"/>
      <c r="C36" s="58"/>
      <c r="D36" s="18" t="s">
        <v>94</v>
      </c>
      <c r="E36" s="18" t="s">
        <v>96</v>
      </c>
      <c r="F36" s="18" t="s">
        <v>97</v>
      </c>
      <c r="G36" s="59"/>
      <c r="H36" s="60"/>
      <c r="I36" s="61"/>
      <c r="J36" s="11"/>
      <c r="L36" s="11"/>
      <c r="M36" s="12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</row>
    <row r="37" spans="1:41" ht="16.5" thickBot="1">
      <c r="A37" s="36" t="s">
        <v>50</v>
      </c>
      <c r="B37" s="62"/>
      <c r="C37" s="58"/>
      <c r="D37" s="18" t="s">
        <v>95</v>
      </c>
      <c r="E37" s="20" t="s">
        <v>13</v>
      </c>
      <c r="F37" s="63"/>
      <c r="G37" s="59"/>
      <c r="H37" s="60"/>
      <c r="I37" s="64"/>
      <c r="J37" s="11"/>
      <c r="L37" s="11"/>
      <c r="M37" s="12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</row>
    <row r="38" spans="1:41" ht="16.5" thickBot="1">
      <c r="A38" s="65" t="s">
        <v>33</v>
      </c>
      <c r="B38" s="66" t="s">
        <v>13</v>
      </c>
      <c r="C38" s="18" t="s">
        <v>93</v>
      </c>
      <c r="D38" s="67" t="s">
        <v>51</v>
      </c>
      <c r="E38" s="68" t="s">
        <v>52</v>
      </c>
      <c r="F38" s="69"/>
      <c r="G38" s="20" t="s">
        <v>13</v>
      </c>
      <c r="H38" s="20" t="s">
        <v>13</v>
      </c>
      <c r="I38" s="70"/>
      <c r="J38" s="11"/>
      <c r="K38" s="11"/>
      <c r="L38" s="11"/>
      <c r="M38" s="12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</row>
    <row r="39" spans="1:41" ht="18.75" thickBot="1">
      <c r="A39" s="12"/>
      <c r="B39" s="71"/>
      <c r="C39" s="12"/>
      <c r="D39" s="72"/>
      <c r="E39" s="12"/>
      <c r="F39" s="12"/>
      <c r="G39" s="12"/>
      <c r="H39" s="12"/>
      <c r="I39" s="12"/>
      <c r="J39" s="11"/>
      <c r="K39" s="11"/>
      <c r="L39" s="11"/>
      <c r="M39" s="12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ht="16.5" thickBot="1">
      <c r="A40" s="12"/>
      <c r="B40" s="12" t="s">
        <v>53</v>
      </c>
      <c r="C40" s="12">
        <v>13.5</v>
      </c>
      <c r="D40" s="12">
        <v>4.5</v>
      </c>
      <c r="E40" s="12">
        <v>5</v>
      </c>
      <c r="F40" s="12">
        <v>6.5</v>
      </c>
      <c r="G40" s="12">
        <v>9</v>
      </c>
      <c r="H40" s="12">
        <v>9</v>
      </c>
      <c r="I40" s="12"/>
      <c r="J40" s="11"/>
      <c r="K40" s="11">
        <f>SUM(B40:I40)</f>
        <v>47.5</v>
      </c>
      <c r="L40" s="11"/>
      <c r="M40" s="12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ht="16.5" thickBot="1">
      <c r="A41" s="55"/>
      <c r="B41" s="56" t="s">
        <v>34</v>
      </c>
      <c r="C41" s="56" t="s">
        <v>35</v>
      </c>
      <c r="D41" s="56" t="s">
        <v>21</v>
      </c>
      <c r="E41" s="36" t="s">
        <v>36</v>
      </c>
      <c r="F41" s="36" t="s">
        <v>37</v>
      </c>
      <c r="G41" s="56" t="s">
        <v>54</v>
      </c>
      <c r="H41" s="56" t="s">
        <v>55</v>
      </c>
      <c r="I41" s="12"/>
      <c r="J41" s="11"/>
      <c r="K41" s="11"/>
      <c r="L41" s="11"/>
      <c r="M41" s="12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</row>
    <row r="42" spans="1:41" ht="18.75" thickBot="1">
      <c r="A42" s="36" t="s">
        <v>49</v>
      </c>
      <c r="B42" s="18" t="s">
        <v>98</v>
      </c>
      <c r="C42" s="73" t="s">
        <v>13</v>
      </c>
      <c r="D42" s="18" t="s">
        <v>100</v>
      </c>
      <c r="E42" s="59"/>
      <c r="F42" s="58"/>
      <c r="G42" s="18" t="s">
        <v>103</v>
      </c>
      <c r="H42" s="20" t="s">
        <v>13</v>
      </c>
      <c r="I42" s="45"/>
      <c r="J42" s="11"/>
      <c r="K42" s="11"/>
      <c r="L42" s="29"/>
      <c r="M42" s="12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</row>
    <row r="43" spans="1:41" ht="16.5" thickBot="1">
      <c r="A43" s="36" t="s">
        <v>50</v>
      </c>
      <c r="B43" s="18" t="s">
        <v>99</v>
      </c>
      <c r="C43" s="74" t="s">
        <v>56</v>
      </c>
      <c r="D43" s="63"/>
      <c r="E43" s="59"/>
      <c r="F43" s="58"/>
      <c r="G43" s="18" t="s">
        <v>104</v>
      </c>
      <c r="H43" s="20" t="s">
        <v>13</v>
      </c>
      <c r="J43" s="11"/>
      <c r="K43" s="11"/>
      <c r="L43" s="11"/>
      <c r="M43" s="12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</row>
    <row r="44" spans="1:41" ht="16.5" thickBot="1">
      <c r="A44" s="65"/>
      <c r="B44" s="20" t="s">
        <v>57</v>
      </c>
      <c r="C44" s="20" t="s">
        <v>58</v>
      </c>
      <c r="D44" s="34"/>
      <c r="E44" s="75"/>
      <c r="F44" s="76"/>
      <c r="G44" s="77"/>
      <c r="H44" s="77"/>
      <c r="I44" s="64"/>
      <c r="J44" s="11"/>
      <c r="K44" s="11"/>
      <c r="L44" s="11"/>
      <c r="M44" s="12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</row>
    <row r="45" spans="1:41" ht="16.5" thickBot="1">
      <c r="A45" s="65" t="s">
        <v>33</v>
      </c>
      <c r="B45" s="57"/>
      <c r="C45" s="57"/>
      <c r="D45" s="78"/>
      <c r="E45" s="18" t="s">
        <v>101</v>
      </c>
      <c r="F45" s="18" t="s">
        <v>102</v>
      </c>
      <c r="G45" s="79"/>
      <c r="H45" s="80"/>
      <c r="I45" s="70"/>
      <c r="J45" s="11"/>
      <c r="K45" s="11"/>
      <c r="L45" s="11"/>
      <c r="M45" s="12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</row>
    <row r="46" spans="1:41">
      <c r="B46" s="2">
        <v>13</v>
      </c>
      <c r="C46" s="2">
        <v>13</v>
      </c>
      <c r="D46" s="2">
        <v>13</v>
      </c>
      <c r="G46" s="2">
        <v>13</v>
      </c>
      <c r="H46" s="2">
        <v>13</v>
      </c>
      <c r="I46" s="2">
        <v>11</v>
      </c>
      <c r="K46" s="11">
        <f>SUM(B46:I46)</f>
        <v>76</v>
      </c>
    </row>
    <row r="47" spans="1:41">
      <c r="A47" s="81" t="s">
        <v>59</v>
      </c>
      <c r="B47" s="81" t="s">
        <v>60</v>
      </c>
      <c r="C47" s="81" t="s">
        <v>61</v>
      </c>
      <c r="D47" s="81" t="s">
        <v>62</v>
      </c>
      <c r="F47" s="81" t="s">
        <v>63</v>
      </c>
      <c r="G47" s="81" t="s">
        <v>60</v>
      </c>
      <c r="H47" s="81" t="s">
        <v>61</v>
      </c>
      <c r="I47" s="81" t="s">
        <v>62</v>
      </c>
    </row>
    <row r="48" spans="1:41">
      <c r="A48" s="82"/>
      <c r="B48" s="81" t="s">
        <v>64</v>
      </c>
      <c r="C48" s="81" t="s">
        <v>64</v>
      </c>
      <c r="D48" s="81" t="s">
        <v>65</v>
      </c>
      <c r="F48" s="82"/>
      <c r="G48" s="81" t="s">
        <v>64</v>
      </c>
      <c r="H48" s="81" t="s">
        <v>64</v>
      </c>
      <c r="I48" s="81" t="s">
        <v>65</v>
      </c>
    </row>
    <row r="49" spans="1:14">
      <c r="A49" s="82"/>
      <c r="B49" s="10" t="s">
        <v>7</v>
      </c>
      <c r="C49" s="10" t="s">
        <v>7</v>
      </c>
      <c r="D49" s="10" t="s">
        <v>7</v>
      </c>
      <c r="F49" s="82"/>
      <c r="G49" s="23" t="s">
        <v>14</v>
      </c>
      <c r="H49" s="23" t="s">
        <v>14</v>
      </c>
      <c r="I49" s="23" t="s">
        <v>14</v>
      </c>
    </row>
    <row r="50" spans="1:14">
      <c r="A50" s="82"/>
      <c r="B50" s="10" t="s">
        <v>7</v>
      </c>
      <c r="C50" s="10" t="s">
        <v>7</v>
      </c>
      <c r="D50" s="10" t="s">
        <v>7</v>
      </c>
      <c r="F50" s="82"/>
      <c r="G50" s="23" t="s">
        <v>14</v>
      </c>
      <c r="H50" s="23" t="s">
        <v>14</v>
      </c>
      <c r="I50" s="23" t="s">
        <v>14</v>
      </c>
    </row>
    <row r="51" spans="1:14">
      <c r="A51" s="2" t="s">
        <v>66</v>
      </c>
      <c r="G51" s="83"/>
      <c r="H51" s="83"/>
    </row>
    <row r="52" spans="1:14">
      <c r="A52" s="2" t="s">
        <v>67</v>
      </c>
      <c r="G52" s="83"/>
      <c r="H52" s="83"/>
    </row>
    <row r="53" spans="1:14">
      <c r="A53" s="2" t="s">
        <v>68</v>
      </c>
    </row>
    <row r="54" spans="1:14">
      <c r="A54" s="2" t="s">
        <v>69</v>
      </c>
      <c r="I54" s="2" t="s">
        <v>70</v>
      </c>
      <c r="J54" s="4">
        <v>60</v>
      </c>
    </row>
    <row r="55" spans="1:14">
      <c r="A55" s="2" t="s">
        <v>71</v>
      </c>
    </row>
    <row r="56" spans="1:14">
      <c r="A56" s="2" t="s">
        <v>72</v>
      </c>
      <c r="F56" s="2" t="s">
        <v>73</v>
      </c>
      <c r="M56" s="2">
        <f>J56*110+K56*90</f>
        <v>0</v>
      </c>
      <c r="N56" s="1"/>
    </row>
    <row r="57" spans="1:14" ht="20.100000000000001" customHeight="1">
      <c r="A57" s="2" t="s">
        <v>74</v>
      </c>
      <c r="F57" s="2" t="s">
        <v>75</v>
      </c>
      <c r="K57" s="84"/>
      <c r="M57" s="2">
        <f>J57*110+K57*90</f>
        <v>0</v>
      </c>
      <c r="N57" s="2"/>
    </row>
    <row r="58" spans="1:14">
      <c r="B58" s="4"/>
      <c r="C58" s="4"/>
      <c r="D58" s="4"/>
      <c r="F58" s="4" t="s">
        <v>76</v>
      </c>
      <c r="J58" s="4">
        <v>50</v>
      </c>
      <c r="K58" s="4">
        <f>SUM(K13:K50)-K56-K57-K59</f>
        <v>323</v>
      </c>
      <c r="M58" s="2">
        <f>J58*120+K58*100</f>
        <v>38300</v>
      </c>
      <c r="N58" s="1"/>
    </row>
    <row r="59" spans="1:14">
      <c r="B59" s="4"/>
      <c r="C59" s="4"/>
      <c r="D59" s="4"/>
      <c r="E59" s="85"/>
      <c r="F59" s="2" t="s">
        <v>77</v>
      </c>
      <c r="J59" s="4">
        <v>30</v>
      </c>
      <c r="M59" s="2">
        <f>J59*120</f>
        <v>3600</v>
      </c>
      <c r="N59" s="1"/>
    </row>
    <row r="60" spans="1:14">
      <c r="B60" s="4"/>
      <c r="C60" s="4"/>
      <c r="D60" s="4"/>
      <c r="E60" s="85"/>
      <c r="F60" s="4"/>
      <c r="M60" s="2">
        <f>SUM(M56:M59)</f>
        <v>41900</v>
      </c>
      <c r="N60" s="1"/>
    </row>
    <row r="61" spans="1:14" hidden="1">
      <c r="B61" s="4"/>
      <c r="C61" s="4"/>
      <c r="D61" s="4"/>
      <c r="E61" s="4"/>
      <c r="F61" s="4" t="s">
        <v>78</v>
      </c>
      <c r="G61" s="4">
        <v>11</v>
      </c>
      <c r="H61" s="4"/>
      <c r="I61" s="2">
        <v>14</v>
      </c>
    </row>
    <row r="62" spans="1:14" hidden="1">
      <c r="B62" s="4"/>
      <c r="C62" s="4"/>
      <c r="D62" s="4"/>
      <c r="E62" s="4"/>
      <c r="F62" s="4" t="s">
        <v>79</v>
      </c>
      <c r="G62" s="4">
        <v>7</v>
      </c>
      <c r="H62" s="4"/>
      <c r="I62" s="2">
        <v>12</v>
      </c>
    </row>
    <row r="63" spans="1:14" hidden="1">
      <c r="B63" s="4"/>
      <c r="C63" s="4"/>
      <c r="D63" s="4"/>
      <c r="E63" s="4"/>
      <c r="F63" s="85" t="s">
        <v>80</v>
      </c>
      <c r="G63" s="85">
        <v>11</v>
      </c>
      <c r="H63" s="85"/>
      <c r="I63" s="1">
        <v>16</v>
      </c>
      <c r="J63" s="85"/>
    </row>
    <row r="64" spans="1:14" hidden="1">
      <c r="B64" s="4"/>
      <c r="C64" s="4"/>
      <c r="D64" s="4"/>
      <c r="E64" s="4"/>
      <c r="F64" s="85" t="s">
        <v>81</v>
      </c>
      <c r="G64" s="85">
        <v>4</v>
      </c>
      <c r="H64" s="85" t="s">
        <v>82</v>
      </c>
      <c r="I64" s="1">
        <v>16</v>
      </c>
      <c r="J64" s="85"/>
    </row>
    <row r="65" spans="2:10" hidden="1">
      <c r="B65" s="4"/>
      <c r="C65" s="4"/>
      <c r="D65" s="4"/>
      <c r="E65" s="4"/>
      <c r="F65" s="85" t="s">
        <v>83</v>
      </c>
      <c r="G65" s="85">
        <v>9</v>
      </c>
      <c r="H65" s="85"/>
      <c r="I65" s="1">
        <v>12</v>
      </c>
      <c r="J65" s="85"/>
    </row>
    <row r="66" spans="2:10" hidden="1">
      <c r="F66" s="85" t="s">
        <v>84</v>
      </c>
      <c r="G66" s="85">
        <v>13</v>
      </c>
      <c r="H66" s="85"/>
      <c r="I66" s="1">
        <v>20</v>
      </c>
      <c r="J66" s="85"/>
    </row>
    <row r="67" spans="2:10" hidden="1">
      <c r="F67" s="4" t="s">
        <v>85</v>
      </c>
      <c r="G67" s="4">
        <v>7</v>
      </c>
      <c r="H67" s="4"/>
      <c r="I67" s="2">
        <v>13</v>
      </c>
    </row>
    <row r="68" spans="2:10" hidden="1">
      <c r="F68" s="85" t="s">
        <v>86</v>
      </c>
      <c r="G68" s="85">
        <v>9</v>
      </c>
      <c r="H68" s="85"/>
      <c r="I68" s="1">
        <v>11</v>
      </c>
      <c r="J68" s="85"/>
    </row>
    <row r="69" spans="2:10" hidden="1">
      <c r="F69" s="85"/>
      <c r="G69" s="85"/>
      <c r="H69" s="85"/>
      <c r="I69" s="1"/>
      <c r="J69" s="85"/>
    </row>
    <row r="70" spans="2:10" hidden="1">
      <c r="F70" s="2" t="s">
        <v>87</v>
      </c>
      <c r="G70" s="2">
        <v>6</v>
      </c>
      <c r="I70" s="2">
        <v>53</v>
      </c>
    </row>
    <row r="71" spans="2:10" hidden="1">
      <c r="F71" s="1"/>
      <c r="G71" s="1"/>
      <c r="H71" s="1"/>
      <c r="I71" s="1"/>
      <c r="J71" s="85"/>
    </row>
    <row r="72" spans="2:10" hidden="1">
      <c r="F72" s="2" t="s">
        <v>88</v>
      </c>
      <c r="G72" s="2">
        <v>4</v>
      </c>
      <c r="H72" s="2" t="s">
        <v>89</v>
      </c>
      <c r="I72" s="2">
        <v>19</v>
      </c>
    </row>
    <row r="73" spans="2:10" hidden="1">
      <c r="F73" s="1"/>
      <c r="G73" s="1"/>
      <c r="H73" s="1"/>
      <c r="I73" s="1"/>
      <c r="J73" s="85"/>
    </row>
    <row r="74" spans="2:10" hidden="1">
      <c r="F74" s="1" t="s">
        <v>90</v>
      </c>
      <c r="G74" s="1">
        <v>6</v>
      </c>
      <c r="H74" s="1"/>
      <c r="I74" s="1">
        <v>10</v>
      </c>
      <c r="J74" s="85"/>
    </row>
    <row r="75" spans="2:10" hidden="1">
      <c r="F75" s="2" t="s">
        <v>91</v>
      </c>
      <c r="I75" s="2">
        <v>9</v>
      </c>
    </row>
    <row r="76" spans="2:10" hidden="1">
      <c r="F76" s="2" t="s">
        <v>92</v>
      </c>
      <c r="I76" s="2">
        <v>17</v>
      </c>
    </row>
    <row r="77" spans="2:10" hidden="1">
      <c r="G77" s="2">
        <f>SUM(G60:G74)</f>
        <v>87</v>
      </c>
      <c r="I77" s="2">
        <f>SUM(I61:I74)-I70</f>
        <v>143</v>
      </c>
    </row>
    <row r="78" spans="2:10" hidden="1"/>
    <row r="92" spans="3:4">
      <c r="C92" s="2">
        <v>68</v>
      </c>
      <c r="D92" s="2">
        <v>70</v>
      </c>
    </row>
    <row r="93" spans="3:4">
      <c r="C93" s="2">
        <v>58</v>
      </c>
      <c r="D93" s="2">
        <v>60</v>
      </c>
    </row>
    <row r="94" spans="3:4">
      <c r="C94" s="2">
        <v>44</v>
      </c>
      <c r="D94" s="2">
        <v>45</v>
      </c>
    </row>
    <row r="95" spans="3:4">
      <c r="C95" s="2">
        <v>28</v>
      </c>
      <c r="D95" s="2">
        <v>28</v>
      </c>
    </row>
    <row r="96" spans="3:4">
      <c r="C96" s="2">
        <v>198</v>
      </c>
      <c r="D96" s="2">
        <v>203</v>
      </c>
    </row>
  </sheetData>
  <pageMargins left="0.70866141732283472" right="0.70866141732283472" top="0.74803149606299213" bottom="0.74803149606299213" header="0.31496062992125984" footer="0.31496062992125984"/>
  <pageSetup paperSize="9" scale="4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53D3-94B5-484F-A27F-F8163A041B06}">
  <dimension ref="A1"/>
  <sheetViews>
    <sheetView workbookViewId="0"/>
  </sheetViews>
  <sheetFormatPr defaultColWidth="11"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Kiosk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Jakobsson</dc:creator>
  <cp:lastModifiedBy>Sofia Munksunds tandvård</cp:lastModifiedBy>
  <dcterms:created xsi:type="dcterms:W3CDTF">2026-05-24T07:35:40Z</dcterms:created>
  <dcterms:modified xsi:type="dcterms:W3CDTF">2026-06-05T05:37:12Z</dcterms:modified>
</cp:coreProperties>
</file>