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30" windowWidth="19395" windowHeight="8430"/>
  </bookViews>
  <sheets>
    <sheet name="Blad1" sheetId="1" r:id="rId1"/>
    <sheet name="Blad2" sheetId="2" r:id="rId2"/>
    <sheet name="Blad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136" i="1" l="1"/>
  <c r="K136" i="1"/>
  <c r="J136" i="1"/>
  <c r="I136" i="1"/>
  <c r="H136" i="1"/>
  <c r="G136" i="1" s="1"/>
  <c r="F136" i="1"/>
  <c r="E136" i="1"/>
  <c r="D136" i="1"/>
  <c r="C136" i="1"/>
  <c r="A136" i="1"/>
  <c r="L135" i="1"/>
  <c r="K135" i="1"/>
  <c r="J135" i="1"/>
  <c r="I135" i="1"/>
  <c r="H135" i="1"/>
  <c r="G135" i="1"/>
  <c r="F135" i="1"/>
  <c r="E135" i="1"/>
  <c r="D135" i="1"/>
  <c r="C135" i="1"/>
  <c r="A135" i="1"/>
  <c r="L134" i="1"/>
  <c r="K134" i="1"/>
  <c r="J134" i="1"/>
  <c r="I134" i="1"/>
  <c r="H134" i="1"/>
  <c r="G134" i="1" s="1"/>
  <c r="F134" i="1"/>
  <c r="E134" i="1"/>
  <c r="D134" i="1"/>
  <c r="C134" i="1"/>
  <c r="A134" i="1"/>
  <c r="L133" i="1"/>
  <c r="K133" i="1"/>
  <c r="J133" i="1"/>
  <c r="I133" i="1"/>
  <c r="H133" i="1"/>
  <c r="G133" i="1" s="1"/>
  <c r="F133" i="1"/>
  <c r="E133" i="1"/>
  <c r="D133" i="1"/>
  <c r="C133" i="1"/>
  <c r="A133" i="1"/>
  <c r="L132" i="1"/>
  <c r="K132" i="1"/>
  <c r="J132" i="1"/>
  <c r="I132" i="1"/>
  <c r="H132" i="1"/>
  <c r="F132" i="1"/>
  <c r="E132" i="1"/>
  <c r="D132" i="1"/>
  <c r="C132" i="1"/>
  <c r="A132" i="1"/>
  <c r="L131" i="1"/>
  <c r="K131" i="1"/>
  <c r="J131" i="1"/>
  <c r="I131" i="1"/>
  <c r="H131" i="1"/>
  <c r="G131" i="1"/>
  <c r="F131" i="1"/>
  <c r="E131" i="1"/>
  <c r="D131" i="1"/>
  <c r="C131" i="1"/>
  <c r="A131" i="1"/>
  <c r="L130" i="1"/>
  <c r="K130" i="1"/>
  <c r="J130" i="1"/>
  <c r="I130" i="1"/>
  <c r="H130" i="1"/>
  <c r="F130" i="1"/>
  <c r="E130" i="1"/>
  <c r="D130" i="1"/>
  <c r="C130" i="1"/>
  <c r="A130" i="1"/>
  <c r="L129" i="1"/>
  <c r="K129" i="1"/>
  <c r="J129" i="1"/>
  <c r="I129" i="1"/>
  <c r="H129" i="1"/>
  <c r="G129" i="1"/>
  <c r="F129" i="1"/>
  <c r="E129" i="1"/>
  <c r="D129" i="1"/>
  <c r="C129" i="1"/>
  <c r="A129" i="1"/>
  <c r="L128" i="1"/>
  <c r="K128" i="1"/>
  <c r="J128" i="1"/>
  <c r="I128" i="1"/>
  <c r="H128" i="1"/>
  <c r="G128" i="1" s="1"/>
  <c r="F128" i="1"/>
  <c r="E128" i="1"/>
  <c r="D128" i="1"/>
  <c r="C128" i="1"/>
  <c r="A128" i="1"/>
  <c r="L127" i="1"/>
  <c r="K127" i="1"/>
  <c r="J127" i="1"/>
  <c r="I127" i="1"/>
  <c r="H127" i="1"/>
  <c r="G127" i="1" s="1"/>
  <c r="F127" i="1"/>
  <c r="E127" i="1"/>
  <c r="D127" i="1"/>
  <c r="C127" i="1"/>
  <c r="A127" i="1"/>
  <c r="L126" i="1"/>
  <c r="K126" i="1"/>
  <c r="J126" i="1"/>
  <c r="I126" i="1"/>
  <c r="H126" i="1"/>
  <c r="G126" i="1" s="1"/>
  <c r="F126" i="1"/>
  <c r="E126" i="1"/>
  <c r="D126" i="1"/>
  <c r="C126" i="1"/>
  <c r="A126" i="1"/>
  <c r="L125" i="1"/>
  <c r="K125" i="1"/>
  <c r="J125" i="1"/>
  <c r="I125" i="1"/>
  <c r="H125" i="1"/>
  <c r="G125" i="1" s="1"/>
  <c r="F125" i="1"/>
  <c r="E125" i="1"/>
  <c r="D125" i="1"/>
  <c r="C125" i="1"/>
  <c r="A125" i="1"/>
  <c r="L124" i="1"/>
  <c r="K124" i="1"/>
  <c r="J124" i="1"/>
  <c r="I124" i="1"/>
  <c r="H124" i="1"/>
  <c r="F124" i="1"/>
  <c r="E124" i="1"/>
  <c r="D124" i="1"/>
  <c r="C124" i="1"/>
  <c r="L120" i="1"/>
  <c r="K120" i="1"/>
  <c r="J120" i="1"/>
  <c r="I120" i="1"/>
  <c r="H120" i="1"/>
  <c r="G120" i="1" s="1"/>
  <c r="F120" i="1"/>
  <c r="E120" i="1"/>
  <c r="D120" i="1"/>
  <c r="C120" i="1"/>
  <c r="A120" i="1"/>
  <c r="L119" i="1"/>
  <c r="K119" i="1"/>
  <c r="J119" i="1"/>
  <c r="I119" i="1"/>
  <c r="H119" i="1"/>
  <c r="G119" i="1" s="1"/>
  <c r="F119" i="1"/>
  <c r="E119" i="1"/>
  <c r="D119" i="1"/>
  <c r="C119" i="1"/>
  <c r="A119" i="1"/>
  <c r="L118" i="1"/>
  <c r="K118" i="1"/>
  <c r="J118" i="1"/>
  <c r="I118" i="1"/>
  <c r="H118" i="1"/>
  <c r="F118" i="1"/>
  <c r="E118" i="1"/>
  <c r="D118" i="1"/>
  <c r="C118" i="1"/>
  <c r="A118" i="1"/>
  <c r="L117" i="1"/>
  <c r="K117" i="1"/>
  <c r="J117" i="1"/>
  <c r="I117" i="1"/>
  <c r="H117" i="1"/>
  <c r="G117" i="1"/>
  <c r="F117" i="1"/>
  <c r="E117" i="1"/>
  <c r="D117" i="1"/>
  <c r="C117" i="1"/>
  <c r="A117" i="1"/>
  <c r="L116" i="1"/>
  <c r="K116" i="1"/>
  <c r="J116" i="1"/>
  <c r="I116" i="1"/>
  <c r="H116" i="1"/>
  <c r="F116" i="1"/>
  <c r="E116" i="1"/>
  <c r="D116" i="1"/>
  <c r="C116" i="1"/>
  <c r="A116" i="1"/>
  <c r="L115" i="1"/>
  <c r="K115" i="1"/>
  <c r="J115" i="1"/>
  <c r="I115" i="1"/>
  <c r="H115" i="1"/>
  <c r="F115" i="1"/>
  <c r="E115" i="1"/>
  <c r="D115" i="1"/>
  <c r="C115" i="1"/>
  <c r="A115" i="1"/>
  <c r="L114" i="1"/>
  <c r="K114" i="1"/>
  <c r="J114" i="1"/>
  <c r="I114" i="1"/>
  <c r="H114" i="1"/>
  <c r="F114" i="1"/>
  <c r="E114" i="1"/>
  <c r="D114" i="1"/>
  <c r="C114" i="1"/>
  <c r="A114" i="1"/>
  <c r="L113" i="1"/>
  <c r="K113" i="1"/>
  <c r="J113" i="1"/>
  <c r="I113" i="1"/>
  <c r="H113" i="1"/>
  <c r="G113" i="1" s="1"/>
  <c r="F113" i="1"/>
  <c r="E113" i="1"/>
  <c r="D113" i="1"/>
  <c r="C113" i="1"/>
  <c r="A113" i="1"/>
  <c r="L112" i="1"/>
  <c r="K112" i="1"/>
  <c r="J112" i="1"/>
  <c r="I112" i="1"/>
  <c r="H112" i="1"/>
  <c r="F112" i="1"/>
  <c r="E112" i="1"/>
  <c r="D112" i="1"/>
  <c r="C112" i="1"/>
  <c r="L108" i="1"/>
  <c r="K108" i="1"/>
  <c r="J108" i="1"/>
  <c r="I108" i="1"/>
  <c r="H108" i="1"/>
  <c r="F108" i="1"/>
  <c r="E108" i="1"/>
  <c r="D108" i="1"/>
  <c r="C108" i="1"/>
  <c r="A108" i="1"/>
  <c r="L107" i="1"/>
  <c r="K107" i="1"/>
  <c r="J107" i="1"/>
  <c r="I107" i="1"/>
  <c r="H107" i="1"/>
  <c r="G107" i="1" s="1"/>
  <c r="F107" i="1"/>
  <c r="E107" i="1"/>
  <c r="D107" i="1"/>
  <c r="C107" i="1"/>
  <c r="A107" i="1"/>
  <c r="L106" i="1"/>
  <c r="K106" i="1"/>
  <c r="J106" i="1"/>
  <c r="I106" i="1"/>
  <c r="H106" i="1"/>
  <c r="G106" i="1" s="1"/>
  <c r="F106" i="1"/>
  <c r="E106" i="1"/>
  <c r="D106" i="1"/>
  <c r="C106" i="1"/>
  <c r="A106" i="1"/>
  <c r="L105" i="1"/>
  <c r="K105" i="1"/>
  <c r="J105" i="1"/>
  <c r="I105" i="1"/>
  <c r="H105" i="1"/>
  <c r="G105" i="1" s="1"/>
  <c r="F105" i="1"/>
  <c r="E105" i="1"/>
  <c r="D105" i="1"/>
  <c r="C105" i="1"/>
  <c r="A105" i="1"/>
  <c r="L104" i="1"/>
  <c r="K104" i="1"/>
  <c r="J104" i="1"/>
  <c r="I104" i="1"/>
  <c r="H104" i="1"/>
  <c r="F104" i="1"/>
  <c r="E104" i="1"/>
  <c r="D104" i="1"/>
  <c r="C104" i="1"/>
  <c r="A104" i="1"/>
  <c r="L103" i="1"/>
  <c r="K103" i="1"/>
  <c r="J103" i="1"/>
  <c r="I103" i="1"/>
  <c r="H103" i="1"/>
  <c r="G103" i="1" s="1"/>
  <c r="F103" i="1"/>
  <c r="E103" i="1"/>
  <c r="D103" i="1"/>
  <c r="C103" i="1"/>
  <c r="A103" i="1"/>
  <c r="L102" i="1"/>
  <c r="K102" i="1"/>
  <c r="J102" i="1"/>
  <c r="I102" i="1"/>
  <c r="H102" i="1"/>
  <c r="F102" i="1"/>
  <c r="E102" i="1"/>
  <c r="D102" i="1"/>
  <c r="C102" i="1"/>
  <c r="A102" i="1"/>
  <c r="L101" i="1"/>
  <c r="K101" i="1"/>
  <c r="J101" i="1"/>
  <c r="I101" i="1"/>
  <c r="H101" i="1"/>
  <c r="F101" i="1"/>
  <c r="E101" i="1"/>
  <c r="D101" i="1"/>
  <c r="C101" i="1"/>
  <c r="A101" i="1"/>
  <c r="L100" i="1"/>
  <c r="K100" i="1"/>
  <c r="J100" i="1"/>
  <c r="I100" i="1"/>
  <c r="H100" i="1"/>
  <c r="F100" i="1"/>
  <c r="E100" i="1"/>
  <c r="D100" i="1"/>
  <c r="C100" i="1"/>
  <c r="A100" i="1"/>
  <c r="L99" i="1"/>
  <c r="K99" i="1"/>
  <c r="J99" i="1"/>
  <c r="I99" i="1"/>
  <c r="H99" i="1"/>
  <c r="G99" i="1" s="1"/>
  <c r="F99" i="1"/>
  <c r="E99" i="1"/>
  <c r="D99" i="1"/>
  <c r="C99" i="1"/>
  <c r="A99" i="1"/>
  <c r="L98" i="1"/>
  <c r="K98" i="1"/>
  <c r="J98" i="1"/>
  <c r="I98" i="1"/>
  <c r="H98" i="1"/>
  <c r="F98" i="1"/>
  <c r="E98" i="1"/>
  <c r="D98" i="1"/>
  <c r="C98" i="1"/>
  <c r="A98" i="1"/>
  <c r="L97" i="1"/>
  <c r="K97" i="1"/>
  <c r="J97" i="1"/>
  <c r="I97" i="1"/>
  <c r="H97" i="1"/>
  <c r="F97" i="1"/>
  <c r="E97" i="1"/>
  <c r="D97" i="1"/>
  <c r="C97" i="1"/>
  <c r="A97" i="1"/>
  <c r="L96" i="1"/>
  <c r="K96" i="1"/>
  <c r="J96" i="1"/>
  <c r="I96" i="1"/>
  <c r="H96" i="1"/>
  <c r="G96" i="1" s="1"/>
  <c r="F96" i="1"/>
  <c r="E96" i="1"/>
  <c r="D96" i="1"/>
  <c r="C96" i="1"/>
  <c r="L92" i="1"/>
  <c r="K92" i="1"/>
  <c r="J92" i="1"/>
  <c r="I92" i="1"/>
  <c r="H92" i="1"/>
  <c r="F92" i="1"/>
  <c r="E92" i="1"/>
  <c r="D92" i="1"/>
  <c r="C92" i="1"/>
  <c r="A92" i="1"/>
  <c r="L91" i="1"/>
  <c r="K91" i="1"/>
  <c r="J91" i="1"/>
  <c r="I91" i="1"/>
  <c r="H91" i="1"/>
  <c r="F91" i="1"/>
  <c r="E91" i="1"/>
  <c r="D91" i="1"/>
  <c r="C91" i="1"/>
  <c r="A91" i="1"/>
  <c r="L90" i="1"/>
  <c r="K90" i="1"/>
  <c r="J90" i="1"/>
  <c r="I90" i="1"/>
  <c r="H90" i="1"/>
  <c r="F90" i="1"/>
  <c r="E90" i="1"/>
  <c r="D90" i="1"/>
  <c r="C90" i="1"/>
  <c r="A90" i="1"/>
  <c r="L89" i="1"/>
  <c r="K89" i="1"/>
  <c r="J89" i="1"/>
  <c r="I89" i="1"/>
  <c r="H89" i="1"/>
  <c r="F89" i="1"/>
  <c r="E89" i="1"/>
  <c r="D89" i="1"/>
  <c r="C89" i="1"/>
  <c r="A89" i="1"/>
  <c r="L88" i="1"/>
  <c r="K88" i="1"/>
  <c r="J88" i="1"/>
  <c r="I88" i="1"/>
  <c r="H88" i="1"/>
  <c r="F88" i="1"/>
  <c r="E88" i="1"/>
  <c r="D88" i="1"/>
  <c r="C88" i="1"/>
  <c r="A88" i="1"/>
  <c r="L87" i="1"/>
  <c r="K87" i="1"/>
  <c r="J87" i="1"/>
  <c r="I87" i="1"/>
  <c r="H87" i="1"/>
  <c r="G87" i="1" s="1"/>
  <c r="F87" i="1"/>
  <c r="E87" i="1"/>
  <c r="D87" i="1"/>
  <c r="C87" i="1"/>
  <c r="A87" i="1"/>
  <c r="L86" i="1"/>
  <c r="K86" i="1"/>
  <c r="J86" i="1"/>
  <c r="I86" i="1"/>
  <c r="H86" i="1"/>
  <c r="F86" i="1"/>
  <c r="E86" i="1"/>
  <c r="D86" i="1"/>
  <c r="C86" i="1"/>
  <c r="A86" i="1"/>
  <c r="L85" i="1"/>
  <c r="K85" i="1"/>
  <c r="J85" i="1"/>
  <c r="I85" i="1"/>
  <c r="H85" i="1"/>
  <c r="F85" i="1"/>
  <c r="E85" i="1"/>
  <c r="D85" i="1"/>
  <c r="C85" i="1"/>
  <c r="A85" i="1"/>
  <c r="L84" i="1"/>
  <c r="K84" i="1"/>
  <c r="J84" i="1"/>
  <c r="I84" i="1"/>
  <c r="H84" i="1"/>
  <c r="F84" i="1"/>
  <c r="E84" i="1"/>
  <c r="D84" i="1"/>
  <c r="C84" i="1"/>
  <c r="A84" i="1"/>
  <c r="L83" i="1"/>
  <c r="K83" i="1"/>
  <c r="J83" i="1"/>
  <c r="I83" i="1"/>
  <c r="H83" i="1"/>
  <c r="F83" i="1"/>
  <c r="E83" i="1"/>
  <c r="D83" i="1"/>
  <c r="C83" i="1"/>
  <c r="A83" i="1"/>
  <c r="L82" i="1"/>
  <c r="K82" i="1"/>
  <c r="J82" i="1"/>
  <c r="I82" i="1"/>
  <c r="H82" i="1"/>
  <c r="F82" i="1"/>
  <c r="E82" i="1"/>
  <c r="D82" i="1"/>
  <c r="C82" i="1"/>
  <c r="A82" i="1"/>
  <c r="L81" i="1"/>
  <c r="K81" i="1"/>
  <c r="J81" i="1"/>
  <c r="I81" i="1"/>
  <c r="H81" i="1"/>
  <c r="F81" i="1"/>
  <c r="E81" i="1"/>
  <c r="D81" i="1"/>
  <c r="C81" i="1"/>
  <c r="A81" i="1"/>
  <c r="L80" i="1"/>
  <c r="K80" i="1"/>
  <c r="J80" i="1"/>
  <c r="I80" i="1"/>
  <c r="H80" i="1"/>
  <c r="F80" i="1"/>
  <c r="E80" i="1"/>
  <c r="D80" i="1"/>
  <c r="C80" i="1"/>
  <c r="A80" i="1"/>
  <c r="L79" i="1"/>
  <c r="K79" i="1"/>
  <c r="J79" i="1"/>
  <c r="I79" i="1"/>
  <c r="H79" i="1"/>
  <c r="G79" i="1"/>
  <c r="F79" i="1"/>
  <c r="E79" i="1"/>
  <c r="D79" i="1"/>
  <c r="C79" i="1"/>
  <c r="A79" i="1"/>
  <c r="L78" i="1"/>
  <c r="K78" i="1"/>
  <c r="J78" i="1"/>
  <c r="I78" i="1"/>
  <c r="H78" i="1"/>
  <c r="G78" i="1" s="1"/>
  <c r="F78" i="1"/>
  <c r="E78" i="1"/>
  <c r="D78" i="1"/>
  <c r="C78" i="1"/>
  <c r="L74" i="1"/>
  <c r="K74" i="1"/>
  <c r="J74" i="1"/>
  <c r="I74" i="1"/>
  <c r="H74" i="1"/>
  <c r="F74" i="1"/>
  <c r="E74" i="1"/>
  <c r="D74" i="1"/>
  <c r="C74" i="1"/>
  <c r="A74" i="1"/>
  <c r="L73" i="1"/>
  <c r="K73" i="1"/>
  <c r="J73" i="1"/>
  <c r="I73" i="1"/>
  <c r="H73" i="1"/>
  <c r="F73" i="1"/>
  <c r="E73" i="1"/>
  <c r="D73" i="1"/>
  <c r="C73" i="1"/>
  <c r="A73" i="1"/>
  <c r="L72" i="1"/>
  <c r="K72" i="1"/>
  <c r="J72" i="1"/>
  <c r="I72" i="1"/>
  <c r="H72" i="1"/>
  <c r="G72" i="1"/>
  <c r="F72" i="1"/>
  <c r="E72" i="1"/>
  <c r="D72" i="1"/>
  <c r="C72" i="1"/>
  <c r="A72" i="1"/>
  <c r="L71" i="1"/>
  <c r="K71" i="1"/>
  <c r="J71" i="1"/>
  <c r="I71" i="1"/>
  <c r="H71" i="1"/>
  <c r="G71" i="1" s="1"/>
  <c r="F71" i="1"/>
  <c r="E71" i="1"/>
  <c r="D71" i="1"/>
  <c r="C71" i="1"/>
  <c r="A71" i="1"/>
  <c r="L70" i="1"/>
  <c r="K70" i="1"/>
  <c r="J70" i="1"/>
  <c r="I70" i="1"/>
  <c r="H70" i="1"/>
  <c r="G70" i="1" s="1"/>
  <c r="F70" i="1"/>
  <c r="E70" i="1"/>
  <c r="D70" i="1"/>
  <c r="C70" i="1"/>
  <c r="A70" i="1"/>
  <c r="L69" i="1"/>
  <c r="K69" i="1"/>
  <c r="J69" i="1"/>
  <c r="I69" i="1"/>
  <c r="H69" i="1"/>
  <c r="G69" i="1" s="1"/>
  <c r="F69" i="1"/>
  <c r="E69" i="1"/>
  <c r="D69" i="1"/>
  <c r="C69" i="1"/>
  <c r="A69" i="1"/>
  <c r="L68" i="1"/>
  <c r="K68" i="1"/>
  <c r="J68" i="1"/>
  <c r="I68" i="1"/>
  <c r="H68" i="1"/>
  <c r="F68" i="1"/>
  <c r="E68" i="1"/>
  <c r="D68" i="1"/>
  <c r="C68" i="1"/>
  <c r="A68" i="1"/>
  <c r="L67" i="1"/>
  <c r="K67" i="1"/>
  <c r="J67" i="1"/>
  <c r="I67" i="1"/>
  <c r="H67" i="1"/>
  <c r="F67" i="1"/>
  <c r="E67" i="1"/>
  <c r="D67" i="1"/>
  <c r="C67" i="1"/>
  <c r="A67" i="1"/>
  <c r="L66" i="1"/>
  <c r="K66" i="1"/>
  <c r="J66" i="1"/>
  <c r="I66" i="1"/>
  <c r="H66" i="1"/>
  <c r="F66" i="1"/>
  <c r="E66" i="1"/>
  <c r="D66" i="1"/>
  <c r="C66" i="1"/>
  <c r="A66" i="1"/>
  <c r="L65" i="1"/>
  <c r="K65" i="1"/>
  <c r="J65" i="1"/>
  <c r="I65" i="1"/>
  <c r="H65" i="1"/>
  <c r="F65" i="1"/>
  <c r="E65" i="1"/>
  <c r="D65" i="1"/>
  <c r="C65" i="1"/>
  <c r="A65" i="1"/>
  <c r="L64" i="1"/>
  <c r="K64" i="1"/>
  <c r="J64" i="1"/>
  <c r="I64" i="1"/>
  <c r="H64" i="1"/>
  <c r="G64" i="1" s="1"/>
  <c r="F64" i="1"/>
  <c r="E64" i="1"/>
  <c r="D64" i="1"/>
  <c r="C64" i="1"/>
  <c r="A64" i="1"/>
  <c r="L63" i="1"/>
  <c r="K63" i="1"/>
  <c r="J63" i="1"/>
  <c r="I63" i="1"/>
  <c r="H63" i="1"/>
  <c r="F63" i="1"/>
  <c r="E63" i="1"/>
  <c r="D63" i="1"/>
  <c r="C63" i="1"/>
  <c r="A63" i="1"/>
  <c r="L62" i="1"/>
  <c r="K62" i="1"/>
  <c r="J62" i="1"/>
  <c r="I62" i="1"/>
  <c r="H62" i="1"/>
  <c r="F62" i="1"/>
  <c r="E62" i="1"/>
  <c r="D62" i="1"/>
  <c r="C62" i="1"/>
  <c r="A62" i="1"/>
  <c r="L61" i="1"/>
  <c r="K61" i="1"/>
  <c r="J61" i="1"/>
  <c r="I61" i="1"/>
  <c r="H61" i="1"/>
  <c r="F61" i="1"/>
  <c r="E61" i="1"/>
  <c r="D61" i="1"/>
  <c r="C61" i="1"/>
  <c r="A61" i="1"/>
  <c r="L60" i="1"/>
  <c r="K60" i="1"/>
  <c r="J60" i="1"/>
  <c r="I60" i="1"/>
  <c r="H60" i="1"/>
  <c r="F60" i="1"/>
  <c r="E60" i="1"/>
  <c r="D60" i="1"/>
  <c r="C60" i="1"/>
  <c r="A60" i="1"/>
  <c r="L59" i="1"/>
  <c r="K59" i="1"/>
  <c r="J59" i="1"/>
  <c r="I59" i="1"/>
  <c r="H59" i="1"/>
  <c r="F59" i="1"/>
  <c r="E59" i="1"/>
  <c r="D59" i="1"/>
  <c r="C59" i="1"/>
  <c r="A59" i="1"/>
  <c r="L58" i="1"/>
  <c r="K58" i="1"/>
  <c r="J58" i="1"/>
  <c r="I58" i="1"/>
  <c r="H58" i="1"/>
  <c r="F58" i="1"/>
  <c r="E58" i="1"/>
  <c r="D58" i="1"/>
  <c r="C58" i="1"/>
  <c r="A58" i="1"/>
  <c r="L57" i="1"/>
  <c r="K57" i="1"/>
  <c r="J57" i="1"/>
  <c r="I57" i="1"/>
  <c r="H57" i="1"/>
  <c r="F57" i="1"/>
  <c r="E57" i="1"/>
  <c r="D57" i="1"/>
  <c r="C57" i="1"/>
  <c r="A57" i="1"/>
  <c r="L56" i="1"/>
  <c r="K56" i="1"/>
  <c r="J56" i="1"/>
  <c r="I56" i="1"/>
  <c r="H56" i="1"/>
  <c r="G56" i="1"/>
  <c r="F56" i="1"/>
  <c r="E56" i="1"/>
  <c r="D56" i="1"/>
  <c r="C56" i="1"/>
  <c r="A56" i="1"/>
  <c r="L55" i="1"/>
  <c r="K55" i="1"/>
  <c r="J55" i="1"/>
  <c r="I55" i="1"/>
  <c r="H55" i="1"/>
  <c r="G55" i="1" s="1"/>
  <c r="F55" i="1"/>
  <c r="E55" i="1"/>
  <c r="D55" i="1"/>
  <c r="C55" i="1"/>
  <c r="A55" i="1"/>
  <c r="L54" i="1"/>
  <c r="K54" i="1"/>
  <c r="J54" i="1"/>
  <c r="I54" i="1"/>
  <c r="H54" i="1"/>
  <c r="G54" i="1" s="1"/>
  <c r="F54" i="1"/>
  <c r="E54" i="1"/>
  <c r="D54" i="1"/>
  <c r="C54" i="1"/>
  <c r="A54" i="1"/>
  <c r="L53" i="1"/>
  <c r="K53" i="1"/>
  <c r="J53" i="1"/>
  <c r="I53" i="1"/>
  <c r="H53" i="1"/>
  <c r="F53" i="1"/>
  <c r="E53" i="1"/>
  <c r="D53" i="1"/>
  <c r="C53" i="1"/>
  <c r="L49" i="1"/>
  <c r="K49" i="1"/>
  <c r="J49" i="1"/>
  <c r="I49" i="1"/>
  <c r="H49" i="1"/>
  <c r="F49" i="1"/>
  <c r="E49" i="1"/>
  <c r="D49" i="1"/>
  <c r="C49" i="1"/>
  <c r="A49" i="1"/>
  <c r="L48" i="1"/>
  <c r="K48" i="1"/>
  <c r="J48" i="1"/>
  <c r="I48" i="1"/>
  <c r="H48" i="1"/>
  <c r="F48" i="1"/>
  <c r="E48" i="1"/>
  <c r="D48" i="1"/>
  <c r="C48" i="1"/>
  <c r="A48" i="1"/>
  <c r="L47" i="1"/>
  <c r="K47" i="1"/>
  <c r="J47" i="1"/>
  <c r="I47" i="1"/>
  <c r="H47" i="1"/>
  <c r="G47" i="1"/>
  <c r="F47" i="1"/>
  <c r="E47" i="1"/>
  <c r="D47" i="1"/>
  <c r="C47" i="1"/>
  <c r="A47" i="1"/>
  <c r="L46" i="1"/>
  <c r="K46" i="1"/>
  <c r="J46" i="1"/>
  <c r="I46" i="1"/>
  <c r="H46" i="1"/>
  <c r="G46" i="1" s="1"/>
  <c r="F46" i="1"/>
  <c r="E46" i="1"/>
  <c r="D46" i="1"/>
  <c r="C46" i="1"/>
  <c r="A46" i="1"/>
  <c r="L45" i="1"/>
  <c r="K45" i="1"/>
  <c r="J45" i="1"/>
  <c r="I45" i="1"/>
  <c r="H45" i="1"/>
  <c r="G45" i="1" s="1"/>
  <c r="F45" i="1"/>
  <c r="E45" i="1"/>
  <c r="D45" i="1"/>
  <c r="C45" i="1"/>
  <c r="A45" i="1"/>
  <c r="L44" i="1"/>
  <c r="K44" i="1"/>
  <c r="J44" i="1"/>
  <c r="I44" i="1"/>
  <c r="H44" i="1"/>
  <c r="F44" i="1"/>
  <c r="E44" i="1"/>
  <c r="D44" i="1"/>
  <c r="C44" i="1"/>
  <c r="A44" i="1"/>
  <c r="L43" i="1"/>
  <c r="K43" i="1"/>
  <c r="J43" i="1"/>
  <c r="I43" i="1"/>
  <c r="H43" i="1"/>
  <c r="G43" i="1" s="1"/>
  <c r="F43" i="1"/>
  <c r="E43" i="1"/>
  <c r="D43" i="1"/>
  <c r="C43" i="1"/>
  <c r="A43" i="1"/>
  <c r="L42" i="1"/>
  <c r="K42" i="1"/>
  <c r="J42" i="1"/>
  <c r="I42" i="1"/>
  <c r="H42" i="1"/>
  <c r="F42" i="1"/>
  <c r="E42" i="1"/>
  <c r="D42" i="1"/>
  <c r="C42" i="1"/>
  <c r="A42" i="1"/>
  <c r="L41" i="1"/>
  <c r="K41" i="1"/>
  <c r="J41" i="1"/>
  <c r="I41" i="1"/>
  <c r="H41" i="1"/>
  <c r="F41" i="1"/>
  <c r="E41" i="1"/>
  <c r="D41" i="1"/>
  <c r="C41" i="1"/>
  <c r="A41" i="1"/>
  <c r="L40" i="1"/>
  <c r="K40" i="1"/>
  <c r="J40" i="1"/>
  <c r="I40" i="1"/>
  <c r="H40" i="1"/>
  <c r="F40" i="1"/>
  <c r="E40" i="1"/>
  <c r="D40" i="1"/>
  <c r="C40" i="1"/>
  <c r="A40" i="1"/>
  <c r="L39" i="1"/>
  <c r="K39" i="1"/>
  <c r="J39" i="1"/>
  <c r="I39" i="1"/>
  <c r="H39" i="1"/>
  <c r="G39" i="1" s="1"/>
  <c r="F39" i="1"/>
  <c r="E39" i="1"/>
  <c r="D39" i="1"/>
  <c r="C39" i="1"/>
  <c r="A39" i="1"/>
  <c r="L38" i="1"/>
  <c r="K38" i="1"/>
  <c r="J38" i="1"/>
  <c r="I38" i="1"/>
  <c r="H38" i="1"/>
  <c r="F38" i="1"/>
  <c r="E38" i="1"/>
  <c r="D38" i="1"/>
  <c r="C38" i="1"/>
  <c r="A38" i="1"/>
  <c r="L37" i="1"/>
  <c r="K37" i="1"/>
  <c r="J37" i="1"/>
  <c r="I37" i="1"/>
  <c r="H37" i="1"/>
  <c r="F37" i="1"/>
  <c r="E37" i="1"/>
  <c r="D37" i="1"/>
  <c r="C37" i="1"/>
  <c r="A37" i="1"/>
  <c r="L36" i="1"/>
  <c r="K36" i="1"/>
  <c r="J36" i="1"/>
  <c r="I36" i="1"/>
  <c r="H36" i="1"/>
  <c r="F36" i="1"/>
  <c r="E36" i="1"/>
  <c r="D36" i="1"/>
  <c r="C36" i="1"/>
  <c r="A36" i="1"/>
  <c r="L35" i="1"/>
  <c r="K35" i="1"/>
  <c r="J35" i="1"/>
  <c r="I35" i="1"/>
  <c r="H35" i="1"/>
  <c r="F35" i="1"/>
  <c r="E35" i="1"/>
  <c r="D35" i="1"/>
  <c r="C35" i="1"/>
  <c r="A35" i="1"/>
  <c r="L34" i="1"/>
  <c r="K34" i="1"/>
  <c r="J34" i="1"/>
  <c r="I34" i="1"/>
  <c r="H34" i="1"/>
  <c r="F34" i="1"/>
  <c r="E34" i="1"/>
  <c r="D34" i="1"/>
  <c r="C34" i="1"/>
  <c r="A34" i="1"/>
  <c r="L33" i="1"/>
  <c r="K33" i="1"/>
  <c r="J33" i="1"/>
  <c r="I33" i="1"/>
  <c r="H33" i="1"/>
  <c r="F33" i="1"/>
  <c r="E33" i="1"/>
  <c r="D33" i="1"/>
  <c r="C33" i="1"/>
  <c r="A33" i="1"/>
  <c r="L32" i="1"/>
  <c r="K32" i="1"/>
  <c r="J32" i="1"/>
  <c r="I32" i="1"/>
  <c r="H32" i="1"/>
  <c r="F32" i="1"/>
  <c r="E32" i="1"/>
  <c r="D32" i="1"/>
  <c r="C32" i="1"/>
  <c r="A32" i="1"/>
  <c r="L31" i="1"/>
  <c r="K31" i="1"/>
  <c r="J31" i="1"/>
  <c r="I31" i="1"/>
  <c r="H31" i="1"/>
  <c r="G31" i="1"/>
  <c r="F31" i="1"/>
  <c r="E31" i="1"/>
  <c r="D31" i="1"/>
  <c r="C31" i="1"/>
  <c r="A31" i="1"/>
  <c r="L30" i="1"/>
  <c r="K30" i="1"/>
  <c r="J30" i="1"/>
  <c r="I30" i="1"/>
  <c r="H30" i="1"/>
  <c r="G30" i="1" s="1"/>
  <c r="F30" i="1"/>
  <c r="E30" i="1"/>
  <c r="D30" i="1"/>
  <c r="C30" i="1"/>
  <c r="L26" i="1"/>
  <c r="K26" i="1"/>
  <c r="J26" i="1"/>
  <c r="I26" i="1"/>
  <c r="H26" i="1"/>
  <c r="F26" i="1"/>
  <c r="E26" i="1"/>
  <c r="D26" i="1"/>
  <c r="C26" i="1"/>
  <c r="A26" i="1"/>
  <c r="L25" i="1"/>
  <c r="K25" i="1"/>
  <c r="J25" i="1"/>
  <c r="I25" i="1"/>
  <c r="H25" i="1"/>
  <c r="G25" i="1"/>
  <c r="F25" i="1"/>
  <c r="E25" i="1"/>
  <c r="D25" i="1"/>
  <c r="C25" i="1"/>
  <c r="A25" i="1"/>
  <c r="L24" i="1"/>
  <c r="K24" i="1"/>
  <c r="J24" i="1"/>
  <c r="I24" i="1"/>
  <c r="H24" i="1"/>
  <c r="G24" i="1" s="1"/>
  <c r="F24" i="1"/>
  <c r="E24" i="1"/>
  <c r="D24" i="1"/>
  <c r="C24" i="1"/>
  <c r="A24" i="1"/>
  <c r="L23" i="1"/>
  <c r="K23" i="1"/>
  <c r="J23" i="1"/>
  <c r="I23" i="1"/>
  <c r="H23" i="1"/>
  <c r="G23" i="1" s="1"/>
  <c r="F23" i="1"/>
  <c r="E23" i="1"/>
  <c r="D23" i="1"/>
  <c r="C23" i="1"/>
  <c r="A23" i="1"/>
  <c r="L22" i="1"/>
  <c r="K22" i="1"/>
  <c r="J22" i="1"/>
  <c r="I22" i="1"/>
  <c r="H22" i="1"/>
  <c r="F22" i="1"/>
  <c r="E22" i="1"/>
  <c r="D22" i="1"/>
  <c r="C22" i="1"/>
  <c r="L18" i="1"/>
  <c r="K18" i="1"/>
  <c r="J18" i="1"/>
  <c r="I18" i="1"/>
  <c r="H18" i="1"/>
  <c r="F18" i="1"/>
  <c r="E18" i="1"/>
  <c r="D18" i="1"/>
  <c r="C18" i="1"/>
  <c r="A18" i="1"/>
  <c r="L17" i="1"/>
  <c r="K17" i="1"/>
  <c r="J17" i="1"/>
  <c r="I17" i="1"/>
  <c r="H17" i="1"/>
  <c r="F17" i="1"/>
  <c r="E17" i="1"/>
  <c r="D17" i="1"/>
  <c r="C17" i="1"/>
  <c r="A17" i="1"/>
  <c r="L16" i="1"/>
  <c r="K16" i="1"/>
  <c r="J16" i="1"/>
  <c r="I16" i="1"/>
  <c r="H16" i="1"/>
  <c r="G16" i="1"/>
  <c r="F16" i="1"/>
  <c r="E16" i="1"/>
  <c r="D16" i="1"/>
  <c r="C16" i="1"/>
  <c r="A16" i="1"/>
  <c r="L15" i="1"/>
  <c r="K15" i="1"/>
  <c r="J15" i="1"/>
  <c r="I15" i="1"/>
  <c r="H15" i="1"/>
  <c r="G15" i="1" s="1"/>
  <c r="F15" i="1"/>
  <c r="E15" i="1"/>
  <c r="D15" i="1"/>
  <c r="C15" i="1"/>
  <c r="L11" i="1"/>
  <c r="K11" i="1"/>
  <c r="J11" i="1"/>
  <c r="I11" i="1"/>
  <c r="H11" i="1"/>
  <c r="G11" i="1"/>
  <c r="F11" i="1"/>
  <c r="E11" i="1"/>
  <c r="D11" i="1"/>
  <c r="C11" i="1"/>
  <c r="A11" i="1"/>
  <c r="L10" i="1"/>
  <c r="K10" i="1"/>
  <c r="J10" i="1"/>
  <c r="I10" i="1"/>
  <c r="H10" i="1"/>
  <c r="G10" i="1" s="1"/>
  <c r="F10" i="1"/>
  <c r="E10" i="1"/>
  <c r="D10" i="1"/>
  <c r="C10" i="1"/>
  <c r="A10" i="1"/>
  <c r="L9" i="1"/>
  <c r="K9" i="1"/>
  <c r="J9" i="1"/>
  <c r="I9" i="1"/>
  <c r="H9" i="1"/>
  <c r="G9" i="1" s="1"/>
  <c r="F9" i="1"/>
  <c r="E9" i="1"/>
  <c r="D9" i="1"/>
  <c r="C9" i="1"/>
  <c r="L7" i="1"/>
  <c r="K7" i="1"/>
  <c r="J7" i="1"/>
  <c r="I7" i="1"/>
  <c r="H7" i="1"/>
  <c r="A6" i="1"/>
  <c r="G91" i="1" l="1"/>
  <c r="G112" i="1"/>
  <c r="G130" i="1"/>
  <c r="G35" i="1"/>
  <c r="G37" i="1"/>
  <c r="G38" i="1"/>
  <c r="G60" i="1"/>
  <c r="G62" i="1"/>
  <c r="G63" i="1"/>
  <c r="G74" i="1"/>
  <c r="G83" i="1"/>
  <c r="G85" i="1"/>
  <c r="G86" i="1"/>
  <c r="G98" i="1"/>
  <c r="G124" i="1"/>
  <c r="G132" i="1"/>
  <c r="G81" i="1"/>
  <c r="G82" i="1"/>
  <c r="G89" i="1"/>
  <c r="G90" i="1"/>
  <c r="G101" i="1"/>
  <c r="G102" i="1"/>
  <c r="G115" i="1"/>
  <c r="G116" i="1"/>
  <c r="G18" i="1"/>
  <c r="G33" i="1"/>
  <c r="G34" i="1"/>
  <c r="G41" i="1"/>
  <c r="G42" i="1"/>
  <c r="G49" i="1"/>
  <c r="G58" i="1"/>
  <c r="G59" i="1"/>
  <c r="G66" i="1"/>
  <c r="G67" i="1"/>
  <c r="G68" i="1"/>
  <c r="G73" i="1"/>
  <c r="G17" i="1"/>
  <c r="G22" i="1"/>
  <c r="G26" i="1"/>
  <c r="G32" i="1"/>
  <c r="G36" i="1"/>
  <c r="G40" i="1"/>
  <c r="G44" i="1"/>
  <c r="G48" i="1"/>
  <c r="G53" i="1"/>
  <c r="G57" i="1"/>
  <c r="G61" i="1"/>
  <c r="G65" i="1"/>
  <c r="G80" i="1"/>
  <c r="G84" i="1"/>
  <c r="G88" i="1"/>
  <c r="G92" i="1"/>
  <c r="G97" i="1"/>
  <c r="G100" i="1"/>
  <c r="G104" i="1"/>
  <c r="G108" i="1"/>
  <c r="G114" i="1"/>
  <c r="G118" i="1"/>
</calcChain>
</file>

<file path=xl/sharedStrings.xml><?xml version="1.0" encoding="utf-8"?>
<sst xmlns="http://schemas.openxmlformats.org/spreadsheetml/2006/main" count="158" uniqueCount="27">
  <si>
    <t>Flickor 9-10 år</t>
  </si>
  <si>
    <t>Pl.</t>
  </si>
  <si>
    <t>Licens</t>
  </si>
  <si>
    <t>Nr.</t>
  </si>
  <si>
    <t>Namn</t>
  </si>
  <si>
    <t>Klubb</t>
  </si>
  <si>
    <t>Sponsor/Team</t>
  </si>
  <si>
    <t>sum</t>
  </si>
  <si>
    <t>1. Afd</t>
  </si>
  <si>
    <t>2. Afd</t>
  </si>
  <si>
    <t>3. Afd</t>
  </si>
  <si>
    <t>4. Afd</t>
  </si>
  <si>
    <t>5. Afd</t>
  </si>
  <si>
    <t>Märsta</t>
  </si>
  <si>
    <t>Uppsala</t>
  </si>
  <si>
    <t>Ö-hammar</t>
  </si>
  <si>
    <t>Orion</t>
  </si>
  <si>
    <t>Älvsjö</t>
  </si>
  <si>
    <t>Flickor 11-12 år</t>
  </si>
  <si>
    <t>Pojkar upp till 6 år</t>
  </si>
  <si>
    <t>Pojkar 7-8 år</t>
  </si>
  <si>
    <t>Pojkar 9-10 år</t>
  </si>
  <si>
    <t>Pojkar 11-12 år</t>
  </si>
  <si>
    <t>Pojkar 13-14 år</t>
  </si>
  <si>
    <t>LAT20030519</t>
  </si>
  <si>
    <t>Pojkar över 15 år</t>
  </si>
  <si>
    <t>Cruiser över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</si>
</sst>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0" fillId="0" borderId="3" xfId="0" applyBorder="1" applyAlignment="1">
      <alignment horizontal="center"/>
    </xf>
    <xf numFmtId="0" fontId="3" fillId="0" borderId="3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10</xdr:col>
      <xdr:colOff>342900</xdr:colOff>
      <xdr:row>3</xdr:row>
      <xdr:rowOff>161059</xdr:rowOff>
    </xdr:to>
    <xdr:pic>
      <xdr:nvPicPr>
        <xdr:cNvPr id="5" name="Picture 1" descr="smlogo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0"/>
          <a:ext cx="2371725" cy="646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rion/Desktop/SVEA%204%20f&#228;rdig%20inf&#246;r%20-%20%20(2)/Samlet-5-af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rion/Desktop/SVEA%204%20f&#228;rdig%20inf&#246;r%20-%20%20(2)/Deltage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6"/>
      <sheetName val="F08"/>
      <sheetName val="F10"/>
      <sheetName val="F12"/>
      <sheetName val="F14"/>
      <sheetName val="F15"/>
      <sheetName val="E06"/>
      <sheetName val="E08"/>
      <sheetName val="E10"/>
      <sheetName val="E12"/>
      <sheetName val="E14"/>
      <sheetName val="E15"/>
      <sheetName val="C17"/>
      <sheetName val="Stilling"/>
      <sheetName val="Makroer"/>
      <sheetName val="1. afd"/>
      <sheetName val="2. afd"/>
      <sheetName val="3. afd"/>
      <sheetName val="4. afd"/>
      <sheetName val="5. afd"/>
      <sheetName val="6. afd"/>
      <sheetName val="7. afd"/>
      <sheetName val="8. af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 t="str">
            <v>Märsta</v>
          </cell>
          <cell r="G2" t="str">
            <v>Uppsala</v>
          </cell>
          <cell r="H2" t="str">
            <v>Ö-hammar</v>
          </cell>
          <cell r="I2" t="str">
            <v>Orion</v>
          </cell>
          <cell r="J2" t="str">
            <v>Älvsjö</v>
          </cell>
        </row>
        <row r="5">
          <cell r="F5" t="str">
            <v>SVEA 2016</v>
          </cell>
        </row>
      </sheetData>
      <sheetData sheetId="15">
        <row r="1">
          <cell r="A1" t="str">
            <v>C17</v>
          </cell>
          <cell r="B1" t="str">
            <v>KLASSE</v>
          </cell>
        </row>
        <row r="2">
          <cell r="A2">
            <v>2059554</v>
          </cell>
          <cell r="B2">
            <v>30</v>
          </cell>
          <cell r="C2" t="str">
            <v>Simon Myrberg</v>
          </cell>
          <cell r="D2" t="str">
            <v>Uppsala</v>
          </cell>
        </row>
        <row r="3">
          <cell r="A3">
            <v>1709813</v>
          </cell>
          <cell r="B3">
            <v>25</v>
          </cell>
          <cell r="C3" t="str">
            <v>John Molén</v>
          </cell>
          <cell r="D3" t="str">
            <v>Märsta</v>
          </cell>
        </row>
        <row r="4">
          <cell r="A4">
            <v>754490</v>
          </cell>
          <cell r="B4">
            <v>21</v>
          </cell>
          <cell r="C4" t="str">
            <v>Christian Asplund</v>
          </cell>
          <cell r="D4" t="str">
            <v>Uppsala</v>
          </cell>
        </row>
        <row r="5">
          <cell r="A5">
            <v>1800064</v>
          </cell>
          <cell r="B5">
            <v>20</v>
          </cell>
          <cell r="C5" t="str">
            <v>Johan Wahlberg</v>
          </cell>
          <cell r="D5" t="str">
            <v>Märsta</v>
          </cell>
        </row>
        <row r="6">
          <cell r="A6">
            <v>1544977</v>
          </cell>
          <cell r="B6">
            <v>20</v>
          </cell>
          <cell r="C6" t="str">
            <v>Peter von Dahn</v>
          </cell>
          <cell r="D6" t="str">
            <v>Uppsala</v>
          </cell>
        </row>
        <row r="7">
          <cell r="A7">
            <v>706807</v>
          </cell>
          <cell r="B7">
            <v>16</v>
          </cell>
          <cell r="C7" t="str">
            <v>Björn Winblad</v>
          </cell>
          <cell r="D7" t="str">
            <v>Älvsjö</v>
          </cell>
        </row>
        <row r="8">
          <cell r="A8">
            <v>604197</v>
          </cell>
          <cell r="B8">
            <v>16</v>
          </cell>
          <cell r="C8" t="str">
            <v>Dennis Bergström</v>
          </cell>
          <cell r="D8" t="str">
            <v>Märsta</v>
          </cell>
        </row>
        <row r="9">
          <cell r="A9">
            <v>1719758</v>
          </cell>
          <cell r="B9">
            <v>14</v>
          </cell>
          <cell r="C9" t="str">
            <v>Johan Waltari</v>
          </cell>
          <cell r="D9" t="str">
            <v>Uppsala</v>
          </cell>
        </row>
        <row r="10">
          <cell r="A10">
            <v>4338935</v>
          </cell>
          <cell r="B10">
            <v>12</v>
          </cell>
          <cell r="C10" t="str">
            <v>John Andersson</v>
          </cell>
          <cell r="D10" t="str">
            <v>Uppsala</v>
          </cell>
        </row>
        <row r="11">
          <cell r="A11">
            <v>413618</v>
          </cell>
          <cell r="B11">
            <v>0</v>
          </cell>
          <cell r="C11" t="str">
            <v>Robin Andersson</v>
          </cell>
          <cell r="D11" t="str">
            <v>Märsta</v>
          </cell>
        </row>
        <row r="12">
          <cell r="A12" t="str">
            <v>E06</v>
          </cell>
          <cell r="B12" t="str">
            <v>KLASSE</v>
          </cell>
        </row>
        <row r="13">
          <cell r="A13">
            <v>4011332</v>
          </cell>
          <cell r="B13">
            <v>11</v>
          </cell>
          <cell r="C13" t="str">
            <v>Noel Alkell</v>
          </cell>
          <cell r="D13" t="str">
            <v>Uppsala</v>
          </cell>
        </row>
        <row r="14">
          <cell r="A14">
            <v>3183768</v>
          </cell>
          <cell r="B14">
            <v>10</v>
          </cell>
          <cell r="C14" t="str">
            <v>Hampus Westberg</v>
          </cell>
          <cell r="D14" t="str">
            <v>Märsta</v>
          </cell>
        </row>
        <row r="15">
          <cell r="A15" t="str">
            <v>E08</v>
          </cell>
          <cell r="B15" t="str">
            <v>KLASSE</v>
          </cell>
        </row>
        <row r="16">
          <cell r="A16">
            <v>2939683</v>
          </cell>
          <cell r="B16">
            <v>30</v>
          </cell>
          <cell r="C16" t="str">
            <v>Folke Sunnebo</v>
          </cell>
          <cell r="D16" t="str">
            <v>Älvsjö</v>
          </cell>
        </row>
        <row r="17">
          <cell r="A17">
            <v>2362431</v>
          </cell>
          <cell r="B17">
            <v>26</v>
          </cell>
          <cell r="C17" t="str">
            <v>Joah Filipowski</v>
          </cell>
          <cell r="D17" t="str">
            <v>Uppsala</v>
          </cell>
        </row>
        <row r="18">
          <cell r="A18">
            <v>2866247</v>
          </cell>
          <cell r="B18">
            <v>22</v>
          </cell>
          <cell r="C18" t="str">
            <v>Adrian Norin</v>
          </cell>
          <cell r="D18" t="str">
            <v>Älvsjö</v>
          </cell>
        </row>
        <row r="19">
          <cell r="A19">
            <v>4032959</v>
          </cell>
          <cell r="B19">
            <v>20</v>
          </cell>
          <cell r="C19" t="str">
            <v>Emil Pettersson</v>
          </cell>
          <cell r="D19" t="str">
            <v>Orion</v>
          </cell>
        </row>
        <row r="20">
          <cell r="A20">
            <v>1731329</v>
          </cell>
          <cell r="B20">
            <v>19</v>
          </cell>
          <cell r="C20" t="str">
            <v>Heimer Wendt Junkka</v>
          </cell>
          <cell r="D20" t="str">
            <v>Märsta</v>
          </cell>
        </row>
        <row r="21">
          <cell r="A21">
            <v>3614868</v>
          </cell>
          <cell r="B21">
            <v>17</v>
          </cell>
          <cell r="C21" t="str">
            <v>Aaron David</v>
          </cell>
          <cell r="D21" t="str">
            <v>Älvsjö</v>
          </cell>
        </row>
        <row r="22">
          <cell r="A22">
            <v>3529168</v>
          </cell>
          <cell r="B22">
            <v>17</v>
          </cell>
          <cell r="C22" t="str">
            <v>Theo Alkell</v>
          </cell>
          <cell r="D22" t="str">
            <v>Uppsala</v>
          </cell>
        </row>
        <row r="23">
          <cell r="A23">
            <v>2791767</v>
          </cell>
          <cell r="B23">
            <v>15</v>
          </cell>
          <cell r="C23" t="str">
            <v>Max Söderberg</v>
          </cell>
          <cell r="D23" t="str">
            <v>Uppsala</v>
          </cell>
        </row>
        <row r="24">
          <cell r="A24">
            <v>3031330</v>
          </cell>
          <cell r="B24">
            <v>14</v>
          </cell>
          <cell r="C24" t="str">
            <v>Jhona Netzell Rosendahl</v>
          </cell>
          <cell r="D24" t="str">
            <v>Älvsjö</v>
          </cell>
        </row>
        <row r="25">
          <cell r="A25">
            <v>3628428</v>
          </cell>
          <cell r="B25">
            <v>11</v>
          </cell>
          <cell r="C25" t="str">
            <v>Maximilian Ingels</v>
          </cell>
          <cell r="D25" t="str">
            <v>Uppsala</v>
          </cell>
        </row>
        <row r="26">
          <cell r="A26">
            <v>3984892</v>
          </cell>
          <cell r="B26">
            <v>7</v>
          </cell>
          <cell r="C26" t="str">
            <v>Tristan Wall</v>
          </cell>
          <cell r="D26" t="str">
            <v>Märsta</v>
          </cell>
        </row>
        <row r="27">
          <cell r="A27">
            <v>3255904</v>
          </cell>
          <cell r="B27">
            <v>7</v>
          </cell>
          <cell r="C27" t="str">
            <v>Viktor Palmqvist</v>
          </cell>
          <cell r="D27" t="str">
            <v>Uppsala</v>
          </cell>
        </row>
        <row r="28">
          <cell r="A28">
            <v>4053022</v>
          </cell>
          <cell r="B28">
            <v>6</v>
          </cell>
          <cell r="C28" t="str">
            <v>Alfred Wright</v>
          </cell>
          <cell r="D28" t="str">
            <v>Märsta</v>
          </cell>
        </row>
        <row r="29">
          <cell r="A29">
            <v>3782598</v>
          </cell>
          <cell r="B29">
            <v>6</v>
          </cell>
          <cell r="C29" t="str">
            <v>Sebastian Jonsson</v>
          </cell>
          <cell r="D29" t="str">
            <v>Uppsala</v>
          </cell>
        </row>
        <row r="30">
          <cell r="A30">
            <v>3271642</v>
          </cell>
          <cell r="B30">
            <v>3</v>
          </cell>
          <cell r="C30" t="str">
            <v>Malte Morin</v>
          </cell>
          <cell r="D30" t="str">
            <v>Märsta</v>
          </cell>
        </row>
        <row r="31">
          <cell r="A31" t="str">
            <v>E10</v>
          </cell>
          <cell r="B31" t="str">
            <v>KLASSE</v>
          </cell>
        </row>
        <row r="32">
          <cell r="A32">
            <v>2071641</v>
          </cell>
          <cell r="B32">
            <v>30</v>
          </cell>
          <cell r="C32" t="str">
            <v>Oscar Gustavsson</v>
          </cell>
          <cell r="D32" t="str">
            <v>Orion</v>
          </cell>
        </row>
        <row r="33">
          <cell r="A33">
            <v>2868726</v>
          </cell>
          <cell r="B33">
            <v>24</v>
          </cell>
          <cell r="C33" t="str">
            <v>Elliot Asplund</v>
          </cell>
          <cell r="D33" t="str">
            <v>Uppsala</v>
          </cell>
        </row>
        <row r="34">
          <cell r="A34">
            <v>1755121</v>
          </cell>
          <cell r="B34">
            <v>23</v>
          </cell>
          <cell r="C34" t="str">
            <v>William Ingels</v>
          </cell>
          <cell r="D34" t="str">
            <v>Uppsala</v>
          </cell>
        </row>
        <row r="35">
          <cell r="A35">
            <v>2672829</v>
          </cell>
          <cell r="B35">
            <v>19</v>
          </cell>
          <cell r="C35" t="str">
            <v>Melvin Molén</v>
          </cell>
          <cell r="D35" t="str">
            <v>Märsta</v>
          </cell>
        </row>
        <row r="36">
          <cell r="A36">
            <v>2803690</v>
          </cell>
          <cell r="B36">
            <v>19</v>
          </cell>
          <cell r="C36" t="str">
            <v xml:space="preserve">Zackarias Falk </v>
          </cell>
          <cell r="D36" t="str">
            <v>Orion</v>
          </cell>
        </row>
        <row r="37">
          <cell r="A37">
            <v>2070274</v>
          </cell>
          <cell r="B37">
            <v>18</v>
          </cell>
          <cell r="C37" t="str">
            <v>Simon Nordström</v>
          </cell>
          <cell r="D37" t="str">
            <v>Orion</v>
          </cell>
        </row>
        <row r="38">
          <cell r="A38">
            <v>4024449</v>
          </cell>
          <cell r="B38">
            <v>15</v>
          </cell>
          <cell r="C38" t="str">
            <v>Stefan Nordin</v>
          </cell>
          <cell r="D38" t="str">
            <v>Märsta</v>
          </cell>
        </row>
        <row r="39">
          <cell r="A39">
            <v>2845016</v>
          </cell>
          <cell r="B39">
            <v>14</v>
          </cell>
          <cell r="C39" t="str">
            <v>Teodor Jonson</v>
          </cell>
          <cell r="D39" t="str">
            <v>Uppsala</v>
          </cell>
        </row>
        <row r="40">
          <cell r="A40">
            <v>2750154</v>
          </cell>
          <cell r="B40">
            <v>12</v>
          </cell>
          <cell r="C40" t="str">
            <v>Atle Andersson</v>
          </cell>
          <cell r="D40" t="str">
            <v>Älvsjö</v>
          </cell>
        </row>
        <row r="41">
          <cell r="A41">
            <v>4008633</v>
          </cell>
          <cell r="B41">
            <v>10</v>
          </cell>
          <cell r="C41" t="str">
            <v>Alwin von Dahn</v>
          </cell>
          <cell r="D41" t="str">
            <v>Uppsala</v>
          </cell>
        </row>
        <row r="42">
          <cell r="A42">
            <v>2250550</v>
          </cell>
          <cell r="B42">
            <v>10</v>
          </cell>
          <cell r="C42" t="str">
            <v>William Jansson</v>
          </cell>
          <cell r="D42" t="str">
            <v>Ö-hammar</v>
          </cell>
        </row>
        <row r="43">
          <cell r="A43">
            <v>2791774</v>
          </cell>
          <cell r="B43">
            <v>8</v>
          </cell>
          <cell r="C43" t="str">
            <v>Victor Petersson</v>
          </cell>
          <cell r="D43" t="str">
            <v>Uppsala</v>
          </cell>
        </row>
        <row r="44">
          <cell r="A44">
            <v>4002899</v>
          </cell>
          <cell r="B44">
            <v>6</v>
          </cell>
          <cell r="C44" t="str">
            <v>Dexter Bergström</v>
          </cell>
          <cell r="D44" t="str">
            <v>Märsta</v>
          </cell>
        </row>
        <row r="45">
          <cell r="A45">
            <v>3607693</v>
          </cell>
          <cell r="B45">
            <v>4</v>
          </cell>
          <cell r="C45" t="str">
            <v>Axel Gustafsson</v>
          </cell>
          <cell r="D45" t="str">
            <v>Uppsala</v>
          </cell>
        </row>
        <row r="46">
          <cell r="A46">
            <v>2742580</v>
          </cell>
          <cell r="B46">
            <v>4</v>
          </cell>
          <cell r="C46" t="str">
            <v>Melvin Lennström</v>
          </cell>
          <cell r="D46" t="str">
            <v>Uppsala</v>
          </cell>
        </row>
        <row r="47">
          <cell r="A47">
            <v>3607691</v>
          </cell>
          <cell r="B47">
            <v>2</v>
          </cell>
          <cell r="C47" t="str">
            <v>David Eriksson</v>
          </cell>
          <cell r="D47" t="str">
            <v>Uppsala</v>
          </cell>
        </row>
        <row r="48">
          <cell r="A48" t="str">
            <v>E12</v>
          </cell>
          <cell r="B48" t="str">
            <v>KLASSE</v>
          </cell>
        </row>
        <row r="49">
          <cell r="A49">
            <v>688471</v>
          </cell>
          <cell r="B49">
            <v>30</v>
          </cell>
          <cell r="C49" t="str">
            <v>Liam Portström</v>
          </cell>
          <cell r="D49" t="str">
            <v>Orion</v>
          </cell>
        </row>
        <row r="50">
          <cell r="A50">
            <v>1574559</v>
          </cell>
          <cell r="B50">
            <v>25</v>
          </cell>
          <cell r="C50" t="str">
            <v>Vincent Molén</v>
          </cell>
          <cell r="D50" t="str">
            <v>Märsta</v>
          </cell>
        </row>
        <row r="51">
          <cell r="A51">
            <v>1086298</v>
          </cell>
          <cell r="B51">
            <v>21</v>
          </cell>
          <cell r="C51" t="str">
            <v>Ebba Torhult</v>
          </cell>
          <cell r="D51" t="str">
            <v>Älvsjö</v>
          </cell>
        </row>
        <row r="52">
          <cell r="A52">
            <v>1477190</v>
          </cell>
          <cell r="B52">
            <v>21</v>
          </cell>
          <cell r="C52" t="str">
            <v>Jonathan Ahl Hedlund</v>
          </cell>
          <cell r="D52" t="str">
            <v>Märsta</v>
          </cell>
        </row>
        <row r="53">
          <cell r="A53">
            <v>2037205</v>
          </cell>
          <cell r="B53">
            <v>19</v>
          </cell>
          <cell r="C53" t="str">
            <v>Hugo Asplund</v>
          </cell>
          <cell r="D53" t="str">
            <v>Uppsala</v>
          </cell>
        </row>
        <row r="54">
          <cell r="A54">
            <v>1435373</v>
          </cell>
          <cell r="B54">
            <v>17</v>
          </cell>
          <cell r="C54" t="str">
            <v>Vincent Brodin</v>
          </cell>
          <cell r="D54" t="str">
            <v>Märsta</v>
          </cell>
        </row>
        <row r="55">
          <cell r="A55">
            <v>2210084</v>
          </cell>
          <cell r="B55">
            <v>15</v>
          </cell>
          <cell r="C55" t="str">
            <v>William Skarp</v>
          </cell>
          <cell r="D55" t="str">
            <v>Uppsala</v>
          </cell>
        </row>
        <row r="56">
          <cell r="A56">
            <v>1689064</v>
          </cell>
          <cell r="B56">
            <v>14</v>
          </cell>
          <cell r="C56" t="str">
            <v>Felicia Klingström</v>
          </cell>
          <cell r="D56" t="str">
            <v>Älvsjö</v>
          </cell>
        </row>
        <row r="57">
          <cell r="A57">
            <v>2170728</v>
          </cell>
          <cell r="B57">
            <v>12</v>
          </cell>
          <cell r="C57" t="str">
            <v>Hugo Henriques</v>
          </cell>
          <cell r="D57" t="str">
            <v>Älvsjö</v>
          </cell>
        </row>
        <row r="58">
          <cell r="A58">
            <v>1886753</v>
          </cell>
          <cell r="B58">
            <v>11</v>
          </cell>
          <cell r="C58" t="str">
            <v>William Lindholm</v>
          </cell>
          <cell r="D58" t="str">
            <v>Märsta</v>
          </cell>
        </row>
        <row r="59">
          <cell r="A59">
            <v>2499106</v>
          </cell>
          <cell r="B59">
            <v>9</v>
          </cell>
          <cell r="C59" t="str">
            <v>Tage Turander</v>
          </cell>
          <cell r="D59" t="str">
            <v>Älvsjö</v>
          </cell>
        </row>
        <row r="60">
          <cell r="A60">
            <v>1574562</v>
          </cell>
          <cell r="B60">
            <v>8</v>
          </cell>
          <cell r="C60" t="str">
            <v>Felix Wiklund</v>
          </cell>
          <cell r="D60" t="str">
            <v>Märsta</v>
          </cell>
        </row>
        <row r="61">
          <cell r="A61" t="str">
            <v>E14</v>
          </cell>
          <cell r="B61" t="str">
            <v>KLASSE</v>
          </cell>
        </row>
        <row r="62">
          <cell r="A62">
            <v>1725519</v>
          </cell>
          <cell r="B62">
            <v>30</v>
          </cell>
          <cell r="C62" t="str">
            <v>Rasmus Norkvist</v>
          </cell>
          <cell r="D62" t="str">
            <v>Märsta</v>
          </cell>
        </row>
        <row r="63">
          <cell r="A63">
            <v>415859</v>
          </cell>
          <cell r="B63">
            <v>26</v>
          </cell>
          <cell r="C63" t="str">
            <v>William Levin</v>
          </cell>
          <cell r="D63" t="str">
            <v>Ö-hammar</v>
          </cell>
        </row>
        <row r="64">
          <cell r="A64">
            <v>658307</v>
          </cell>
          <cell r="B64">
            <v>21</v>
          </cell>
          <cell r="C64" t="str">
            <v>Melvin Eldelöf</v>
          </cell>
          <cell r="D64" t="str">
            <v>Märsta</v>
          </cell>
        </row>
        <row r="65">
          <cell r="A65">
            <v>1734539</v>
          </cell>
          <cell r="B65">
            <v>19</v>
          </cell>
          <cell r="C65" t="str">
            <v>Alva Andersson</v>
          </cell>
          <cell r="D65" t="str">
            <v>Älvsjö</v>
          </cell>
        </row>
        <row r="66">
          <cell r="A66">
            <v>391370</v>
          </cell>
          <cell r="B66">
            <v>18</v>
          </cell>
          <cell r="C66" t="str">
            <v>Douglas Bodmark</v>
          </cell>
          <cell r="D66" t="str">
            <v>Märsta</v>
          </cell>
        </row>
        <row r="67">
          <cell r="A67" t="str">
            <v>LAT20030519</v>
          </cell>
          <cell r="B67">
            <v>18</v>
          </cell>
          <cell r="C67" t="str">
            <v>Markuss Téraudkalns</v>
          </cell>
          <cell r="D67" t="str">
            <v>Uppsala</v>
          </cell>
        </row>
        <row r="68">
          <cell r="A68">
            <v>2168891</v>
          </cell>
          <cell r="B68">
            <v>15</v>
          </cell>
          <cell r="C68" t="str">
            <v>Douglas Oliwer Persson</v>
          </cell>
          <cell r="D68" t="str">
            <v>Älvsjö</v>
          </cell>
        </row>
        <row r="69">
          <cell r="A69">
            <v>963389</v>
          </cell>
          <cell r="B69">
            <v>15</v>
          </cell>
          <cell r="C69" t="str">
            <v>Ville Hising</v>
          </cell>
          <cell r="D69" t="str">
            <v>Uppsala</v>
          </cell>
        </row>
        <row r="70">
          <cell r="A70">
            <v>1717129</v>
          </cell>
          <cell r="B70">
            <v>12</v>
          </cell>
          <cell r="C70" t="str">
            <v>Ludvig Emrin</v>
          </cell>
          <cell r="D70" t="str">
            <v>Älvsjö</v>
          </cell>
        </row>
        <row r="71">
          <cell r="A71">
            <v>965368</v>
          </cell>
          <cell r="B71">
            <v>11</v>
          </cell>
          <cell r="C71" t="str">
            <v>Andreas Skeppstedt</v>
          </cell>
          <cell r="D71" t="str">
            <v>Uppsala</v>
          </cell>
        </row>
        <row r="72">
          <cell r="A72" t="str">
            <v>E15</v>
          </cell>
          <cell r="B72" t="str">
            <v>KLASSE</v>
          </cell>
        </row>
        <row r="73">
          <cell r="A73">
            <v>383328</v>
          </cell>
          <cell r="B73">
            <v>30</v>
          </cell>
          <cell r="C73" t="str">
            <v>Linus Sohlin</v>
          </cell>
          <cell r="D73" t="str">
            <v>Märsta</v>
          </cell>
        </row>
        <row r="74">
          <cell r="A74">
            <v>388644</v>
          </cell>
          <cell r="B74">
            <v>25</v>
          </cell>
          <cell r="C74" t="str">
            <v>Kim Wedin</v>
          </cell>
          <cell r="D74" t="str">
            <v>Märsta</v>
          </cell>
        </row>
        <row r="75">
          <cell r="A75">
            <v>400580</v>
          </cell>
          <cell r="B75">
            <v>23</v>
          </cell>
          <cell r="C75" t="str">
            <v>Martin Markström</v>
          </cell>
          <cell r="D75" t="str">
            <v>Uppsala</v>
          </cell>
        </row>
        <row r="76">
          <cell r="A76">
            <v>686525</v>
          </cell>
          <cell r="B76">
            <v>20</v>
          </cell>
          <cell r="C76" t="str">
            <v>Henrik Holmstedt</v>
          </cell>
          <cell r="D76" t="str">
            <v>Märsta</v>
          </cell>
        </row>
        <row r="77">
          <cell r="A77">
            <v>1700732</v>
          </cell>
          <cell r="B77">
            <v>18</v>
          </cell>
          <cell r="C77" t="str">
            <v>Oskar Åberg</v>
          </cell>
          <cell r="D77" t="str">
            <v>Älvsjö</v>
          </cell>
        </row>
        <row r="78">
          <cell r="A78">
            <v>1689062</v>
          </cell>
          <cell r="B78">
            <v>17</v>
          </cell>
          <cell r="C78" t="str">
            <v>Lucas Klingström</v>
          </cell>
          <cell r="D78" t="str">
            <v>Älvsjö</v>
          </cell>
        </row>
        <row r="79">
          <cell r="A79">
            <v>1717114</v>
          </cell>
          <cell r="B79">
            <v>15</v>
          </cell>
          <cell r="C79" t="str">
            <v>Ville Emrin</v>
          </cell>
          <cell r="D79" t="str">
            <v>Älvsjö</v>
          </cell>
        </row>
        <row r="80">
          <cell r="A80">
            <v>1752316</v>
          </cell>
          <cell r="B80">
            <v>12</v>
          </cell>
          <cell r="C80" t="str">
            <v>Gabriel Mårtensson</v>
          </cell>
          <cell r="D80" t="str">
            <v>Älvsjö</v>
          </cell>
        </row>
        <row r="81">
          <cell r="A81">
            <v>279184</v>
          </cell>
          <cell r="B81">
            <v>12</v>
          </cell>
          <cell r="C81" t="str">
            <v>Johan Andersson</v>
          </cell>
          <cell r="D81" t="str">
            <v>Älvsjö</v>
          </cell>
        </row>
        <row r="82">
          <cell r="A82" t="str">
            <v>F06</v>
          </cell>
          <cell r="B82" t="str">
            <v>KLASSE</v>
          </cell>
        </row>
        <row r="83">
          <cell r="A83" t="str">
            <v>F08</v>
          </cell>
          <cell r="B83" t="str">
            <v>KLASSE</v>
          </cell>
        </row>
        <row r="84">
          <cell r="A84" t="str">
            <v>F10</v>
          </cell>
          <cell r="B84" t="str">
            <v>KLASSE</v>
          </cell>
        </row>
        <row r="85">
          <cell r="A85">
            <v>2089850</v>
          </cell>
          <cell r="B85">
            <v>30</v>
          </cell>
          <cell r="C85" t="str">
            <v>Inez Andersson</v>
          </cell>
          <cell r="D85" t="str">
            <v>Älvsjö</v>
          </cell>
        </row>
        <row r="86">
          <cell r="A86">
            <v>2266474</v>
          </cell>
          <cell r="B86">
            <v>25</v>
          </cell>
          <cell r="C86" t="str">
            <v>Elin Holmstedt</v>
          </cell>
          <cell r="D86" t="str">
            <v>Märsta</v>
          </cell>
        </row>
        <row r="87">
          <cell r="A87">
            <v>2985089</v>
          </cell>
          <cell r="B87">
            <v>21</v>
          </cell>
          <cell r="C87" t="str">
            <v>Elvira Petersson</v>
          </cell>
          <cell r="D87" t="str">
            <v>Uppsala</v>
          </cell>
        </row>
        <row r="88">
          <cell r="A88" t="str">
            <v>F12</v>
          </cell>
          <cell r="B88" t="str">
            <v>KLASSE</v>
          </cell>
        </row>
        <row r="89">
          <cell r="A89">
            <v>2845631</v>
          </cell>
          <cell r="B89">
            <v>29</v>
          </cell>
          <cell r="C89" t="str">
            <v>Vendela Rosenblom</v>
          </cell>
          <cell r="D89" t="str">
            <v>Orion</v>
          </cell>
        </row>
        <row r="90">
          <cell r="A90">
            <v>1430390</v>
          </cell>
          <cell r="B90">
            <v>26</v>
          </cell>
          <cell r="C90" t="str">
            <v>Sofia Waltari</v>
          </cell>
          <cell r="D90" t="str">
            <v>Uppsala</v>
          </cell>
        </row>
        <row r="91">
          <cell r="A91">
            <v>2791773</v>
          </cell>
          <cell r="B91">
            <v>21</v>
          </cell>
          <cell r="C91" t="str">
            <v>Dorothea Petersson</v>
          </cell>
          <cell r="D91" t="str">
            <v>Uppsala</v>
          </cell>
        </row>
        <row r="92">
          <cell r="A92" t="str">
            <v>F14</v>
          </cell>
          <cell r="B92" t="str">
            <v>KLASSE</v>
          </cell>
        </row>
        <row r="93">
          <cell r="A93" t="str">
            <v>F15</v>
          </cell>
          <cell r="B93" t="str">
            <v>KLASSE</v>
          </cell>
        </row>
      </sheetData>
      <sheetData sheetId="16">
        <row r="1">
          <cell r="A1" t="str">
            <v>C17</v>
          </cell>
          <cell r="B1" t="str">
            <v>KLASSE</v>
          </cell>
        </row>
        <row r="2">
          <cell r="A2">
            <v>2059554</v>
          </cell>
          <cell r="B2">
            <v>30</v>
          </cell>
          <cell r="C2" t="str">
            <v>Simon Myrberg</v>
          </cell>
          <cell r="D2" t="str">
            <v>Uppsala</v>
          </cell>
        </row>
        <row r="3">
          <cell r="A3">
            <v>1709813</v>
          </cell>
          <cell r="B3">
            <v>25</v>
          </cell>
          <cell r="C3" t="str">
            <v>John Molén</v>
          </cell>
          <cell r="D3" t="str">
            <v>Märsta</v>
          </cell>
        </row>
        <row r="4">
          <cell r="A4">
            <v>1544977</v>
          </cell>
          <cell r="B4">
            <v>20</v>
          </cell>
          <cell r="C4" t="str">
            <v>Peter von Dahn</v>
          </cell>
          <cell r="D4" t="str">
            <v>Uppsala</v>
          </cell>
        </row>
        <row r="5">
          <cell r="A5">
            <v>1800064</v>
          </cell>
          <cell r="B5">
            <v>19</v>
          </cell>
          <cell r="C5" t="str">
            <v>Johan Wahlberg</v>
          </cell>
          <cell r="D5" t="str">
            <v>Märsta</v>
          </cell>
        </row>
        <row r="6">
          <cell r="A6">
            <v>754490</v>
          </cell>
          <cell r="B6">
            <v>16</v>
          </cell>
          <cell r="C6" t="str">
            <v>Christian Asplund</v>
          </cell>
          <cell r="D6" t="str">
            <v>Uppsala</v>
          </cell>
        </row>
        <row r="7">
          <cell r="A7">
            <v>1433837</v>
          </cell>
          <cell r="B7">
            <v>14</v>
          </cell>
          <cell r="C7" t="str">
            <v>Jan Zelin</v>
          </cell>
          <cell r="D7" t="str">
            <v>Ö-hammar</v>
          </cell>
        </row>
        <row r="8">
          <cell r="A8">
            <v>4338935</v>
          </cell>
          <cell r="B8">
            <v>12</v>
          </cell>
          <cell r="C8" t="str">
            <v>John Andersson</v>
          </cell>
          <cell r="D8" t="str">
            <v>Uppsala</v>
          </cell>
        </row>
        <row r="9">
          <cell r="A9" t="str">
            <v>E06</v>
          </cell>
          <cell r="B9" t="str">
            <v>KLASSE</v>
          </cell>
        </row>
        <row r="10">
          <cell r="A10">
            <v>4011332</v>
          </cell>
          <cell r="B10">
            <v>30</v>
          </cell>
          <cell r="C10" t="str">
            <v>Noel Alkell</v>
          </cell>
          <cell r="D10" t="str">
            <v>Uppsala</v>
          </cell>
        </row>
        <row r="11">
          <cell r="A11">
            <v>3183768</v>
          </cell>
          <cell r="B11">
            <v>25</v>
          </cell>
          <cell r="C11" t="str">
            <v>Hampus Westberg</v>
          </cell>
          <cell r="D11" t="str">
            <v>Märsta</v>
          </cell>
        </row>
        <row r="12">
          <cell r="A12">
            <v>2299577</v>
          </cell>
          <cell r="B12">
            <v>21</v>
          </cell>
          <cell r="C12" t="str">
            <v>Molly Ohlsson</v>
          </cell>
          <cell r="D12" t="str">
            <v>Uppsala</v>
          </cell>
        </row>
        <row r="13">
          <cell r="A13">
            <v>4316632</v>
          </cell>
          <cell r="B13">
            <v>18</v>
          </cell>
          <cell r="C13" t="str">
            <v>Charlie Zelin</v>
          </cell>
          <cell r="D13" t="str">
            <v>Ö-hammar</v>
          </cell>
        </row>
        <row r="14">
          <cell r="A14" t="str">
            <v>E08</v>
          </cell>
          <cell r="B14" t="str">
            <v>KLASSE</v>
          </cell>
        </row>
        <row r="15">
          <cell r="A15">
            <v>2939683</v>
          </cell>
          <cell r="B15">
            <v>30</v>
          </cell>
          <cell r="C15" t="str">
            <v>Folke Sunnebo</v>
          </cell>
          <cell r="D15" t="str">
            <v>Älvsjö</v>
          </cell>
        </row>
        <row r="16">
          <cell r="A16">
            <v>2362431</v>
          </cell>
          <cell r="B16">
            <v>26</v>
          </cell>
          <cell r="C16" t="str">
            <v>Joah Filipowski</v>
          </cell>
          <cell r="D16" t="str">
            <v>Uppsala</v>
          </cell>
        </row>
        <row r="17">
          <cell r="A17">
            <v>2866247</v>
          </cell>
          <cell r="B17">
            <v>22</v>
          </cell>
          <cell r="C17" t="str">
            <v>Adrian Norin</v>
          </cell>
          <cell r="D17" t="str">
            <v>Älvsjö</v>
          </cell>
        </row>
        <row r="18">
          <cell r="A18">
            <v>4032959</v>
          </cell>
          <cell r="B18">
            <v>20</v>
          </cell>
          <cell r="C18" t="str">
            <v>Emil Pettersson</v>
          </cell>
          <cell r="D18" t="str">
            <v>Orion</v>
          </cell>
        </row>
        <row r="19">
          <cell r="A19">
            <v>3031330</v>
          </cell>
          <cell r="B19">
            <v>18</v>
          </cell>
          <cell r="C19" t="str">
            <v>Jhona Netzell Rosendahl</v>
          </cell>
          <cell r="D19" t="str">
            <v>Älvsjö</v>
          </cell>
        </row>
        <row r="20">
          <cell r="A20">
            <v>3529168</v>
          </cell>
          <cell r="B20">
            <v>17</v>
          </cell>
          <cell r="C20" t="str">
            <v>Theo Alkell</v>
          </cell>
          <cell r="D20" t="str">
            <v>Uppsala</v>
          </cell>
        </row>
        <row r="21">
          <cell r="A21">
            <v>2844650</v>
          </cell>
          <cell r="B21">
            <v>15</v>
          </cell>
          <cell r="C21" t="str">
            <v>Noel Kango</v>
          </cell>
          <cell r="D21" t="str">
            <v>Uppsala</v>
          </cell>
        </row>
        <row r="22">
          <cell r="A22">
            <v>3614868</v>
          </cell>
          <cell r="B22">
            <v>14</v>
          </cell>
          <cell r="C22" t="str">
            <v>Aaron David</v>
          </cell>
          <cell r="D22" t="str">
            <v>Älvsjö</v>
          </cell>
        </row>
        <row r="23">
          <cell r="A23">
            <v>1731329</v>
          </cell>
          <cell r="B23">
            <v>11</v>
          </cell>
          <cell r="C23" t="str">
            <v>Heimer Wendt Junkka</v>
          </cell>
          <cell r="D23" t="str">
            <v>Märsta</v>
          </cell>
        </row>
        <row r="24">
          <cell r="A24">
            <v>2824424</v>
          </cell>
          <cell r="B24">
            <v>10</v>
          </cell>
          <cell r="C24" t="str">
            <v>Alwin Palmqvist</v>
          </cell>
          <cell r="D24" t="str">
            <v>Uppsala</v>
          </cell>
        </row>
        <row r="25">
          <cell r="A25">
            <v>3628428</v>
          </cell>
          <cell r="B25">
            <v>9</v>
          </cell>
          <cell r="C25" t="str">
            <v>Maximilian Ingels</v>
          </cell>
          <cell r="D25" t="str">
            <v>Uppsala</v>
          </cell>
        </row>
        <row r="26">
          <cell r="A26">
            <v>3782598</v>
          </cell>
          <cell r="B26">
            <v>8</v>
          </cell>
          <cell r="C26" t="str">
            <v>Sebastian Jonsson</v>
          </cell>
          <cell r="D26" t="str">
            <v>Uppsala</v>
          </cell>
        </row>
        <row r="27">
          <cell r="A27">
            <v>2791767</v>
          </cell>
          <cell r="B27">
            <v>7</v>
          </cell>
          <cell r="C27" t="str">
            <v>Max Söderberg</v>
          </cell>
          <cell r="D27" t="str">
            <v>Uppsala</v>
          </cell>
        </row>
        <row r="28">
          <cell r="A28">
            <v>4112490</v>
          </cell>
          <cell r="B28">
            <v>5</v>
          </cell>
          <cell r="C28" t="str">
            <v>Lucas Snäll</v>
          </cell>
          <cell r="D28" t="str">
            <v>Uppsala</v>
          </cell>
        </row>
        <row r="29">
          <cell r="A29">
            <v>3984892</v>
          </cell>
          <cell r="B29">
            <v>3</v>
          </cell>
          <cell r="C29" t="str">
            <v>Tristan Wall</v>
          </cell>
          <cell r="D29" t="str">
            <v>Märsta</v>
          </cell>
        </row>
        <row r="30">
          <cell r="A30">
            <v>4122591</v>
          </cell>
          <cell r="B30">
            <v>3</v>
          </cell>
          <cell r="C30" t="str">
            <v>Noel Bergsman</v>
          </cell>
          <cell r="D30" t="str">
            <v>Uppsala</v>
          </cell>
        </row>
        <row r="31">
          <cell r="A31" t="str">
            <v>E10</v>
          </cell>
          <cell r="B31" t="str">
            <v>KLASSE</v>
          </cell>
        </row>
        <row r="32">
          <cell r="A32">
            <v>1755121</v>
          </cell>
          <cell r="B32">
            <v>30</v>
          </cell>
          <cell r="C32" t="str">
            <v>William Ingels</v>
          </cell>
          <cell r="D32" t="str">
            <v>Uppsala</v>
          </cell>
        </row>
        <row r="33">
          <cell r="A33">
            <v>2071641</v>
          </cell>
          <cell r="B33">
            <v>25</v>
          </cell>
          <cell r="C33" t="str">
            <v>Oscar Gustavsson</v>
          </cell>
          <cell r="D33" t="str">
            <v>Orion</v>
          </cell>
        </row>
        <row r="34">
          <cell r="A34">
            <v>2070274</v>
          </cell>
          <cell r="B34">
            <v>23</v>
          </cell>
          <cell r="C34" t="str">
            <v>Simon Nordström</v>
          </cell>
          <cell r="D34" t="str">
            <v>Orion</v>
          </cell>
        </row>
        <row r="35">
          <cell r="A35">
            <v>2868726</v>
          </cell>
          <cell r="B35">
            <v>20</v>
          </cell>
          <cell r="C35" t="str">
            <v>Elliot Asplund</v>
          </cell>
          <cell r="D35" t="str">
            <v>Uppsala</v>
          </cell>
        </row>
        <row r="36">
          <cell r="A36">
            <v>2803690</v>
          </cell>
          <cell r="B36">
            <v>20</v>
          </cell>
          <cell r="C36" t="str">
            <v xml:space="preserve">Zackarias Falk </v>
          </cell>
          <cell r="D36" t="str">
            <v>Orion</v>
          </cell>
        </row>
        <row r="37">
          <cell r="A37">
            <v>2845016</v>
          </cell>
          <cell r="B37">
            <v>17</v>
          </cell>
          <cell r="C37" t="str">
            <v>Teodor Jonson</v>
          </cell>
          <cell r="D37" t="str">
            <v>Uppsala</v>
          </cell>
        </row>
        <row r="38">
          <cell r="A38">
            <v>2672829</v>
          </cell>
          <cell r="B38">
            <v>16</v>
          </cell>
          <cell r="C38" t="str">
            <v>Melvin Molén</v>
          </cell>
          <cell r="D38" t="str">
            <v>Märsta</v>
          </cell>
        </row>
        <row r="39">
          <cell r="A39">
            <v>2750154</v>
          </cell>
          <cell r="B39">
            <v>16</v>
          </cell>
          <cell r="C39" t="str">
            <v>Atle Andersson</v>
          </cell>
          <cell r="D39" t="str">
            <v>Älvsjö</v>
          </cell>
        </row>
        <row r="40">
          <cell r="A40">
            <v>4008633</v>
          </cell>
          <cell r="B40">
            <v>14</v>
          </cell>
          <cell r="C40" t="str">
            <v>Alwin von Dahn</v>
          </cell>
          <cell r="D40" t="str">
            <v>Uppsala</v>
          </cell>
        </row>
        <row r="41">
          <cell r="A41">
            <v>2250550</v>
          </cell>
          <cell r="B41">
            <v>12</v>
          </cell>
          <cell r="C41" t="str">
            <v>William Jansson</v>
          </cell>
          <cell r="D41" t="str">
            <v>Ö-hammar</v>
          </cell>
        </row>
        <row r="42">
          <cell r="A42">
            <v>2791774</v>
          </cell>
          <cell r="B42">
            <v>10</v>
          </cell>
          <cell r="C42" t="str">
            <v>Victor Petersson</v>
          </cell>
          <cell r="D42" t="str">
            <v>Uppsala</v>
          </cell>
        </row>
        <row r="43">
          <cell r="A43">
            <v>2896348</v>
          </cell>
          <cell r="B43">
            <v>10</v>
          </cell>
          <cell r="C43" t="str">
            <v>Isac Flink</v>
          </cell>
          <cell r="D43" t="str">
            <v>Uppsala</v>
          </cell>
        </row>
        <row r="44">
          <cell r="A44">
            <v>2742580</v>
          </cell>
          <cell r="B44">
            <v>8</v>
          </cell>
          <cell r="C44" t="str">
            <v>Melvin Lennström</v>
          </cell>
          <cell r="D44" t="str">
            <v>Uppsala</v>
          </cell>
        </row>
        <row r="45">
          <cell r="A45">
            <v>2755980</v>
          </cell>
          <cell r="B45">
            <v>8</v>
          </cell>
          <cell r="C45" t="str">
            <v>Hampus Skoog</v>
          </cell>
          <cell r="D45" t="str">
            <v>Uppsala</v>
          </cell>
        </row>
        <row r="46">
          <cell r="A46">
            <v>3607693</v>
          </cell>
          <cell r="B46">
            <v>5</v>
          </cell>
          <cell r="C46" t="str">
            <v>Axel Gustafsson</v>
          </cell>
          <cell r="D46" t="str">
            <v>Uppsala</v>
          </cell>
        </row>
        <row r="47">
          <cell r="A47">
            <v>3607691</v>
          </cell>
          <cell r="B47">
            <v>5</v>
          </cell>
          <cell r="C47" t="str">
            <v>David Eriksson</v>
          </cell>
          <cell r="D47" t="str">
            <v>Uppsala</v>
          </cell>
        </row>
        <row r="48">
          <cell r="A48">
            <v>3633056</v>
          </cell>
          <cell r="B48">
            <v>3</v>
          </cell>
          <cell r="C48" t="str">
            <v>Emil Hansson</v>
          </cell>
          <cell r="D48" t="str">
            <v>Ö-hammar</v>
          </cell>
        </row>
        <row r="49">
          <cell r="A49">
            <v>2742475</v>
          </cell>
          <cell r="B49">
            <v>3</v>
          </cell>
          <cell r="C49" t="str">
            <v>Albin Arnshoff</v>
          </cell>
          <cell r="D49" t="str">
            <v>Uppsala</v>
          </cell>
        </row>
        <row r="50">
          <cell r="A50" t="str">
            <v>E12</v>
          </cell>
          <cell r="B50" t="str">
            <v>KLASSE</v>
          </cell>
        </row>
        <row r="51">
          <cell r="A51">
            <v>688471</v>
          </cell>
          <cell r="B51">
            <v>30</v>
          </cell>
          <cell r="C51" t="str">
            <v>Liam Portström</v>
          </cell>
          <cell r="D51" t="str">
            <v>Orion</v>
          </cell>
        </row>
        <row r="52">
          <cell r="A52">
            <v>1574559</v>
          </cell>
          <cell r="B52">
            <v>26</v>
          </cell>
          <cell r="C52" t="str">
            <v>Vincent Molén</v>
          </cell>
          <cell r="D52" t="str">
            <v>Märsta</v>
          </cell>
        </row>
        <row r="53">
          <cell r="A53">
            <v>2037205</v>
          </cell>
          <cell r="B53">
            <v>22</v>
          </cell>
          <cell r="C53" t="str">
            <v>Hugo Asplund</v>
          </cell>
          <cell r="D53" t="str">
            <v>Uppsala</v>
          </cell>
        </row>
        <row r="54">
          <cell r="A54">
            <v>1086298</v>
          </cell>
          <cell r="B54">
            <v>20</v>
          </cell>
          <cell r="C54" t="str">
            <v>Ebba Torhult</v>
          </cell>
          <cell r="D54" t="str">
            <v>Älvsjö</v>
          </cell>
        </row>
        <row r="55">
          <cell r="A55">
            <v>2210084</v>
          </cell>
          <cell r="B55">
            <v>18</v>
          </cell>
          <cell r="C55" t="str">
            <v>William Skarp</v>
          </cell>
          <cell r="D55" t="str">
            <v>Uppsala</v>
          </cell>
        </row>
        <row r="56">
          <cell r="A56">
            <v>1477190</v>
          </cell>
          <cell r="B56">
            <v>16</v>
          </cell>
          <cell r="C56" t="str">
            <v>Jonathan Ahl Hedlund</v>
          </cell>
          <cell r="D56" t="str">
            <v>Märsta</v>
          </cell>
        </row>
        <row r="57">
          <cell r="A57">
            <v>1689064</v>
          </cell>
          <cell r="B57">
            <v>16</v>
          </cell>
          <cell r="C57" t="str">
            <v>Felicia Klingström</v>
          </cell>
          <cell r="D57" t="str">
            <v>Älvsjö</v>
          </cell>
        </row>
        <row r="58">
          <cell r="A58">
            <v>1435373</v>
          </cell>
          <cell r="B58">
            <v>14</v>
          </cell>
          <cell r="C58" t="str">
            <v>Vincent Brodin</v>
          </cell>
          <cell r="D58" t="str">
            <v>Märsta</v>
          </cell>
        </row>
        <row r="59">
          <cell r="A59">
            <v>2170728</v>
          </cell>
          <cell r="B59">
            <v>12</v>
          </cell>
          <cell r="C59" t="str">
            <v>Hugo Henriques</v>
          </cell>
          <cell r="D59" t="str">
            <v>Älvsjö</v>
          </cell>
        </row>
        <row r="60">
          <cell r="A60">
            <v>2499106</v>
          </cell>
          <cell r="B60">
            <v>11</v>
          </cell>
          <cell r="C60" t="str">
            <v>Tage Turander</v>
          </cell>
          <cell r="D60" t="str">
            <v>Älvsjö</v>
          </cell>
        </row>
        <row r="61">
          <cell r="A61">
            <v>1704750</v>
          </cell>
          <cell r="B61">
            <v>9</v>
          </cell>
          <cell r="C61" t="str">
            <v>Wiliam Zelin</v>
          </cell>
          <cell r="D61" t="str">
            <v>Ö-hammar</v>
          </cell>
        </row>
        <row r="62">
          <cell r="A62">
            <v>1574562</v>
          </cell>
          <cell r="B62">
            <v>8</v>
          </cell>
          <cell r="C62" t="str">
            <v>Felix Wiklund</v>
          </cell>
          <cell r="D62" t="str">
            <v>Märsta</v>
          </cell>
        </row>
        <row r="63">
          <cell r="A63">
            <v>697051</v>
          </cell>
          <cell r="B63">
            <v>6</v>
          </cell>
          <cell r="C63" t="str">
            <v>Isak Boman</v>
          </cell>
          <cell r="D63" t="str">
            <v>Uppsala</v>
          </cell>
        </row>
        <row r="64">
          <cell r="A64">
            <v>1833209</v>
          </cell>
          <cell r="B64">
            <v>5</v>
          </cell>
          <cell r="C64" t="str">
            <v>Noel Wargloo</v>
          </cell>
          <cell r="D64" t="str">
            <v>Uppsala</v>
          </cell>
        </row>
        <row r="65">
          <cell r="A65" t="str">
            <v>E14</v>
          </cell>
          <cell r="B65" t="str">
            <v>KLASSE</v>
          </cell>
        </row>
        <row r="66">
          <cell r="A66">
            <v>1725519</v>
          </cell>
          <cell r="B66">
            <v>30</v>
          </cell>
          <cell r="C66" t="str">
            <v>Rasmus Norkvist</v>
          </cell>
          <cell r="D66" t="str">
            <v>Märsta</v>
          </cell>
        </row>
        <row r="67">
          <cell r="A67" t="str">
            <v>LAT20030519</v>
          </cell>
          <cell r="B67">
            <v>25</v>
          </cell>
          <cell r="C67" t="str">
            <v>Markuss Téraudkalns</v>
          </cell>
          <cell r="D67" t="str">
            <v>Uppsala</v>
          </cell>
        </row>
        <row r="68">
          <cell r="A68">
            <v>391370</v>
          </cell>
          <cell r="B68">
            <v>21</v>
          </cell>
          <cell r="C68" t="str">
            <v>Douglas Bodmark</v>
          </cell>
          <cell r="D68" t="str">
            <v>Märsta</v>
          </cell>
        </row>
        <row r="69">
          <cell r="A69">
            <v>1734539</v>
          </cell>
          <cell r="B69">
            <v>18</v>
          </cell>
          <cell r="C69" t="str">
            <v>Alva Andersson</v>
          </cell>
          <cell r="D69" t="str">
            <v>Älvsjö</v>
          </cell>
        </row>
        <row r="70">
          <cell r="A70">
            <v>1717129</v>
          </cell>
          <cell r="B70">
            <v>16</v>
          </cell>
          <cell r="C70" t="str">
            <v>Ludvig Emrin</v>
          </cell>
          <cell r="D70" t="str">
            <v>Älvsjö</v>
          </cell>
        </row>
        <row r="71">
          <cell r="A71">
            <v>963389</v>
          </cell>
          <cell r="B71">
            <v>14</v>
          </cell>
          <cell r="C71" t="str">
            <v>Ville Hising</v>
          </cell>
          <cell r="D71" t="str">
            <v>Uppsala</v>
          </cell>
        </row>
        <row r="72">
          <cell r="A72">
            <v>965368</v>
          </cell>
          <cell r="B72">
            <v>12</v>
          </cell>
          <cell r="C72" t="str">
            <v>Andreas Skeppstedt</v>
          </cell>
          <cell r="D72" t="str">
            <v>Uppsala</v>
          </cell>
        </row>
        <row r="73">
          <cell r="A73" t="str">
            <v>E15</v>
          </cell>
          <cell r="B73" t="str">
            <v>KLASSE</v>
          </cell>
        </row>
        <row r="74">
          <cell r="A74">
            <v>400580</v>
          </cell>
          <cell r="B74">
            <v>30</v>
          </cell>
          <cell r="C74" t="str">
            <v>Martin Markström</v>
          </cell>
          <cell r="D74" t="str">
            <v>Uppsala</v>
          </cell>
        </row>
        <row r="75">
          <cell r="A75">
            <v>1700732</v>
          </cell>
          <cell r="B75">
            <v>25</v>
          </cell>
          <cell r="C75" t="str">
            <v>Oskar Åberg</v>
          </cell>
          <cell r="D75" t="str">
            <v>Älvsjö</v>
          </cell>
        </row>
        <row r="76">
          <cell r="A76">
            <v>1689062</v>
          </cell>
          <cell r="B76">
            <v>19</v>
          </cell>
          <cell r="C76" t="str">
            <v>Lucas Klingström</v>
          </cell>
          <cell r="D76" t="str">
            <v>Älvsjö</v>
          </cell>
        </row>
        <row r="77">
          <cell r="A77">
            <v>388644</v>
          </cell>
          <cell r="B77">
            <v>18</v>
          </cell>
          <cell r="C77" t="str">
            <v>Kim Wedin</v>
          </cell>
          <cell r="D77" t="str">
            <v>Märsta</v>
          </cell>
        </row>
        <row r="78">
          <cell r="A78">
            <v>1717114</v>
          </cell>
          <cell r="B78">
            <v>17</v>
          </cell>
          <cell r="C78" t="str">
            <v>Ville Emrin</v>
          </cell>
          <cell r="D78" t="str">
            <v>Älvsjö</v>
          </cell>
        </row>
        <row r="79">
          <cell r="A79">
            <v>686525</v>
          </cell>
          <cell r="B79">
            <v>15</v>
          </cell>
          <cell r="C79" t="str">
            <v>Henrik Holmstedt</v>
          </cell>
          <cell r="D79" t="str">
            <v>Märsta</v>
          </cell>
        </row>
        <row r="80">
          <cell r="A80">
            <v>1752316</v>
          </cell>
          <cell r="B80">
            <v>12</v>
          </cell>
          <cell r="C80" t="str">
            <v>Gabriel Mårtensson</v>
          </cell>
          <cell r="D80" t="str">
            <v>Älvsjö</v>
          </cell>
        </row>
        <row r="81">
          <cell r="A81">
            <v>279184</v>
          </cell>
          <cell r="B81">
            <v>10</v>
          </cell>
          <cell r="C81" t="str">
            <v>Johan Andersson</v>
          </cell>
          <cell r="D81" t="str">
            <v>Älvsjö</v>
          </cell>
        </row>
        <row r="82">
          <cell r="A82" t="str">
            <v>F06</v>
          </cell>
          <cell r="B82" t="str">
            <v>KLASSE</v>
          </cell>
        </row>
        <row r="83">
          <cell r="A83" t="str">
            <v>F08</v>
          </cell>
          <cell r="B83" t="str">
            <v>KLASSE</v>
          </cell>
        </row>
        <row r="84">
          <cell r="A84" t="str">
            <v>F10</v>
          </cell>
          <cell r="B84" t="str">
            <v>KLASSE</v>
          </cell>
        </row>
        <row r="85">
          <cell r="A85">
            <v>2089850</v>
          </cell>
          <cell r="B85">
            <v>30</v>
          </cell>
          <cell r="C85" t="str">
            <v>Inez Andersson</v>
          </cell>
          <cell r="D85" t="str">
            <v>Älvsjö</v>
          </cell>
        </row>
        <row r="86">
          <cell r="A86">
            <v>2266474</v>
          </cell>
          <cell r="B86">
            <v>25</v>
          </cell>
          <cell r="C86" t="str">
            <v>Elin Holmstedt</v>
          </cell>
          <cell r="D86" t="str">
            <v>Märsta</v>
          </cell>
        </row>
        <row r="87">
          <cell r="A87">
            <v>2985089</v>
          </cell>
          <cell r="B87">
            <v>21</v>
          </cell>
          <cell r="C87" t="str">
            <v>Elvira Petersson</v>
          </cell>
          <cell r="D87" t="str">
            <v>Uppsala</v>
          </cell>
        </row>
        <row r="88">
          <cell r="A88" t="str">
            <v>F12</v>
          </cell>
          <cell r="B88" t="str">
            <v>KLASSE</v>
          </cell>
        </row>
        <row r="89">
          <cell r="A89">
            <v>2845631</v>
          </cell>
          <cell r="B89">
            <v>30</v>
          </cell>
          <cell r="C89" t="str">
            <v>Vendela Rosenblom</v>
          </cell>
          <cell r="D89" t="str">
            <v>Orion</v>
          </cell>
        </row>
        <row r="90">
          <cell r="A90">
            <v>1430390</v>
          </cell>
          <cell r="B90">
            <v>25</v>
          </cell>
          <cell r="C90" t="str">
            <v>Sofia Waltari</v>
          </cell>
          <cell r="D90" t="str">
            <v>Uppsala</v>
          </cell>
        </row>
        <row r="91">
          <cell r="A91">
            <v>2791773</v>
          </cell>
          <cell r="B91">
            <v>21</v>
          </cell>
          <cell r="C91" t="str">
            <v>Dorothea Petersson</v>
          </cell>
          <cell r="D91" t="str">
            <v>Uppsala</v>
          </cell>
        </row>
        <row r="92">
          <cell r="A92">
            <v>2487668</v>
          </cell>
          <cell r="B92">
            <v>18</v>
          </cell>
          <cell r="C92" t="str">
            <v>Alva Rubensson</v>
          </cell>
          <cell r="D92" t="str">
            <v>Uppsala</v>
          </cell>
        </row>
        <row r="93">
          <cell r="A93" t="str">
            <v>F14</v>
          </cell>
          <cell r="B93" t="str">
            <v>KLASSE</v>
          </cell>
        </row>
        <row r="94">
          <cell r="A94" t="str">
            <v>F15</v>
          </cell>
          <cell r="B94" t="str">
            <v>KLASSE</v>
          </cell>
        </row>
      </sheetData>
      <sheetData sheetId="17">
        <row r="2">
          <cell r="A2">
            <v>413618</v>
          </cell>
          <cell r="B2">
            <v>30</v>
          </cell>
          <cell r="C2" t="str">
            <v>Robin Andersson</v>
          </cell>
          <cell r="D2" t="str">
            <v>Märsta</v>
          </cell>
        </row>
        <row r="3">
          <cell r="A3">
            <v>754490</v>
          </cell>
          <cell r="B3">
            <v>25</v>
          </cell>
          <cell r="C3" t="str">
            <v>Christian Asplund</v>
          </cell>
          <cell r="D3" t="str">
            <v>Uppsala</v>
          </cell>
        </row>
        <row r="4">
          <cell r="A4">
            <v>1544977</v>
          </cell>
          <cell r="B4">
            <v>21</v>
          </cell>
          <cell r="C4" t="str">
            <v>Peter von Dahn</v>
          </cell>
          <cell r="D4" t="str">
            <v>Uppsala</v>
          </cell>
        </row>
        <row r="5">
          <cell r="A5">
            <v>604197</v>
          </cell>
          <cell r="B5">
            <v>18</v>
          </cell>
          <cell r="C5" t="str">
            <v>Dennis Bergström</v>
          </cell>
          <cell r="D5" t="str">
            <v>Märsta</v>
          </cell>
        </row>
        <row r="6">
          <cell r="A6">
            <v>1719758</v>
          </cell>
          <cell r="B6">
            <v>16</v>
          </cell>
          <cell r="C6" t="str">
            <v>Johan Waltari</v>
          </cell>
          <cell r="D6" t="str">
            <v>Uppsala</v>
          </cell>
        </row>
        <row r="7">
          <cell r="A7">
            <v>1433837</v>
          </cell>
          <cell r="B7">
            <v>0</v>
          </cell>
          <cell r="C7" t="str">
            <v>Jan Zelin</v>
          </cell>
          <cell r="D7" t="str">
            <v>Ö-hammar</v>
          </cell>
        </row>
        <row r="8">
          <cell r="A8" t="str">
            <v>E06</v>
          </cell>
          <cell r="B8" t="str">
            <v>KLASSE</v>
          </cell>
        </row>
        <row r="9">
          <cell r="A9">
            <v>3183768</v>
          </cell>
          <cell r="B9">
            <v>29</v>
          </cell>
          <cell r="C9" t="str">
            <v>Hampus Westberg</v>
          </cell>
          <cell r="D9" t="str">
            <v>Märsta</v>
          </cell>
        </row>
        <row r="10">
          <cell r="A10">
            <v>4316632</v>
          </cell>
          <cell r="B10">
            <v>20</v>
          </cell>
          <cell r="C10" t="str">
            <v>Charlie Zelin</v>
          </cell>
          <cell r="D10" t="str">
            <v>Ö-hammar</v>
          </cell>
        </row>
        <row r="11">
          <cell r="A11">
            <v>2299577</v>
          </cell>
          <cell r="B11">
            <v>19</v>
          </cell>
          <cell r="C11" t="str">
            <v>Molly Ohlsson</v>
          </cell>
          <cell r="D11" t="str">
            <v>Uppsala</v>
          </cell>
        </row>
        <row r="12">
          <cell r="A12" t="str">
            <v>E08</v>
          </cell>
          <cell r="B12" t="str">
            <v>KLASSE</v>
          </cell>
        </row>
        <row r="13">
          <cell r="A13">
            <v>2362431</v>
          </cell>
          <cell r="B13">
            <v>30</v>
          </cell>
          <cell r="C13" t="str">
            <v>Joah Filipowski</v>
          </cell>
          <cell r="D13" t="str">
            <v>Uppsala</v>
          </cell>
        </row>
        <row r="14">
          <cell r="A14">
            <v>2939683</v>
          </cell>
          <cell r="B14">
            <v>26</v>
          </cell>
          <cell r="C14" t="str">
            <v>Folke Sunnebo</v>
          </cell>
          <cell r="D14" t="str">
            <v>Älvsjö</v>
          </cell>
        </row>
        <row r="15">
          <cell r="A15">
            <v>4032959</v>
          </cell>
          <cell r="B15">
            <v>22</v>
          </cell>
          <cell r="C15" t="str">
            <v>Emil Pettersson</v>
          </cell>
          <cell r="D15" t="str">
            <v>Orion</v>
          </cell>
        </row>
        <row r="16">
          <cell r="A16">
            <v>3614868</v>
          </cell>
          <cell r="B16">
            <v>20</v>
          </cell>
          <cell r="C16" t="str">
            <v>Aaron David</v>
          </cell>
          <cell r="D16" t="str">
            <v>Älvsjö</v>
          </cell>
        </row>
        <row r="17">
          <cell r="A17">
            <v>1731329</v>
          </cell>
          <cell r="B17">
            <v>18</v>
          </cell>
          <cell r="C17" t="str">
            <v>Heimer Wendt Junkka</v>
          </cell>
          <cell r="D17" t="str">
            <v>Märsta</v>
          </cell>
        </row>
        <row r="18">
          <cell r="A18">
            <v>3628428</v>
          </cell>
          <cell r="B18">
            <v>17</v>
          </cell>
          <cell r="C18" t="str">
            <v>Maximilian Ingels</v>
          </cell>
          <cell r="D18" t="str">
            <v>Uppsala</v>
          </cell>
        </row>
        <row r="19">
          <cell r="A19">
            <v>3782598</v>
          </cell>
          <cell r="B19">
            <v>15</v>
          </cell>
          <cell r="C19" t="str">
            <v>Sebastian Jonsson</v>
          </cell>
          <cell r="D19" t="str">
            <v>Uppsala</v>
          </cell>
        </row>
        <row r="20">
          <cell r="A20">
            <v>2824424</v>
          </cell>
          <cell r="B20">
            <v>14</v>
          </cell>
          <cell r="C20" t="str">
            <v>Alwin Palmqvist</v>
          </cell>
          <cell r="D20" t="str">
            <v>Uppsala</v>
          </cell>
        </row>
        <row r="21">
          <cell r="A21">
            <v>4057571</v>
          </cell>
          <cell r="B21">
            <v>12</v>
          </cell>
          <cell r="C21" t="str">
            <v>Rasmus Pettersson</v>
          </cell>
          <cell r="D21" t="str">
            <v>Orion</v>
          </cell>
        </row>
        <row r="22">
          <cell r="A22">
            <v>3984892</v>
          </cell>
          <cell r="B22">
            <v>11</v>
          </cell>
          <cell r="C22" t="str">
            <v>Tristan Wall</v>
          </cell>
          <cell r="D22" t="str">
            <v>Märsta</v>
          </cell>
        </row>
        <row r="23">
          <cell r="A23" t="str">
            <v>E10</v>
          </cell>
          <cell r="B23" t="str">
            <v>KLASSE</v>
          </cell>
        </row>
        <row r="24">
          <cell r="A24">
            <v>1755121</v>
          </cell>
          <cell r="B24">
            <v>30</v>
          </cell>
          <cell r="C24" t="str">
            <v>William Ingels</v>
          </cell>
          <cell r="D24" t="str">
            <v>Uppsala</v>
          </cell>
        </row>
        <row r="25">
          <cell r="A25">
            <v>2803690</v>
          </cell>
          <cell r="B25">
            <v>25</v>
          </cell>
          <cell r="C25" t="str">
            <v xml:space="preserve">Zackarias Falk </v>
          </cell>
          <cell r="D25" t="str">
            <v>Orion</v>
          </cell>
        </row>
        <row r="26">
          <cell r="A26">
            <v>2070274</v>
          </cell>
          <cell r="B26">
            <v>22</v>
          </cell>
          <cell r="C26" t="str">
            <v>Simon Nordström</v>
          </cell>
          <cell r="D26" t="str">
            <v>Orion</v>
          </cell>
        </row>
        <row r="27">
          <cell r="A27">
            <v>2750154</v>
          </cell>
          <cell r="B27">
            <v>20</v>
          </cell>
          <cell r="C27" t="str">
            <v>Atle Andersson</v>
          </cell>
          <cell r="D27" t="str">
            <v>Älvsjö</v>
          </cell>
        </row>
        <row r="28">
          <cell r="A28">
            <v>2250550</v>
          </cell>
          <cell r="B28">
            <v>20</v>
          </cell>
          <cell r="C28" t="str">
            <v>William Jansson</v>
          </cell>
          <cell r="D28" t="str">
            <v>Ö-hammar</v>
          </cell>
        </row>
        <row r="29">
          <cell r="A29">
            <v>2071641</v>
          </cell>
          <cell r="B29">
            <v>19</v>
          </cell>
          <cell r="C29" t="str">
            <v>Oscar Gustavsson</v>
          </cell>
          <cell r="D29" t="str">
            <v>Orion</v>
          </cell>
        </row>
        <row r="30">
          <cell r="A30">
            <v>2868726</v>
          </cell>
          <cell r="B30">
            <v>16</v>
          </cell>
          <cell r="C30" t="str">
            <v>Elliot Asplund</v>
          </cell>
          <cell r="D30" t="str">
            <v>Uppsala</v>
          </cell>
        </row>
        <row r="31">
          <cell r="A31">
            <v>4008633</v>
          </cell>
          <cell r="B31">
            <v>15</v>
          </cell>
          <cell r="C31" t="str">
            <v>Alwin von Dahn</v>
          </cell>
          <cell r="D31" t="str">
            <v>Uppsala</v>
          </cell>
        </row>
        <row r="32">
          <cell r="A32">
            <v>2845016</v>
          </cell>
          <cell r="B32">
            <v>14</v>
          </cell>
          <cell r="C32" t="str">
            <v>Teodor Jonson</v>
          </cell>
          <cell r="D32" t="str">
            <v>Uppsala</v>
          </cell>
        </row>
        <row r="33">
          <cell r="A33">
            <v>2791774</v>
          </cell>
          <cell r="B33">
            <v>12</v>
          </cell>
          <cell r="C33" t="str">
            <v>Victor Petersson</v>
          </cell>
          <cell r="D33" t="str">
            <v>Uppsala</v>
          </cell>
        </row>
        <row r="34">
          <cell r="A34">
            <v>2896348</v>
          </cell>
          <cell r="B34">
            <v>11</v>
          </cell>
          <cell r="C34" t="str">
            <v>Isac Flink</v>
          </cell>
          <cell r="D34" t="str">
            <v>Uppsala</v>
          </cell>
        </row>
        <row r="35">
          <cell r="A35">
            <v>2742580</v>
          </cell>
          <cell r="B35">
            <v>9</v>
          </cell>
          <cell r="C35" t="str">
            <v>Melvin Lennström</v>
          </cell>
          <cell r="D35" t="str">
            <v>Uppsala</v>
          </cell>
        </row>
        <row r="36">
          <cell r="A36">
            <v>3607693</v>
          </cell>
          <cell r="B36">
            <v>9</v>
          </cell>
          <cell r="C36" t="str">
            <v>Axel Gustafsson</v>
          </cell>
          <cell r="D36" t="str">
            <v>Uppsala</v>
          </cell>
        </row>
        <row r="37">
          <cell r="A37">
            <v>4002899</v>
          </cell>
          <cell r="B37">
            <v>7</v>
          </cell>
          <cell r="C37" t="str">
            <v>Dexter Bergström</v>
          </cell>
          <cell r="D37" t="str">
            <v>Märsta</v>
          </cell>
        </row>
        <row r="38">
          <cell r="A38">
            <v>2742475</v>
          </cell>
          <cell r="B38">
            <v>6</v>
          </cell>
          <cell r="C38" t="str">
            <v>Albin Arnshoff</v>
          </cell>
          <cell r="D38" t="str">
            <v>Uppsala</v>
          </cell>
        </row>
        <row r="39">
          <cell r="A39">
            <v>1699783</v>
          </cell>
          <cell r="B39">
            <v>4</v>
          </cell>
          <cell r="C39" t="str">
            <v>Elliot Ohlsson</v>
          </cell>
          <cell r="D39" t="str">
            <v>Uppsala</v>
          </cell>
        </row>
        <row r="40">
          <cell r="A40">
            <v>3633056</v>
          </cell>
          <cell r="B40">
            <v>0</v>
          </cell>
          <cell r="C40" t="str">
            <v>Emil Hansson</v>
          </cell>
          <cell r="D40" t="str">
            <v>Ö-hammar</v>
          </cell>
        </row>
        <row r="41">
          <cell r="A41" t="str">
            <v>E12</v>
          </cell>
          <cell r="B41" t="str">
            <v>KLASSE</v>
          </cell>
        </row>
        <row r="42">
          <cell r="A42">
            <v>688471</v>
          </cell>
          <cell r="B42">
            <v>30</v>
          </cell>
          <cell r="C42" t="str">
            <v>Liam Portström</v>
          </cell>
          <cell r="D42" t="str">
            <v>Orion</v>
          </cell>
        </row>
        <row r="43">
          <cell r="A43">
            <v>1086298</v>
          </cell>
          <cell r="B43">
            <v>25</v>
          </cell>
          <cell r="C43" t="str">
            <v>Ebba Torhult</v>
          </cell>
          <cell r="D43" t="str">
            <v>Älvsjö</v>
          </cell>
        </row>
        <row r="44">
          <cell r="A44">
            <v>1574559</v>
          </cell>
          <cell r="B44">
            <v>23</v>
          </cell>
          <cell r="C44" t="str">
            <v>Vincent Molén</v>
          </cell>
          <cell r="D44" t="str">
            <v>Märsta</v>
          </cell>
        </row>
        <row r="45">
          <cell r="A45">
            <v>1689064</v>
          </cell>
          <cell r="B45">
            <v>20</v>
          </cell>
          <cell r="C45" t="str">
            <v>Felicia Klingström</v>
          </cell>
          <cell r="D45" t="str">
            <v>Älvsjö</v>
          </cell>
        </row>
        <row r="46">
          <cell r="A46">
            <v>2037205</v>
          </cell>
          <cell r="B46">
            <v>18</v>
          </cell>
          <cell r="C46" t="str">
            <v>Hugo Asplund</v>
          </cell>
          <cell r="D46" t="str">
            <v>Uppsala</v>
          </cell>
        </row>
        <row r="47">
          <cell r="A47">
            <v>2210084</v>
          </cell>
          <cell r="B47">
            <v>16</v>
          </cell>
          <cell r="C47" t="str">
            <v>William Skarp</v>
          </cell>
          <cell r="D47" t="str">
            <v>Uppsala</v>
          </cell>
        </row>
        <row r="48">
          <cell r="A48">
            <v>1435373</v>
          </cell>
          <cell r="B48">
            <v>16</v>
          </cell>
          <cell r="C48" t="str">
            <v>Vincent Brodin</v>
          </cell>
          <cell r="D48" t="str">
            <v>Märsta</v>
          </cell>
        </row>
        <row r="49">
          <cell r="A49">
            <v>1886753</v>
          </cell>
          <cell r="B49">
            <v>14</v>
          </cell>
          <cell r="C49" t="str">
            <v>William Lindholm</v>
          </cell>
          <cell r="D49" t="str">
            <v>Märsta</v>
          </cell>
        </row>
        <row r="50">
          <cell r="A50">
            <v>2499106</v>
          </cell>
          <cell r="B50">
            <v>12</v>
          </cell>
          <cell r="C50" t="str">
            <v>Tage Turander</v>
          </cell>
          <cell r="D50" t="str">
            <v>Älvsjö</v>
          </cell>
        </row>
        <row r="51">
          <cell r="A51">
            <v>1704750</v>
          </cell>
          <cell r="B51">
            <v>11</v>
          </cell>
          <cell r="C51" t="str">
            <v>Wiliam Zelin</v>
          </cell>
          <cell r="D51" t="str">
            <v>Ö-hammar</v>
          </cell>
        </row>
        <row r="52">
          <cell r="A52">
            <v>697051</v>
          </cell>
          <cell r="B52">
            <v>9</v>
          </cell>
          <cell r="C52" t="str">
            <v>Isak Boman</v>
          </cell>
          <cell r="D52" t="str">
            <v>Uppsala</v>
          </cell>
        </row>
        <row r="53">
          <cell r="A53" t="str">
            <v>E14</v>
          </cell>
          <cell r="B53" t="str">
            <v>KLASSE</v>
          </cell>
        </row>
        <row r="54">
          <cell r="A54">
            <v>415859</v>
          </cell>
          <cell r="B54">
            <v>30</v>
          </cell>
          <cell r="C54" t="str">
            <v>William Levin</v>
          </cell>
          <cell r="D54" t="str">
            <v>Ö-hammar</v>
          </cell>
        </row>
        <row r="55">
          <cell r="A55">
            <v>1752598</v>
          </cell>
          <cell r="B55">
            <v>26</v>
          </cell>
          <cell r="C55" t="str">
            <v>Einar Lindberg</v>
          </cell>
          <cell r="D55" t="str">
            <v>Märsta</v>
          </cell>
        </row>
        <row r="56">
          <cell r="A56">
            <v>1725519</v>
          </cell>
          <cell r="B56">
            <v>22</v>
          </cell>
          <cell r="C56" t="str">
            <v>Rasmus Norkvist</v>
          </cell>
          <cell r="D56" t="str">
            <v>Märsta</v>
          </cell>
        </row>
        <row r="57">
          <cell r="A57" t="str">
            <v>LAT20030519</v>
          </cell>
          <cell r="B57">
            <v>19</v>
          </cell>
          <cell r="C57" t="str">
            <v>Markuss Téraudkalns</v>
          </cell>
          <cell r="D57" t="str">
            <v>Uppsala</v>
          </cell>
        </row>
        <row r="58">
          <cell r="A58">
            <v>658307</v>
          </cell>
          <cell r="B58">
            <v>19</v>
          </cell>
          <cell r="C58" t="str">
            <v>Melvin Eldelöf</v>
          </cell>
          <cell r="D58" t="str">
            <v>Märsta</v>
          </cell>
        </row>
        <row r="59">
          <cell r="A59">
            <v>391370</v>
          </cell>
          <cell r="B59">
            <v>16</v>
          </cell>
          <cell r="C59" t="str">
            <v>Douglas Bodmark</v>
          </cell>
          <cell r="D59" t="str">
            <v>Märsta</v>
          </cell>
        </row>
        <row r="60">
          <cell r="A60">
            <v>1734539</v>
          </cell>
          <cell r="B60">
            <v>16</v>
          </cell>
          <cell r="C60" t="str">
            <v>Alva Andersson</v>
          </cell>
          <cell r="D60" t="str">
            <v>Älvsjö</v>
          </cell>
        </row>
        <row r="61">
          <cell r="A61">
            <v>963389</v>
          </cell>
          <cell r="B61">
            <v>14</v>
          </cell>
          <cell r="C61" t="str">
            <v>Ville Hising</v>
          </cell>
          <cell r="D61" t="str">
            <v>Uppsala</v>
          </cell>
        </row>
        <row r="62">
          <cell r="A62">
            <v>1469544</v>
          </cell>
          <cell r="B62">
            <v>12</v>
          </cell>
          <cell r="C62" t="str">
            <v>Leo Tillberg</v>
          </cell>
          <cell r="D62" t="str">
            <v>Ö-hammar</v>
          </cell>
        </row>
        <row r="63">
          <cell r="A63">
            <v>2600727</v>
          </cell>
          <cell r="B63">
            <v>11</v>
          </cell>
          <cell r="C63" t="str">
            <v>Anton Wiking</v>
          </cell>
          <cell r="D63" t="str">
            <v>Märsta</v>
          </cell>
        </row>
        <row r="64">
          <cell r="A64" t="str">
            <v>E15</v>
          </cell>
          <cell r="B64" t="str">
            <v>KLASSE</v>
          </cell>
        </row>
        <row r="65">
          <cell r="A65">
            <v>400580</v>
          </cell>
          <cell r="B65">
            <v>30</v>
          </cell>
          <cell r="C65" t="str">
            <v>Martin Markström</v>
          </cell>
          <cell r="D65" t="str">
            <v>Uppsala</v>
          </cell>
        </row>
        <row r="66">
          <cell r="A66">
            <v>1700732</v>
          </cell>
          <cell r="B66">
            <v>25</v>
          </cell>
          <cell r="C66" t="str">
            <v>Oskar Åberg</v>
          </cell>
          <cell r="D66" t="str">
            <v>Älvsjö</v>
          </cell>
        </row>
        <row r="67">
          <cell r="A67">
            <v>1689062</v>
          </cell>
          <cell r="B67">
            <v>21</v>
          </cell>
          <cell r="C67" t="str">
            <v>Lucas Klingström</v>
          </cell>
          <cell r="D67" t="str">
            <v>Älvsjö</v>
          </cell>
        </row>
        <row r="68">
          <cell r="A68">
            <v>388644</v>
          </cell>
          <cell r="B68">
            <v>17</v>
          </cell>
          <cell r="C68" t="str">
            <v>Kim Wedin</v>
          </cell>
          <cell r="D68" t="str">
            <v>Märsta</v>
          </cell>
        </row>
        <row r="69">
          <cell r="A69">
            <v>1752316</v>
          </cell>
          <cell r="B69">
            <v>17</v>
          </cell>
          <cell r="C69" t="str">
            <v>Gabriel Mårtensson</v>
          </cell>
          <cell r="D69" t="str">
            <v>Älvsjö</v>
          </cell>
        </row>
        <row r="70">
          <cell r="A70">
            <v>279184</v>
          </cell>
          <cell r="B70">
            <v>14</v>
          </cell>
          <cell r="C70" t="str">
            <v>Johan Andersson</v>
          </cell>
          <cell r="D70" t="str">
            <v>Älvsjö</v>
          </cell>
        </row>
        <row r="71">
          <cell r="A71" t="str">
            <v>F06</v>
          </cell>
          <cell r="B71" t="str">
            <v>KLASSE</v>
          </cell>
        </row>
        <row r="72">
          <cell r="A72" t="str">
            <v>F08</v>
          </cell>
          <cell r="B72" t="str">
            <v>KLASSE</v>
          </cell>
        </row>
        <row r="73">
          <cell r="A73" t="str">
            <v>F10</v>
          </cell>
          <cell r="B73" t="str">
            <v>KLASSE</v>
          </cell>
        </row>
        <row r="74">
          <cell r="A74">
            <v>2985089</v>
          </cell>
          <cell r="B74">
            <v>26</v>
          </cell>
          <cell r="C74" t="str">
            <v>Elvira Petersson</v>
          </cell>
          <cell r="D74" t="str">
            <v>Uppsala</v>
          </cell>
        </row>
        <row r="75">
          <cell r="A75">
            <v>2089850</v>
          </cell>
          <cell r="B75">
            <v>20</v>
          </cell>
          <cell r="C75" t="str">
            <v>Inez Andersson</v>
          </cell>
          <cell r="D75" t="str">
            <v>Älvsjö</v>
          </cell>
        </row>
        <row r="76">
          <cell r="A76" t="str">
            <v>F12</v>
          </cell>
          <cell r="B76" t="str">
            <v>KLASSE</v>
          </cell>
        </row>
        <row r="77">
          <cell r="A77">
            <v>1430390</v>
          </cell>
          <cell r="B77">
            <v>30</v>
          </cell>
          <cell r="C77" t="str">
            <v>Sofia Waltari</v>
          </cell>
          <cell r="D77" t="str">
            <v>Uppsala</v>
          </cell>
        </row>
        <row r="78">
          <cell r="A78">
            <v>2791773</v>
          </cell>
          <cell r="B78">
            <v>25</v>
          </cell>
          <cell r="C78" t="str">
            <v>Dorothea Petersson</v>
          </cell>
          <cell r="D78" t="str">
            <v>Uppsala</v>
          </cell>
        </row>
        <row r="79">
          <cell r="A79">
            <v>2487668</v>
          </cell>
          <cell r="B79">
            <v>19</v>
          </cell>
          <cell r="C79" t="str">
            <v>Alva Rubensson</v>
          </cell>
          <cell r="D79" t="str">
            <v>Uppsala</v>
          </cell>
        </row>
        <row r="80">
          <cell r="A80" t="str">
            <v>F14</v>
          </cell>
          <cell r="B80" t="str">
            <v>KLASSE</v>
          </cell>
        </row>
        <row r="81">
          <cell r="A81" t="str">
            <v>F15</v>
          </cell>
          <cell r="B81" t="str">
            <v>KLASSE</v>
          </cell>
        </row>
      </sheetData>
      <sheetData sheetId="18">
        <row r="1">
          <cell r="A1" t="str">
            <v>C17</v>
          </cell>
          <cell r="B1" t="str">
            <v>KLASSE</v>
          </cell>
        </row>
        <row r="2">
          <cell r="A2">
            <v>413618</v>
          </cell>
          <cell r="B2">
            <v>30</v>
          </cell>
          <cell r="C2" t="str">
            <v>Robin Andersson</v>
          </cell>
          <cell r="D2" t="str">
            <v>Märsta</v>
          </cell>
        </row>
        <row r="3">
          <cell r="A3">
            <v>1709813</v>
          </cell>
          <cell r="B3">
            <v>26</v>
          </cell>
          <cell r="C3" t="str">
            <v>John Molén</v>
          </cell>
          <cell r="D3" t="str">
            <v>Märsta</v>
          </cell>
        </row>
        <row r="4">
          <cell r="A4">
            <v>604197</v>
          </cell>
          <cell r="B4">
            <v>22</v>
          </cell>
          <cell r="C4" t="str">
            <v>Dennis Bergström</v>
          </cell>
          <cell r="D4" t="str">
            <v>Märsta</v>
          </cell>
        </row>
        <row r="5">
          <cell r="A5">
            <v>1544977</v>
          </cell>
          <cell r="B5">
            <v>20</v>
          </cell>
          <cell r="C5" t="str">
            <v>Peter von Dahn</v>
          </cell>
          <cell r="D5" t="str">
            <v>Uppsala</v>
          </cell>
        </row>
        <row r="6">
          <cell r="A6">
            <v>754490</v>
          </cell>
          <cell r="B6">
            <v>18</v>
          </cell>
          <cell r="C6" t="str">
            <v>Christian Asplund</v>
          </cell>
          <cell r="D6" t="str">
            <v>Uppsala</v>
          </cell>
        </row>
        <row r="7">
          <cell r="A7">
            <v>4338935</v>
          </cell>
          <cell r="B7">
            <v>16</v>
          </cell>
          <cell r="C7" t="str">
            <v>John Andersson</v>
          </cell>
          <cell r="D7" t="str">
            <v>Uppsala</v>
          </cell>
        </row>
        <row r="8">
          <cell r="A8">
            <v>704432</v>
          </cell>
          <cell r="B8">
            <v>16</v>
          </cell>
          <cell r="C8" t="str">
            <v>Tomas Persson</v>
          </cell>
          <cell r="D8" t="str">
            <v>Uppsala</v>
          </cell>
        </row>
        <row r="9">
          <cell r="A9">
            <v>1719758</v>
          </cell>
          <cell r="B9">
            <v>13</v>
          </cell>
          <cell r="C9" t="str">
            <v>Johan Waltari</v>
          </cell>
          <cell r="D9" t="str">
            <v>Uppsala</v>
          </cell>
        </row>
        <row r="10">
          <cell r="A10">
            <v>419709</v>
          </cell>
          <cell r="B10">
            <v>11</v>
          </cell>
          <cell r="C10" t="str">
            <v>Anna Waltari</v>
          </cell>
          <cell r="D10" t="str">
            <v>Uppsala</v>
          </cell>
        </row>
        <row r="11">
          <cell r="A11" t="str">
            <v>E06</v>
          </cell>
          <cell r="B11" t="str">
            <v>KLASSE</v>
          </cell>
        </row>
        <row r="12">
          <cell r="A12">
            <v>4011332</v>
          </cell>
          <cell r="B12">
            <v>30</v>
          </cell>
          <cell r="C12" t="str">
            <v>Noel Alkell</v>
          </cell>
          <cell r="D12" t="str">
            <v>Uppsala</v>
          </cell>
        </row>
        <row r="13">
          <cell r="A13">
            <v>3183768</v>
          </cell>
          <cell r="B13">
            <v>21</v>
          </cell>
          <cell r="C13" t="str">
            <v>Hampus Westberg</v>
          </cell>
          <cell r="D13" t="str">
            <v>Märsta</v>
          </cell>
        </row>
        <row r="14">
          <cell r="A14">
            <v>2299577</v>
          </cell>
          <cell r="B14">
            <v>18</v>
          </cell>
          <cell r="C14" t="str">
            <v>Molly Ohlsson</v>
          </cell>
          <cell r="D14" t="str">
            <v>Uppsala</v>
          </cell>
        </row>
        <row r="15">
          <cell r="A15">
            <v>4316632</v>
          </cell>
          <cell r="B15">
            <v>16</v>
          </cell>
          <cell r="C15" t="str">
            <v>Charlie Zelin</v>
          </cell>
          <cell r="D15" t="str">
            <v>Ö-hammar</v>
          </cell>
        </row>
        <row r="16">
          <cell r="A16">
            <v>4409220</v>
          </cell>
          <cell r="B16">
            <v>14</v>
          </cell>
          <cell r="C16" t="str">
            <v>Axel Norberg</v>
          </cell>
          <cell r="D16" t="str">
            <v>Orion</v>
          </cell>
        </row>
        <row r="17">
          <cell r="A17" t="str">
            <v>E08</v>
          </cell>
          <cell r="B17" t="str">
            <v>KLASSE</v>
          </cell>
        </row>
        <row r="18">
          <cell r="A18">
            <v>2939683</v>
          </cell>
          <cell r="B18">
            <v>30</v>
          </cell>
          <cell r="C18" t="str">
            <v>Folke Sunnebo</v>
          </cell>
          <cell r="D18" t="str">
            <v>Älvsjö</v>
          </cell>
        </row>
        <row r="19">
          <cell r="A19">
            <v>2362431</v>
          </cell>
          <cell r="B19">
            <v>26</v>
          </cell>
          <cell r="C19" t="str">
            <v>Joah Filipowski</v>
          </cell>
          <cell r="D19" t="str">
            <v>Uppsala</v>
          </cell>
        </row>
        <row r="20">
          <cell r="A20">
            <v>3031330</v>
          </cell>
          <cell r="B20">
            <v>22</v>
          </cell>
          <cell r="C20" t="str">
            <v>Jhona Netzell Rosendahl</v>
          </cell>
          <cell r="D20" t="str">
            <v>Älvsjö</v>
          </cell>
        </row>
        <row r="21">
          <cell r="A21">
            <v>3529168</v>
          </cell>
          <cell r="B21">
            <v>19</v>
          </cell>
          <cell r="C21" t="str">
            <v>Theo Alkell</v>
          </cell>
          <cell r="D21" t="str">
            <v>Uppsala</v>
          </cell>
        </row>
        <row r="22">
          <cell r="A22">
            <v>1731329</v>
          </cell>
          <cell r="B22">
            <v>17</v>
          </cell>
          <cell r="C22" t="str">
            <v>Heimer Wendt Junkka</v>
          </cell>
          <cell r="D22" t="str">
            <v>Märsta</v>
          </cell>
        </row>
        <row r="23">
          <cell r="A23">
            <v>4032959</v>
          </cell>
          <cell r="B23">
            <v>16</v>
          </cell>
          <cell r="C23" t="str">
            <v>Emil Pettersson</v>
          </cell>
          <cell r="D23" t="str">
            <v>Orion</v>
          </cell>
        </row>
        <row r="24">
          <cell r="A24">
            <v>2824424</v>
          </cell>
          <cell r="B24">
            <v>16</v>
          </cell>
          <cell r="C24" t="str">
            <v>Alwin Palmqvist</v>
          </cell>
          <cell r="D24" t="str">
            <v>Uppsala</v>
          </cell>
        </row>
        <row r="25">
          <cell r="A25">
            <v>3614868</v>
          </cell>
          <cell r="B25">
            <v>15</v>
          </cell>
          <cell r="C25" t="str">
            <v>Aaron David</v>
          </cell>
          <cell r="D25" t="str">
            <v>Älvsjö</v>
          </cell>
        </row>
        <row r="26">
          <cell r="A26">
            <v>3628428</v>
          </cell>
          <cell r="B26">
            <v>12</v>
          </cell>
          <cell r="C26" t="str">
            <v>Maximilian Ingels</v>
          </cell>
          <cell r="D26" t="str">
            <v>Uppsala</v>
          </cell>
        </row>
        <row r="27">
          <cell r="A27">
            <v>4057571</v>
          </cell>
          <cell r="B27">
            <v>11</v>
          </cell>
          <cell r="C27" t="str">
            <v>Rasmus Pettersson</v>
          </cell>
          <cell r="D27" t="str">
            <v>Orion</v>
          </cell>
        </row>
        <row r="28">
          <cell r="A28">
            <v>3782598</v>
          </cell>
          <cell r="B28">
            <v>9</v>
          </cell>
          <cell r="C28" t="str">
            <v>Sebastian Jonsson</v>
          </cell>
          <cell r="D28" t="str">
            <v>Uppsala</v>
          </cell>
        </row>
        <row r="29">
          <cell r="A29">
            <v>3984892</v>
          </cell>
          <cell r="B29">
            <v>8</v>
          </cell>
          <cell r="C29" t="str">
            <v>Tristan Wall</v>
          </cell>
          <cell r="D29" t="str">
            <v>Märsta</v>
          </cell>
        </row>
        <row r="30">
          <cell r="A30" t="str">
            <v>E10</v>
          </cell>
          <cell r="B30" t="str">
            <v>KLASSE</v>
          </cell>
        </row>
        <row r="31">
          <cell r="A31">
            <v>1755121</v>
          </cell>
          <cell r="B31">
            <v>30</v>
          </cell>
          <cell r="C31" t="str">
            <v>William Ingels</v>
          </cell>
          <cell r="D31" t="str">
            <v>Uppsala</v>
          </cell>
        </row>
        <row r="32">
          <cell r="A32">
            <v>2071641</v>
          </cell>
          <cell r="B32">
            <v>26</v>
          </cell>
          <cell r="C32" t="str">
            <v>Oscar Gustavsson</v>
          </cell>
          <cell r="D32" t="str">
            <v>Orion</v>
          </cell>
        </row>
        <row r="33">
          <cell r="A33">
            <v>1806886</v>
          </cell>
          <cell r="B33">
            <v>22</v>
          </cell>
          <cell r="C33" t="str">
            <v>Love Sörman</v>
          </cell>
          <cell r="D33" t="str">
            <v>Uppsala</v>
          </cell>
        </row>
        <row r="34">
          <cell r="A34">
            <v>2803690</v>
          </cell>
          <cell r="B34">
            <v>21</v>
          </cell>
          <cell r="C34" t="str">
            <v xml:space="preserve">Zackarias Falk </v>
          </cell>
          <cell r="D34" t="str">
            <v>Orion</v>
          </cell>
        </row>
        <row r="35">
          <cell r="A35">
            <v>2070274</v>
          </cell>
          <cell r="B35">
            <v>19</v>
          </cell>
          <cell r="C35" t="str">
            <v>Simon Nordström</v>
          </cell>
          <cell r="D35" t="str">
            <v>Orion</v>
          </cell>
        </row>
        <row r="36">
          <cell r="A36">
            <v>2750154</v>
          </cell>
          <cell r="B36">
            <v>18</v>
          </cell>
          <cell r="C36" t="str">
            <v>Atle Andersson</v>
          </cell>
          <cell r="D36" t="str">
            <v>Älvsjö</v>
          </cell>
        </row>
        <row r="37">
          <cell r="A37">
            <v>2868726</v>
          </cell>
          <cell r="B37">
            <v>16</v>
          </cell>
          <cell r="C37" t="str">
            <v>Elliot Asplund</v>
          </cell>
          <cell r="D37" t="str">
            <v>Uppsala</v>
          </cell>
        </row>
        <row r="38">
          <cell r="A38">
            <v>2845016</v>
          </cell>
          <cell r="B38">
            <v>14</v>
          </cell>
          <cell r="C38" t="str">
            <v>Teodor Jonson</v>
          </cell>
          <cell r="D38" t="str">
            <v>Uppsala</v>
          </cell>
        </row>
        <row r="39">
          <cell r="A39">
            <v>2250550</v>
          </cell>
          <cell r="B39">
            <v>14</v>
          </cell>
          <cell r="C39" t="str">
            <v>William Jansson</v>
          </cell>
          <cell r="D39" t="str">
            <v>Ö-hammar</v>
          </cell>
        </row>
        <row r="40">
          <cell r="A40">
            <v>2672829</v>
          </cell>
          <cell r="B40">
            <v>13</v>
          </cell>
          <cell r="C40" t="str">
            <v>Melvin Molén</v>
          </cell>
          <cell r="D40" t="str">
            <v>Märsta</v>
          </cell>
        </row>
        <row r="41">
          <cell r="A41">
            <v>2791774</v>
          </cell>
          <cell r="B41">
            <v>10</v>
          </cell>
          <cell r="C41" t="str">
            <v>Victor Petersson</v>
          </cell>
          <cell r="D41" t="str">
            <v>Uppsala</v>
          </cell>
        </row>
        <row r="42">
          <cell r="A42">
            <v>4008633</v>
          </cell>
          <cell r="B42">
            <v>9</v>
          </cell>
          <cell r="C42" t="str">
            <v>Alwin von Dahn</v>
          </cell>
          <cell r="D42" t="str">
            <v>Uppsala</v>
          </cell>
        </row>
        <row r="43">
          <cell r="A43">
            <v>2742580</v>
          </cell>
          <cell r="B43">
            <v>9</v>
          </cell>
          <cell r="C43" t="str">
            <v>Melvin Lennström</v>
          </cell>
          <cell r="D43" t="str">
            <v>Uppsala</v>
          </cell>
        </row>
        <row r="44">
          <cell r="A44">
            <v>3607693</v>
          </cell>
          <cell r="B44">
            <v>6</v>
          </cell>
          <cell r="C44" t="str">
            <v>Axel Gustafsson</v>
          </cell>
          <cell r="D44" t="str">
            <v>Uppsala</v>
          </cell>
        </row>
        <row r="45">
          <cell r="A45">
            <v>4002899</v>
          </cell>
          <cell r="B45">
            <v>6</v>
          </cell>
          <cell r="C45" t="str">
            <v>Dexter Bergström</v>
          </cell>
          <cell r="D45" t="str">
            <v>Märsta</v>
          </cell>
        </row>
        <row r="46">
          <cell r="A46">
            <v>2896348</v>
          </cell>
          <cell r="B46">
            <v>5</v>
          </cell>
          <cell r="C46" t="str">
            <v>Isac Flink</v>
          </cell>
          <cell r="D46" t="str">
            <v>Uppsala</v>
          </cell>
        </row>
        <row r="47">
          <cell r="A47">
            <v>2742475</v>
          </cell>
          <cell r="B47">
            <v>3</v>
          </cell>
          <cell r="C47" t="str">
            <v>Albin Arnshoff</v>
          </cell>
          <cell r="D47" t="str">
            <v>Uppsala</v>
          </cell>
        </row>
        <row r="48">
          <cell r="A48" t="str">
            <v>E12</v>
          </cell>
          <cell r="B48" t="str">
            <v>KLASSE</v>
          </cell>
        </row>
        <row r="49">
          <cell r="A49">
            <v>688471</v>
          </cell>
          <cell r="B49">
            <v>30</v>
          </cell>
          <cell r="C49" t="str">
            <v>Liam Portström</v>
          </cell>
          <cell r="D49" t="str">
            <v>Orion</v>
          </cell>
        </row>
        <row r="50">
          <cell r="A50">
            <v>1086298</v>
          </cell>
          <cell r="B50">
            <v>23</v>
          </cell>
          <cell r="C50" t="str">
            <v>Ebba Torhult</v>
          </cell>
          <cell r="D50" t="str">
            <v>Älvsjö</v>
          </cell>
        </row>
        <row r="51">
          <cell r="A51">
            <v>1477190</v>
          </cell>
          <cell r="B51">
            <v>23</v>
          </cell>
          <cell r="C51" t="str">
            <v>Jonathan Ahl Hedlund</v>
          </cell>
          <cell r="D51" t="str">
            <v>Märsta</v>
          </cell>
        </row>
        <row r="52">
          <cell r="A52">
            <v>2037205</v>
          </cell>
          <cell r="B52">
            <v>19</v>
          </cell>
          <cell r="C52" t="str">
            <v>Hugo Asplund</v>
          </cell>
          <cell r="D52" t="str">
            <v>Uppsala</v>
          </cell>
        </row>
        <row r="53">
          <cell r="A53">
            <v>1689064</v>
          </cell>
          <cell r="B53">
            <v>19</v>
          </cell>
          <cell r="C53" t="str">
            <v>Felicia Klingström</v>
          </cell>
          <cell r="D53" t="str">
            <v>Älvsjö</v>
          </cell>
        </row>
        <row r="54">
          <cell r="A54">
            <v>2210084</v>
          </cell>
          <cell r="B54">
            <v>18</v>
          </cell>
          <cell r="C54" t="str">
            <v>William Skarp</v>
          </cell>
          <cell r="D54" t="str">
            <v>Uppsala</v>
          </cell>
        </row>
        <row r="55">
          <cell r="A55">
            <v>1886753</v>
          </cell>
          <cell r="B55">
            <v>15</v>
          </cell>
          <cell r="C55" t="str">
            <v>William Lindholm</v>
          </cell>
          <cell r="D55" t="str">
            <v>Märsta</v>
          </cell>
        </row>
        <row r="56">
          <cell r="A56">
            <v>1704750</v>
          </cell>
          <cell r="B56">
            <v>15</v>
          </cell>
          <cell r="C56" t="str">
            <v>Wiliam Zelin</v>
          </cell>
          <cell r="D56" t="str">
            <v>Ö-hammar</v>
          </cell>
        </row>
        <row r="57">
          <cell r="A57">
            <v>1435373</v>
          </cell>
          <cell r="B57">
            <v>12</v>
          </cell>
          <cell r="C57" t="str">
            <v>Vincent Brodin</v>
          </cell>
          <cell r="D57" t="str">
            <v>Märsta</v>
          </cell>
        </row>
        <row r="58">
          <cell r="A58">
            <v>2499106</v>
          </cell>
          <cell r="B58">
            <v>11</v>
          </cell>
          <cell r="C58" t="str">
            <v>Tage Turander</v>
          </cell>
          <cell r="D58" t="str">
            <v>Älvsjö</v>
          </cell>
        </row>
        <row r="59">
          <cell r="A59">
            <v>697051</v>
          </cell>
          <cell r="B59">
            <v>9</v>
          </cell>
          <cell r="C59" t="str">
            <v>Isak Boman</v>
          </cell>
          <cell r="D59" t="str">
            <v>Uppsala</v>
          </cell>
        </row>
        <row r="60">
          <cell r="A60">
            <v>1574559</v>
          </cell>
          <cell r="B60">
            <v>0</v>
          </cell>
          <cell r="C60" t="str">
            <v>Vincent Molén</v>
          </cell>
          <cell r="D60" t="str">
            <v>Märsta</v>
          </cell>
        </row>
        <row r="61">
          <cell r="A61" t="str">
            <v>E14</v>
          </cell>
          <cell r="B61" t="str">
            <v>KLASSE</v>
          </cell>
        </row>
        <row r="62">
          <cell r="A62">
            <v>415859</v>
          </cell>
          <cell r="B62">
            <v>30</v>
          </cell>
          <cell r="C62" t="str">
            <v>William Levin</v>
          </cell>
          <cell r="D62" t="str">
            <v>Ö-hammar</v>
          </cell>
        </row>
        <row r="63">
          <cell r="A63">
            <v>1752598</v>
          </cell>
          <cell r="B63">
            <v>26</v>
          </cell>
          <cell r="C63" t="str">
            <v>Einar Lindberg</v>
          </cell>
          <cell r="D63" t="str">
            <v>Märsta</v>
          </cell>
        </row>
        <row r="64">
          <cell r="A64" t="str">
            <v>LAT20030519</v>
          </cell>
          <cell r="B64">
            <v>22</v>
          </cell>
          <cell r="C64" t="str">
            <v>Markuss Téraudkalns</v>
          </cell>
          <cell r="D64" t="str">
            <v>Uppsala</v>
          </cell>
        </row>
        <row r="65">
          <cell r="A65">
            <v>391370</v>
          </cell>
          <cell r="B65">
            <v>19</v>
          </cell>
          <cell r="C65" t="str">
            <v>Douglas Bodmark</v>
          </cell>
          <cell r="D65" t="str">
            <v>Märsta</v>
          </cell>
        </row>
        <row r="66">
          <cell r="A66">
            <v>1725519</v>
          </cell>
          <cell r="B66">
            <v>18</v>
          </cell>
          <cell r="C66" t="str">
            <v>Rasmus Norkvist</v>
          </cell>
          <cell r="D66" t="str">
            <v>Märsta</v>
          </cell>
        </row>
        <row r="67">
          <cell r="A67">
            <v>963389</v>
          </cell>
          <cell r="B67">
            <v>17</v>
          </cell>
          <cell r="C67" t="str">
            <v>Ville Hising</v>
          </cell>
          <cell r="D67" t="str">
            <v>Uppsala</v>
          </cell>
        </row>
        <row r="68">
          <cell r="A68">
            <v>658307</v>
          </cell>
          <cell r="B68">
            <v>16</v>
          </cell>
          <cell r="C68" t="str">
            <v>Melvin Eldelöf</v>
          </cell>
          <cell r="D68" t="str">
            <v>Märsta</v>
          </cell>
        </row>
        <row r="69">
          <cell r="A69">
            <v>1717129</v>
          </cell>
          <cell r="B69">
            <v>13</v>
          </cell>
          <cell r="C69" t="str">
            <v>Ludvig Emrin</v>
          </cell>
          <cell r="D69" t="str">
            <v>Älvsjö</v>
          </cell>
        </row>
        <row r="70">
          <cell r="A70">
            <v>1469544</v>
          </cell>
          <cell r="B70">
            <v>11</v>
          </cell>
          <cell r="C70" t="str">
            <v>Leo Tillberg</v>
          </cell>
          <cell r="D70" t="str">
            <v>Ö-hammar</v>
          </cell>
        </row>
        <row r="71">
          <cell r="A71" t="str">
            <v>E15</v>
          </cell>
          <cell r="B71" t="str">
            <v>KLASSE</v>
          </cell>
        </row>
        <row r="72">
          <cell r="A72">
            <v>388644</v>
          </cell>
          <cell r="B72">
            <v>29</v>
          </cell>
          <cell r="C72" t="str">
            <v>Kim Wedin</v>
          </cell>
          <cell r="D72" t="str">
            <v>Märsta</v>
          </cell>
        </row>
        <row r="73">
          <cell r="A73">
            <v>400580</v>
          </cell>
          <cell r="B73">
            <v>26</v>
          </cell>
          <cell r="C73" t="str">
            <v>Martin Markström</v>
          </cell>
          <cell r="D73" t="str">
            <v>Uppsala</v>
          </cell>
        </row>
        <row r="74">
          <cell r="A74">
            <v>1700732</v>
          </cell>
          <cell r="B74">
            <v>21</v>
          </cell>
          <cell r="C74" t="str">
            <v>Oskar Åberg</v>
          </cell>
          <cell r="D74" t="str">
            <v>Älvsjö</v>
          </cell>
        </row>
        <row r="75">
          <cell r="A75">
            <v>1752316</v>
          </cell>
          <cell r="B75">
            <v>18</v>
          </cell>
          <cell r="C75" t="str">
            <v>Gabriel Mårtensson</v>
          </cell>
          <cell r="D75" t="str">
            <v>Älvsjö</v>
          </cell>
        </row>
        <row r="76">
          <cell r="A76">
            <v>1689062</v>
          </cell>
          <cell r="B76">
            <v>16</v>
          </cell>
          <cell r="C76" t="str">
            <v>Lucas Klingström</v>
          </cell>
          <cell r="D76" t="str">
            <v>Älvsjö</v>
          </cell>
        </row>
        <row r="77">
          <cell r="A77">
            <v>1717114</v>
          </cell>
          <cell r="B77">
            <v>14</v>
          </cell>
          <cell r="C77" t="str">
            <v>Ville Emrin</v>
          </cell>
          <cell r="D77" t="str">
            <v>Älvsjö</v>
          </cell>
        </row>
        <row r="78">
          <cell r="A78">
            <v>279184</v>
          </cell>
          <cell r="B78">
            <v>12</v>
          </cell>
          <cell r="C78" t="str">
            <v>Johan Andersson</v>
          </cell>
          <cell r="D78" t="str">
            <v>Älvsjö</v>
          </cell>
        </row>
        <row r="79">
          <cell r="A79" t="str">
            <v>F06</v>
          </cell>
          <cell r="B79" t="str">
            <v>KLASSE</v>
          </cell>
        </row>
        <row r="80">
          <cell r="A80" t="str">
            <v>F08</v>
          </cell>
          <cell r="B80" t="str">
            <v>KLASSE</v>
          </cell>
        </row>
        <row r="81">
          <cell r="A81" t="str">
            <v>F10</v>
          </cell>
          <cell r="B81" t="str">
            <v>KLASSE</v>
          </cell>
        </row>
        <row r="82">
          <cell r="A82">
            <v>2985089</v>
          </cell>
          <cell r="B82">
            <v>25</v>
          </cell>
          <cell r="C82" t="str">
            <v>Elvira Petersson</v>
          </cell>
          <cell r="D82" t="str">
            <v>Uppsala</v>
          </cell>
        </row>
        <row r="83">
          <cell r="A83" t="str">
            <v>F12</v>
          </cell>
          <cell r="B83" t="str">
            <v>KLASSE</v>
          </cell>
        </row>
        <row r="84">
          <cell r="A84">
            <v>2845631</v>
          </cell>
          <cell r="B84">
            <v>30</v>
          </cell>
          <cell r="C84" t="str">
            <v>Vendela Rosenblom</v>
          </cell>
          <cell r="D84" t="str">
            <v>Orion</v>
          </cell>
        </row>
        <row r="85">
          <cell r="A85">
            <v>1430390</v>
          </cell>
          <cell r="B85">
            <v>25</v>
          </cell>
          <cell r="C85" t="str">
            <v>Sofia Waltari</v>
          </cell>
          <cell r="D85" t="str">
            <v>Uppsala</v>
          </cell>
        </row>
        <row r="86">
          <cell r="A86">
            <v>2791773</v>
          </cell>
          <cell r="B86">
            <v>21</v>
          </cell>
          <cell r="C86" t="str">
            <v>Dorothea Petersson</v>
          </cell>
          <cell r="D86" t="str">
            <v>Uppsala</v>
          </cell>
        </row>
        <row r="87">
          <cell r="A87">
            <v>2487668</v>
          </cell>
          <cell r="B87">
            <v>18</v>
          </cell>
          <cell r="C87" t="str">
            <v>Alva Rubensson</v>
          </cell>
          <cell r="D87" t="str">
            <v>Uppsala</v>
          </cell>
        </row>
        <row r="88">
          <cell r="A88" t="str">
            <v>F14</v>
          </cell>
          <cell r="B88" t="str">
            <v>KLASSE</v>
          </cell>
        </row>
        <row r="89">
          <cell r="A89" t="str">
            <v>F15</v>
          </cell>
          <cell r="B89" t="str">
            <v>KLASSE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gere"/>
      <sheetName val="Blad1"/>
    </sheetNames>
    <sheetDataSet>
      <sheetData sheetId="0">
        <row r="2">
          <cell r="A2" t="str">
            <v>Licensnr</v>
          </cell>
          <cell r="B2" t="str">
            <v>Nr</v>
          </cell>
          <cell r="C2" t="str">
            <v>Navn</v>
          </cell>
          <cell r="D2" t="str">
            <v>Klub</v>
          </cell>
          <cell r="E2" t="str">
            <v>Sponsor</v>
          </cell>
          <cell r="F2" t="str">
            <v>Årgang</v>
          </cell>
          <cell r="G2" t="str">
            <v>Klasse</v>
          </cell>
          <cell r="H2" t="str">
            <v>TÆL</v>
          </cell>
        </row>
        <row r="3">
          <cell r="A3">
            <v>3614868</v>
          </cell>
          <cell r="B3">
            <v>525</v>
          </cell>
          <cell r="C3" t="str">
            <v>Aaron David</v>
          </cell>
          <cell r="D3" t="str">
            <v>Älvsjö</v>
          </cell>
          <cell r="F3">
            <v>2008</v>
          </cell>
          <cell r="G3" t="str">
            <v>E08</v>
          </cell>
          <cell r="H3">
            <v>1</v>
          </cell>
        </row>
        <row r="4">
          <cell r="A4">
            <v>2866247</v>
          </cell>
          <cell r="B4">
            <v>308</v>
          </cell>
          <cell r="C4" t="str">
            <v>Adrian Norin</v>
          </cell>
          <cell r="D4" t="str">
            <v>Älvsjö</v>
          </cell>
          <cell r="F4">
            <v>2008</v>
          </cell>
          <cell r="G4" t="str">
            <v>E08</v>
          </cell>
          <cell r="H4">
            <v>1</v>
          </cell>
        </row>
        <row r="5">
          <cell r="A5">
            <v>3640335</v>
          </cell>
          <cell r="B5">
            <v>563</v>
          </cell>
          <cell r="C5" t="str">
            <v>Albin Åhnberg</v>
          </cell>
          <cell r="D5" t="str">
            <v>Märsta</v>
          </cell>
          <cell r="F5">
            <v>2006</v>
          </cell>
          <cell r="G5" t="str">
            <v>E10</v>
          </cell>
          <cell r="H5">
            <v>1</v>
          </cell>
        </row>
        <row r="6">
          <cell r="A6">
            <v>3983258</v>
          </cell>
          <cell r="B6">
            <v>324</v>
          </cell>
          <cell r="C6" t="str">
            <v>Alex Nyquist</v>
          </cell>
          <cell r="D6" t="str">
            <v>Märsta</v>
          </cell>
          <cell r="F6">
            <v>2008</v>
          </cell>
          <cell r="G6" t="str">
            <v>E08</v>
          </cell>
          <cell r="H6">
            <v>1</v>
          </cell>
        </row>
        <row r="7">
          <cell r="A7">
            <v>2031460</v>
          </cell>
          <cell r="B7">
            <v>225</v>
          </cell>
          <cell r="C7" t="str">
            <v>Alfred Ek</v>
          </cell>
          <cell r="D7" t="str">
            <v>Älvsjö</v>
          </cell>
          <cell r="F7">
            <v>2002</v>
          </cell>
          <cell r="G7" t="str">
            <v>E14</v>
          </cell>
          <cell r="H7">
            <v>1</v>
          </cell>
        </row>
        <row r="8">
          <cell r="A8">
            <v>4053022</v>
          </cell>
          <cell r="B8">
            <v>950</v>
          </cell>
          <cell r="C8" t="str">
            <v>Alfred Wright</v>
          </cell>
          <cell r="D8" t="str">
            <v>Märsta</v>
          </cell>
          <cell r="F8">
            <v>2009</v>
          </cell>
          <cell r="G8" t="str">
            <v>E08</v>
          </cell>
          <cell r="H8">
            <v>1</v>
          </cell>
        </row>
        <row r="9">
          <cell r="A9">
            <v>1816207</v>
          </cell>
          <cell r="B9">
            <v>299</v>
          </cell>
          <cell r="C9" t="str">
            <v>Allan Ehrling</v>
          </cell>
          <cell r="D9" t="str">
            <v>Märsta</v>
          </cell>
          <cell r="F9">
            <v>2004</v>
          </cell>
          <cell r="G9" t="str">
            <v>E12</v>
          </cell>
          <cell r="H9">
            <v>1</v>
          </cell>
        </row>
        <row r="10">
          <cell r="A10">
            <v>1734539</v>
          </cell>
          <cell r="B10">
            <v>192</v>
          </cell>
          <cell r="C10" t="str">
            <v>Alva Andersson</v>
          </cell>
          <cell r="D10" t="str">
            <v>Älvsjö</v>
          </cell>
          <cell r="F10">
            <v>2003</v>
          </cell>
          <cell r="G10" t="str">
            <v>E14</v>
          </cell>
          <cell r="H10">
            <v>1</v>
          </cell>
        </row>
        <row r="11">
          <cell r="A11">
            <v>2487668</v>
          </cell>
          <cell r="B11">
            <v>207</v>
          </cell>
          <cell r="C11" t="str">
            <v>Alva Rubensson</v>
          </cell>
          <cell r="D11" t="str">
            <v>Uppsala</v>
          </cell>
          <cell r="F11">
            <v>2005</v>
          </cell>
          <cell r="G11" t="str">
            <v>F12</v>
          </cell>
          <cell r="H11">
            <v>1</v>
          </cell>
        </row>
        <row r="12">
          <cell r="A12">
            <v>4008633</v>
          </cell>
          <cell r="B12">
            <v>169</v>
          </cell>
          <cell r="C12" t="str">
            <v>Alwin von Dahn</v>
          </cell>
          <cell r="D12" t="str">
            <v>Uppsala</v>
          </cell>
          <cell r="F12">
            <v>2006</v>
          </cell>
          <cell r="G12" t="str">
            <v>E10</v>
          </cell>
          <cell r="H12">
            <v>1</v>
          </cell>
        </row>
        <row r="13">
          <cell r="A13">
            <v>965368</v>
          </cell>
          <cell r="B13">
            <v>136</v>
          </cell>
          <cell r="C13" t="str">
            <v>Andreas Skeppstedt</v>
          </cell>
          <cell r="D13" t="str">
            <v>Uppsala</v>
          </cell>
          <cell r="F13">
            <v>2002</v>
          </cell>
          <cell r="G13" t="str">
            <v>E14</v>
          </cell>
          <cell r="H13">
            <v>1</v>
          </cell>
        </row>
        <row r="14">
          <cell r="A14">
            <v>2750154</v>
          </cell>
          <cell r="B14">
            <v>67</v>
          </cell>
          <cell r="C14" t="str">
            <v>Atle Andersson</v>
          </cell>
          <cell r="D14" t="str">
            <v>Älvsjö</v>
          </cell>
          <cell r="F14">
            <v>2006</v>
          </cell>
          <cell r="G14" t="str">
            <v>E10</v>
          </cell>
          <cell r="H14">
            <v>1</v>
          </cell>
        </row>
        <row r="15">
          <cell r="A15">
            <v>3607693</v>
          </cell>
          <cell r="B15">
            <v>281</v>
          </cell>
          <cell r="C15" t="str">
            <v>Axel Gustafsson</v>
          </cell>
          <cell r="D15" t="str">
            <v>Uppsala</v>
          </cell>
          <cell r="F15">
            <v>2007</v>
          </cell>
          <cell r="G15" t="str">
            <v>E10</v>
          </cell>
          <cell r="H15">
            <v>1</v>
          </cell>
        </row>
        <row r="16">
          <cell r="A16">
            <v>1825583</v>
          </cell>
          <cell r="B16">
            <v>942</v>
          </cell>
          <cell r="C16" t="str">
            <v>Axel Lieback</v>
          </cell>
          <cell r="D16" t="str">
            <v>Älvsjö</v>
          </cell>
          <cell r="F16">
            <v>2003</v>
          </cell>
          <cell r="G16" t="str">
            <v>E12</v>
          </cell>
          <cell r="H16">
            <v>1</v>
          </cell>
        </row>
        <row r="17">
          <cell r="A17">
            <v>2727744</v>
          </cell>
          <cell r="B17">
            <v>642</v>
          </cell>
          <cell r="C17" t="str">
            <v>Björn Berglund</v>
          </cell>
          <cell r="D17" t="str">
            <v>Älvsjö</v>
          </cell>
          <cell r="F17">
            <v>1976</v>
          </cell>
          <cell r="G17" t="str">
            <v>C17</v>
          </cell>
          <cell r="H17">
            <v>1</v>
          </cell>
        </row>
        <row r="18">
          <cell r="A18">
            <v>706807</v>
          </cell>
          <cell r="B18">
            <v>257</v>
          </cell>
          <cell r="C18" t="str">
            <v>Björn Winblad</v>
          </cell>
          <cell r="D18" t="str">
            <v>Älvsjö</v>
          </cell>
          <cell r="F18">
            <v>1985</v>
          </cell>
          <cell r="G18" t="str">
            <v>C17</v>
          </cell>
          <cell r="H18">
            <v>1</v>
          </cell>
        </row>
        <row r="19">
          <cell r="A19">
            <v>2348038</v>
          </cell>
          <cell r="B19">
            <v>252</v>
          </cell>
          <cell r="C19" t="str">
            <v>Charles Göransson</v>
          </cell>
          <cell r="D19" t="str">
            <v>Märsta</v>
          </cell>
          <cell r="F19">
            <v>2007</v>
          </cell>
          <cell r="G19" t="str">
            <v>E08</v>
          </cell>
          <cell r="H19">
            <v>1</v>
          </cell>
        </row>
        <row r="20">
          <cell r="A20">
            <v>4316632</v>
          </cell>
          <cell r="B20">
            <v>76</v>
          </cell>
          <cell r="C20" t="str">
            <v>Charlie Zelin</v>
          </cell>
          <cell r="D20" t="str">
            <v>Ö-hammar</v>
          </cell>
          <cell r="F20">
            <v>2010</v>
          </cell>
          <cell r="G20" t="str">
            <v>E06</v>
          </cell>
          <cell r="H20">
            <v>1</v>
          </cell>
        </row>
        <row r="21">
          <cell r="A21">
            <v>2118613</v>
          </cell>
          <cell r="B21">
            <v>62</v>
          </cell>
          <cell r="C21" t="str">
            <v>Christer Zelin</v>
          </cell>
          <cell r="D21" t="str">
            <v>Ö-hammar</v>
          </cell>
          <cell r="F21">
            <v>1987</v>
          </cell>
          <cell r="G21" t="str">
            <v>C17</v>
          </cell>
          <cell r="H21">
            <v>1</v>
          </cell>
        </row>
        <row r="22">
          <cell r="A22">
            <v>754490</v>
          </cell>
          <cell r="B22">
            <v>116</v>
          </cell>
          <cell r="C22" t="str">
            <v>Christian Asplund</v>
          </cell>
          <cell r="D22" t="str">
            <v>Uppsala</v>
          </cell>
          <cell r="F22">
            <v>1975</v>
          </cell>
          <cell r="G22" t="str">
            <v>C17</v>
          </cell>
          <cell r="H22">
            <v>1</v>
          </cell>
        </row>
        <row r="23">
          <cell r="A23">
            <v>2668014</v>
          </cell>
          <cell r="B23">
            <v>93</v>
          </cell>
          <cell r="C23" t="str">
            <v>David Käll</v>
          </cell>
          <cell r="D23" t="str">
            <v>Ö-hammar</v>
          </cell>
          <cell r="F23">
            <v>1984</v>
          </cell>
          <cell r="G23" t="str">
            <v>C17</v>
          </cell>
          <cell r="H23">
            <v>1</v>
          </cell>
        </row>
        <row r="24">
          <cell r="A24">
            <v>3607691</v>
          </cell>
          <cell r="B24">
            <v>503</v>
          </cell>
          <cell r="C24" t="str">
            <v>David Eriksson</v>
          </cell>
          <cell r="D24" t="str">
            <v>Uppsala</v>
          </cell>
          <cell r="F24">
            <v>2006</v>
          </cell>
          <cell r="G24" t="str">
            <v>E10</v>
          </cell>
          <cell r="H24">
            <v>1</v>
          </cell>
        </row>
        <row r="25">
          <cell r="A25">
            <v>604197</v>
          </cell>
          <cell r="B25">
            <v>30</v>
          </cell>
          <cell r="C25" t="str">
            <v>Dennis Bergström</v>
          </cell>
          <cell r="D25" t="str">
            <v>Märsta</v>
          </cell>
          <cell r="F25">
            <v>1970</v>
          </cell>
          <cell r="G25" t="str">
            <v>C17</v>
          </cell>
          <cell r="H25">
            <v>1</v>
          </cell>
        </row>
        <row r="26">
          <cell r="A26">
            <v>4002899</v>
          </cell>
          <cell r="B26">
            <v>201</v>
          </cell>
          <cell r="C26" t="str">
            <v>Dexter Bergström</v>
          </cell>
          <cell r="D26" t="str">
            <v>Märsta</v>
          </cell>
          <cell r="F26">
            <v>2007</v>
          </cell>
          <cell r="G26" t="str">
            <v>E10</v>
          </cell>
          <cell r="H26">
            <v>1</v>
          </cell>
        </row>
        <row r="27">
          <cell r="A27">
            <v>2074934</v>
          </cell>
          <cell r="B27">
            <v>58</v>
          </cell>
          <cell r="C27" t="str">
            <v>Didrik Westöö</v>
          </cell>
          <cell r="D27" t="str">
            <v>Älvsjö</v>
          </cell>
          <cell r="F27">
            <v>2006</v>
          </cell>
          <cell r="G27" t="str">
            <v>E10</v>
          </cell>
          <cell r="H27">
            <v>1</v>
          </cell>
        </row>
        <row r="28">
          <cell r="A28">
            <v>2791773</v>
          </cell>
          <cell r="B28">
            <v>179</v>
          </cell>
          <cell r="C28" t="str">
            <v>Dorothea Petersson</v>
          </cell>
          <cell r="D28" t="str">
            <v>Uppsala</v>
          </cell>
          <cell r="F28">
            <v>2004</v>
          </cell>
          <cell r="G28" t="str">
            <v>F12</v>
          </cell>
          <cell r="H28">
            <v>1</v>
          </cell>
        </row>
        <row r="29">
          <cell r="A29">
            <v>391370</v>
          </cell>
          <cell r="B29">
            <v>629</v>
          </cell>
          <cell r="C29" t="str">
            <v>Douglas Bodmark</v>
          </cell>
          <cell r="D29" t="str">
            <v>Märsta</v>
          </cell>
          <cell r="F29">
            <v>2003</v>
          </cell>
          <cell r="G29" t="str">
            <v>E14</v>
          </cell>
          <cell r="H29">
            <v>1</v>
          </cell>
        </row>
        <row r="30">
          <cell r="A30">
            <v>2168891</v>
          </cell>
          <cell r="B30">
            <v>119</v>
          </cell>
          <cell r="C30" t="str">
            <v>Douglas Oliwer Persson</v>
          </cell>
          <cell r="D30" t="str">
            <v>Älvsjö</v>
          </cell>
          <cell r="F30">
            <v>2002</v>
          </cell>
          <cell r="G30" t="str">
            <v>E14</v>
          </cell>
          <cell r="H30">
            <v>1</v>
          </cell>
        </row>
        <row r="31">
          <cell r="A31">
            <v>2990446</v>
          </cell>
          <cell r="B31">
            <v>348</v>
          </cell>
          <cell r="C31" t="str">
            <v>Douglas Lundmark</v>
          </cell>
          <cell r="D31" t="str">
            <v>Uppsala</v>
          </cell>
          <cell r="F31">
            <v>2010</v>
          </cell>
          <cell r="G31" t="str">
            <v>E06</v>
          </cell>
          <cell r="H31">
            <v>1</v>
          </cell>
        </row>
        <row r="32">
          <cell r="A32">
            <v>1752598</v>
          </cell>
          <cell r="B32">
            <v>38</v>
          </cell>
          <cell r="C32" t="str">
            <v>Einar Lindberg</v>
          </cell>
          <cell r="D32" t="str">
            <v>Märsta</v>
          </cell>
          <cell r="F32">
            <v>2003</v>
          </cell>
          <cell r="G32" t="str">
            <v>E14</v>
          </cell>
          <cell r="H32">
            <v>1</v>
          </cell>
        </row>
        <row r="33">
          <cell r="A33">
            <v>1086298</v>
          </cell>
          <cell r="B33">
            <v>43</v>
          </cell>
          <cell r="C33" t="str">
            <v>Ebba Torhult</v>
          </cell>
          <cell r="D33" t="str">
            <v>Älvsjö</v>
          </cell>
          <cell r="E33" t="str">
            <v>Nolt racing</v>
          </cell>
          <cell r="F33">
            <v>2004</v>
          </cell>
          <cell r="G33" t="str">
            <v>E12</v>
          </cell>
          <cell r="H33">
            <v>1</v>
          </cell>
        </row>
        <row r="34">
          <cell r="A34">
            <v>3983104</v>
          </cell>
          <cell r="B34">
            <v>646</v>
          </cell>
          <cell r="C34" t="str">
            <v>Edvin Adevåg</v>
          </cell>
          <cell r="D34" t="str">
            <v>Märsta</v>
          </cell>
          <cell r="F34">
            <v>2005</v>
          </cell>
          <cell r="G34" t="str">
            <v>E10</v>
          </cell>
          <cell r="H34">
            <v>1</v>
          </cell>
        </row>
        <row r="35">
          <cell r="A35">
            <v>729363</v>
          </cell>
          <cell r="B35">
            <v>150</v>
          </cell>
          <cell r="C35" t="str">
            <v>Elias Pettersson</v>
          </cell>
          <cell r="D35" t="str">
            <v>Älvsjö</v>
          </cell>
          <cell r="F35">
            <v>2001</v>
          </cell>
          <cell r="G35" t="str">
            <v>E15</v>
          </cell>
          <cell r="H35">
            <v>1</v>
          </cell>
        </row>
        <row r="36">
          <cell r="A36">
            <v>1699783</v>
          </cell>
          <cell r="B36">
            <v>41</v>
          </cell>
          <cell r="C36" t="str">
            <v>Elliot Ohlsson</v>
          </cell>
          <cell r="D36" t="str">
            <v>Uppsala</v>
          </cell>
          <cell r="F36">
            <v>2006</v>
          </cell>
          <cell r="G36" t="str">
            <v>E10</v>
          </cell>
          <cell r="H36">
            <v>1</v>
          </cell>
        </row>
        <row r="37">
          <cell r="A37">
            <v>2266474</v>
          </cell>
          <cell r="B37">
            <v>22</v>
          </cell>
          <cell r="C37" t="str">
            <v>Elin Holmstedt</v>
          </cell>
          <cell r="D37" t="str">
            <v>Märsta</v>
          </cell>
          <cell r="F37">
            <v>2008</v>
          </cell>
          <cell r="G37" t="str">
            <v>F10</v>
          </cell>
          <cell r="H37">
            <v>1</v>
          </cell>
        </row>
        <row r="38">
          <cell r="A38">
            <v>2868726</v>
          </cell>
          <cell r="B38">
            <v>498</v>
          </cell>
          <cell r="C38" t="str">
            <v>Elliot Asplund</v>
          </cell>
          <cell r="D38" t="str">
            <v>Uppsala</v>
          </cell>
          <cell r="F38">
            <v>2006</v>
          </cell>
          <cell r="G38" t="str">
            <v>E10</v>
          </cell>
          <cell r="H38">
            <v>1</v>
          </cell>
        </row>
        <row r="39">
          <cell r="A39">
            <v>2985089</v>
          </cell>
          <cell r="B39">
            <v>189</v>
          </cell>
          <cell r="C39" t="str">
            <v>Elvira Petersson</v>
          </cell>
          <cell r="D39" t="str">
            <v>Uppsala</v>
          </cell>
          <cell r="F39">
            <v>2008</v>
          </cell>
          <cell r="G39" t="str">
            <v>E06</v>
          </cell>
          <cell r="H39">
            <v>1</v>
          </cell>
        </row>
        <row r="40">
          <cell r="A40">
            <v>3633056</v>
          </cell>
          <cell r="B40">
            <v>762</v>
          </cell>
          <cell r="C40" t="str">
            <v>Emil Hansson</v>
          </cell>
          <cell r="D40" t="str">
            <v>Ö-hammar</v>
          </cell>
          <cell r="F40">
            <v>2007</v>
          </cell>
          <cell r="G40" t="str">
            <v>E10</v>
          </cell>
          <cell r="H40">
            <v>1</v>
          </cell>
        </row>
        <row r="41">
          <cell r="A41">
            <v>4032959</v>
          </cell>
          <cell r="B41">
            <v>14</v>
          </cell>
          <cell r="C41" t="str">
            <v>Emil Pettersson</v>
          </cell>
          <cell r="D41" t="str">
            <v>Orion</v>
          </cell>
          <cell r="F41">
            <v>2009</v>
          </cell>
          <cell r="G41" t="str">
            <v>E08</v>
          </cell>
          <cell r="H41">
            <v>1</v>
          </cell>
        </row>
        <row r="42">
          <cell r="A42">
            <v>660610</v>
          </cell>
          <cell r="B42">
            <v>97</v>
          </cell>
          <cell r="C42" t="str">
            <v>Evelina Andersson</v>
          </cell>
          <cell r="D42" t="str">
            <v>Märsta</v>
          </cell>
          <cell r="F42">
            <v>1997</v>
          </cell>
          <cell r="G42" t="str">
            <v>F15</v>
          </cell>
          <cell r="H42">
            <v>1</v>
          </cell>
        </row>
        <row r="43">
          <cell r="A43">
            <v>625780</v>
          </cell>
          <cell r="B43">
            <v>20</v>
          </cell>
          <cell r="C43" t="str">
            <v>Fabian Persson</v>
          </cell>
          <cell r="D43" t="str">
            <v>Ö-hammar</v>
          </cell>
          <cell r="F43">
            <v>2002</v>
          </cell>
          <cell r="G43" t="str">
            <v>E14</v>
          </cell>
          <cell r="H43">
            <v>1</v>
          </cell>
        </row>
        <row r="44">
          <cell r="A44">
            <v>481299</v>
          </cell>
          <cell r="B44">
            <v>333</v>
          </cell>
          <cell r="C44" t="str">
            <v>Felix Haeger-Sjöström</v>
          </cell>
          <cell r="D44" t="str">
            <v>Orion</v>
          </cell>
          <cell r="F44">
            <v>2001</v>
          </cell>
          <cell r="G44" t="str">
            <v>E15</v>
          </cell>
          <cell r="H44">
            <v>1</v>
          </cell>
        </row>
        <row r="45">
          <cell r="A45">
            <v>2793259</v>
          </cell>
          <cell r="B45">
            <v>13</v>
          </cell>
          <cell r="C45" t="str">
            <v xml:space="preserve">Felix Mattsson </v>
          </cell>
          <cell r="D45" t="str">
            <v>Orion</v>
          </cell>
          <cell r="F45">
            <v>2009</v>
          </cell>
          <cell r="G45" t="str">
            <v>E08</v>
          </cell>
          <cell r="H45">
            <v>1</v>
          </cell>
        </row>
        <row r="46">
          <cell r="A46">
            <v>1689064</v>
          </cell>
          <cell r="B46">
            <v>351</v>
          </cell>
          <cell r="C46" t="str">
            <v>Felicia Klingström</v>
          </cell>
          <cell r="D46" t="str">
            <v>Älvsjö</v>
          </cell>
          <cell r="E46" t="str">
            <v>Nolt racing</v>
          </cell>
          <cell r="F46">
            <v>2004</v>
          </cell>
          <cell r="G46" t="str">
            <v>E12</v>
          </cell>
          <cell r="H46">
            <v>1</v>
          </cell>
        </row>
        <row r="47">
          <cell r="A47">
            <v>1574562</v>
          </cell>
          <cell r="B47">
            <v>45</v>
          </cell>
          <cell r="C47" t="str">
            <v>Felix Wiklund</v>
          </cell>
          <cell r="D47" t="str">
            <v>Märsta</v>
          </cell>
          <cell r="F47">
            <v>2005</v>
          </cell>
          <cell r="G47" t="str">
            <v>E12</v>
          </cell>
          <cell r="H47">
            <v>1</v>
          </cell>
        </row>
        <row r="48">
          <cell r="A48">
            <v>670495</v>
          </cell>
          <cell r="B48">
            <v>39</v>
          </cell>
          <cell r="C48" t="str">
            <v>Filip Gustafsson</v>
          </cell>
          <cell r="D48" t="str">
            <v>Märsta</v>
          </cell>
          <cell r="F48">
            <v>1991</v>
          </cell>
          <cell r="G48" t="str">
            <v>E15</v>
          </cell>
          <cell r="H48">
            <v>1</v>
          </cell>
        </row>
        <row r="49">
          <cell r="A49">
            <v>336670</v>
          </cell>
          <cell r="B49">
            <v>213</v>
          </cell>
          <cell r="C49" t="str">
            <v>Filip Levin</v>
          </cell>
          <cell r="D49" t="str">
            <v>Ö-hammar</v>
          </cell>
          <cell r="F49">
            <v>2000</v>
          </cell>
          <cell r="G49" t="str">
            <v>E15</v>
          </cell>
          <cell r="H49">
            <v>1</v>
          </cell>
        </row>
        <row r="50">
          <cell r="A50">
            <v>2161864</v>
          </cell>
          <cell r="B50">
            <v>970</v>
          </cell>
          <cell r="C50" t="str">
            <v>Filip Månsson</v>
          </cell>
          <cell r="D50" t="str">
            <v>Orion</v>
          </cell>
          <cell r="F50">
            <v>2007</v>
          </cell>
          <cell r="G50" t="str">
            <v>E10</v>
          </cell>
          <cell r="H50">
            <v>1</v>
          </cell>
        </row>
        <row r="51">
          <cell r="A51">
            <v>1519132</v>
          </cell>
          <cell r="B51">
            <v>227</v>
          </cell>
          <cell r="C51" t="str">
            <v>Filip Persson</v>
          </cell>
          <cell r="D51" t="str">
            <v>Orion</v>
          </cell>
          <cell r="F51">
            <v>2004</v>
          </cell>
          <cell r="G51" t="str">
            <v>E12</v>
          </cell>
          <cell r="H51">
            <v>1</v>
          </cell>
        </row>
        <row r="52">
          <cell r="A52">
            <v>108373</v>
          </cell>
          <cell r="B52">
            <v>107</v>
          </cell>
          <cell r="C52" t="str">
            <v>Filip Svanberg</v>
          </cell>
          <cell r="D52" t="str">
            <v>Uppsala</v>
          </cell>
          <cell r="F52">
            <v>1992</v>
          </cell>
          <cell r="G52" t="str">
            <v>E15</v>
          </cell>
          <cell r="H52">
            <v>1</v>
          </cell>
        </row>
        <row r="53">
          <cell r="A53">
            <v>2939683</v>
          </cell>
          <cell r="B53">
            <v>249</v>
          </cell>
          <cell r="C53" t="str">
            <v>Folke Sunnebo</v>
          </cell>
          <cell r="D53" t="str">
            <v>Älvsjö</v>
          </cell>
          <cell r="F53">
            <v>2008</v>
          </cell>
          <cell r="G53" t="str">
            <v>E08</v>
          </cell>
          <cell r="H53">
            <v>1</v>
          </cell>
        </row>
        <row r="54">
          <cell r="A54">
            <v>1862941</v>
          </cell>
          <cell r="C54" t="str">
            <v>Fredrik Norkvist</v>
          </cell>
          <cell r="D54" t="str">
            <v>Märsta</v>
          </cell>
          <cell r="F54">
            <v>1977</v>
          </cell>
          <cell r="G54" t="str">
            <v>C17</v>
          </cell>
          <cell r="H54">
            <v>1</v>
          </cell>
        </row>
        <row r="55">
          <cell r="A55">
            <v>1743698</v>
          </cell>
          <cell r="B55">
            <v>451</v>
          </cell>
          <cell r="C55" t="str">
            <v>Gustav Tägtström Eriksson</v>
          </cell>
          <cell r="D55" t="str">
            <v>Ö-hammar</v>
          </cell>
          <cell r="F55">
            <v>2002</v>
          </cell>
          <cell r="G55" t="str">
            <v>E14</v>
          </cell>
          <cell r="H55">
            <v>1</v>
          </cell>
        </row>
        <row r="56">
          <cell r="A56">
            <v>1752316</v>
          </cell>
          <cell r="B56">
            <v>353</v>
          </cell>
          <cell r="C56" t="str">
            <v>Gabriel Mårtensson</v>
          </cell>
          <cell r="D56" t="str">
            <v>Älvsjö</v>
          </cell>
          <cell r="F56">
            <v>1998</v>
          </cell>
          <cell r="G56" t="str">
            <v>E15</v>
          </cell>
          <cell r="H56">
            <v>1</v>
          </cell>
        </row>
        <row r="57">
          <cell r="A57">
            <v>376483</v>
          </cell>
          <cell r="B57">
            <v>444</v>
          </cell>
          <cell r="C57" t="str">
            <v>Hannes Haeger</v>
          </cell>
          <cell r="D57" t="str">
            <v>Orion</v>
          </cell>
          <cell r="F57">
            <v>1998</v>
          </cell>
          <cell r="G57" t="str">
            <v>E15</v>
          </cell>
          <cell r="H57">
            <v>1</v>
          </cell>
        </row>
        <row r="58">
          <cell r="A58">
            <v>2755980</v>
          </cell>
          <cell r="B58">
            <v>518</v>
          </cell>
          <cell r="C58" t="str">
            <v>Hampus Skoog</v>
          </cell>
          <cell r="D58" t="str">
            <v>Uppsala</v>
          </cell>
          <cell r="F58">
            <v>2006</v>
          </cell>
          <cell r="G58" t="str">
            <v>E10</v>
          </cell>
          <cell r="H58">
            <v>1</v>
          </cell>
        </row>
        <row r="59">
          <cell r="A59">
            <v>3183768</v>
          </cell>
          <cell r="B59">
            <v>221</v>
          </cell>
          <cell r="C59" t="str">
            <v>Hampus Westberg</v>
          </cell>
          <cell r="D59" t="str">
            <v>Märsta</v>
          </cell>
          <cell r="F59">
            <v>2010</v>
          </cell>
          <cell r="G59" t="str">
            <v>E06</v>
          </cell>
          <cell r="H59">
            <v>1</v>
          </cell>
        </row>
        <row r="60">
          <cell r="A60">
            <v>2606543</v>
          </cell>
          <cell r="B60">
            <v>980</v>
          </cell>
          <cell r="C60" t="str">
            <v>Helmer Eriksson</v>
          </cell>
          <cell r="D60" t="str">
            <v>Ö-hammar</v>
          </cell>
          <cell r="F60">
            <v>2007</v>
          </cell>
          <cell r="G60" t="str">
            <v>E10</v>
          </cell>
          <cell r="H60">
            <v>1</v>
          </cell>
        </row>
        <row r="61">
          <cell r="A61">
            <v>1731329</v>
          </cell>
          <cell r="B61">
            <v>512</v>
          </cell>
          <cell r="C61" t="str">
            <v>Heimer Wendt Junkka</v>
          </cell>
          <cell r="D61" t="str">
            <v>Märsta</v>
          </cell>
          <cell r="F61">
            <v>2008</v>
          </cell>
          <cell r="G61" t="str">
            <v>E08</v>
          </cell>
          <cell r="H61">
            <v>1</v>
          </cell>
        </row>
        <row r="62">
          <cell r="A62">
            <v>686525</v>
          </cell>
          <cell r="B62">
            <v>92</v>
          </cell>
          <cell r="C62" t="str">
            <v>Henrik Holmstedt</v>
          </cell>
          <cell r="D62" t="str">
            <v>Märsta</v>
          </cell>
          <cell r="F62">
            <v>2002</v>
          </cell>
          <cell r="G62" t="str">
            <v>E15</v>
          </cell>
          <cell r="H62">
            <v>1</v>
          </cell>
        </row>
        <row r="63">
          <cell r="A63">
            <v>2037205</v>
          </cell>
          <cell r="B63">
            <v>598</v>
          </cell>
          <cell r="C63" t="str">
            <v>Hugo Asplund</v>
          </cell>
          <cell r="D63" t="str">
            <v>Uppsala</v>
          </cell>
          <cell r="F63">
            <v>2004</v>
          </cell>
          <cell r="G63" t="str">
            <v>E12</v>
          </cell>
          <cell r="H63">
            <v>1</v>
          </cell>
        </row>
        <row r="64">
          <cell r="A64">
            <v>2170728</v>
          </cell>
          <cell r="B64">
            <v>61</v>
          </cell>
          <cell r="C64" t="str">
            <v>Hugo Henriques</v>
          </cell>
          <cell r="D64" t="str">
            <v>Älvsjö</v>
          </cell>
          <cell r="F64">
            <v>2004</v>
          </cell>
          <cell r="G64" t="str">
            <v>E12</v>
          </cell>
          <cell r="H64">
            <v>1</v>
          </cell>
        </row>
        <row r="65">
          <cell r="A65">
            <v>1430508</v>
          </cell>
          <cell r="B65">
            <v>961</v>
          </cell>
          <cell r="C65" t="str">
            <v>Isabel Wakander</v>
          </cell>
          <cell r="D65" t="str">
            <v>Uppsala</v>
          </cell>
          <cell r="F65">
            <v>2003</v>
          </cell>
          <cell r="G65" t="str">
            <v>F14</v>
          </cell>
          <cell r="H65">
            <v>1</v>
          </cell>
        </row>
        <row r="66">
          <cell r="A66">
            <v>2825954</v>
          </cell>
          <cell r="B66">
            <v>777</v>
          </cell>
          <cell r="C66" t="str">
            <v>Isak Falk Schyberg</v>
          </cell>
          <cell r="D66" t="str">
            <v>Orion</v>
          </cell>
          <cell r="F66">
            <v>2007</v>
          </cell>
          <cell r="G66" t="str">
            <v>E10</v>
          </cell>
          <cell r="H66">
            <v>1</v>
          </cell>
        </row>
        <row r="67">
          <cell r="A67">
            <v>2089850</v>
          </cell>
          <cell r="B67">
            <v>311</v>
          </cell>
          <cell r="C67" t="str">
            <v>Inez Andersson</v>
          </cell>
          <cell r="D67" t="str">
            <v>Älvsjö</v>
          </cell>
          <cell r="F67">
            <v>2007</v>
          </cell>
          <cell r="G67" t="str">
            <v>F12</v>
          </cell>
          <cell r="H67">
            <v>1</v>
          </cell>
        </row>
        <row r="68">
          <cell r="A68">
            <v>1103121</v>
          </cell>
          <cell r="B68">
            <v>967</v>
          </cell>
          <cell r="C68" t="str">
            <v>Izabella Bauska</v>
          </cell>
          <cell r="D68" t="str">
            <v>Uppsala</v>
          </cell>
          <cell r="F68">
            <v>2002</v>
          </cell>
          <cell r="G68" t="str">
            <v>F14</v>
          </cell>
          <cell r="H68">
            <v>1</v>
          </cell>
        </row>
        <row r="69">
          <cell r="A69">
            <v>2228041</v>
          </cell>
          <cell r="B69">
            <v>26</v>
          </cell>
          <cell r="C69" t="str">
            <v>Isac Persson</v>
          </cell>
          <cell r="D69" t="str">
            <v>Ö-hammar</v>
          </cell>
          <cell r="F69">
            <v>2006</v>
          </cell>
          <cell r="G69" t="str">
            <v>E10</v>
          </cell>
          <cell r="H69">
            <v>1</v>
          </cell>
        </row>
        <row r="70">
          <cell r="A70">
            <v>2865969</v>
          </cell>
          <cell r="B70">
            <v>27</v>
          </cell>
          <cell r="C70" t="str">
            <v>Isak Lingvall</v>
          </cell>
          <cell r="D70" t="str">
            <v>Märsta</v>
          </cell>
          <cell r="F70">
            <v>2006</v>
          </cell>
          <cell r="G70" t="str">
            <v>E10</v>
          </cell>
          <cell r="H70">
            <v>1</v>
          </cell>
        </row>
        <row r="71">
          <cell r="A71">
            <v>1433837</v>
          </cell>
          <cell r="B71">
            <v>74</v>
          </cell>
          <cell r="C71" t="str">
            <v>Jan Zelin</v>
          </cell>
          <cell r="D71" t="str">
            <v>Ö-hammar</v>
          </cell>
          <cell r="F71">
            <v>1974</v>
          </cell>
          <cell r="G71" t="str">
            <v>C17</v>
          </cell>
          <cell r="H71">
            <v>1</v>
          </cell>
        </row>
        <row r="72">
          <cell r="A72">
            <v>3553569</v>
          </cell>
          <cell r="B72">
            <v>248</v>
          </cell>
          <cell r="C72" t="str">
            <v>Jens Ahlgren</v>
          </cell>
          <cell r="D72" t="str">
            <v>Älvsjö</v>
          </cell>
          <cell r="F72">
            <v>2007</v>
          </cell>
          <cell r="G72" t="str">
            <v>E10</v>
          </cell>
          <cell r="H72">
            <v>1</v>
          </cell>
        </row>
        <row r="73">
          <cell r="A73">
            <v>3502005</v>
          </cell>
          <cell r="B73">
            <v>145</v>
          </cell>
          <cell r="C73" t="str">
            <v>Jackie Bjerneld</v>
          </cell>
          <cell r="D73" t="str">
            <v>Älvsjö</v>
          </cell>
          <cell r="F73">
            <v>2008</v>
          </cell>
          <cell r="G73" t="str">
            <v>F08</v>
          </cell>
          <cell r="H73">
            <v>1</v>
          </cell>
        </row>
        <row r="74">
          <cell r="A74">
            <v>2363998</v>
          </cell>
          <cell r="B74">
            <v>959</v>
          </cell>
          <cell r="C74" t="str">
            <v>Jakob Gullberg</v>
          </cell>
          <cell r="D74" t="str">
            <v>Märsta</v>
          </cell>
          <cell r="F74">
            <v>2002</v>
          </cell>
          <cell r="G74" t="str">
            <v>E14</v>
          </cell>
          <cell r="H74">
            <v>1</v>
          </cell>
        </row>
        <row r="75">
          <cell r="A75">
            <v>3962914</v>
          </cell>
          <cell r="B75">
            <v>235</v>
          </cell>
          <cell r="C75" t="str">
            <v>Jimmy Lindström</v>
          </cell>
          <cell r="D75" t="str">
            <v>Uppsala</v>
          </cell>
          <cell r="F75">
            <v>1975</v>
          </cell>
          <cell r="G75" t="str">
            <v>C17</v>
          </cell>
          <cell r="H75">
            <v>1</v>
          </cell>
        </row>
        <row r="76">
          <cell r="A76">
            <v>3547826</v>
          </cell>
          <cell r="B76">
            <v>33</v>
          </cell>
          <cell r="C76" t="str">
            <v>Jesper Wahlberg</v>
          </cell>
          <cell r="D76" t="str">
            <v>Märsta</v>
          </cell>
          <cell r="F76">
            <v>2008</v>
          </cell>
          <cell r="G76" t="str">
            <v>E08</v>
          </cell>
          <cell r="H76">
            <v>1</v>
          </cell>
        </row>
        <row r="77">
          <cell r="A77">
            <v>103527</v>
          </cell>
          <cell r="B77">
            <v>166</v>
          </cell>
          <cell r="C77" t="str">
            <v>Johan Fransson</v>
          </cell>
          <cell r="D77" t="str">
            <v>Älvsjö</v>
          </cell>
          <cell r="F77">
            <v>1984</v>
          </cell>
          <cell r="G77" t="str">
            <v>E15</v>
          </cell>
          <cell r="H77">
            <v>1</v>
          </cell>
        </row>
        <row r="78">
          <cell r="A78">
            <v>3031330</v>
          </cell>
          <cell r="B78">
            <v>428</v>
          </cell>
          <cell r="C78" t="str">
            <v>Jhona Netzell Rosendahl</v>
          </cell>
          <cell r="D78" t="str">
            <v>Älvsjö</v>
          </cell>
          <cell r="F78">
            <v>2009</v>
          </cell>
          <cell r="G78" t="str">
            <v>E08</v>
          </cell>
          <cell r="H78">
            <v>1</v>
          </cell>
        </row>
        <row r="79">
          <cell r="A79">
            <v>2362431</v>
          </cell>
          <cell r="B79">
            <v>106</v>
          </cell>
          <cell r="C79" t="str">
            <v>Joah Filipowski</v>
          </cell>
          <cell r="D79" t="str">
            <v>Uppsala</v>
          </cell>
          <cell r="F79">
            <v>2008</v>
          </cell>
          <cell r="G79" t="str">
            <v>E08</v>
          </cell>
          <cell r="H79">
            <v>1</v>
          </cell>
        </row>
        <row r="80">
          <cell r="A80">
            <v>279184</v>
          </cell>
          <cell r="B80">
            <v>96</v>
          </cell>
          <cell r="C80" t="str">
            <v>Johan Andersson</v>
          </cell>
          <cell r="D80" t="str">
            <v>Älvsjö</v>
          </cell>
          <cell r="F80">
            <v>1971</v>
          </cell>
          <cell r="G80" t="str">
            <v>E15</v>
          </cell>
          <cell r="H80">
            <v>1</v>
          </cell>
        </row>
        <row r="81">
          <cell r="A81">
            <v>1800064</v>
          </cell>
          <cell r="B81">
            <v>56</v>
          </cell>
          <cell r="C81" t="str">
            <v>Johan Wahlberg</v>
          </cell>
          <cell r="D81" t="str">
            <v>Märsta</v>
          </cell>
          <cell r="F81">
            <v>1982</v>
          </cell>
          <cell r="G81" t="str">
            <v>C17</v>
          </cell>
          <cell r="H81">
            <v>1</v>
          </cell>
        </row>
        <row r="82">
          <cell r="A82">
            <v>1719758</v>
          </cell>
          <cell r="B82">
            <v>44</v>
          </cell>
          <cell r="C82" t="str">
            <v>Johan Waltari</v>
          </cell>
          <cell r="D82" t="str">
            <v>Uppsala</v>
          </cell>
          <cell r="F82">
            <v>1972</v>
          </cell>
          <cell r="G82" t="str">
            <v>C17</v>
          </cell>
          <cell r="H82">
            <v>1</v>
          </cell>
        </row>
        <row r="83">
          <cell r="A83">
            <v>4338935</v>
          </cell>
          <cell r="B83">
            <v>173</v>
          </cell>
          <cell r="C83" t="str">
            <v>John Andersson</v>
          </cell>
          <cell r="D83" t="str">
            <v>Uppsala</v>
          </cell>
          <cell r="F83">
            <v>1973</v>
          </cell>
          <cell r="G83" t="str">
            <v>C17</v>
          </cell>
          <cell r="H83">
            <v>1</v>
          </cell>
        </row>
        <row r="84">
          <cell r="A84">
            <v>1709813</v>
          </cell>
          <cell r="B84">
            <v>48</v>
          </cell>
          <cell r="C84" t="str">
            <v>John Molén</v>
          </cell>
          <cell r="D84" t="str">
            <v>Märsta</v>
          </cell>
          <cell r="F84">
            <v>1972</v>
          </cell>
          <cell r="G84" t="str">
            <v>C17</v>
          </cell>
          <cell r="H84">
            <v>1</v>
          </cell>
        </row>
        <row r="85">
          <cell r="A85">
            <v>3542950</v>
          </cell>
          <cell r="B85">
            <v>60</v>
          </cell>
          <cell r="C85" t="str">
            <v>Jonna Rudd</v>
          </cell>
          <cell r="D85" t="str">
            <v>Märsta</v>
          </cell>
          <cell r="F85">
            <v>2009</v>
          </cell>
          <cell r="G85" t="str">
            <v>E08</v>
          </cell>
          <cell r="H85">
            <v>1</v>
          </cell>
        </row>
        <row r="86">
          <cell r="A86">
            <v>704296409</v>
          </cell>
          <cell r="B86">
            <v>152</v>
          </cell>
          <cell r="C86" t="str">
            <v>Judith Ehrling</v>
          </cell>
          <cell r="D86" t="str">
            <v>Märsta</v>
          </cell>
          <cell r="F86">
            <v>2007</v>
          </cell>
          <cell r="G86" t="str">
            <v>F10</v>
          </cell>
          <cell r="H86">
            <v>1</v>
          </cell>
        </row>
        <row r="87">
          <cell r="A87">
            <v>1380600</v>
          </cell>
          <cell r="B87">
            <v>978</v>
          </cell>
          <cell r="C87" t="str">
            <v>Julia Teeling</v>
          </cell>
          <cell r="D87" t="str">
            <v>Orion</v>
          </cell>
          <cell r="F87">
            <v>2002</v>
          </cell>
          <cell r="G87" t="str">
            <v>F14</v>
          </cell>
          <cell r="H87">
            <v>1</v>
          </cell>
        </row>
        <row r="88">
          <cell r="A88">
            <v>1783401</v>
          </cell>
          <cell r="B88">
            <v>345</v>
          </cell>
          <cell r="C88" t="str">
            <v>Kevin Eklund</v>
          </cell>
          <cell r="D88" t="str">
            <v>Ö-hammar</v>
          </cell>
          <cell r="F88">
            <v>2005</v>
          </cell>
          <cell r="G88" t="str">
            <v>E12</v>
          </cell>
          <cell r="H88">
            <v>1</v>
          </cell>
        </row>
        <row r="89">
          <cell r="A89">
            <v>1717745</v>
          </cell>
          <cell r="B89">
            <v>472</v>
          </cell>
          <cell r="C89" t="str">
            <v>Kevin Emretzon</v>
          </cell>
          <cell r="D89" t="str">
            <v>Älvsjö</v>
          </cell>
          <cell r="F89">
            <v>2001</v>
          </cell>
          <cell r="G89" t="str">
            <v>E15</v>
          </cell>
          <cell r="H89">
            <v>1</v>
          </cell>
        </row>
        <row r="90">
          <cell r="A90">
            <v>1477190</v>
          </cell>
          <cell r="B90">
            <v>15</v>
          </cell>
          <cell r="C90" t="str">
            <v>Jonathan Ahl Hedlund</v>
          </cell>
          <cell r="D90" t="str">
            <v>Märsta</v>
          </cell>
          <cell r="E90" t="str">
            <v>MJ Bikes</v>
          </cell>
          <cell r="F90">
            <v>2005</v>
          </cell>
          <cell r="G90" t="str">
            <v>E12</v>
          </cell>
          <cell r="H90">
            <v>1</v>
          </cell>
        </row>
        <row r="91">
          <cell r="A91">
            <v>388644</v>
          </cell>
          <cell r="B91">
            <v>18</v>
          </cell>
          <cell r="C91" t="str">
            <v>Kim Wedin</v>
          </cell>
          <cell r="D91" t="str">
            <v>Märsta</v>
          </cell>
          <cell r="E91" t="str">
            <v>MJ Bikes</v>
          </cell>
          <cell r="F91">
            <v>1996</v>
          </cell>
          <cell r="G91" t="str">
            <v>E15</v>
          </cell>
          <cell r="H91">
            <v>1</v>
          </cell>
        </row>
        <row r="92">
          <cell r="A92">
            <v>2787628</v>
          </cell>
          <cell r="B92">
            <v>283</v>
          </cell>
          <cell r="C92" t="str">
            <v>Leo Åslund</v>
          </cell>
          <cell r="D92" t="str">
            <v>Älvsjö</v>
          </cell>
          <cell r="F92">
            <v>2008</v>
          </cell>
          <cell r="G92" t="str">
            <v>E08</v>
          </cell>
          <cell r="H92">
            <v>1</v>
          </cell>
        </row>
        <row r="93">
          <cell r="A93">
            <v>688471</v>
          </cell>
          <cell r="B93">
            <v>77</v>
          </cell>
          <cell r="C93" t="str">
            <v>Liam Portström</v>
          </cell>
          <cell r="D93" t="str">
            <v>Orion</v>
          </cell>
          <cell r="F93">
            <v>2004</v>
          </cell>
          <cell r="G93" t="str">
            <v>E12</v>
          </cell>
          <cell r="H93">
            <v>1</v>
          </cell>
        </row>
        <row r="94">
          <cell r="A94">
            <v>383328</v>
          </cell>
          <cell r="B94">
            <v>87</v>
          </cell>
          <cell r="C94" t="str">
            <v>Linus Sohlin</v>
          </cell>
          <cell r="D94" t="str">
            <v>Märsta</v>
          </cell>
          <cell r="E94" t="str">
            <v>MJ Bikes</v>
          </cell>
          <cell r="F94">
            <v>1997</v>
          </cell>
          <cell r="G94" t="str">
            <v>E15</v>
          </cell>
          <cell r="H94">
            <v>1</v>
          </cell>
        </row>
        <row r="95">
          <cell r="A95">
            <v>1806886</v>
          </cell>
          <cell r="B95">
            <v>131</v>
          </cell>
          <cell r="C95" t="str">
            <v>Love Sörman</v>
          </cell>
          <cell r="D95" t="str">
            <v>Uppsala</v>
          </cell>
          <cell r="F95">
            <v>2006</v>
          </cell>
          <cell r="G95" t="str">
            <v>E10</v>
          </cell>
          <cell r="H95">
            <v>1</v>
          </cell>
        </row>
        <row r="96">
          <cell r="A96">
            <v>2139553</v>
          </cell>
          <cell r="B96">
            <v>397</v>
          </cell>
          <cell r="C96" t="str">
            <v>Ludwig Wahlgren</v>
          </cell>
          <cell r="D96" t="str">
            <v>Älvsjö</v>
          </cell>
          <cell r="F96">
            <v>2004</v>
          </cell>
          <cell r="G96" t="str">
            <v>E12</v>
          </cell>
          <cell r="H96">
            <v>1</v>
          </cell>
        </row>
        <row r="97">
          <cell r="A97">
            <v>1689062</v>
          </cell>
          <cell r="B97">
            <v>390</v>
          </cell>
          <cell r="C97" t="str">
            <v>Lucas Klingström</v>
          </cell>
          <cell r="D97" t="str">
            <v>Älvsjö</v>
          </cell>
          <cell r="F97">
            <v>2000</v>
          </cell>
          <cell r="G97" t="str">
            <v>E15</v>
          </cell>
          <cell r="H97">
            <v>1</v>
          </cell>
        </row>
        <row r="98">
          <cell r="A98">
            <v>1717129</v>
          </cell>
          <cell r="B98">
            <v>422</v>
          </cell>
          <cell r="C98" t="str">
            <v>Ludvig Emrin</v>
          </cell>
          <cell r="D98" t="str">
            <v>Älvsjö</v>
          </cell>
          <cell r="F98">
            <v>2003</v>
          </cell>
          <cell r="G98" t="str">
            <v>E14</v>
          </cell>
          <cell r="H98">
            <v>1</v>
          </cell>
        </row>
        <row r="99">
          <cell r="A99">
            <v>2667072</v>
          </cell>
          <cell r="B99">
            <v>25</v>
          </cell>
          <cell r="C99" t="str">
            <v>Ludvig Jacobsson</v>
          </cell>
          <cell r="D99" t="str">
            <v>Märsta</v>
          </cell>
          <cell r="F99">
            <v>2005</v>
          </cell>
          <cell r="G99" t="str">
            <v>E12</v>
          </cell>
          <cell r="H99">
            <v>1</v>
          </cell>
        </row>
        <row r="100">
          <cell r="A100">
            <v>3271642</v>
          </cell>
          <cell r="B100">
            <v>952</v>
          </cell>
          <cell r="C100" t="str">
            <v>Malte Morin</v>
          </cell>
          <cell r="D100" t="str">
            <v>Märsta</v>
          </cell>
          <cell r="F100">
            <v>2009</v>
          </cell>
          <cell r="G100" t="str">
            <v>E08</v>
          </cell>
          <cell r="H100">
            <v>1</v>
          </cell>
        </row>
        <row r="101">
          <cell r="A101">
            <v>400580</v>
          </cell>
          <cell r="B101">
            <v>9</v>
          </cell>
          <cell r="C101" t="str">
            <v>Martin Markström</v>
          </cell>
          <cell r="D101" t="str">
            <v>Uppsala</v>
          </cell>
          <cell r="F101">
            <v>2000</v>
          </cell>
          <cell r="G101" t="str">
            <v>E15</v>
          </cell>
          <cell r="H101">
            <v>1</v>
          </cell>
        </row>
        <row r="102">
          <cell r="A102">
            <v>1725515</v>
          </cell>
          <cell r="B102">
            <v>72</v>
          </cell>
          <cell r="C102" t="str">
            <v>Mathias Andersson</v>
          </cell>
          <cell r="D102" t="str">
            <v>Märsta</v>
          </cell>
          <cell r="F102">
            <v>1972</v>
          </cell>
          <cell r="G102" t="str">
            <v>C17</v>
          </cell>
          <cell r="H102">
            <v>1</v>
          </cell>
        </row>
        <row r="103">
          <cell r="A103">
            <v>3628428</v>
          </cell>
          <cell r="B103">
            <v>466</v>
          </cell>
          <cell r="C103" t="str">
            <v>Maximilian Ingels</v>
          </cell>
          <cell r="D103" t="str">
            <v>Uppsala</v>
          </cell>
          <cell r="F103">
            <v>2008</v>
          </cell>
          <cell r="G103" t="str">
            <v>E08</v>
          </cell>
          <cell r="H103">
            <v>1</v>
          </cell>
        </row>
        <row r="104">
          <cell r="A104">
            <v>673934</v>
          </cell>
          <cell r="B104">
            <v>144</v>
          </cell>
          <cell r="C104" t="str">
            <v>Max Mattsson</v>
          </cell>
          <cell r="D104" t="str">
            <v>Orion</v>
          </cell>
          <cell r="F104">
            <v>2002</v>
          </cell>
          <cell r="G104" t="str">
            <v>E14</v>
          </cell>
          <cell r="H104">
            <v>1</v>
          </cell>
        </row>
        <row r="105">
          <cell r="A105">
            <v>2791767</v>
          </cell>
          <cell r="B105">
            <v>469</v>
          </cell>
          <cell r="C105" t="str">
            <v>Max Söderberg</v>
          </cell>
          <cell r="D105" t="str">
            <v>Uppsala</v>
          </cell>
          <cell r="F105">
            <v>2009</v>
          </cell>
          <cell r="G105" t="str">
            <v>E08</v>
          </cell>
          <cell r="H105">
            <v>1</v>
          </cell>
        </row>
        <row r="106">
          <cell r="A106">
            <v>658307</v>
          </cell>
          <cell r="B106">
            <v>429</v>
          </cell>
          <cell r="C106" t="str">
            <v>Melvin Eldelöf</v>
          </cell>
          <cell r="D106" t="str">
            <v>Märsta</v>
          </cell>
          <cell r="F106">
            <v>2002</v>
          </cell>
          <cell r="G106" t="str">
            <v>E14</v>
          </cell>
          <cell r="H106">
            <v>1</v>
          </cell>
        </row>
        <row r="107">
          <cell r="A107">
            <v>2742580</v>
          </cell>
          <cell r="B107">
            <v>294</v>
          </cell>
          <cell r="C107" t="str">
            <v>Melvin Lennström</v>
          </cell>
          <cell r="D107" t="str">
            <v>Uppsala</v>
          </cell>
          <cell r="F107">
            <v>2007</v>
          </cell>
          <cell r="G107" t="str">
            <v>E10</v>
          </cell>
          <cell r="H107">
            <v>1</v>
          </cell>
        </row>
        <row r="108">
          <cell r="A108">
            <v>2672829</v>
          </cell>
          <cell r="B108">
            <v>36</v>
          </cell>
          <cell r="C108" t="str">
            <v>Melvin Molén</v>
          </cell>
          <cell r="D108" t="str">
            <v>Märsta</v>
          </cell>
          <cell r="F108">
            <v>2008</v>
          </cell>
          <cell r="G108" t="str">
            <v>E10</v>
          </cell>
          <cell r="H108">
            <v>1</v>
          </cell>
        </row>
        <row r="109">
          <cell r="A109">
            <v>2665642</v>
          </cell>
          <cell r="B109">
            <v>977</v>
          </cell>
          <cell r="C109" t="str">
            <v>Melwin Månsson</v>
          </cell>
          <cell r="D109" t="str">
            <v>Orion</v>
          </cell>
          <cell r="F109">
            <v>2008</v>
          </cell>
          <cell r="G109" t="str">
            <v>E08</v>
          </cell>
          <cell r="H109">
            <v>1</v>
          </cell>
        </row>
        <row r="110">
          <cell r="A110">
            <v>3640337</v>
          </cell>
          <cell r="B110">
            <v>467</v>
          </cell>
          <cell r="C110" t="str">
            <v>Milton Åhnberg</v>
          </cell>
          <cell r="D110" t="str">
            <v>Märsta</v>
          </cell>
          <cell r="F110">
            <v>2008</v>
          </cell>
          <cell r="G110" t="str">
            <v>E08</v>
          </cell>
          <cell r="H110">
            <v>1</v>
          </cell>
        </row>
        <row r="111">
          <cell r="A111">
            <v>1734537</v>
          </cell>
          <cell r="B111">
            <v>206</v>
          </cell>
          <cell r="C111" t="str">
            <v>Niklas Larsson</v>
          </cell>
          <cell r="D111" t="str">
            <v>Älvsjö</v>
          </cell>
          <cell r="F111">
            <v>2004</v>
          </cell>
          <cell r="G111" t="str">
            <v>E12</v>
          </cell>
          <cell r="H111">
            <v>1</v>
          </cell>
        </row>
        <row r="112">
          <cell r="A112">
            <v>1380606</v>
          </cell>
          <cell r="B112">
            <v>154</v>
          </cell>
          <cell r="C112" t="str">
            <v>Niklas Nordström</v>
          </cell>
          <cell r="D112" t="str">
            <v>Orion</v>
          </cell>
          <cell r="F112">
            <v>2002</v>
          </cell>
          <cell r="G112" t="str">
            <v>E14</v>
          </cell>
          <cell r="H112">
            <v>1</v>
          </cell>
        </row>
        <row r="113">
          <cell r="A113">
            <v>4011332</v>
          </cell>
          <cell r="B113">
            <v>368</v>
          </cell>
          <cell r="C113" t="str">
            <v>Noel Alkell</v>
          </cell>
          <cell r="D113" t="str">
            <v>Uppsala</v>
          </cell>
          <cell r="F113">
            <v>2010</v>
          </cell>
          <cell r="G113" t="str">
            <v>E06</v>
          </cell>
          <cell r="H113">
            <v>1</v>
          </cell>
        </row>
        <row r="114">
          <cell r="A114">
            <v>2088390</v>
          </cell>
          <cell r="B114">
            <v>73</v>
          </cell>
          <cell r="C114" t="str">
            <v>Ola Slettenmark</v>
          </cell>
          <cell r="D114" t="str">
            <v>Älvsjö</v>
          </cell>
          <cell r="F114">
            <v>1973</v>
          </cell>
          <cell r="G114" t="str">
            <v>C17</v>
          </cell>
          <cell r="H114">
            <v>1</v>
          </cell>
        </row>
        <row r="115">
          <cell r="A115">
            <v>2347612</v>
          </cell>
          <cell r="B115">
            <v>203</v>
          </cell>
          <cell r="C115" t="str">
            <v>Oliver de Wahl</v>
          </cell>
          <cell r="D115" t="str">
            <v>Märsta</v>
          </cell>
          <cell r="F115">
            <v>2005</v>
          </cell>
          <cell r="G115" t="str">
            <v>E10</v>
          </cell>
          <cell r="H115">
            <v>1</v>
          </cell>
        </row>
        <row r="116">
          <cell r="A116">
            <v>1537326</v>
          </cell>
          <cell r="B116">
            <v>32</v>
          </cell>
          <cell r="C116" t="str">
            <v>Ossian Veiksaar</v>
          </cell>
          <cell r="D116" t="str">
            <v>Ö-hammar</v>
          </cell>
          <cell r="F116">
            <v>2007</v>
          </cell>
          <cell r="G116" t="str">
            <v>E10</v>
          </cell>
          <cell r="H116">
            <v>1</v>
          </cell>
        </row>
        <row r="117">
          <cell r="A117">
            <v>4025244</v>
          </cell>
          <cell r="B117">
            <v>958</v>
          </cell>
          <cell r="C117" t="str">
            <v>Otto Ivner</v>
          </cell>
          <cell r="D117" t="str">
            <v>Märsta</v>
          </cell>
          <cell r="F117">
            <v>2006</v>
          </cell>
          <cell r="G117" t="str">
            <v>E10</v>
          </cell>
          <cell r="H117">
            <v>1</v>
          </cell>
        </row>
        <row r="118">
          <cell r="A118">
            <v>2071641</v>
          </cell>
          <cell r="B118">
            <v>500</v>
          </cell>
          <cell r="C118" t="str">
            <v>Oscar Gustavsson</v>
          </cell>
          <cell r="D118" t="str">
            <v>Orion</v>
          </cell>
          <cell r="F118">
            <v>2006</v>
          </cell>
          <cell r="G118" t="str">
            <v>E10</v>
          </cell>
          <cell r="H118">
            <v>1</v>
          </cell>
        </row>
        <row r="119">
          <cell r="A119">
            <v>1700732</v>
          </cell>
          <cell r="B119">
            <v>401</v>
          </cell>
          <cell r="C119" t="str">
            <v>Oskar Åberg</v>
          </cell>
          <cell r="D119" t="str">
            <v>Älvsjö</v>
          </cell>
          <cell r="F119">
            <v>1998</v>
          </cell>
          <cell r="G119" t="str">
            <v>E15</v>
          </cell>
          <cell r="H119">
            <v>1</v>
          </cell>
        </row>
        <row r="120">
          <cell r="A120">
            <v>1862768</v>
          </cell>
          <cell r="B120">
            <v>962</v>
          </cell>
          <cell r="C120" t="str">
            <v>Patrik Helmersson</v>
          </cell>
          <cell r="D120" t="str">
            <v>Uppsala</v>
          </cell>
          <cell r="F120">
            <v>1975</v>
          </cell>
          <cell r="G120" t="str">
            <v>C17</v>
          </cell>
          <cell r="H120">
            <v>1</v>
          </cell>
        </row>
        <row r="121">
          <cell r="A121">
            <v>1544977</v>
          </cell>
          <cell r="B121">
            <v>99</v>
          </cell>
          <cell r="C121" t="str">
            <v>Peter von Dahn</v>
          </cell>
          <cell r="D121" t="str">
            <v>Uppsala</v>
          </cell>
          <cell r="F121">
            <v>1979</v>
          </cell>
          <cell r="G121" t="str">
            <v>C17</v>
          </cell>
          <cell r="H121">
            <v>1</v>
          </cell>
        </row>
        <row r="122">
          <cell r="A122">
            <v>4367580</v>
          </cell>
          <cell r="B122">
            <v>958</v>
          </cell>
          <cell r="C122" t="str">
            <v>Philip Trygg</v>
          </cell>
          <cell r="D122" t="str">
            <v>Märsta</v>
          </cell>
          <cell r="F122">
            <v>2002</v>
          </cell>
          <cell r="G122" t="str">
            <v>E14</v>
          </cell>
          <cell r="H122">
            <v>1</v>
          </cell>
        </row>
        <row r="123">
          <cell r="A123">
            <v>1725519</v>
          </cell>
          <cell r="B123">
            <v>403</v>
          </cell>
          <cell r="C123" t="str">
            <v>Rasmus Norkvist</v>
          </cell>
          <cell r="D123" t="str">
            <v>Märsta</v>
          </cell>
          <cell r="F123">
            <v>2002</v>
          </cell>
          <cell r="G123" t="str">
            <v>E14</v>
          </cell>
          <cell r="H123">
            <v>1</v>
          </cell>
        </row>
        <row r="124">
          <cell r="A124">
            <v>336652</v>
          </cell>
          <cell r="B124">
            <v>210</v>
          </cell>
          <cell r="C124" t="str">
            <v>Rasmus Söderblom</v>
          </cell>
          <cell r="D124" t="str">
            <v>Ö-hammar</v>
          </cell>
          <cell r="F124">
            <v>2000</v>
          </cell>
          <cell r="G124" t="str">
            <v>E15</v>
          </cell>
          <cell r="H124">
            <v>1</v>
          </cell>
        </row>
        <row r="125">
          <cell r="A125">
            <v>109104</v>
          </cell>
          <cell r="B125">
            <v>143</v>
          </cell>
          <cell r="C125" t="str">
            <v>Rickard Pettersson</v>
          </cell>
          <cell r="D125" t="str">
            <v>Ö-hammar</v>
          </cell>
          <cell r="F125">
            <v>1995</v>
          </cell>
          <cell r="G125" t="str">
            <v>E15</v>
          </cell>
          <cell r="H125">
            <v>1</v>
          </cell>
        </row>
        <row r="126">
          <cell r="A126">
            <v>413618</v>
          </cell>
          <cell r="B126">
            <v>50</v>
          </cell>
          <cell r="C126" t="str">
            <v>Robin Andersson</v>
          </cell>
          <cell r="D126" t="str">
            <v>Märsta</v>
          </cell>
          <cell r="F126">
            <v>2000</v>
          </cell>
          <cell r="G126" t="str">
            <v>C17</v>
          </cell>
          <cell r="H126">
            <v>1</v>
          </cell>
        </row>
        <row r="127">
          <cell r="A127">
            <v>107693</v>
          </cell>
          <cell r="B127">
            <v>47</v>
          </cell>
          <cell r="C127" t="str">
            <v>Robin Mattsson</v>
          </cell>
          <cell r="D127" t="str">
            <v>Orion</v>
          </cell>
          <cell r="F127">
            <v>1989</v>
          </cell>
          <cell r="G127" t="str">
            <v>E15</v>
          </cell>
          <cell r="H127">
            <v>1</v>
          </cell>
        </row>
        <row r="128">
          <cell r="A128">
            <v>2753353</v>
          </cell>
          <cell r="B128">
            <v>199</v>
          </cell>
          <cell r="C128" t="str">
            <v>Sebastian Bornsäter</v>
          </cell>
          <cell r="D128" t="str">
            <v>Orion</v>
          </cell>
          <cell r="F128">
            <v>2007</v>
          </cell>
          <cell r="G128" t="str">
            <v>E10</v>
          </cell>
          <cell r="H128">
            <v>1</v>
          </cell>
        </row>
        <row r="129">
          <cell r="A129">
            <v>677435</v>
          </cell>
          <cell r="B129">
            <v>84</v>
          </cell>
          <cell r="C129" t="str">
            <v>Sebastian Matamoros</v>
          </cell>
          <cell r="D129" t="str">
            <v>Märsta</v>
          </cell>
          <cell r="F129">
            <v>1984</v>
          </cell>
          <cell r="G129" t="str">
            <v>E15</v>
          </cell>
          <cell r="H129">
            <v>1</v>
          </cell>
        </row>
        <row r="130">
          <cell r="A130">
            <v>3286639</v>
          </cell>
          <cell r="B130">
            <v>747</v>
          </cell>
          <cell r="C130" t="str">
            <v>Sebastian Morales</v>
          </cell>
          <cell r="D130" t="str">
            <v>Orion</v>
          </cell>
          <cell r="F130">
            <v>1981</v>
          </cell>
          <cell r="G130" t="str">
            <v>C17</v>
          </cell>
          <cell r="H130">
            <v>1</v>
          </cell>
        </row>
        <row r="131">
          <cell r="A131">
            <v>3502008</v>
          </cell>
          <cell r="B131">
            <v>185</v>
          </cell>
          <cell r="C131" t="str">
            <v>Simone Bjerneld</v>
          </cell>
          <cell r="D131" t="str">
            <v>Älvsjö</v>
          </cell>
          <cell r="F131">
            <v>2008</v>
          </cell>
          <cell r="G131" t="str">
            <v>F08</v>
          </cell>
          <cell r="H131">
            <v>1</v>
          </cell>
        </row>
        <row r="132">
          <cell r="A132">
            <v>3782598</v>
          </cell>
          <cell r="B132">
            <v>167</v>
          </cell>
          <cell r="C132" t="str">
            <v>Sebastian Jonsson</v>
          </cell>
          <cell r="D132" t="str">
            <v>Uppsala</v>
          </cell>
          <cell r="F132">
            <v>2009</v>
          </cell>
          <cell r="G132" t="str">
            <v>E08</v>
          </cell>
          <cell r="H132">
            <v>1</v>
          </cell>
        </row>
        <row r="133">
          <cell r="A133">
            <v>2059554</v>
          </cell>
          <cell r="B133">
            <v>66</v>
          </cell>
          <cell r="C133" t="str">
            <v>Simon Myrberg</v>
          </cell>
          <cell r="D133" t="str">
            <v>Uppsala</v>
          </cell>
          <cell r="F133">
            <v>1989</v>
          </cell>
          <cell r="G133" t="str">
            <v>C17</v>
          </cell>
          <cell r="H133">
            <v>1</v>
          </cell>
        </row>
        <row r="134">
          <cell r="A134">
            <v>2070274</v>
          </cell>
          <cell r="B134">
            <v>154</v>
          </cell>
          <cell r="C134" t="str">
            <v>Simon Nordström</v>
          </cell>
          <cell r="D134" t="str">
            <v>Orion</v>
          </cell>
          <cell r="F134">
            <v>2006</v>
          </cell>
          <cell r="G134" t="str">
            <v>E10</v>
          </cell>
          <cell r="H134">
            <v>1</v>
          </cell>
        </row>
        <row r="135">
          <cell r="A135">
            <v>652866</v>
          </cell>
          <cell r="B135">
            <v>163</v>
          </cell>
          <cell r="C135" t="str">
            <v>Simon Wanrop</v>
          </cell>
          <cell r="D135" t="str">
            <v>Märsta</v>
          </cell>
          <cell r="F135">
            <v>1997</v>
          </cell>
          <cell r="G135" t="str">
            <v>E15</v>
          </cell>
          <cell r="H135">
            <v>1</v>
          </cell>
        </row>
        <row r="136">
          <cell r="A136">
            <v>1430390</v>
          </cell>
          <cell r="B136">
            <v>123</v>
          </cell>
          <cell r="C136" t="str">
            <v>Sofia Waltari</v>
          </cell>
          <cell r="D136" t="str">
            <v>Uppsala</v>
          </cell>
          <cell r="F136">
            <v>2004</v>
          </cell>
          <cell r="G136" t="str">
            <v>F12</v>
          </cell>
          <cell r="H136">
            <v>1</v>
          </cell>
        </row>
        <row r="137">
          <cell r="A137">
            <v>4024449</v>
          </cell>
          <cell r="B137">
            <v>289</v>
          </cell>
          <cell r="C137" t="str">
            <v>Stefan Nordin</v>
          </cell>
          <cell r="D137" t="str">
            <v>Märsta</v>
          </cell>
          <cell r="F137">
            <v>2006</v>
          </cell>
          <cell r="G137" t="str">
            <v>E10</v>
          </cell>
          <cell r="H137">
            <v>1</v>
          </cell>
        </row>
        <row r="138">
          <cell r="A138">
            <v>1804667</v>
          </cell>
          <cell r="B138">
            <v>54</v>
          </cell>
          <cell r="C138" t="str">
            <v>Svante Torhult</v>
          </cell>
          <cell r="D138" t="str">
            <v>Älvsjö</v>
          </cell>
          <cell r="F138">
            <v>2006</v>
          </cell>
          <cell r="G138" t="str">
            <v>E10</v>
          </cell>
          <cell r="H138">
            <v>1</v>
          </cell>
        </row>
        <row r="139">
          <cell r="A139">
            <v>2499106</v>
          </cell>
          <cell r="B139">
            <v>205</v>
          </cell>
          <cell r="C139" t="str">
            <v>Tage Turander</v>
          </cell>
          <cell r="D139" t="str">
            <v>Älvsjö</v>
          </cell>
          <cell r="F139">
            <v>2005</v>
          </cell>
          <cell r="G139" t="str">
            <v>E12</v>
          </cell>
          <cell r="H139">
            <v>1</v>
          </cell>
        </row>
        <row r="140">
          <cell r="A140">
            <v>1762232</v>
          </cell>
          <cell r="B140">
            <v>579</v>
          </cell>
          <cell r="C140" t="str">
            <v>Teddy Ehrling</v>
          </cell>
          <cell r="D140" t="str">
            <v>Märsta</v>
          </cell>
          <cell r="F140">
            <v>1971</v>
          </cell>
          <cell r="G140" t="str">
            <v>C17</v>
          </cell>
          <cell r="H140">
            <v>1</v>
          </cell>
        </row>
        <row r="141">
          <cell r="A141">
            <v>2845016</v>
          </cell>
          <cell r="B141">
            <v>184</v>
          </cell>
          <cell r="C141" t="str">
            <v>Teodor Jonson</v>
          </cell>
          <cell r="D141" t="str">
            <v>Uppsala</v>
          </cell>
          <cell r="F141">
            <v>2006</v>
          </cell>
          <cell r="G141" t="str">
            <v>E10</v>
          </cell>
          <cell r="H141">
            <v>1</v>
          </cell>
        </row>
        <row r="142">
          <cell r="A142">
            <v>1734540</v>
          </cell>
          <cell r="B142">
            <v>244</v>
          </cell>
          <cell r="C142" t="str">
            <v>Tim Slettenmark-Gille</v>
          </cell>
          <cell r="D142" t="str">
            <v>Älvsjö</v>
          </cell>
          <cell r="F142">
            <v>2003</v>
          </cell>
          <cell r="G142" t="str">
            <v>E14</v>
          </cell>
          <cell r="H142">
            <v>1</v>
          </cell>
        </row>
        <row r="143">
          <cell r="A143">
            <v>4307918</v>
          </cell>
          <cell r="B143">
            <v>953</v>
          </cell>
          <cell r="C143" t="str">
            <v>Tim Åkerblom</v>
          </cell>
          <cell r="D143" t="str">
            <v>Märsta</v>
          </cell>
          <cell r="F143">
            <v>2009</v>
          </cell>
          <cell r="G143" t="str">
            <v>E08</v>
          </cell>
          <cell r="H143">
            <v>1</v>
          </cell>
        </row>
        <row r="144">
          <cell r="A144">
            <v>3611789</v>
          </cell>
          <cell r="B144">
            <v>286</v>
          </cell>
          <cell r="C144" t="str">
            <v>Therese Fredriksson</v>
          </cell>
          <cell r="D144" t="str">
            <v>Älvsjö</v>
          </cell>
          <cell r="F144">
            <v>1975</v>
          </cell>
          <cell r="G144" t="str">
            <v>F15</v>
          </cell>
          <cell r="H144">
            <v>1</v>
          </cell>
        </row>
        <row r="145">
          <cell r="A145">
            <v>3529168</v>
          </cell>
          <cell r="B145">
            <v>355</v>
          </cell>
          <cell r="C145" t="str">
            <v>Theo Alkell</v>
          </cell>
          <cell r="D145" t="str">
            <v>Uppsala</v>
          </cell>
          <cell r="F145">
            <v>2008</v>
          </cell>
          <cell r="G145" t="str">
            <v>E08</v>
          </cell>
          <cell r="H145">
            <v>1</v>
          </cell>
        </row>
        <row r="146">
          <cell r="A146">
            <v>958060</v>
          </cell>
          <cell r="B146">
            <v>267</v>
          </cell>
          <cell r="C146" t="str">
            <v>Tim Wallin</v>
          </cell>
          <cell r="D146" t="str">
            <v>Älvsjö</v>
          </cell>
          <cell r="F146">
            <v>2006</v>
          </cell>
          <cell r="G146" t="str">
            <v>E10</v>
          </cell>
          <cell r="H146">
            <v>1</v>
          </cell>
        </row>
        <row r="147">
          <cell r="A147">
            <v>1246074</v>
          </cell>
          <cell r="B147">
            <v>965</v>
          </cell>
          <cell r="C147" t="str">
            <v>Tommie Egemalm</v>
          </cell>
          <cell r="D147" t="str">
            <v>Uppsala</v>
          </cell>
          <cell r="F147">
            <v>1987</v>
          </cell>
          <cell r="G147" t="str">
            <v>C17</v>
          </cell>
          <cell r="H147">
            <v>1</v>
          </cell>
        </row>
        <row r="148">
          <cell r="A148">
            <v>3984892</v>
          </cell>
          <cell r="B148">
            <v>553</v>
          </cell>
          <cell r="C148" t="str">
            <v>Tristan Wall</v>
          </cell>
          <cell r="D148" t="str">
            <v>Märsta</v>
          </cell>
          <cell r="F148">
            <v>2008</v>
          </cell>
          <cell r="G148" t="str">
            <v>E08</v>
          </cell>
          <cell r="H148">
            <v>1</v>
          </cell>
        </row>
        <row r="149">
          <cell r="A149">
            <v>1762239</v>
          </cell>
          <cell r="B149">
            <v>407</v>
          </cell>
          <cell r="C149" t="str">
            <v>Valter Ehrling</v>
          </cell>
          <cell r="D149" t="str">
            <v>Märsta</v>
          </cell>
          <cell r="F149">
            <v>2002</v>
          </cell>
          <cell r="G149" t="str">
            <v>E14</v>
          </cell>
          <cell r="H149">
            <v>1</v>
          </cell>
        </row>
        <row r="150">
          <cell r="A150">
            <v>1427189</v>
          </cell>
          <cell r="B150">
            <v>16</v>
          </cell>
          <cell r="C150" t="str">
            <v>Vera Söderström</v>
          </cell>
          <cell r="D150" t="str">
            <v>Orion</v>
          </cell>
          <cell r="F150">
            <v>2000</v>
          </cell>
          <cell r="G150" t="str">
            <v>F15</v>
          </cell>
          <cell r="H150">
            <v>1</v>
          </cell>
        </row>
        <row r="151">
          <cell r="A151">
            <v>2845631</v>
          </cell>
          <cell r="B151">
            <v>666</v>
          </cell>
          <cell r="C151" t="str">
            <v>Vendela Rosenblom</v>
          </cell>
          <cell r="D151" t="str">
            <v>Orion</v>
          </cell>
          <cell r="F151">
            <v>2005</v>
          </cell>
          <cell r="G151" t="str">
            <v>F12</v>
          </cell>
          <cell r="H151">
            <v>1</v>
          </cell>
        </row>
        <row r="152">
          <cell r="A152">
            <v>2791774</v>
          </cell>
          <cell r="B152">
            <v>103</v>
          </cell>
          <cell r="C152" t="str">
            <v>Victor Petersson</v>
          </cell>
          <cell r="D152" t="str">
            <v>Uppsala</v>
          </cell>
          <cell r="F152">
            <v>2006</v>
          </cell>
          <cell r="G152" t="str">
            <v>E10</v>
          </cell>
          <cell r="H152">
            <v>1</v>
          </cell>
        </row>
        <row r="153">
          <cell r="A153">
            <v>3647209</v>
          </cell>
          <cell r="B153">
            <v>232</v>
          </cell>
          <cell r="C153" t="str">
            <v>Vide Westöö</v>
          </cell>
          <cell r="D153" t="str">
            <v>Älvsjö</v>
          </cell>
          <cell r="F153">
            <v>2009</v>
          </cell>
          <cell r="G153" t="str">
            <v>E08</v>
          </cell>
          <cell r="H153">
            <v>1</v>
          </cell>
        </row>
        <row r="154">
          <cell r="A154">
            <v>484069</v>
          </cell>
          <cell r="B154">
            <v>222</v>
          </cell>
          <cell r="C154" t="str">
            <v>Viktor Haeger-Sjöström</v>
          </cell>
          <cell r="D154" t="str">
            <v>Orion</v>
          </cell>
          <cell r="F154">
            <v>2003</v>
          </cell>
          <cell r="G154" t="str">
            <v>E12</v>
          </cell>
          <cell r="H154">
            <v>1</v>
          </cell>
        </row>
        <row r="155">
          <cell r="A155">
            <v>3255904</v>
          </cell>
          <cell r="B155">
            <v>437</v>
          </cell>
          <cell r="C155" t="str">
            <v>Viktor Palmqvist</v>
          </cell>
          <cell r="D155" t="str">
            <v>Uppsala</v>
          </cell>
          <cell r="F155">
            <v>2009</v>
          </cell>
          <cell r="G155" t="str">
            <v>E08</v>
          </cell>
          <cell r="H155">
            <v>1</v>
          </cell>
        </row>
        <row r="156">
          <cell r="A156">
            <v>1717114</v>
          </cell>
          <cell r="B156">
            <v>320</v>
          </cell>
          <cell r="C156" t="str">
            <v>Ville Emrin</v>
          </cell>
          <cell r="D156" t="str">
            <v>Älvsjö</v>
          </cell>
          <cell r="E156" t="str">
            <v>Nolt racing</v>
          </cell>
          <cell r="F156">
            <v>2000</v>
          </cell>
          <cell r="G156" t="str">
            <v>E15</v>
          </cell>
          <cell r="H156">
            <v>1</v>
          </cell>
        </row>
        <row r="157">
          <cell r="A157">
            <v>963389</v>
          </cell>
          <cell r="B157">
            <v>541</v>
          </cell>
          <cell r="C157" t="str">
            <v>Ville Hising</v>
          </cell>
          <cell r="D157" t="str">
            <v>Uppsala</v>
          </cell>
          <cell r="F157">
            <v>2003</v>
          </cell>
          <cell r="G157" t="str">
            <v>E14</v>
          </cell>
          <cell r="H157">
            <v>1</v>
          </cell>
        </row>
        <row r="158">
          <cell r="A158">
            <v>1435373</v>
          </cell>
          <cell r="B158">
            <v>71</v>
          </cell>
          <cell r="C158" t="str">
            <v>Vincent Brodin</v>
          </cell>
          <cell r="D158" t="str">
            <v>Märsta</v>
          </cell>
          <cell r="F158">
            <v>2004</v>
          </cell>
          <cell r="G158" t="str">
            <v>E12</v>
          </cell>
          <cell r="H158">
            <v>1</v>
          </cell>
        </row>
        <row r="159">
          <cell r="A159">
            <v>1574559</v>
          </cell>
          <cell r="B159">
            <v>37</v>
          </cell>
          <cell r="C159" t="str">
            <v>Vincent Molén</v>
          </cell>
          <cell r="D159" t="str">
            <v>Märsta</v>
          </cell>
          <cell r="E159" t="str">
            <v>MJ Bikes</v>
          </cell>
          <cell r="F159">
            <v>2005</v>
          </cell>
          <cell r="G159" t="str">
            <v>E12</v>
          </cell>
          <cell r="H159">
            <v>1</v>
          </cell>
        </row>
        <row r="160">
          <cell r="A160">
            <v>731886</v>
          </cell>
          <cell r="B160">
            <v>951</v>
          </cell>
          <cell r="C160" t="str">
            <v>William Ekman Larsson</v>
          </cell>
          <cell r="D160" t="str">
            <v>Märsta</v>
          </cell>
          <cell r="F160">
            <v>2001</v>
          </cell>
          <cell r="G160" t="str">
            <v>E15</v>
          </cell>
          <cell r="H160">
            <v>1</v>
          </cell>
        </row>
        <row r="161">
          <cell r="A161">
            <v>1755121</v>
          </cell>
          <cell r="B161">
            <v>113</v>
          </cell>
          <cell r="C161" t="str">
            <v>William Ingels</v>
          </cell>
          <cell r="D161" t="str">
            <v>Uppsala</v>
          </cell>
          <cell r="F161">
            <v>2006</v>
          </cell>
          <cell r="G161" t="str">
            <v>E10</v>
          </cell>
          <cell r="H161">
            <v>1</v>
          </cell>
        </row>
        <row r="162">
          <cell r="A162">
            <v>2250550</v>
          </cell>
          <cell r="B162">
            <v>42</v>
          </cell>
          <cell r="C162" t="str">
            <v>William Jansson</v>
          </cell>
          <cell r="D162" t="str">
            <v>Ö-hammar</v>
          </cell>
          <cell r="F162">
            <v>2006</v>
          </cell>
          <cell r="G162" t="str">
            <v>E10</v>
          </cell>
          <cell r="H162">
            <v>1</v>
          </cell>
        </row>
        <row r="163">
          <cell r="A163">
            <v>415859</v>
          </cell>
          <cell r="B163">
            <v>17</v>
          </cell>
          <cell r="C163" t="str">
            <v>William Levin</v>
          </cell>
          <cell r="D163" t="str">
            <v>Ö-hammar</v>
          </cell>
          <cell r="F163">
            <v>2003</v>
          </cell>
          <cell r="G163" t="str">
            <v>E14</v>
          </cell>
          <cell r="H163">
            <v>1</v>
          </cell>
        </row>
        <row r="164">
          <cell r="A164">
            <v>2348046</v>
          </cell>
          <cell r="B164">
            <v>211</v>
          </cell>
          <cell r="C164" t="str">
            <v>William Lundqvist</v>
          </cell>
          <cell r="D164" t="str">
            <v>Märsta</v>
          </cell>
          <cell r="F164">
            <v>2007</v>
          </cell>
          <cell r="G164" t="str">
            <v>E10</v>
          </cell>
          <cell r="H164">
            <v>1</v>
          </cell>
        </row>
        <row r="165">
          <cell r="A165">
            <v>1388986</v>
          </cell>
          <cell r="B165">
            <v>971</v>
          </cell>
          <cell r="C165" t="str">
            <v>William Månsson</v>
          </cell>
          <cell r="D165" t="str">
            <v>Orion</v>
          </cell>
          <cell r="F165">
            <v>2004</v>
          </cell>
          <cell r="G165" t="str">
            <v>E12</v>
          </cell>
          <cell r="H165">
            <v>1</v>
          </cell>
        </row>
        <row r="166">
          <cell r="A166">
            <v>1704750</v>
          </cell>
          <cell r="B166">
            <v>502</v>
          </cell>
          <cell r="C166" t="str">
            <v>Wiliam Zelin</v>
          </cell>
          <cell r="D166" t="str">
            <v>Ö-hammar</v>
          </cell>
          <cell r="F166">
            <v>2005</v>
          </cell>
          <cell r="G166" t="str">
            <v>E12</v>
          </cell>
          <cell r="H166">
            <v>1</v>
          </cell>
        </row>
        <row r="167">
          <cell r="A167">
            <v>1886753</v>
          </cell>
          <cell r="B167">
            <v>218</v>
          </cell>
          <cell r="C167" t="str">
            <v>William Lindholm</v>
          </cell>
          <cell r="D167" t="str">
            <v>Märsta</v>
          </cell>
          <cell r="F167">
            <v>2004</v>
          </cell>
          <cell r="G167" t="str">
            <v>E12</v>
          </cell>
          <cell r="H167">
            <v>1</v>
          </cell>
        </row>
        <row r="168">
          <cell r="A168">
            <v>2210084</v>
          </cell>
          <cell r="B168">
            <v>223</v>
          </cell>
          <cell r="C168" t="str">
            <v>William Skarp</v>
          </cell>
          <cell r="D168" t="str">
            <v>Uppsala</v>
          </cell>
          <cell r="F168">
            <v>2005</v>
          </cell>
          <cell r="G168" t="str">
            <v>E12</v>
          </cell>
          <cell r="H168">
            <v>1</v>
          </cell>
        </row>
        <row r="169">
          <cell r="A169">
            <v>3843167</v>
          </cell>
          <cell r="B169">
            <v>276</v>
          </cell>
          <cell r="C169" t="str">
            <v>Yury Avchukhov</v>
          </cell>
          <cell r="D169" t="str">
            <v>Älvsjö</v>
          </cell>
          <cell r="F169">
            <v>2009</v>
          </cell>
          <cell r="G169" t="str">
            <v>E08</v>
          </cell>
          <cell r="H169">
            <v>1</v>
          </cell>
        </row>
        <row r="170">
          <cell r="A170">
            <v>2803690</v>
          </cell>
          <cell r="B170">
            <v>888</v>
          </cell>
          <cell r="C170" t="str">
            <v xml:space="preserve">Zackarias Falk </v>
          </cell>
          <cell r="D170" t="str">
            <v>Orion</v>
          </cell>
          <cell r="F170">
            <v>2006</v>
          </cell>
          <cell r="G170" t="str">
            <v>E10</v>
          </cell>
          <cell r="H170">
            <v>1</v>
          </cell>
        </row>
        <row r="171">
          <cell r="A171" t="str">
            <v>LAT20030519</v>
          </cell>
          <cell r="B171">
            <v>307</v>
          </cell>
          <cell r="C171" t="str">
            <v>Markuss Téraudkalns</v>
          </cell>
          <cell r="D171" t="str">
            <v>Uppsala</v>
          </cell>
          <cell r="F171">
            <v>2003</v>
          </cell>
          <cell r="G171" t="str">
            <v>E14</v>
          </cell>
          <cell r="H171">
            <v>1</v>
          </cell>
        </row>
        <row r="172">
          <cell r="A172">
            <v>2299577</v>
          </cell>
          <cell r="B172">
            <v>21</v>
          </cell>
          <cell r="C172" t="str">
            <v>Molly Ohlsson</v>
          </cell>
          <cell r="D172" t="str">
            <v>Uppsala</v>
          </cell>
          <cell r="F172">
            <v>2010</v>
          </cell>
          <cell r="G172" t="str">
            <v>E06</v>
          </cell>
          <cell r="H172">
            <v>1</v>
          </cell>
        </row>
        <row r="173">
          <cell r="A173">
            <v>4122591</v>
          </cell>
          <cell r="B173">
            <v>967</v>
          </cell>
          <cell r="C173" t="str">
            <v>Noel Bergsman</v>
          </cell>
          <cell r="D173" t="str">
            <v>Uppsala</v>
          </cell>
          <cell r="F173">
            <v>2009</v>
          </cell>
          <cell r="G173" t="str">
            <v>E08</v>
          </cell>
          <cell r="H173">
            <v>1</v>
          </cell>
        </row>
        <row r="174">
          <cell r="A174">
            <v>2824424</v>
          </cell>
          <cell r="B174">
            <v>969</v>
          </cell>
          <cell r="C174" t="str">
            <v>Alwin Palmqvist</v>
          </cell>
          <cell r="D174" t="str">
            <v>Uppsala</v>
          </cell>
          <cell r="F174">
            <v>2008</v>
          </cell>
          <cell r="G174" t="str">
            <v>E08</v>
          </cell>
          <cell r="H174">
            <v>1</v>
          </cell>
        </row>
        <row r="175">
          <cell r="A175">
            <v>2742475</v>
          </cell>
          <cell r="B175">
            <v>963</v>
          </cell>
          <cell r="C175" t="str">
            <v>Albin Arnshoff</v>
          </cell>
          <cell r="D175" t="str">
            <v>Uppsala</v>
          </cell>
          <cell r="F175">
            <v>2007</v>
          </cell>
          <cell r="G175" t="str">
            <v>E10</v>
          </cell>
          <cell r="H175">
            <v>1</v>
          </cell>
        </row>
        <row r="176">
          <cell r="A176">
            <v>2896348</v>
          </cell>
          <cell r="B176">
            <v>961</v>
          </cell>
          <cell r="C176" t="str">
            <v>Isac Flink</v>
          </cell>
          <cell r="D176" t="str">
            <v>Uppsala</v>
          </cell>
          <cell r="F176">
            <v>2006</v>
          </cell>
          <cell r="G176" t="str">
            <v>E10</v>
          </cell>
          <cell r="H176">
            <v>1</v>
          </cell>
        </row>
        <row r="177">
          <cell r="A177">
            <v>697051</v>
          </cell>
          <cell r="B177">
            <v>228</v>
          </cell>
          <cell r="C177" t="str">
            <v>Isak Boman</v>
          </cell>
          <cell r="D177" t="str">
            <v>Uppsala</v>
          </cell>
          <cell r="F177">
            <v>2005</v>
          </cell>
          <cell r="G177" t="str">
            <v>E12</v>
          </cell>
          <cell r="H177">
            <v>1</v>
          </cell>
        </row>
        <row r="178">
          <cell r="A178">
            <v>1833209</v>
          </cell>
          <cell r="B178">
            <v>966</v>
          </cell>
          <cell r="C178" t="str">
            <v>Noel Wargloo</v>
          </cell>
          <cell r="D178" t="str">
            <v>Uppsala</v>
          </cell>
          <cell r="F178">
            <v>2005</v>
          </cell>
          <cell r="G178" t="str">
            <v>E12</v>
          </cell>
          <cell r="H178">
            <v>1</v>
          </cell>
        </row>
        <row r="179">
          <cell r="A179">
            <v>4112490</v>
          </cell>
          <cell r="B179">
            <v>964</v>
          </cell>
          <cell r="C179" t="str">
            <v>Lucas Snäll</v>
          </cell>
          <cell r="D179" t="str">
            <v>Uppsala</v>
          </cell>
          <cell r="F179">
            <v>2009</v>
          </cell>
          <cell r="G179" t="str">
            <v>E08</v>
          </cell>
          <cell r="H179">
            <v>1</v>
          </cell>
        </row>
        <row r="180">
          <cell r="A180">
            <v>2844650</v>
          </cell>
          <cell r="B180">
            <v>968</v>
          </cell>
          <cell r="C180" t="str">
            <v>Noel Kango</v>
          </cell>
          <cell r="D180" t="str">
            <v>Uppsala</v>
          </cell>
          <cell r="F180">
            <v>2008</v>
          </cell>
          <cell r="G180" t="str">
            <v>E08</v>
          </cell>
          <cell r="H180">
            <v>1</v>
          </cell>
        </row>
        <row r="181">
          <cell r="A181">
            <v>1450708</v>
          </cell>
          <cell r="B181">
            <v>47</v>
          </cell>
          <cell r="C181" t="str">
            <v>Viggo Jangenfalk</v>
          </cell>
          <cell r="D181" t="str">
            <v>Ö-hammar</v>
          </cell>
          <cell r="F181">
            <v>2004</v>
          </cell>
          <cell r="G181" t="str">
            <v>E12</v>
          </cell>
          <cell r="H181">
            <v>1</v>
          </cell>
        </row>
        <row r="182">
          <cell r="A182">
            <v>4057571</v>
          </cell>
          <cell r="B182">
            <v>972</v>
          </cell>
          <cell r="C182" t="str">
            <v>Rasmus Pettersson</v>
          </cell>
          <cell r="D182" t="str">
            <v>Orion</v>
          </cell>
          <cell r="F182">
            <v>2009</v>
          </cell>
          <cell r="G182" t="str">
            <v>E08</v>
          </cell>
          <cell r="H182">
            <v>1</v>
          </cell>
        </row>
        <row r="183">
          <cell r="A183">
            <v>2600727</v>
          </cell>
          <cell r="B183">
            <v>577</v>
          </cell>
          <cell r="C183" t="str">
            <v>Anton Wiking</v>
          </cell>
          <cell r="D183" t="str">
            <v>Märsta</v>
          </cell>
          <cell r="F183">
            <v>2003</v>
          </cell>
          <cell r="G183" t="str">
            <v>E14</v>
          </cell>
          <cell r="H183">
            <v>1</v>
          </cell>
        </row>
        <row r="184">
          <cell r="A184">
            <v>1469544</v>
          </cell>
          <cell r="B184">
            <v>52</v>
          </cell>
          <cell r="C184" t="str">
            <v>Leo Tillberg</v>
          </cell>
          <cell r="D184" t="str">
            <v>Ö-hammar</v>
          </cell>
          <cell r="F184">
            <v>2003</v>
          </cell>
          <cell r="G184" t="str">
            <v>E14</v>
          </cell>
          <cell r="H184">
            <v>1</v>
          </cell>
        </row>
        <row r="185">
          <cell r="A185">
            <v>4409220</v>
          </cell>
          <cell r="B185">
            <v>977</v>
          </cell>
          <cell r="C185" t="str">
            <v>Axel Norberg</v>
          </cell>
          <cell r="D185" t="str">
            <v>Orion</v>
          </cell>
          <cell r="F185">
            <v>2012</v>
          </cell>
          <cell r="G185" t="str">
            <v>E06</v>
          </cell>
          <cell r="H185">
            <v>1</v>
          </cell>
        </row>
        <row r="186">
          <cell r="A186">
            <v>704432</v>
          </cell>
          <cell r="B186">
            <v>963</v>
          </cell>
          <cell r="C186" t="str">
            <v>Tomas Persson</v>
          </cell>
          <cell r="D186" t="str">
            <v>Uppsala</v>
          </cell>
          <cell r="F186">
            <v>1979</v>
          </cell>
          <cell r="G186" t="str">
            <v>C17</v>
          </cell>
          <cell r="H186">
            <v>1</v>
          </cell>
        </row>
        <row r="187">
          <cell r="C187" t="str">
            <v>john</v>
          </cell>
        </row>
        <row r="188">
          <cell r="A188">
            <v>419709</v>
          </cell>
          <cell r="B188">
            <v>811</v>
          </cell>
          <cell r="C188" t="str">
            <v>Anna Waltari</v>
          </cell>
          <cell r="D188" t="str">
            <v>Uppsala</v>
          </cell>
          <cell r="F188">
            <v>1971</v>
          </cell>
          <cell r="G188" t="str">
            <v>C17</v>
          </cell>
          <cell r="H188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selection activeCell="A10" sqref="A10"/>
    </sheetView>
  </sheetViews>
  <sheetFormatPr defaultRowHeight="15" x14ac:dyDescent="0.25"/>
  <cols>
    <col min="2" max="2" width="0" hidden="1" customWidth="1"/>
    <col min="4" max="4" width="19.5703125" customWidth="1"/>
    <col min="5" max="5" width="12.28515625" customWidth="1"/>
    <col min="6" max="6" width="11.7109375" customWidth="1"/>
    <col min="10" max="10" width="12.28515625" customWidth="1"/>
  </cols>
  <sheetData>
    <row r="1" spans="1:12" x14ac:dyDescent="0.25">
      <c r="A1" s="1"/>
      <c r="B1" s="2"/>
      <c r="C1" s="1"/>
      <c r="D1" s="3"/>
      <c r="E1" s="3"/>
      <c r="F1" s="1"/>
      <c r="G1" s="4"/>
      <c r="H1" s="1"/>
      <c r="I1" s="1"/>
      <c r="J1" s="5"/>
      <c r="K1" s="5"/>
    </row>
    <row r="2" spans="1:12" x14ac:dyDescent="0.25">
      <c r="A2" s="1"/>
      <c r="B2" s="2"/>
      <c r="C2" s="1"/>
      <c r="D2" s="3"/>
      <c r="E2" s="3"/>
      <c r="F2" s="1"/>
      <c r="G2" s="4"/>
      <c r="H2" s="1"/>
      <c r="I2" s="1"/>
      <c r="J2" s="5"/>
      <c r="K2" s="5"/>
    </row>
    <row r="3" spans="1:12" x14ac:dyDescent="0.25">
      <c r="A3" s="1"/>
      <c r="B3" s="2"/>
      <c r="C3" s="1"/>
      <c r="D3" s="3"/>
      <c r="E3" s="3"/>
      <c r="F3" s="1"/>
      <c r="G3" s="4"/>
      <c r="H3" s="1"/>
      <c r="I3" s="1"/>
      <c r="J3" s="1"/>
      <c r="K3" s="5"/>
    </row>
    <row r="4" spans="1:12" x14ac:dyDescent="0.25">
      <c r="A4" s="1"/>
      <c r="B4" s="2"/>
      <c r="C4" s="1"/>
      <c r="D4" s="3"/>
      <c r="E4" s="3"/>
      <c r="F4" s="1"/>
      <c r="G4" s="4"/>
      <c r="H4" s="1"/>
      <c r="I4" s="1"/>
      <c r="J4" s="1"/>
      <c r="K4" s="5"/>
    </row>
    <row r="5" spans="1:12" x14ac:dyDescent="0.25">
      <c r="A5" s="1"/>
      <c r="B5" s="2"/>
      <c r="C5" s="1"/>
      <c r="D5" s="3"/>
      <c r="E5" s="3"/>
      <c r="F5" s="1"/>
      <c r="G5" s="4"/>
      <c r="H5" s="1"/>
      <c r="I5" s="1"/>
      <c r="J5" s="5"/>
      <c r="K5" s="5"/>
    </row>
    <row r="6" spans="1:12" ht="18" x14ac:dyDescent="0.25">
      <c r="A6" s="20" t="str">
        <f>[1]Makroer!F5</f>
        <v>SVEA 2016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ht="15.75" x14ac:dyDescent="0.25">
      <c r="A7" s="6"/>
      <c r="B7" s="7"/>
      <c r="C7" s="8"/>
      <c r="D7" s="19" t="s">
        <v>0</v>
      </c>
      <c r="E7" s="19"/>
      <c r="F7" s="19"/>
      <c r="G7" s="9"/>
      <c r="H7" s="10" t="str">
        <f>[1]Makroer!F2</f>
        <v>Märsta</v>
      </c>
      <c r="I7" s="10" t="str">
        <f>[1]Makroer!G2</f>
        <v>Uppsala</v>
      </c>
      <c r="J7" s="10" t="str">
        <f>[1]Makroer!H2</f>
        <v>Ö-hammar</v>
      </c>
      <c r="K7" s="10" t="str">
        <f>[1]Makroer!I2</f>
        <v>Orion</v>
      </c>
      <c r="L7" s="11" t="str">
        <f>[1]Makroer!J2</f>
        <v>Älvsjö</v>
      </c>
    </row>
    <row r="8" spans="1:12" x14ac:dyDescent="0.25">
      <c r="A8" s="12" t="s">
        <v>1</v>
      </c>
      <c r="B8" t="s">
        <v>2</v>
      </c>
      <c r="C8" s="13" t="s">
        <v>3</v>
      </c>
      <c r="D8" s="14" t="s">
        <v>4</v>
      </c>
      <c r="E8" s="14" t="s">
        <v>5</v>
      </c>
      <c r="F8" s="13" t="s">
        <v>6</v>
      </c>
      <c r="G8" s="15" t="s">
        <v>7</v>
      </c>
      <c r="H8" s="16" t="s">
        <v>8</v>
      </c>
      <c r="I8" s="17" t="s">
        <v>9</v>
      </c>
      <c r="J8" s="17" t="s">
        <v>10</v>
      </c>
      <c r="K8" s="17" t="s">
        <v>11</v>
      </c>
      <c r="L8" s="16" t="s">
        <v>12</v>
      </c>
    </row>
    <row r="9" spans="1:12" x14ac:dyDescent="0.25">
      <c r="A9" s="12">
        <v>1</v>
      </c>
      <c r="B9">
        <v>2985089</v>
      </c>
      <c r="C9" s="12">
        <f>IF(ISNA(VLOOKUP($B9,[2]Deltagere!$A$2:$H$909,2,FALSE)),"",VLOOKUP($B9,[2]Deltagere!$A$2:$H$909,2,FALSE))</f>
        <v>189</v>
      </c>
      <c r="D9" s="18" t="str">
        <f>IF(ISNA(VLOOKUP($B9,[2]Deltagere!$A$2:$E$909,3,FALSE)),"",VLOOKUP($B9,[2]Deltagere!$A$2:$E$909,3,FALSE))</f>
        <v>Elvira Petersson</v>
      </c>
      <c r="E9" s="18" t="str">
        <f>IF(ISNA(VLOOKUP($B9,[2]Deltagere!$A$2:$E$909,4,FALSE)),"",VLOOKUP($B9,[2]Deltagere!$A$2:$E$909,4,FALSE))</f>
        <v>Uppsala</v>
      </c>
      <c r="F9" s="18">
        <f>IF(ISNA(VLOOKUP($B9,[2]Deltagere!$A$2:$E$909,5,FALSE)),"",VLOOKUP($B9,[2]Deltagere!$A$2:$E$909,5,FALSE))</f>
        <v>0</v>
      </c>
      <c r="G9" s="15">
        <f>IF(P9&gt;4,SUM(H9:L9)-MIN(H9:L9),SUM(H9:L9))</f>
        <v>93</v>
      </c>
      <c r="H9" s="12">
        <f>IF(ISNA(VLOOKUP($B9,'[1]1. afd'!$A$1:$D$979,2,FALSE)),0,VLOOKUP($B9,'[1]1. afd'!$A$1:$D$979,2,FALSE))</f>
        <v>21</v>
      </c>
      <c r="I9" s="12">
        <f>IF(ISNA(VLOOKUP($B9,'[1]2. afd'!$A$1:$D$993,2,FALSE)),0,VLOOKUP($B9,'[1]2. afd'!$A$1:$D$993,2,FALSE))</f>
        <v>21</v>
      </c>
      <c r="J9" s="12">
        <f>IF(ISNA(VLOOKUP($B9,'[1]3. afd'!$A$2:$D$995,2,FALSE)),0,VLOOKUP($B9,'[1]3. afd'!$A$2:$D$999,2,FALSE))</f>
        <v>26</v>
      </c>
      <c r="K9" s="12">
        <f>IF(ISNA(VLOOKUP($B9,'[1]4. afd'!$A$1:$D$998,2,FALSE)),0,VLOOKUP($B9,'[1]4. afd'!$A$1:$D$998,2,FALSE))</f>
        <v>25</v>
      </c>
      <c r="L9" s="12">
        <f>IF(ISNA(VLOOKUP($B9,'[1]5. afd'!$A$1:$D$998,2,FALSE)),0,VLOOKUP($B9,'[1]5. afd'!$A$1:$D$998,2,FALSE))</f>
        <v>0</v>
      </c>
    </row>
    <row r="10" spans="1:12" x14ac:dyDescent="0.25">
      <c r="A10" s="12" t="str">
        <f>IF(P10&gt;$P$8,MAX(A$9:A9)+1,"x")</f>
        <v>x</v>
      </c>
      <c r="B10">
        <v>2089850</v>
      </c>
      <c r="C10" s="12">
        <f>IF(ISNA(VLOOKUP($B10,[2]Deltagere!$A$2:$H$909,2,FALSE)),"",VLOOKUP($B10,[2]Deltagere!$A$2:$H$909,2,FALSE))</f>
        <v>311</v>
      </c>
      <c r="D10" s="18" t="str">
        <f>IF(ISNA(VLOOKUP($B10,[2]Deltagere!$A$2:$E$909,3,FALSE)),"",VLOOKUP($B10,[2]Deltagere!$A$2:$E$909,3,FALSE))</f>
        <v>Inez Andersson</v>
      </c>
      <c r="E10" s="18" t="str">
        <f>IF(ISNA(VLOOKUP($B10,[2]Deltagere!$A$2:$E$909,4,FALSE)),"",VLOOKUP($B10,[2]Deltagere!$A$2:$E$909,4,FALSE))</f>
        <v>Älvsjö</v>
      </c>
      <c r="F10" s="18">
        <f>IF(ISNA(VLOOKUP($B10,[2]Deltagere!$A$2:$E$909,5,FALSE)),"",VLOOKUP($B10,[2]Deltagere!$A$2:$E$909,5,FALSE))</f>
        <v>0</v>
      </c>
      <c r="G10" s="15">
        <f>IF(P10&gt;4,SUM(H10:L10)-MIN(H10:L10),SUM(H10:L10))</f>
        <v>80</v>
      </c>
      <c r="H10" s="12">
        <f>IF(ISNA(VLOOKUP($B10,'[1]1. afd'!$A$1:$D$979,2,FALSE)),0,VLOOKUP($B10,'[1]1. afd'!$A$1:$D$979,2,FALSE))</f>
        <v>30</v>
      </c>
      <c r="I10" s="12">
        <f>IF(ISNA(VLOOKUP($B10,'[1]2. afd'!$A$1:$D$993,2,FALSE)),0,VLOOKUP($B10,'[1]2. afd'!$A$1:$D$993,2,FALSE))</f>
        <v>30</v>
      </c>
      <c r="J10" s="12">
        <f>IF(ISNA(VLOOKUP($B10,'[1]3. afd'!$A$2:$D$995,2,FALSE)),0,VLOOKUP($B10,'[1]3. afd'!$A$2:$D$999,2,FALSE))</f>
        <v>20</v>
      </c>
      <c r="K10" s="12">
        <f>IF(ISNA(VLOOKUP($B10,'[1]4. afd'!$A$1:$D$998,2,FALSE)),0,VLOOKUP($B10,'[1]4. afd'!$A$1:$D$998,2,FALSE))</f>
        <v>0</v>
      </c>
      <c r="L10" s="12">
        <f>IF(ISNA(VLOOKUP($B10,'[1]5. afd'!$A$1:$D$998,2,FALSE)),0,VLOOKUP($B10,'[1]5. afd'!$A$1:$D$998,2,FALSE))</f>
        <v>0</v>
      </c>
    </row>
    <row r="11" spans="1:12" x14ac:dyDescent="0.25">
      <c r="A11" s="12" t="str">
        <f>IF(P11&gt;$P$8,MAX(A$9:A10)+1,"x")</f>
        <v>x</v>
      </c>
      <c r="B11">
        <v>2266474</v>
      </c>
      <c r="C11" s="12">
        <f>IF(ISNA(VLOOKUP($B11,[2]Deltagere!$A$2:$H$909,2,FALSE)),"",VLOOKUP($B11,[2]Deltagere!$A$2:$H$909,2,FALSE))</f>
        <v>22</v>
      </c>
      <c r="D11" s="18" t="str">
        <f>IF(ISNA(VLOOKUP($B11,[2]Deltagere!$A$2:$E$909,3,FALSE)),"",VLOOKUP($B11,[2]Deltagere!$A$2:$E$909,3,FALSE))</f>
        <v>Elin Holmstedt</v>
      </c>
      <c r="E11" s="18" t="str">
        <f>IF(ISNA(VLOOKUP($B11,[2]Deltagere!$A$2:$E$909,4,FALSE)),"",VLOOKUP($B11,[2]Deltagere!$A$2:$E$909,4,FALSE))</f>
        <v>Märsta</v>
      </c>
      <c r="F11" s="18">
        <f>IF(ISNA(VLOOKUP($B11,[2]Deltagere!$A$2:$E$909,5,FALSE)),"",VLOOKUP($B11,[2]Deltagere!$A$2:$E$909,5,FALSE))</f>
        <v>0</v>
      </c>
      <c r="G11" s="15">
        <f>IF(P11&gt;4,SUM(H11:L11)-MIN(H11:L11),SUM(H11:L11))</f>
        <v>50</v>
      </c>
      <c r="H11" s="12">
        <f>IF(ISNA(VLOOKUP($B11,'[1]1. afd'!$A$1:$D$979,2,FALSE)),0,VLOOKUP($B11,'[1]1. afd'!$A$1:$D$979,2,FALSE))</f>
        <v>25</v>
      </c>
      <c r="I11" s="12">
        <f>IF(ISNA(VLOOKUP($B11,'[1]2. afd'!$A$1:$D$993,2,FALSE)),0,VLOOKUP($B11,'[1]2. afd'!$A$1:$D$993,2,FALSE))</f>
        <v>25</v>
      </c>
      <c r="J11" s="12">
        <f>IF(ISNA(VLOOKUP($B11,'[1]3. afd'!$A$2:$D$995,2,FALSE)),0,VLOOKUP($B11,'[1]3. afd'!$A$2:$D$999,2,FALSE))</f>
        <v>0</v>
      </c>
      <c r="K11" s="12">
        <f>IF(ISNA(VLOOKUP($B11,'[1]4. afd'!$A$1:$D$998,2,FALSE)),0,VLOOKUP($B11,'[1]4. afd'!$A$1:$D$998,2,FALSE))</f>
        <v>0</v>
      </c>
      <c r="L11" s="12">
        <f>IF(ISNA(VLOOKUP($B11,'[1]5. afd'!$A$1:$D$998,2,FALSE)),0,VLOOKUP($B11,'[1]5. afd'!$A$1:$D$998,2,FALSE))</f>
        <v>0</v>
      </c>
    </row>
    <row r="13" spans="1:12" ht="15.75" x14ac:dyDescent="0.25">
      <c r="A13" s="6"/>
      <c r="B13" s="7"/>
      <c r="C13" s="8"/>
      <c r="D13" s="19" t="s">
        <v>18</v>
      </c>
      <c r="E13" s="19"/>
      <c r="F13" s="19"/>
      <c r="G13" s="9"/>
      <c r="H13" s="10" t="s">
        <v>13</v>
      </c>
      <c r="I13" s="10" t="s">
        <v>14</v>
      </c>
      <c r="J13" s="10" t="s">
        <v>15</v>
      </c>
      <c r="K13" s="10" t="s">
        <v>16</v>
      </c>
      <c r="L13" s="11" t="s">
        <v>17</v>
      </c>
    </row>
    <row r="14" spans="1:12" x14ac:dyDescent="0.25">
      <c r="A14" s="12" t="s">
        <v>1</v>
      </c>
      <c r="B14" t="s">
        <v>2</v>
      </c>
      <c r="C14" s="13" t="s">
        <v>3</v>
      </c>
      <c r="D14" s="14" t="s">
        <v>4</v>
      </c>
      <c r="E14" s="14" t="s">
        <v>5</v>
      </c>
      <c r="F14" s="13" t="s">
        <v>6</v>
      </c>
      <c r="G14" s="15" t="s">
        <v>7</v>
      </c>
      <c r="H14" s="16" t="s">
        <v>8</v>
      </c>
      <c r="I14" s="17" t="s">
        <v>9</v>
      </c>
      <c r="J14" s="17" t="s">
        <v>10</v>
      </c>
      <c r="K14" s="17" t="s">
        <v>11</v>
      </c>
      <c r="L14" s="16" t="s">
        <v>12</v>
      </c>
    </row>
    <row r="15" spans="1:12" x14ac:dyDescent="0.25">
      <c r="A15" s="12">
        <v>1</v>
      </c>
      <c r="B15">
        <v>1430390</v>
      </c>
      <c r="C15" s="12">
        <f>IF(ISNA(VLOOKUP($B15,[2]Deltagere!$A$2:$H$909,2,FALSE)),"",VLOOKUP($B15,[2]Deltagere!$A$2:$H$909,2,FALSE))</f>
        <v>123</v>
      </c>
      <c r="D15" s="18" t="str">
        <f>IF(ISNA(VLOOKUP($B15,[2]Deltagere!$A$2:$E$909,3,FALSE)),"",VLOOKUP($B15,[2]Deltagere!$A$2:$E$909,3,FALSE))</f>
        <v>Sofia Waltari</v>
      </c>
      <c r="E15" s="18" t="str">
        <f>IF(ISNA(VLOOKUP($B15,[2]Deltagere!$A$2:$E$909,4,FALSE)),"",VLOOKUP($B15,[2]Deltagere!$A$2:$E$909,4,FALSE))</f>
        <v>Uppsala</v>
      </c>
      <c r="F15" s="18">
        <f>IF(ISNA(VLOOKUP($B15,[2]Deltagere!$A$2:$E$909,5,FALSE)),"",VLOOKUP($B15,[2]Deltagere!$A$2:$E$909,5,FALSE))</f>
        <v>0</v>
      </c>
      <c r="G15" s="15">
        <f>IF(P15&gt;4,SUM(H15:L15)-MIN(H15:L15),SUM(H15:L15))</f>
        <v>106</v>
      </c>
      <c r="H15" s="12">
        <f>IF(ISNA(VLOOKUP($B15,'[1]1. afd'!$A$1:$D$979,2,FALSE)),0,VLOOKUP($B15,'[1]1. afd'!$A$1:$D$979,2,FALSE))</f>
        <v>26</v>
      </c>
      <c r="I15" s="12">
        <f>IF(ISNA(VLOOKUP($B15,'[1]2. afd'!$A$1:$D$993,2,FALSE)),0,VLOOKUP($B15,'[1]2. afd'!$A$1:$D$993,2,FALSE))</f>
        <v>25</v>
      </c>
      <c r="J15" s="12">
        <f>IF(ISNA(VLOOKUP($B15,'[1]3. afd'!$A$2:$D$995,2,FALSE)),0,VLOOKUP($B15,'[1]3. afd'!$A$2:$D$999,2,FALSE))</f>
        <v>30</v>
      </c>
      <c r="K15" s="12">
        <f>IF(ISNA(VLOOKUP($B15,'[1]4. afd'!$A$1:$D$998,2,FALSE)),0,VLOOKUP($B15,'[1]4. afd'!$A$1:$D$998,2,FALSE))</f>
        <v>25</v>
      </c>
      <c r="L15" s="12">
        <f>IF(ISNA(VLOOKUP($B15,'[1]5. afd'!$A$1:$D$998,2,FALSE)),0,VLOOKUP($B15,'[1]5. afd'!$A$1:$D$998,2,FALSE))</f>
        <v>0</v>
      </c>
    </row>
    <row r="16" spans="1:12" x14ac:dyDescent="0.25">
      <c r="A16" s="12" t="str">
        <f>IF(P16&gt;$P$8,MAX(A$9:A15)+1,"x")</f>
        <v>x</v>
      </c>
      <c r="B16">
        <v>2845631</v>
      </c>
      <c r="C16" s="12">
        <f>IF(ISNA(VLOOKUP($B16,[2]Deltagere!$A$2:$H$909,2,FALSE)),"",VLOOKUP($B16,[2]Deltagere!$A$2:$H$909,2,FALSE))</f>
        <v>666</v>
      </c>
      <c r="D16" s="18" t="str">
        <f>IF(ISNA(VLOOKUP($B16,[2]Deltagere!$A$2:$E$909,3,FALSE)),"",VLOOKUP($B16,[2]Deltagere!$A$2:$E$909,3,FALSE))</f>
        <v>Vendela Rosenblom</v>
      </c>
      <c r="E16" s="18" t="str">
        <f>IF(ISNA(VLOOKUP($B16,[2]Deltagere!$A$2:$E$909,4,FALSE)),"",VLOOKUP($B16,[2]Deltagere!$A$2:$E$909,4,FALSE))</f>
        <v>Orion</v>
      </c>
      <c r="F16" s="18">
        <f>IF(ISNA(VLOOKUP($B16,[2]Deltagere!$A$2:$E$909,5,FALSE)),"",VLOOKUP($B16,[2]Deltagere!$A$2:$E$909,5,FALSE))</f>
        <v>0</v>
      </c>
      <c r="G16" s="15">
        <f>IF(P16&gt;4,SUM(H16:L16)-MIN(H16:L16),SUM(H16:L16))</f>
        <v>89</v>
      </c>
      <c r="H16" s="12">
        <f>IF(ISNA(VLOOKUP($B16,'[1]1. afd'!$A$1:$D$979,2,FALSE)),0,VLOOKUP($B16,'[1]1. afd'!$A$1:$D$979,2,FALSE))</f>
        <v>29</v>
      </c>
      <c r="I16" s="12">
        <f>IF(ISNA(VLOOKUP($B16,'[1]2. afd'!$A$1:$D$993,2,FALSE)),0,VLOOKUP($B16,'[1]2. afd'!$A$1:$D$993,2,FALSE))</f>
        <v>30</v>
      </c>
      <c r="J16" s="12">
        <f>IF(ISNA(VLOOKUP($B16,'[1]3. afd'!$A$2:$D$995,2,FALSE)),0,VLOOKUP($B16,'[1]3. afd'!$A$2:$D$999,2,FALSE))</f>
        <v>0</v>
      </c>
      <c r="K16" s="12">
        <f>IF(ISNA(VLOOKUP($B16,'[1]4. afd'!$A$1:$D$998,2,FALSE)),0,VLOOKUP($B16,'[1]4. afd'!$A$1:$D$998,2,FALSE))</f>
        <v>30</v>
      </c>
      <c r="L16" s="12">
        <f>IF(ISNA(VLOOKUP($B16,'[1]5. afd'!$A$1:$D$998,2,FALSE)),0,VLOOKUP($B16,'[1]5. afd'!$A$1:$D$998,2,FALSE))</f>
        <v>0</v>
      </c>
    </row>
    <row r="17" spans="1:12" x14ac:dyDescent="0.25">
      <c r="A17" s="12" t="str">
        <f>IF(P17&gt;$P$8,MAX(A$9:A16)+1,"x")</f>
        <v>x</v>
      </c>
      <c r="B17">
        <v>2791773</v>
      </c>
      <c r="C17" s="12">
        <f>IF(ISNA(VLOOKUP($B17,[2]Deltagere!$A$2:$H$909,2,FALSE)),"",VLOOKUP($B17,[2]Deltagere!$A$2:$H$909,2,FALSE))</f>
        <v>179</v>
      </c>
      <c r="D17" s="18" t="str">
        <f>IF(ISNA(VLOOKUP($B17,[2]Deltagere!$A$2:$E$909,3,FALSE)),"",VLOOKUP($B17,[2]Deltagere!$A$2:$E$909,3,FALSE))</f>
        <v>Dorothea Petersson</v>
      </c>
      <c r="E17" s="18" t="str">
        <f>IF(ISNA(VLOOKUP($B17,[2]Deltagere!$A$2:$E$909,4,FALSE)),"",VLOOKUP($B17,[2]Deltagere!$A$2:$E$909,4,FALSE))</f>
        <v>Uppsala</v>
      </c>
      <c r="F17" s="18">
        <f>IF(ISNA(VLOOKUP($B17,[2]Deltagere!$A$2:$E$909,5,FALSE)),"",VLOOKUP($B17,[2]Deltagere!$A$2:$E$909,5,FALSE))</f>
        <v>0</v>
      </c>
      <c r="G17" s="15">
        <f>IF(P17&gt;4,SUM(H17:L17)-MIN(H17:L17),SUM(H17:L17))</f>
        <v>88</v>
      </c>
      <c r="H17" s="12">
        <f>IF(ISNA(VLOOKUP($B17,'[1]1. afd'!$A$1:$D$979,2,FALSE)),0,VLOOKUP($B17,'[1]1. afd'!$A$1:$D$979,2,FALSE))</f>
        <v>21</v>
      </c>
      <c r="I17" s="12">
        <f>IF(ISNA(VLOOKUP($B17,'[1]2. afd'!$A$1:$D$993,2,FALSE)),0,VLOOKUP($B17,'[1]2. afd'!$A$1:$D$993,2,FALSE))</f>
        <v>21</v>
      </c>
      <c r="J17" s="12">
        <f>IF(ISNA(VLOOKUP($B17,'[1]3. afd'!$A$2:$D$995,2,FALSE)),0,VLOOKUP($B17,'[1]3. afd'!$A$2:$D$999,2,FALSE))</f>
        <v>25</v>
      </c>
      <c r="K17" s="12">
        <f>IF(ISNA(VLOOKUP($B17,'[1]4. afd'!$A$1:$D$998,2,FALSE)),0,VLOOKUP($B17,'[1]4. afd'!$A$1:$D$998,2,FALSE))</f>
        <v>21</v>
      </c>
      <c r="L17" s="12">
        <f>IF(ISNA(VLOOKUP($B17,'[1]5. afd'!$A$1:$D$998,2,FALSE)),0,VLOOKUP($B17,'[1]5. afd'!$A$1:$D$998,2,FALSE))</f>
        <v>0</v>
      </c>
    </row>
    <row r="18" spans="1:12" x14ac:dyDescent="0.25">
      <c r="A18" s="12" t="str">
        <f>IF(P18&gt;$P$8,MAX(A$9:A17)+1,"x")</f>
        <v>x</v>
      </c>
      <c r="B18">
        <v>2487668</v>
      </c>
      <c r="C18" s="12">
        <f>IF(ISNA(VLOOKUP($B18,[2]Deltagere!$A$2:$H$909,2,FALSE)),"",VLOOKUP($B18,[2]Deltagere!$A$2:$H$909,2,FALSE))</f>
        <v>207</v>
      </c>
      <c r="D18" s="18" t="str">
        <f>IF(ISNA(VLOOKUP($B18,[2]Deltagere!$A$2:$E$909,3,FALSE)),"",VLOOKUP($B18,[2]Deltagere!$A$2:$E$909,3,FALSE))</f>
        <v>Alva Rubensson</v>
      </c>
      <c r="E18" s="18" t="str">
        <f>IF(ISNA(VLOOKUP($B18,[2]Deltagere!$A$2:$E$909,4,FALSE)),"",VLOOKUP($B18,[2]Deltagere!$A$2:$E$909,4,FALSE))</f>
        <v>Uppsala</v>
      </c>
      <c r="F18" s="18">
        <f>IF(ISNA(VLOOKUP($B18,[2]Deltagere!$A$2:$E$909,5,FALSE)),"",VLOOKUP($B18,[2]Deltagere!$A$2:$E$909,5,FALSE))</f>
        <v>0</v>
      </c>
      <c r="G18" s="15">
        <f>IF(P18&gt;4,SUM(H18:L18)-MIN(H18:L18),SUM(H18:L18))</f>
        <v>55</v>
      </c>
      <c r="H18" s="12">
        <f>IF(ISNA(VLOOKUP($B18,'[1]1. afd'!$A$1:$D$979,2,FALSE)),0,VLOOKUP($B18,'[1]1. afd'!$A$1:$D$979,2,FALSE))</f>
        <v>0</v>
      </c>
      <c r="I18" s="12">
        <f>IF(ISNA(VLOOKUP($B18,'[1]2. afd'!$A$1:$D$993,2,FALSE)),0,VLOOKUP($B18,'[1]2. afd'!$A$1:$D$993,2,FALSE))</f>
        <v>18</v>
      </c>
      <c r="J18" s="12">
        <f>IF(ISNA(VLOOKUP($B18,'[1]3. afd'!$A$2:$D$995,2,FALSE)),0,VLOOKUP($B18,'[1]3. afd'!$A$2:$D$999,2,FALSE))</f>
        <v>19</v>
      </c>
      <c r="K18" s="12">
        <f>IF(ISNA(VLOOKUP($B18,'[1]4. afd'!$A$1:$D$998,2,FALSE)),0,VLOOKUP($B18,'[1]4. afd'!$A$1:$D$998,2,FALSE))</f>
        <v>18</v>
      </c>
      <c r="L18" s="12">
        <f>IF(ISNA(VLOOKUP($B18,'[1]5. afd'!$A$1:$D$998,2,FALSE)),0,VLOOKUP($B18,'[1]5. afd'!$A$1:$D$998,2,FALSE))</f>
        <v>0</v>
      </c>
    </row>
    <row r="20" spans="1:12" ht="15.75" x14ac:dyDescent="0.25">
      <c r="A20" s="6"/>
      <c r="B20" s="7"/>
      <c r="C20" s="8"/>
      <c r="D20" s="19" t="s">
        <v>19</v>
      </c>
      <c r="E20" s="19"/>
      <c r="F20" s="19"/>
      <c r="G20" s="9"/>
      <c r="H20" s="10" t="s">
        <v>13</v>
      </c>
      <c r="I20" s="10" t="s">
        <v>14</v>
      </c>
      <c r="J20" s="10" t="s">
        <v>15</v>
      </c>
      <c r="K20" s="10" t="s">
        <v>16</v>
      </c>
      <c r="L20" s="11" t="s">
        <v>17</v>
      </c>
    </row>
    <row r="21" spans="1:12" x14ac:dyDescent="0.25">
      <c r="A21" s="12" t="s">
        <v>1</v>
      </c>
      <c r="B21" t="s">
        <v>2</v>
      </c>
      <c r="C21" s="13" t="s">
        <v>3</v>
      </c>
      <c r="D21" s="14" t="s">
        <v>4</v>
      </c>
      <c r="E21" s="14" t="s">
        <v>5</v>
      </c>
      <c r="F21" s="13" t="s">
        <v>6</v>
      </c>
      <c r="G21" s="15" t="s">
        <v>7</v>
      </c>
      <c r="H21" s="16" t="s">
        <v>8</v>
      </c>
      <c r="I21" s="17" t="s">
        <v>9</v>
      </c>
      <c r="J21" s="17" t="s">
        <v>10</v>
      </c>
      <c r="K21" s="17" t="s">
        <v>11</v>
      </c>
      <c r="L21" s="16" t="s">
        <v>12</v>
      </c>
    </row>
    <row r="22" spans="1:12" x14ac:dyDescent="0.25">
      <c r="A22" s="12">
        <v>1</v>
      </c>
      <c r="B22">
        <v>3183768</v>
      </c>
      <c r="C22" s="12">
        <f>IF(ISNA(VLOOKUP($B22,[2]Deltagere!$A$2:$H$909,2,FALSE)),"",VLOOKUP($B22,[2]Deltagere!$A$2:$H$909,2,FALSE))</f>
        <v>221</v>
      </c>
      <c r="D22" s="18" t="str">
        <f>IF(ISNA(VLOOKUP($B22,[2]Deltagere!$A$2:$E$909,3,FALSE)),"",VLOOKUP($B22,[2]Deltagere!$A$2:$E$909,3,FALSE))</f>
        <v>Hampus Westberg</v>
      </c>
      <c r="E22" s="18" t="str">
        <f>IF(ISNA(VLOOKUP($B22,[2]Deltagere!$A$2:$E$909,4,FALSE)),"",VLOOKUP($B22,[2]Deltagere!$A$2:$E$909,4,FALSE))</f>
        <v>Märsta</v>
      </c>
      <c r="F22" s="18">
        <f>IF(ISNA(VLOOKUP($B22,[2]Deltagere!$A$2:$E$909,5,FALSE)),"",VLOOKUP($B22,[2]Deltagere!$A$2:$E$909,5,FALSE))</f>
        <v>0</v>
      </c>
      <c r="G22" s="15">
        <f>IF(P22&gt;4,SUM(H22:L22)-MIN(H22:L22),SUM(H22:L22))</f>
        <v>85</v>
      </c>
      <c r="H22" s="12">
        <f>IF(ISNA(VLOOKUP($B22,'[1]1. afd'!$A$1:$D$979,2,FALSE)),0,VLOOKUP($B22,'[1]1. afd'!$A$1:$D$979,2,FALSE))</f>
        <v>10</v>
      </c>
      <c r="I22" s="12">
        <f>IF(ISNA(VLOOKUP($B22,'[1]2. afd'!$A$1:$D$993,2,FALSE)),0,VLOOKUP($B22,'[1]2. afd'!$A$1:$D$993,2,FALSE))</f>
        <v>25</v>
      </c>
      <c r="J22" s="12">
        <f>IF(ISNA(VLOOKUP($B22,'[1]3. afd'!$A$2:$D$995,2,FALSE)),0,VLOOKUP($B22,'[1]3. afd'!$A$2:$D$999,2,FALSE))</f>
        <v>29</v>
      </c>
      <c r="K22" s="12">
        <f>IF(ISNA(VLOOKUP($B22,'[1]4. afd'!$A$1:$D$998,2,FALSE)),0,VLOOKUP($B22,'[1]4. afd'!$A$1:$D$998,2,FALSE))</f>
        <v>21</v>
      </c>
      <c r="L22" s="12">
        <f>IF(ISNA(VLOOKUP($B22,'[1]5. afd'!$A$1:$D$998,2,FALSE)),0,VLOOKUP($B22,'[1]5. afd'!$A$1:$D$998,2,FALSE))</f>
        <v>0</v>
      </c>
    </row>
    <row r="23" spans="1:12" x14ac:dyDescent="0.25">
      <c r="A23" s="12" t="str">
        <f>IF(P23&gt;$P$8,MAX(A$9:A22)+1,"x")</f>
        <v>x</v>
      </c>
      <c r="B23">
        <v>4011332</v>
      </c>
      <c r="C23" s="12">
        <f>IF(ISNA(VLOOKUP($B23,[2]Deltagere!$A$2:$H$909,2,FALSE)),"",VLOOKUP($B23,[2]Deltagere!$A$2:$H$909,2,FALSE))</f>
        <v>368</v>
      </c>
      <c r="D23" s="18" t="str">
        <f>IF(ISNA(VLOOKUP($B23,[2]Deltagere!$A$2:$E$909,3,FALSE)),"",VLOOKUP($B23,[2]Deltagere!$A$2:$E$909,3,FALSE))</f>
        <v>Noel Alkell</v>
      </c>
      <c r="E23" s="18" t="str">
        <f>IF(ISNA(VLOOKUP($B23,[2]Deltagere!$A$2:$E$909,4,FALSE)),"",VLOOKUP($B23,[2]Deltagere!$A$2:$E$909,4,FALSE))</f>
        <v>Uppsala</v>
      </c>
      <c r="F23" s="18">
        <f>IF(ISNA(VLOOKUP($B23,[2]Deltagere!$A$2:$E$909,5,FALSE)),"",VLOOKUP($B23,[2]Deltagere!$A$2:$E$909,5,FALSE))</f>
        <v>0</v>
      </c>
      <c r="G23" s="15">
        <f>IF(P23&gt;4,SUM(H23:L23)-MIN(H23:L23),SUM(H23:L23))</f>
        <v>71</v>
      </c>
      <c r="H23" s="12">
        <f>IF(ISNA(VLOOKUP($B23,'[1]1. afd'!$A$1:$D$979,2,FALSE)),0,VLOOKUP($B23,'[1]1. afd'!$A$1:$D$979,2,FALSE))</f>
        <v>11</v>
      </c>
      <c r="I23" s="12">
        <f>IF(ISNA(VLOOKUP($B23,'[1]2. afd'!$A$1:$D$993,2,FALSE)),0,VLOOKUP($B23,'[1]2. afd'!$A$1:$D$993,2,FALSE))</f>
        <v>30</v>
      </c>
      <c r="J23" s="12">
        <f>IF(ISNA(VLOOKUP($B23,'[1]3. afd'!$A$2:$D$995,2,FALSE)),0,VLOOKUP($B23,'[1]3. afd'!$A$2:$D$999,2,FALSE))</f>
        <v>0</v>
      </c>
      <c r="K23" s="12">
        <f>IF(ISNA(VLOOKUP($B23,'[1]4. afd'!$A$1:$D$998,2,FALSE)),0,VLOOKUP($B23,'[1]4. afd'!$A$1:$D$998,2,FALSE))</f>
        <v>30</v>
      </c>
      <c r="L23" s="12">
        <f>IF(ISNA(VLOOKUP($B23,'[1]5. afd'!$A$1:$D$998,2,FALSE)),0,VLOOKUP($B23,'[1]5. afd'!$A$1:$D$998,2,FALSE))</f>
        <v>0</v>
      </c>
    </row>
    <row r="24" spans="1:12" x14ac:dyDescent="0.25">
      <c r="A24" s="12" t="str">
        <f>IF(P24&gt;$P$8,MAX(A$9:A23)+1,"x")</f>
        <v>x</v>
      </c>
      <c r="B24">
        <v>2299577</v>
      </c>
      <c r="C24" s="12">
        <f>IF(ISNA(VLOOKUP($B24,[2]Deltagere!$A$2:$H$909,2,FALSE)),"",VLOOKUP($B24,[2]Deltagere!$A$2:$H$909,2,FALSE))</f>
        <v>21</v>
      </c>
      <c r="D24" s="18" t="str">
        <f>IF(ISNA(VLOOKUP($B24,[2]Deltagere!$A$2:$E$909,3,FALSE)),"",VLOOKUP($B24,[2]Deltagere!$A$2:$E$909,3,FALSE))</f>
        <v>Molly Ohlsson</v>
      </c>
      <c r="E24" s="18" t="str">
        <f>IF(ISNA(VLOOKUP($B24,[2]Deltagere!$A$2:$E$909,4,FALSE)),"",VLOOKUP($B24,[2]Deltagere!$A$2:$E$909,4,FALSE))</f>
        <v>Uppsala</v>
      </c>
      <c r="F24" s="18">
        <f>IF(ISNA(VLOOKUP($B24,[2]Deltagere!$A$2:$E$909,5,FALSE)),"",VLOOKUP($B24,[2]Deltagere!$A$2:$E$909,5,FALSE))</f>
        <v>0</v>
      </c>
      <c r="G24" s="15">
        <f>IF(P24&gt;4,SUM(H24:L24)-MIN(H24:L24),SUM(H24:L24))</f>
        <v>58</v>
      </c>
      <c r="H24" s="12">
        <f>IF(ISNA(VLOOKUP($B24,'[1]1. afd'!$A$1:$D$979,2,FALSE)),0,VLOOKUP($B24,'[1]1. afd'!$A$1:$D$979,2,FALSE))</f>
        <v>0</v>
      </c>
      <c r="I24" s="12">
        <f>IF(ISNA(VLOOKUP($B24,'[1]2. afd'!$A$1:$D$993,2,FALSE)),0,VLOOKUP($B24,'[1]2. afd'!$A$1:$D$993,2,FALSE))</f>
        <v>21</v>
      </c>
      <c r="J24" s="12">
        <f>IF(ISNA(VLOOKUP($B24,'[1]3. afd'!$A$2:$D$995,2,FALSE)),0,VLOOKUP($B24,'[1]3. afd'!$A$2:$D$999,2,FALSE))</f>
        <v>19</v>
      </c>
      <c r="K24" s="12">
        <f>IF(ISNA(VLOOKUP($B24,'[1]4. afd'!$A$1:$D$998,2,FALSE)),0,VLOOKUP($B24,'[1]4. afd'!$A$1:$D$998,2,FALSE))</f>
        <v>18</v>
      </c>
      <c r="L24" s="12">
        <f>IF(ISNA(VLOOKUP($B24,'[1]5. afd'!$A$1:$D$998,2,FALSE)),0,VLOOKUP($B24,'[1]5. afd'!$A$1:$D$998,2,FALSE))</f>
        <v>0</v>
      </c>
    </row>
    <row r="25" spans="1:12" x14ac:dyDescent="0.25">
      <c r="A25" s="12" t="str">
        <f>IF(P25&gt;$P$8,MAX(A$9:A24)+1,"x")</f>
        <v>x</v>
      </c>
      <c r="B25">
        <v>4316632</v>
      </c>
      <c r="C25" s="12">
        <f>IF(ISNA(VLOOKUP($B25,[2]Deltagere!$A$2:$H$909,2,FALSE)),"",VLOOKUP($B25,[2]Deltagere!$A$2:$H$909,2,FALSE))</f>
        <v>76</v>
      </c>
      <c r="D25" s="18" t="str">
        <f>IF(ISNA(VLOOKUP($B25,[2]Deltagere!$A$2:$E$909,3,FALSE)),"",VLOOKUP($B25,[2]Deltagere!$A$2:$E$909,3,FALSE))</f>
        <v>Charlie Zelin</v>
      </c>
      <c r="E25" s="18" t="str">
        <f>IF(ISNA(VLOOKUP($B25,[2]Deltagere!$A$2:$E$909,4,FALSE)),"",VLOOKUP($B25,[2]Deltagere!$A$2:$E$909,4,FALSE))</f>
        <v>Ö-hammar</v>
      </c>
      <c r="F25" s="18">
        <f>IF(ISNA(VLOOKUP($B25,[2]Deltagere!$A$2:$E$909,5,FALSE)),"",VLOOKUP($B25,[2]Deltagere!$A$2:$E$909,5,FALSE))</f>
        <v>0</v>
      </c>
      <c r="G25" s="15">
        <f>IF(P25&gt;4,SUM(H25:L25)-MIN(H25:L25),SUM(H25:L25))</f>
        <v>54</v>
      </c>
      <c r="H25" s="12">
        <f>IF(ISNA(VLOOKUP($B25,'[1]1. afd'!$A$1:$D$979,2,FALSE)),0,VLOOKUP($B25,'[1]1. afd'!$A$1:$D$979,2,FALSE))</f>
        <v>0</v>
      </c>
      <c r="I25" s="12">
        <f>IF(ISNA(VLOOKUP($B25,'[1]2. afd'!$A$1:$D$993,2,FALSE)),0,VLOOKUP($B25,'[1]2. afd'!$A$1:$D$993,2,FALSE))</f>
        <v>18</v>
      </c>
      <c r="J25" s="12">
        <f>IF(ISNA(VLOOKUP($B25,'[1]3. afd'!$A$2:$D$995,2,FALSE)),0,VLOOKUP($B25,'[1]3. afd'!$A$2:$D$999,2,FALSE))</f>
        <v>20</v>
      </c>
      <c r="K25" s="12">
        <f>IF(ISNA(VLOOKUP($B25,'[1]4. afd'!$A$1:$D$998,2,FALSE)),0,VLOOKUP($B25,'[1]4. afd'!$A$1:$D$998,2,FALSE))</f>
        <v>16</v>
      </c>
      <c r="L25" s="12">
        <f>IF(ISNA(VLOOKUP($B25,'[1]5. afd'!$A$1:$D$998,2,FALSE)),0,VLOOKUP($B25,'[1]5. afd'!$A$1:$D$998,2,FALSE))</f>
        <v>0</v>
      </c>
    </row>
    <row r="26" spans="1:12" x14ac:dyDescent="0.25">
      <c r="A26" s="12" t="str">
        <f>IF(P26&gt;$P$8,MAX(A$9:A25)+1,"x")</f>
        <v>x</v>
      </c>
      <c r="B26">
        <v>4409220</v>
      </c>
      <c r="C26" s="12">
        <f>IF(ISNA(VLOOKUP($B26,[2]Deltagere!$A$2:$H$909,2,FALSE)),"",VLOOKUP($B26,[2]Deltagere!$A$2:$H$909,2,FALSE))</f>
        <v>977</v>
      </c>
      <c r="D26" s="18" t="str">
        <f>IF(ISNA(VLOOKUP($B26,[2]Deltagere!$A$2:$E$909,3,FALSE)),"",VLOOKUP($B26,[2]Deltagere!$A$2:$E$909,3,FALSE))</f>
        <v>Axel Norberg</v>
      </c>
      <c r="E26" s="18" t="str">
        <f>IF(ISNA(VLOOKUP($B26,[2]Deltagere!$A$2:$E$909,4,FALSE)),"",VLOOKUP($B26,[2]Deltagere!$A$2:$E$909,4,FALSE))</f>
        <v>Orion</v>
      </c>
      <c r="F26" s="18">
        <f>IF(ISNA(VLOOKUP($B26,[2]Deltagere!$A$2:$E$909,5,FALSE)),"",VLOOKUP($B26,[2]Deltagere!$A$2:$E$909,5,FALSE))</f>
        <v>0</v>
      </c>
      <c r="G26" s="15">
        <f>IF(P26&gt;4,SUM(H26:L26)-MIN(H26:L26),SUM(H26:L26))</f>
        <v>14</v>
      </c>
      <c r="H26" s="12">
        <f>IF(ISNA(VLOOKUP($B26,'[1]1. afd'!$A$1:$D$979,2,FALSE)),0,VLOOKUP($B26,'[1]1. afd'!$A$1:$D$979,2,FALSE))</f>
        <v>0</v>
      </c>
      <c r="I26" s="12">
        <f>IF(ISNA(VLOOKUP($B26,'[1]2. afd'!$A$1:$D$993,2,FALSE)),0,VLOOKUP($B26,'[1]2. afd'!$A$1:$D$993,2,FALSE))</f>
        <v>0</v>
      </c>
      <c r="J26" s="12">
        <f>IF(ISNA(VLOOKUP($B26,'[1]3. afd'!$A$2:$D$995,2,FALSE)),0,VLOOKUP($B26,'[1]3. afd'!$A$2:$D$999,2,FALSE))</f>
        <v>0</v>
      </c>
      <c r="K26" s="12">
        <f>IF(ISNA(VLOOKUP($B26,'[1]4. afd'!$A$1:$D$998,2,FALSE)),0,VLOOKUP($B26,'[1]4. afd'!$A$1:$D$998,2,FALSE))</f>
        <v>14</v>
      </c>
      <c r="L26" s="12">
        <f>IF(ISNA(VLOOKUP($B26,'[1]5. afd'!$A$1:$D$998,2,FALSE)),0,VLOOKUP($B26,'[1]5. afd'!$A$1:$D$998,2,FALSE))</f>
        <v>0</v>
      </c>
    </row>
    <row r="28" spans="1:12" ht="15.75" x14ac:dyDescent="0.25">
      <c r="A28" s="6"/>
      <c r="B28" s="7"/>
      <c r="C28" s="8"/>
      <c r="D28" s="19" t="s">
        <v>20</v>
      </c>
      <c r="E28" s="19"/>
      <c r="F28" s="19"/>
      <c r="G28" s="9"/>
      <c r="H28" s="10" t="s">
        <v>13</v>
      </c>
      <c r="I28" s="10" t="s">
        <v>14</v>
      </c>
      <c r="J28" s="10" t="s">
        <v>15</v>
      </c>
      <c r="K28" s="10" t="s">
        <v>16</v>
      </c>
      <c r="L28" s="11" t="s">
        <v>17</v>
      </c>
    </row>
    <row r="29" spans="1:12" x14ac:dyDescent="0.25">
      <c r="A29" s="12" t="s">
        <v>1</v>
      </c>
      <c r="B29" t="s">
        <v>2</v>
      </c>
      <c r="C29" s="13" t="s">
        <v>3</v>
      </c>
      <c r="D29" s="14" t="s">
        <v>4</v>
      </c>
      <c r="E29" s="14" t="s">
        <v>5</v>
      </c>
      <c r="F29" s="13" t="s">
        <v>6</v>
      </c>
      <c r="G29" s="15" t="s">
        <v>7</v>
      </c>
      <c r="H29" s="16" t="s">
        <v>8</v>
      </c>
      <c r="I29" s="17" t="s">
        <v>9</v>
      </c>
      <c r="J29" s="17" t="s">
        <v>10</v>
      </c>
      <c r="K29" s="17" t="s">
        <v>11</v>
      </c>
      <c r="L29" s="16" t="s">
        <v>12</v>
      </c>
    </row>
    <row r="30" spans="1:12" x14ac:dyDescent="0.25">
      <c r="A30" s="12">
        <v>1</v>
      </c>
      <c r="B30">
        <v>2939683</v>
      </c>
      <c r="C30" s="12">
        <f>IF(ISNA(VLOOKUP($B30,[2]Deltagere!$A$2:$H$909,2,FALSE)),"",VLOOKUP($B30,[2]Deltagere!$A$2:$H$909,2,FALSE))</f>
        <v>249</v>
      </c>
      <c r="D30" s="18" t="str">
        <f>IF(ISNA(VLOOKUP($B30,[2]Deltagere!$A$2:$E$909,3,FALSE)),"",VLOOKUP($B30,[2]Deltagere!$A$2:$E$909,3,FALSE))</f>
        <v>Folke Sunnebo</v>
      </c>
      <c r="E30" s="18" t="str">
        <f>IF(ISNA(VLOOKUP($B30,[2]Deltagere!$A$2:$E$909,4,FALSE)),"",VLOOKUP($B30,[2]Deltagere!$A$2:$E$909,4,FALSE))</f>
        <v>Älvsjö</v>
      </c>
      <c r="F30" s="18">
        <f>IF(ISNA(VLOOKUP($B30,[2]Deltagere!$A$2:$E$909,5,FALSE)),"",VLOOKUP($B30,[2]Deltagere!$A$2:$E$909,5,FALSE))</f>
        <v>0</v>
      </c>
      <c r="G30" s="15">
        <f t="shared" ref="G30:G49" si="0">IF(P30&gt;4,SUM(H30:L30)-MIN(H30:L30),SUM(H30:L30))</f>
        <v>116</v>
      </c>
      <c r="H30" s="12">
        <f>IF(ISNA(VLOOKUP($B30,'[1]1. afd'!$A$1:$D$979,2,FALSE)),0,VLOOKUP($B30,'[1]1. afd'!$A$1:$D$979,2,FALSE))</f>
        <v>30</v>
      </c>
      <c r="I30" s="12">
        <f>IF(ISNA(VLOOKUP($B30,'[1]2. afd'!$A$1:$D$993,2,FALSE)),0,VLOOKUP($B30,'[1]2. afd'!$A$1:$D$993,2,FALSE))</f>
        <v>30</v>
      </c>
      <c r="J30" s="12">
        <f>IF(ISNA(VLOOKUP($B30,'[1]3. afd'!$A$2:$D$995,2,FALSE)),0,VLOOKUP($B30,'[1]3. afd'!$A$2:$D$999,2,FALSE))</f>
        <v>26</v>
      </c>
      <c r="K30" s="12">
        <f>IF(ISNA(VLOOKUP($B30,'[1]4. afd'!$A$1:$D$998,2,FALSE)),0,VLOOKUP($B30,'[1]4. afd'!$A$1:$D$998,2,FALSE))</f>
        <v>30</v>
      </c>
      <c r="L30" s="12">
        <f>IF(ISNA(VLOOKUP($B30,'[1]5. afd'!$A$1:$D$998,2,FALSE)),0,VLOOKUP($B30,'[1]5. afd'!$A$1:$D$998,2,FALSE))</f>
        <v>0</v>
      </c>
    </row>
    <row r="31" spans="1:12" x14ac:dyDescent="0.25">
      <c r="A31" s="12" t="str">
        <f>IF(P31&gt;$P$8,MAX(A$9:A30)+1,"x")</f>
        <v>x</v>
      </c>
      <c r="B31">
        <v>2362431</v>
      </c>
      <c r="C31" s="12">
        <f>IF(ISNA(VLOOKUP($B31,[2]Deltagere!$A$2:$H$909,2,FALSE)),"",VLOOKUP($B31,[2]Deltagere!$A$2:$H$909,2,FALSE))</f>
        <v>106</v>
      </c>
      <c r="D31" s="18" t="str">
        <f>IF(ISNA(VLOOKUP($B31,[2]Deltagere!$A$2:$E$909,3,FALSE)),"",VLOOKUP($B31,[2]Deltagere!$A$2:$E$909,3,FALSE))</f>
        <v>Joah Filipowski</v>
      </c>
      <c r="E31" s="18" t="str">
        <f>IF(ISNA(VLOOKUP($B31,[2]Deltagere!$A$2:$E$909,4,FALSE)),"",VLOOKUP($B31,[2]Deltagere!$A$2:$E$909,4,FALSE))</f>
        <v>Uppsala</v>
      </c>
      <c r="F31" s="18">
        <f>IF(ISNA(VLOOKUP($B31,[2]Deltagere!$A$2:$E$909,5,FALSE)),"",VLOOKUP($B31,[2]Deltagere!$A$2:$E$909,5,FALSE))</f>
        <v>0</v>
      </c>
      <c r="G31" s="15">
        <f t="shared" si="0"/>
        <v>108</v>
      </c>
      <c r="H31" s="12">
        <f>IF(ISNA(VLOOKUP($B31,'[1]1. afd'!$A$1:$D$979,2,FALSE)),0,VLOOKUP($B31,'[1]1. afd'!$A$1:$D$979,2,FALSE))</f>
        <v>26</v>
      </c>
      <c r="I31" s="12">
        <f>IF(ISNA(VLOOKUP($B31,'[1]2. afd'!$A$1:$D$993,2,FALSE)),0,VLOOKUP($B31,'[1]2. afd'!$A$1:$D$993,2,FALSE))</f>
        <v>26</v>
      </c>
      <c r="J31" s="12">
        <f>IF(ISNA(VLOOKUP($B31,'[1]3. afd'!$A$2:$D$995,2,FALSE)),0,VLOOKUP($B31,'[1]3. afd'!$A$2:$D$999,2,FALSE))</f>
        <v>30</v>
      </c>
      <c r="K31" s="12">
        <f>IF(ISNA(VLOOKUP($B31,'[1]4. afd'!$A$1:$D$998,2,FALSE)),0,VLOOKUP($B31,'[1]4. afd'!$A$1:$D$998,2,FALSE))</f>
        <v>26</v>
      </c>
      <c r="L31" s="12">
        <f>IF(ISNA(VLOOKUP($B31,'[1]5. afd'!$A$1:$D$998,2,FALSE)),0,VLOOKUP($B31,'[1]5. afd'!$A$1:$D$998,2,FALSE))</f>
        <v>0</v>
      </c>
    </row>
    <row r="32" spans="1:12" x14ac:dyDescent="0.25">
      <c r="A32" s="12" t="str">
        <f>IF(P32&gt;$P$8,MAX(A$9:A31)+1,"x")</f>
        <v>x</v>
      </c>
      <c r="B32">
        <v>4032959</v>
      </c>
      <c r="C32" s="12">
        <f>IF(ISNA(VLOOKUP($B32,[2]Deltagere!$A$2:$H$909,2,FALSE)),"",VLOOKUP($B32,[2]Deltagere!$A$2:$H$909,2,FALSE))</f>
        <v>14</v>
      </c>
      <c r="D32" s="18" t="str">
        <f>IF(ISNA(VLOOKUP($B32,[2]Deltagere!$A$2:$E$909,3,FALSE)),"",VLOOKUP($B32,[2]Deltagere!$A$2:$E$909,3,FALSE))</f>
        <v>Emil Pettersson</v>
      </c>
      <c r="E32" s="18" t="str">
        <f>IF(ISNA(VLOOKUP($B32,[2]Deltagere!$A$2:$E$909,4,FALSE)),"",VLOOKUP($B32,[2]Deltagere!$A$2:$E$909,4,FALSE))</f>
        <v>Orion</v>
      </c>
      <c r="F32" s="18">
        <f>IF(ISNA(VLOOKUP($B32,[2]Deltagere!$A$2:$E$909,5,FALSE)),"",VLOOKUP($B32,[2]Deltagere!$A$2:$E$909,5,FALSE))</f>
        <v>0</v>
      </c>
      <c r="G32" s="15">
        <f t="shared" si="0"/>
        <v>78</v>
      </c>
      <c r="H32" s="12">
        <f>IF(ISNA(VLOOKUP($B32,'[1]1. afd'!$A$1:$D$979,2,FALSE)),0,VLOOKUP($B32,'[1]1. afd'!$A$1:$D$979,2,FALSE))</f>
        <v>20</v>
      </c>
      <c r="I32" s="12">
        <f>IF(ISNA(VLOOKUP($B32,'[1]2. afd'!$A$1:$D$993,2,FALSE)),0,VLOOKUP($B32,'[1]2. afd'!$A$1:$D$993,2,FALSE))</f>
        <v>20</v>
      </c>
      <c r="J32" s="12">
        <f>IF(ISNA(VLOOKUP($B32,'[1]3. afd'!$A$2:$D$995,2,FALSE)),0,VLOOKUP($B32,'[1]3. afd'!$A$2:$D$999,2,FALSE))</f>
        <v>22</v>
      </c>
      <c r="K32" s="12">
        <f>IF(ISNA(VLOOKUP($B32,'[1]4. afd'!$A$1:$D$998,2,FALSE)),0,VLOOKUP($B32,'[1]4. afd'!$A$1:$D$998,2,FALSE))</f>
        <v>16</v>
      </c>
      <c r="L32" s="12">
        <f>IF(ISNA(VLOOKUP($B32,'[1]5. afd'!$A$1:$D$998,2,FALSE)),0,VLOOKUP($B32,'[1]5. afd'!$A$1:$D$998,2,FALSE))</f>
        <v>0</v>
      </c>
    </row>
    <row r="33" spans="1:12" x14ac:dyDescent="0.25">
      <c r="A33" s="12" t="str">
        <f>IF(P33&gt;$P$8,MAX(A$9:A32)+1,"x")</f>
        <v>x</v>
      </c>
      <c r="B33">
        <v>3614868</v>
      </c>
      <c r="C33" s="12">
        <f>IF(ISNA(VLOOKUP($B33,[2]Deltagere!$A$2:$H$909,2,FALSE)),"",VLOOKUP($B33,[2]Deltagere!$A$2:$H$909,2,FALSE))</f>
        <v>525</v>
      </c>
      <c r="D33" s="18" t="str">
        <f>IF(ISNA(VLOOKUP($B33,[2]Deltagere!$A$2:$E$909,3,FALSE)),"",VLOOKUP($B33,[2]Deltagere!$A$2:$E$909,3,FALSE))</f>
        <v>Aaron David</v>
      </c>
      <c r="E33" s="18" t="str">
        <f>IF(ISNA(VLOOKUP($B33,[2]Deltagere!$A$2:$E$909,4,FALSE)),"",VLOOKUP($B33,[2]Deltagere!$A$2:$E$909,4,FALSE))</f>
        <v>Älvsjö</v>
      </c>
      <c r="F33" s="18">
        <f>IF(ISNA(VLOOKUP($B33,[2]Deltagere!$A$2:$E$909,5,FALSE)),"",VLOOKUP($B33,[2]Deltagere!$A$2:$E$909,5,FALSE))</f>
        <v>0</v>
      </c>
      <c r="G33" s="15">
        <f t="shared" si="0"/>
        <v>66</v>
      </c>
      <c r="H33" s="12">
        <f>IF(ISNA(VLOOKUP($B33,'[1]1. afd'!$A$1:$D$979,2,FALSE)),0,VLOOKUP($B33,'[1]1. afd'!$A$1:$D$979,2,FALSE))</f>
        <v>17</v>
      </c>
      <c r="I33" s="12">
        <f>IF(ISNA(VLOOKUP($B33,'[1]2. afd'!$A$1:$D$993,2,FALSE)),0,VLOOKUP($B33,'[1]2. afd'!$A$1:$D$993,2,FALSE))</f>
        <v>14</v>
      </c>
      <c r="J33" s="12">
        <f>IF(ISNA(VLOOKUP($B33,'[1]3. afd'!$A$2:$D$995,2,FALSE)),0,VLOOKUP($B33,'[1]3. afd'!$A$2:$D$999,2,FALSE))</f>
        <v>20</v>
      </c>
      <c r="K33" s="12">
        <f>IF(ISNA(VLOOKUP($B33,'[1]4. afd'!$A$1:$D$998,2,FALSE)),0,VLOOKUP($B33,'[1]4. afd'!$A$1:$D$998,2,FALSE))</f>
        <v>15</v>
      </c>
      <c r="L33" s="12">
        <f>IF(ISNA(VLOOKUP($B33,'[1]5. afd'!$A$1:$D$998,2,FALSE)),0,VLOOKUP($B33,'[1]5. afd'!$A$1:$D$998,2,FALSE))</f>
        <v>0</v>
      </c>
    </row>
    <row r="34" spans="1:12" x14ac:dyDescent="0.25">
      <c r="A34" s="12" t="str">
        <f>IF(P34&gt;$P$8,MAX(A$9:A33)+1,"x")</f>
        <v>x</v>
      </c>
      <c r="B34">
        <v>1731329</v>
      </c>
      <c r="C34" s="12">
        <f>IF(ISNA(VLOOKUP($B34,[2]Deltagere!$A$2:$H$909,2,FALSE)),"",VLOOKUP($B34,[2]Deltagere!$A$2:$H$909,2,FALSE))</f>
        <v>512</v>
      </c>
      <c r="D34" s="18" t="str">
        <f>IF(ISNA(VLOOKUP($B34,[2]Deltagere!$A$2:$E$909,3,FALSE)),"",VLOOKUP($B34,[2]Deltagere!$A$2:$E$909,3,FALSE))</f>
        <v>Heimer Wendt Junkka</v>
      </c>
      <c r="E34" s="18" t="str">
        <f>IF(ISNA(VLOOKUP($B34,[2]Deltagere!$A$2:$E$909,4,FALSE)),"",VLOOKUP($B34,[2]Deltagere!$A$2:$E$909,4,FALSE))</f>
        <v>Märsta</v>
      </c>
      <c r="F34" s="18">
        <f>IF(ISNA(VLOOKUP($B34,[2]Deltagere!$A$2:$E$909,5,FALSE)),"",VLOOKUP($B34,[2]Deltagere!$A$2:$E$909,5,FALSE))</f>
        <v>0</v>
      </c>
      <c r="G34" s="15">
        <f t="shared" si="0"/>
        <v>65</v>
      </c>
      <c r="H34" s="12">
        <f>IF(ISNA(VLOOKUP($B34,'[1]1. afd'!$A$1:$D$979,2,FALSE)),0,VLOOKUP($B34,'[1]1. afd'!$A$1:$D$979,2,FALSE))</f>
        <v>19</v>
      </c>
      <c r="I34" s="12">
        <f>IF(ISNA(VLOOKUP($B34,'[1]2. afd'!$A$1:$D$993,2,FALSE)),0,VLOOKUP($B34,'[1]2. afd'!$A$1:$D$993,2,FALSE))</f>
        <v>11</v>
      </c>
      <c r="J34" s="12">
        <f>IF(ISNA(VLOOKUP($B34,'[1]3. afd'!$A$2:$D$995,2,FALSE)),0,VLOOKUP($B34,'[1]3. afd'!$A$2:$D$999,2,FALSE))</f>
        <v>18</v>
      </c>
      <c r="K34" s="12">
        <f>IF(ISNA(VLOOKUP($B34,'[1]4. afd'!$A$1:$D$998,2,FALSE)),0,VLOOKUP($B34,'[1]4. afd'!$A$1:$D$998,2,FALSE))</f>
        <v>17</v>
      </c>
      <c r="L34" s="12">
        <f>IF(ISNA(VLOOKUP($B34,'[1]5. afd'!$A$1:$D$998,2,FALSE)),0,VLOOKUP($B34,'[1]5. afd'!$A$1:$D$998,2,FALSE))</f>
        <v>0</v>
      </c>
    </row>
    <row r="35" spans="1:12" x14ac:dyDescent="0.25">
      <c r="A35" s="12" t="str">
        <f>IF(P35&gt;$P$8,MAX(A$9:A34)+1,"x")</f>
        <v>x</v>
      </c>
      <c r="B35">
        <v>3031330</v>
      </c>
      <c r="C35" s="12">
        <f>IF(ISNA(VLOOKUP($B35,[2]Deltagere!$A$2:$H$909,2,FALSE)),"",VLOOKUP($B35,[2]Deltagere!$A$2:$H$909,2,FALSE))</f>
        <v>428</v>
      </c>
      <c r="D35" s="18" t="str">
        <f>IF(ISNA(VLOOKUP($B35,[2]Deltagere!$A$2:$E$909,3,FALSE)),"",VLOOKUP($B35,[2]Deltagere!$A$2:$E$909,3,FALSE))</f>
        <v>Jhona Netzell Rosendahl</v>
      </c>
      <c r="E35" s="18" t="str">
        <f>IF(ISNA(VLOOKUP($B35,[2]Deltagere!$A$2:$E$909,4,FALSE)),"",VLOOKUP($B35,[2]Deltagere!$A$2:$E$909,4,FALSE))</f>
        <v>Älvsjö</v>
      </c>
      <c r="F35" s="18">
        <f>IF(ISNA(VLOOKUP($B35,[2]Deltagere!$A$2:$E$909,5,FALSE)),"",VLOOKUP($B35,[2]Deltagere!$A$2:$E$909,5,FALSE))</f>
        <v>0</v>
      </c>
      <c r="G35" s="15">
        <f t="shared" si="0"/>
        <v>54</v>
      </c>
      <c r="H35" s="12">
        <f>IF(ISNA(VLOOKUP($B35,'[1]1. afd'!$A$1:$D$979,2,FALSE)),0,VLOOKUP($B35,'[1]1. afd'!$A$1:$D$979,2,FALSE))</f>
        <v>14</v>
      </c>
      <c r="I35" s="12">
        <f>IF(ISNA(VLOOKUP($B35,'[1]2. afd'!$A$1:$D$993,2,FALSE)),0,VLOOKUP($B35,'[1]2. afd'!$A$1:$D$993,2,FALSE))</f>
        <v>18</v>
      </c>
      <c r="J35" s="12">
        <f>IF(ISNA(VLOOKUP($B35,'[1]3. afd'!$A$2:$D$995,2,FALSE)),0,VLOOKUP($B35,'[1]3. afd'!$A$2:$D$999,2,FALSE))</f>
        <v>0</v>
      </c>
      <c r="K35" s="12">
        <f>IF(ISNA(VLOOKUP($B35,'[1]4. afd'!$A$1:$D$998,2,FALSE)),0,VLOOKUP($B35,'[1]4. afd'!$A$1:$D$998,2,FALSE))</f>
        <v>22</v>
      </c>
      <c r="L35" s="12">
        <f>IF(ISNA(VLOOKUP($B35,'[1]5. afd'!$A$1:$D$998,2,FALSE)),0,VLOOKUP($B35,'[1]5. afd'!$A$1:$D$998,2,FALSE))</f>
        <v>0</v>
      </c>
    </row>
    <row r="36" spans="1:12" x14ac:dyDescent="0.25">
      <c r="A36" s="12" t="str">
        <f>IF(P36&gt;$P$8,MAX(A$9:A35)+1,"x")</f>
        <v>x</v>
      </c>
      <c r="B36">
        <v>3529168</v>
      </c>
      <c r="C36" s="12">
        <f>IF(ISNA(VLOOKUP($B36,[2]Deltagere!$A$2:$H$909,2,FALSE)),"",VLOOKUP($B36,[2]Deltagere!$A$2:$H$909,2,FALSE))</f>
        <v>355</v>
      </c>
      <c r="D36" s="18" t="str">
        <f>IF(ISNA(VLOOKUP($B36,[2]Deltagere!$A$2:$E$909,3,FALSE)),"",VLOOKUP($B36,[2]Deltagere!$A$2:$E$909,3,FALSE))</f>
        <v>Theo Alkell</v>
      </c>
      <c r="E36" s="18" t="str">
        <f>IF(ISNA(VLOOKUP($B36,[2]Deltagere!$A$2:$E$909,4,FALSE)),"",VLOOKUP($B36,[2]Deltagere!$A$2:$E$909,4,FALSE))</f>
        <v>Uppsala</v>
      </c>
      <c r="F36" s="18">
        <f>IF(ISNA(VLOOKUP($B36,[2]Deltagere!$A$2:$E$909,5,FALSE)),"",VLOOKUP($B36,[2]Deltagere!$A$2:$E$909,5,FALSE))</f>
        <v>0</v>
      </c>
      <c r="G36" s="15">
        <f t="shared" si="0"/>
        <v>53</v>
      </c>
      <c r="H36" s="12">
        <f>IF(ISNA(VLOOKUP($B36,'[1]1. afd'!$A$1:$D$979,2,FALSE)),0,VLOOKUP($B36,'[1]1. afd'!$A$1:$D$979,2,FALSE))</f>
        <v>17</v>
      </c>
      <c r="I36" s="12">
        <f>IF(ISNA(VLOOKUP($B36,'[1]2. afd'!$A$1:$D$993,2,FALSE)),0,VLOOKUP($B36,'[1]2. afd'!$A$1:$D$993,2,FALSE))</f>
        <v>17</v>
      </c>
      <c r="J36" s="12">
        <f>IF(ISNA(VLOOKUP($B36,'[1]3. afd'!$A$2:$D$995,2,FALSE)),0,VLOOKUP($B36,'[1]3. afd'!$A$2:$D$999,2,FALSE))</f>
        <v>0</v>
      </c>
      <c r="K36" s="12">
        <f>IF(ISNA(VLOOKUP($B36,'[1]4. afd'!$A$1:$D$998,2,FALSE)),0,VLOOKUP($B36,'[1]4. afd'!$A$1:$D$998,2,FALSE))</f>
        <v>19</v>
      </c>
      <c r="L36" s="12">
        <f>IF(ISNA(VLOOKUP($B36,'[1]5. afd'!$A$1:$D$998,2,FALSE)),0,VLOOKUP($B36,'[1]5. afd'!$A$1:$D$998,2,FALSE))</f>
        <v>0</v>
      </c>
    </row>
    <row r="37" spans="1:12" x14ac:dyDescent="0.25">
      <c r="A37" s="12" t="str">
        <f>IF(P37&gt;$P$8,MAX(A$9:A36)+1,"x")</f>
        <v>x</v>
      </c>
      <c r="B37">
        <v>3628428</v>
      </c>
      <c r="C37" s="12">
        <f>IF(ISNA(VLOOKUP($B37,[2]Deltagere!$A$2:$H$909,2,FALSE)),"",VLOOKUP($B37,[2]Deltagere!$A$2:$H$909,2,FALSE))</f>
        <v>466</v>
      </c>
      <c r="D37" s="18" t="str">
        <f>IF(ISNA(VLOOKUP($B37,[2]Deltagere!$A$2:$E$909,3,FALSE)),"",VLOOKUP($B37,[2]Deltagere!$A$2:$E$909,3,FALSE))</f>
        <v>Maximilian Ingels</v>
      </c>
      <c r="E37" s="18" t="str">
        <f>IF(ISNA(VLOOKUP($B37,[2]Deltagere!$A$2:$E$909,4,FALSE)),"",VLOOKUP($B37,[2]Deltagere!$A$2:$E$909,4,FALSE))</f>
        <v>Uppsala</v>
      </c>
      <c r="F37" s="18">
        <f>IF(ISNA(VLOOKUP($B37,[2]Deltagere!$A$2:$E$909,5,FALSE)),"",VLOOKUP($B37,[2]Deltagere!$A$2:$E$909,5,FALSE))</f>
        <v>0</v>
      </c>
      <c r="G37" s="15">
        <f t="shared" si="0"/>
        <v>49</v>
      </c>
      <c r="H37" s="12">
        <f>IF(ISNA(VLOOKUP($B37,'[1]1. afd'!$A$1:$D$979,2,FALSE)),0,VLOOKUP($B37,'[1]1. afd'!$A$1:$D$979,2,FALSE))</f>
        <v>11</v>
      </c>
      <c r="I37" s="12">
        <f>IF(ISNA(VLOOKUP($B37,'[1]2. afd'!$A$1:$D$993,2,FALSE)),0,VLOOKUP($B37,'[1]2. afd'!$A$1:$D$993,2,FALSE))</f>
        <v>9</v>
      </c>
      <c r="J37" s="12">
        <f>IF(ISNA(VLOOKUP($B37,'[1]3. afd'!$A$2:$D$995,2,FALSE)),0,VLOOKUP($B37,'[1]3. afd'!$A$2:$D$999,2,FALSE))</f>
        <v>17</v>
      </c>
      <c r="K37" s="12">
        <f>IF(ISNA(VLOOKUP($B37,'[1]4. afd'!$A$1:$D$998,2,FALSE)),0,VLOOKUP($B37,'[1]4. afd'!$A$1:$D$998,2,FALSE))</f>
        <v>12</v>
      </c>
      <c r="L37" s="12">
        <f>IF(ISNA(VLOOKUP($B37,'[1]5. afd'!$A$1:$D$998,2,FALSE)),0,VLOOKUP($B37,'[1]5. afd'!$A$1:$D$998,2,FALSE))</f>
        <v>0</v>
      </c>
    </row>
    <row r="38" spans="1:12" x14ac:dyDescent="0.25">
      <c r="A38" s="12" t="str">
        <f>IF(P38&gt;$P$8,MAX(A$9:A37)+1,"x")</f>
        <v>x</v>
      </c>
      <c r="B38">
        <v>2866247</v>
      </c>
      <c r="C38" s="12">
        <f>IF(ISNA(VLOOKUP($B38,[2]Deltagere!$A$2:$H$909,2,FALSE)),"",VLOOKUP($B38,[2]Deltagere!$A$2:$H$909,2,FALSE))</f>
        <v>308</v>
      </c>
      <c r="D38" s="18" t="str">
        <f>IF(ISNA(VLOOKUP($B38,[2]Deltagere!$A$2:$E$909,3,FALSE)),"",VLOOKUP($B38,[2]Deltagere!$A$2:$E$909,3,FALSE))</f>
        <v>Adrian Norin</v>
      </c>
      <c r="E38" s="18" t="str">
        <f>IF(ISNA(VLOOKUP($B38,[2]Deltagere!$A$2:$E$909,4,FALSE)),"",VLOOKUP($B38,[2]Deltagere!$A$2:$E$909,4,FALSE))</f>
        <v>Älvsjö</v>
      </c>
      <c r="F38" s="18">
        <f>IF(ISNA(VLOOKUP($B38,[2]Deltagere!$A$2:$E$909,5,FALSE)),"",VLOOKUP($B38,[2]Deltagere!$A$2:$E$909,5,FALSE))</f>
        <v>0</v>
      </c>
      <c r="G38" s="15">
        <f t="shared" si="0"/>
        <v>44</v>
      </c>
      <c r="H38" s="12">
        <f>IF(ISNA(VLOOKUP($B38,'[1]1. afd'!$A$1:$D$979,2,FALSE)),0,VLOOKUP($B38,'[1]1. afd'!$A$1:$D$979,2,FALSE))</f>
        <v>22</v>
      </c>
      <c r="I38" s="12">
        <f>IF(ISNA(VLOOKUP($B38,'[1]2. afd'!$A$1:$D$993,2,FALSE)),0,VLOOKUP($B38,'[1]2. afd'!$A$1:$D$993,2,FALSE))</f>
        <v>22</v>
      </c>
      <c r="J38" s="12">
        <f>IF(ISNA(VLOOKUP($B38,'[1]3. afd'!$A$2:$D$995,2,FALSE)),0,VLOOKUP($B38,'[1]3. afd'!$A$2:$D$999,2,FALSE))</f>
        <v>0</v>
      </c>
      <c r="K38" s="12">
        <f>IF(ISNA(VLOOKUP($B38,'[1]4. afd'!$A$1:$D$998,2,FALSE)),0,VLOOKUP($B38,'[1]4. afd'!$A$1:$D$998,2,FALSE))</f>
        <v>0</v>
      </c>
      <c r="L38" s="12">
        <f>IF(ISNA(VLOOKUP($B38,'[1]5. afd'!$A$1:$D$998,2,FALSE)),0,VLOOKUP($B38,'[1]5. afd'!$A$1:$D$998,2,FALSE))</f>
        <v>0</v>
      </c>
    </row>
    <row r="39" spans="1:12" x14ac:dyDescent="0.25">
      <c r="A39" s="12" t="str">
        <f>IF(P39&gt;$P$8,MAX(A$9:A38)+1,"x")</f>
        <v>x</v>
      </c>
      <c r="B39">
        <v>2824424</v>
      </c>
      <c r="C39" s="12">
        <f>IF(ISNA(VLOOKUP($B39,[2]Deltagere!$A$2:$H$909,2,FALSE)),"",VLOOKUP($B39,[2]Deltagere!$A$2:$H$909,2,FALSE))</f>
        <v>969</v>
      </c>
      <c r="D39" s="18" t="str">
        <f>IF(ISNA(VLOOKUP($B39,[2]Deltagere!$A$2:$E$909,3,FALSE)),"",VLOOKUP($B39,[2]Deltagere!$A$2:$E$909,3,FALSE))</f>
        <v>Alwin Palmqvist</v>
      </c>
      <c r="E39" s="18" t="str">
        <f>IF(ISNA(VLOOKUP($B39,[2]Deltagere!$A$2:$E$909,4,FALSE)),"",VLOOKUP($B39,[2]Deltagere!$A$2:$E$909,4,FALSE))</f>
        <v>Uppsala</v>
      </c>
      <c r="F39" s="18">
        <f>IF(ISNA(VLOOKUP($B39,[2]Deltagere!$A$2:$E$909,5,FALSE)),"",VLOOKUP($B39,[2]Deltagere!$A$2:$E$909,5,FALSE))</f>
        <v>0</v>
      </c>
      <c r="G39" s="15">
        <f t="shared" si="0"/>
        <v>40</v>
      </c>
      <c r="H39" s="12">
        <f>IF(ISNA(VLOOKUP($B39,'[1]1. afd'!$A$1:$D$979,2,FALSE)),0,VLOOKUP($B39,'[1]1. afd'!$A$1:$D$979,2,FALSE))</f>
        <v>0</v>
      </c>
      <c r="I39" s="12">
        <f>IF(ISNA(VLOOKUP($B39,'[1]2. afd'!$A$1:$D$993,2,FALSE)),0,VLOOKUP($B39,'[1]2. afd'!$A$1:$D$993,2,FALSE))</f>
        <v>10</v>
      </c>
      <c r="J39" s="12">
        <f>IF(ISNA(VLOOKUP($B39,'[1]3. afd'!$A$2:$D$995,2,FALSE)),0,VLOOKUP($B39,'[1]3. afd'!$A$2:$D$999,2,FALSE))</f>
        <v>14</v>
      </c>
      <c r="K39" s="12">
        <f>IF(ISNA(VLOOKUP($B39,'[1]4. afd'!$A$1:$D$998,2,FALSE)),0,VLOOKUP($B39,'[1]4. afd'!$A$1:$D$998,2,FALSE))</f>
        <v>16</v>
      </c>
      <c r="L39" s="12">
        <f>IF(ISNA(VLOOKUP($B39,'[1]5. afd'!$A$1:$D$998,2,FALSE)),0,VLOOKUP($B39,'[1]5. afd'!$A$1:$D$998,2,FALSE))</f>
        <v>0</v>
      </c>
    </row>
    <row r="40" spans="1:12" x14ac:dyDescent="0.25">
      <c r="A40" s="12" t="str">
        <f>IF(P40&gt;$P$8,MAX(A$9:A39)+1,"x")</f>
        <v>x</v>
      </c>
      <c r="B40">
        <v>3782598</v>
      </c>
      <c r="C40" s="12">
        <f>IF(ISNA(VLOOKUP($B40,[2]Deltagere!$A$2:$H$909,2,FALSE)),"",VLOOKUP($B40,[2]Deltagere!$A$2:$H$909,2,FALSE))</f>
        <v>167</v>
      </c>
      <c r="D40" s="18" t="str">
        <f>IF(ISNA(VLOOKUP($B40,[2]Deltagere!$A$2:$E$909,3,FALSE)),"",VLOOKUP($B40,[2]Deltagere!$A$2:$E$909,3,FALSE))</f>
        <v>Sebastian Jonsson</v>
      </c>
      <c r="E40" s="18" t="str">
        <f>IF(ISNA(VLOOKUP($B40,[2]Deltagere!$A$2:$E$909,4,FALSE)),"",VLOOKUP($B40,[2]Deltagere!$A$2:$E$909,4,FALSE))</f>
        <v>Uppsala</v>
      </c>
      <c r="F40" s="18">
        <f>IF(ISNA(VLOOKUP($B40,[2]Deltagere!$A$2:$E$909,5,FALSE)),"",VLOOKUP($B40,[2]Deltagere!$A$2:$E$909,5,FALSE))</f>
        <v>0</v>
      </c>
      <c r="G40" s="15">
        <f t="shared" si="0"/>
        <v>38</v>
      </c>
      <c r="H40" s="12">
        <f>IF(ISNA(VLOOKUP($B40,'[1]1. afd'!$A$1:$D$979,2,FALSE)),0,VLOOKUP($B40,'[1]1. afd'!$A$1:$D$979,2,FALSE))</f>
        <v>6</v>
      </c>
      <c r="I40" s="12">
        <f>IF(ISNA(VLOOKUP($B40,'[1]2. afd'!$A$1:$D$993,2,FALSE)),0,VLOOKUP($B40,'[1]2. afd'!$A$1:$D$993,2,FALSE))</f>
        <v>8</v>
      </c>
      <c r="J40" s="12">
        <f>IF(ISNA(VLOOKUP($B40,'[1]3. afd'!$A$2:$D$995,2,FALSE)),0,VLOOKUP($B40,'[1]3. afd'!$A$2:$D$999,2,FALSE))</f>
        <v>15</v>
      </c>
      <c r="K40" s="12">
        <f>IF(ISNA(VLOOKUP($B40,'[1]4. afd'!$A$1:$D$998,2,FALSE)),0,VLOOKUP($B40,'[1]4. afd'!$A$1:$D$998,2,FALSE))</f>
        <v>9</v>
      </c>
      <c r="L40" s="12">
        <f>IF(ISNA(VLOOKUP($B40,'[1]5. afd'!$A$1:$D$998,2,FALSE)),0,VLOOKUP($B40,'[1]5. afd'!$A$1:$D$998,2,FALSE))</f>
        <v>0</v>
      </c>
    </row>
    <row r="41" spans="1:12" x14ac:dyDescent="0.25">
      <c r="A41" s="12" t="str">
        <f>IF(P41&gt;$P$8,MAX(A$9:A40)+1,"x")</f>
        <v>x</v>
      </c>
      <c r="B41">
        <v>3984892</v>
      </c>
      <c r="C41" s="12">
        <f>IF(ISNA(VLOOKUP($B41,[2]Deltagere!$A$2:$H$909,2,FALSE)),"",VLOOKUP($B41,[2]Deltagere!$A$2:$H$909,2,FALSE))</f>
        <v>553</v>
      </c>
      <c r="D41" s="18" t="str">
        <f>IF(ISNA(VLOOKUP($B41,[2]Deltagere!$A$2:$E$909,3,FALSE)),"",VLOOKUP($B41,[2]Deltagere!$A$2:$E$909,3,FALSE))</f>
        <v>Tristan Wall</v>
      </c>
      <c r="E41" s="18" t="str">
        <f>IF(ISNA(VLOOKUP($B41,[2]Deltagere!$A$2:$E$909,4,FALSE)),"",VLOOKUP($B41,[2]Deltagere!$A$2:$E$909,4,FALSE))</f>
        <v>Märsta</v>
      </c>
      <c r="F41" s="18">
        <f>IF(ISNA(VLOOKUP($B41,[2]Deltagere!$A$2:$E$909,5,FALSE)),"",VLOOKUP($B41,[2]Deltagere!$A$2:$E$909,5,FALSE))</f>
        <v>0</v>
      </c>
      <c r="G41" s="15">
        <f t="shared" si="0"/>
        <v>29</v>
      </c>
      <c r="H41" s="12">
        <f>IF(ISNA(VLOOKUP($B41,'[1]1. afd'!$A$1:$D$979,2,FALSE)),0,VLOOKUP($B41,'[1]1. afd'!$A$1:$D$979,2,FALSE))</f>
        <v>7</v>
      </c>
      <c r="I41" s="12">
        <f>IF(ISNA(VLOOKUP($B41,'[1]2. afd'!$A$1:$D$993,2,FALSE)),0,VLOOKUP($B41,'[1]2. afd'!$A$1:$D$993,2,FALSE))</f>
        <v>3</v>
      </c>
      <c r="J41" s="12">
        <f>IF(ISNA(VLOOKUP($B41,'[1]3. afd'!$A$2:$D$995,2,FALSE)),0,VLOOKUP($B41,'[1]3. afd'!$A$2:$D$999,2,FALSE))</f>
        <v>11</v>
      </c>
      <c r="K41" s="12">
        <f>IF(ISNA(VLOOKUP($B41,'[1]4. afd'!$A$1:$D$998,2,FALSE)),0,VLOOKUP($B41,'[1]4. afd'!$A$1:$D$998,2,FALSE))</f>
        <v>8</v>
      </c>
      <c r="L41" s="12">
        <f>IF(ISNA(VLOOKUP($B41,'[1]5. afd'!$A$1:$D$998,2,FALSE)),0,VLOOKUP($B41,'[1]5. afd'!$A$1:$D$998,2,FALSE))</f>
        <v>0</v>
      </c>
    </row>
    <row r="42" spans="1:12" x14ac:dyDescent="0.25">
      <c r="A42" s="12" t="str">
        <f>IF(P42&gt;$P$8,MAX(A$9:A41)+1,"x")</f>
        <v>x</v>
      </c>
      <c r="B42">
        <v>4057571</v>
      </c>
      <c r="C42" s="12">
        <f>IF(ISNA(VLOOKUP($B42,[2]Deltagere!$A$2:$H$909,2,FALSE)),"",VLOOKUP($B42,[2]Deltagere!$A$2:$H$909,2,FALSE))</f>
        <v>972</v>
      </c>
      <c r="D42" s="18" t="str">
        <f>IF(ISNA(VLOOKUP($B42,[2]Deltagere!$A$2:$E$909,3,FALSE)),"",VLOOKUP($B42,[2]Deltagere!$A$2:$E$909,3,FALSE))</f>
        <v>Rasmus Pettersson</v>
      </c>
      <c r="E42" s="18" t="str">
        <f>IF(ISNA(VLOOKUP($B42,[2]Deltagere!$A$2:$E$909,4,FALSE)),"",VLOOKUP($B42,[2]Deltagere!$A$2:$E$909,4,FALSE))</f>
        <v>Orion</v>
      </c>
      <c r="F42" s="18">
        <f>IF(ISNA(VLOOKUP($B42,[2]Deltagere!$A$2:$E$909,5,FALSE)),"",VLOOKUP($B42,[2]Deltagere!$A$2:$E$909,5,FALSE))</f>
        <v>0</v>
      </c>
      <c r="G42" s="15">
        <f t="shared" si="0"/>
        <v>23</v>
      </c>
      <c r="H42" s="12">
        <f>IF(ISNA(VLOOKUP($B42,'[1]1. afd'!$A$1:$D$979,2,FALSE)),0,VLOOKUP($B42,'[1]1. afd'!$A$1:$D$979,2,FALSE))</f>
        <v>0</v>
      </c>
      <c r="I42" s="12">
        <f>IF(ISNA(VLOOKUP($B42,'[1]2. afd'!$A$1:$D$993,2,FALSE)),0,VLOOKUP($B42,'[1]2. afd'!$A$1:$D$993,2,FALSE))</f>
        <v>0</v>
      </c>
      <c r="J42" s="12">
        <f>IF(ISNA(VLOOKUP($B42,'[1]3. afd'!$A$2:$D$995,2,FALSE)),0,VLOOKUP($B42,'[1]3. afd'!$A$2:$D$999,2,FALSE))</f>
        <v>12</v>
      </c>
      <c r="K42" s="12">
        <f>IF(ISNA(VLOOKUP($B42,'[1]4. afd'!$A$1:$D$998,2,FALSE)),0,VLOOKUP($B42,'[1]4. afd'!$A$1:$D$998,2,FALSE))</f>
        <v>11</v>
      </c>
      <c r="L42" s="12">
        <f>IF(ISNA(VLOOKUP($B42,'[1]5. afd'!$A$1:$D$998,2,FALSE)),0,VLOOKUP($B42,'[1]5. afd'!$A$1:$D$998,2,FALSE))</f>
        <v>0</v>
      </c>
    </row>
    <row r="43" spans="1:12" x14ac:dyDescent="0.25">
      <c r="A43" s="12" t="str">
        <f>IF(P43&gt;$P$8,MAX(A$9:A42)+1,"x")</f>
        <v>x</v>
      </c>
      <c r="B43">
        <v>2791767</v>
      </c>
      <c r="C43" s="12">
        <f>IF(ISNA(VLOOKUP($B43,[2]Deltagere!$A$2:$H$909,2,FALSE)),"",VLOOKUP($B43,[2]Deltagere!$A$2:$H$909,2,FALSE))</f>
        <v>469</v>
      </c>
      <c r="D43" s="18" t="str">
        <f>IF(ISNA(VLOOKUP($B43,[2]Deltagere!$A$2:$E$909,3,FALSE)),"",VLOOKUP($B43,[2]Deltagere!$A$2:$E$909,3,FALSE))</f>
        <v>Max Söderberg</v>
      </c>
      <c r="E43" s="18" t="str">
        <f>IF(ISNA(VLOOKUP($B43,[2]Deltagere!$A$2:$E$909,4,FALSE)),"",VLOOKUP($B43,[2]Deltagere!$A$2:$E$909,4,FALSE))</f>
        <v>Uppsala</v>
      </c>
      <c r="F43" s="18">
        <f>IF(ISNA(VLOOKUP($B43,[2]Deltagere!$A$2:$E$909,5,FALSE)),"",VLOOKUP($B43,[2]Deltagere!$A$2:$E$909,5,FALSE))</f>
        <v>0</v>
      </c>
      <c r="G43" s="15">
        <f t="shared" si="0"/>
        <v>22</v>
      </c>
      <c r="H43" s="12">
        <f>IF(ISNA(VLOOKUP($B43,'[1]1. afd'!$A$1:$D$979,2,FALSE)),0,VLOOKUP($B43,'[1]1. afd'!$A$1:$D$979,2,FALSE))</f>
        <v>15</v>
      </c>
      <c r="I43" s="12">
        <f>IF(ISNA(VLOOKUP($B43,'[1]2. afd'!$A$1:$D$993,2,FALSE)),0,VLOOKUP($B43,'[1]2. afd'!$A$1:$D$993,2,FALSE))</f>
        <v>7</v>
      </c>
      <c r="J43" s="12">
        <f>IF(ISNA(VLOOKUP($B43,'[1]3. afd'!$A$2:$D$995,2,FALSE)),0,VLOOKUP($B43,'[1]3. afd'!$A$2:$D$999,2,FALSE))</f>
        <v>0</v>
      </c>
      <c r="K43" s="12">
        <f>IF(ISNA(VLOOKUP($B43,'[1]4. afd'!$A$1:$D$998,2,FALSE)),0,VLOOKUP($B43,'[1]4. afd'!$A$1:$D$998,2,FALSE))</f>
        <v>0</v>
      </c>
      <c r="L43" s="12">
        <f>IF(ISNA(VLOOKUP($B43,'[1]5. afd'!$A$1:$D$998,2,FALSE)),0,VLOOKUP($B43,'[1]5. afd'!$A$1:$D$998,2,FALSE))</f>
        <v>0</v>
      </c>
    </row>
    <row r="44" spans="1:12" x14ac:dyDescent="0.25">
      <c r="A44" s="12" t="str">
        <f>IF(P44&gt;$P$8,MAX(A$9:A43)+1,"x")</f>
        <v>x</v>
      </c>
      <c r="B44">
        <v>2844650</v>
      </c>
      <c r="C44" s="12">
        <f>IF(ISNA(VLOOKUP($B44,[2]Deltagere!$A$2:$H$909,2,FALSE)),"",VLOOKUP($B44,[2]Deltagere!$A$2:$H$909,2,FALSE))</f>
        <v>968</v>
      </c>
      <c r="D44" s="18" t="str">
        <f>IF(ISNA(VLOOKUP($B44,[2]Deltagere!$A$2:$E$909,3,FALSE)),"",VLOOKUP($B44,[2]Deltagere!$A$2:$E$909,3,FALSE))</f>
        <v>Noel Kango</v>
      </c>
      <c r="E44" s="18" t="str">
        <f>IF(ISNA(VLOOKUP($B44,[2]Deltagere!$A$2:$E$909,4,FALSE)),"",VLOOKUP($B44,[2]Deltagere!$A$2:$E$909,4,FALSE))</f>
        <v>Uppsala</v>
      </c>
      <c r="F44" s="18">
        <f>IF(ISNA(VLOOKUP($B44,[2]Deltagere!$A$2:$E$909,5,FALSE)),"",VLOOKUP($B44,[2]Deltagere!$A$2:$E$909,5,FALSE))</f>
        <v>0</v>
      </c>
      <c r="G44" s="15">
        <f t="shared" si="0"/>
        <v>15</v>
      </c>
      <c r="H44" s="12">
        <f>IF(ISNA(VLOOKUP($B44,'[1]1. afd'!$A$1:$D$979,2,FALSE)),0,VLOOKUP($B44,'[1]1. afd'!$A$1:$D$979,2,FALSE))</f>
        <v>0</v>
      </c>
      <c r="I44" s="12">
        <f>IF(ISNA(VLOOKUP($B44,'[1]2. afd'!$A$1:$D$993,2,FALSE)),0,VLOOKUP($B44,'[1]2. afd'!$A$1:$D$993,2,FALSE))</f>
        <v>15</v>
      </c>
      <c r="J44" s="12">
        <f>IF(ISNA(VLOOKUP($B44,'[1]3. afd'!$A$2:$D$995,2,FALSE)),0,VLOOKUP($B44,'[1]3. afd'!$A$2:$D$999,2,FALSE))</f>
        <v>0</v>
      </c>
      <c r="K44" s="12">
        <f>IF(ISNA(VLOOKUP($B44,'[1]4. afd'!$A$1:$D$998,2,FALSE)),0,VLOOKUP($B44,'[1]4. afd'!$A$1:$D$998,2,FALSE))</f>
        <v>0</v>
      </c>
      <c r="L44" s="12">
        <f>IF(ISNA(VLOOKUP($B44,'[1]5. afd'!$A$1:$D$998,2,FALSE)),0,VLOOKUP($B44,'[1]5. afd'!$A$1:$D$998,2,FALSE))</f>
        <v>0</v>
      </c>
    </row>
    <row r="45" spans="1:12" x14ac:dyDescent="0.25">
      <c r="A45" s="12" t="str">
        <f>IF(P45&gt;$P$8,MAX(A$9:A44)+1,"x")</f>
        <v>x</v>
      </c>
      <c r="B45">
        <v>3255904</v>
      </c>
      <c r="C45" s="12">
        <f>IF(ISNA(VLOOKUP($B45,[2]Deltagere!$A$2:$H$909,2,FALSE)),"",VLOOKUP($B45,[2]Deltagere!$A$2:$H$909,2,FALSE))</f>
        <v>437</v>
      </c>
      <c r="D45" s="18" t="str">
        <f>IF(ISNA(VLOOKUP($B45,[2]Deltagere!$A$2:$E$909,3,FALSE)),"",VLOOKUP($B45,[2]Deltagere!$A$2:$E$909,3,FALSE))</f>
        <v>Viktor Palmqvist</v>
      </c>
      <c r="E45" s="18" t="str">
        <f>IF(ISNA(VLOOKUP($B45,[2]Deltagere!$A$2:$E$909,4,FALSE)),"",VLOOKUP($B45,[2]Deltagere!$A$2:$E$909,4,FALSE))</f>
        <v>Uppsala</v>
      </c>
      <c r="F45" s="18">
        <f>IF(ISNA(VLOOKUP($B45,[2]Deltagere!$A$2:$E$909,5,FALSE)),"",VLOOKUP($B45,[2]Deltagere!$A$2:$E$909,5,FALSE))</f>
        <v>0</v>
      </c>
      <c r="G45" s="15">
        <f t="shared" si="0"/>
        <v>7</v>
      </c>
      <c r="H45" s="12">
        <f>IF(ISNA(VLOOKUP($B45,'[1]1. afd'!$A$1:$D$979,2,FALSE)),0,VLOOKUP($B45,'[1]1. afd'!$A$1:$D$979,2,FALSE))</f>
        <v>7</v>
      </c>
      <c r="I45" s="12">
        <f>IF(ISNA(VLOOKUP($B45,'[1]2. afd'!$A$1:$D$993,2,FALSE)),0,VLOOKUP($B45,'[1]2. afd'!$A$1:$D$993,2,FALSE))</f>
        <v>0</v>
      </c>
      <c r="J45" s="12">
        <f>IF(ISNA(VLOOKUP($B45,'[1]3. afd'!$A$2:$D$995,2,FALSE)),0,VLOOKUP($B45,'[1]3. afd'!$A$2:$D$999,2,FALSE))</f>
        <v>0</v>
      </c>
      <c r="K45" s="12">
        <f>IF(ISNA(VLOOKUP($B45,'[1]4. afd'!$A$1:$D$998,2,FALSE)),0,VLOOKUP($B45,'[1]4. afd'!$A$1:$D$998,2,FALSE))</f>
        <v>0</v>
      </c>
      <c r="L45" s="12">
        <f>IF(ISNA(VLOOKUP($B45,'[1]5. afd'!$A$1:$D$998,2,FALSE)),0,VLOOKUP($B45,'[1]5. afd'!$A$1:$D$998,2,FALSE))</f>
        <v>0</v>
      </c>
    </row>
    <row r="46" spans="1:12" x14ac:dyDescent="0.25">
      <c r="A46" s="12" t="str">
        <f>IF(P46&gt;$P$8,MAX(A$9:A45)+1,"x")</f>
        <v>x</v>
      </c>
      <c r="B46">
        <v>4053022</v>
      </c>
      <c r="C46" s="12">
        <f>IF(ISNA(VLOOKUP($B46,[2]Deltagere!$A$2:$H$909,2,FALSE)),"",VLOOKUP($B46,[2]Deltagere!$A$2:$H$909,2,FALSE))</f>
        <v>950</v>
      </c>
      <c r="D46" s="18" t="str">
        <f>IF(ISNA(VLOOKUP($B46,[2]Deltagere!$A$2:$E$909,3,FALSE)),"",VLOOKUP($B46,[2]Deltagere!$A$2:$E$909,3,FALSE))</f>
        <v>Alfred Wright</v>
      </c>
      <c r="E46" s="18" t="str">
        <f>IF(ISNA(VLOOKUP($B46,[2]Deltagere!$A$2:$E$909,4,FALSE)),"",VLOOKUP($B46,[2]Deltagere!$A$2:$E$909,4,FALSE))</f>
        <v>Märsta</v>
      </c>
      <c r="F46" s="18">
        <f>IF(ISNA(VLOOKUP($B46,[2]Deltagere!$A$2:$E$909,5,FALSE)),"",VLOOKUP($B46,[2]Deltagere!$A$2:$E$909,5,FALSE))</f>
        <v>0</v>
      </c>
      <c r="G46" s="15">
        <f t="shared" si="0"/>
        <v>6</v>
      </c>
      <c r="H46" s="12">
        <f>IF(ISNA(VLOOKUP($B46,'[1]1. afd'!$A$1:$D$979,2,FALSE)),0,VLOOKUP($B46,'[1]1. afd'!$A$1:$D$979,2,FALSE))</f>
        <v>6</v>
      </c>
      <c r="I46" s="12">
        <f>IF(ISNA(VLOOKUP($B46,'[1]2. afd'!$A$1:$D$993,2,FALSE)),0,VLOOKUP($B46,'[1]2. afd'!$A$1:$D$993,2,FALSE))</f>
        <v>0</v>
      </c>
      <c r="J46" s="12">
        <f>IF(ISNA(VLOOKUP($B46,'[1]3. afd'!$A$2:$D$995,2,FALSE)),0,VLOOKUP($B46,'[1]3. afd'!$A$2:$D$999,2,FALSE))</f>
        <v>0</v>
      </c>
      <c r="K46" s="12">
        <f>IF(ISNA(VLOOKUP($B46,'[1]4. afd'!$A$1:$D$998,2,FALSE)),0,VLOOKUP($B46,'[1]4. afd'!$A$1:$D$998,2,FALSE))</f>
        <v>0</v>
      </c>
      <c r="L46" s="12">
        <f>IF(ISNA(VLOOKUP($B46,'[1]5. afd'!$A$1:$D$998,2,FALSE)),0,VLOOKUP($B46,'[1]5. afd'!$A$1:$D$998,2,FALSE))</f>
        <v>0</v>
      </c>
    </row>
    <row r="47" spans="1:12" x14ac:dyDescent="0.25">
      <c r="A47" s="12" t="str">
        <f>IF(P47&gt;$P$8,MAX(A$9:A46)+1,"x")</f>
        <v>x</v>
      </c>
      <c r="B47">
        <v>4112490</v>
      </c>
      <c r="C47" s="12">
        <f>IF(ISNA(VLOOKUP($B47,[2]Deltagere!$A$2:$H$909,2,FALSE)),"",VLOOKUP($B47,[2]Deltagere!$A$2:$H$909,2,FALSE))</f>
        <v>964</v>
      </c>
      <c r="D47" s="18" t="str">
        <f>IF(ISNA(VLOOKUP($B47,[2]Deltagere!$A$2:$E$909,3,FALSE)),"",VLOOKUP($B47,[2]Deltagere!$A$2:$E$909,3,FALSE))</f>
        <v>Lucas Snäll</v>
      </c>
      <c r="E47" s="18" t="str">
        <f>IF(ISNA(VLOOKUP($B47,[2]Deltagere!$A$2:$E$909,4,FALSE)),"",VLOOKUP($B47,[2]Deltagere!$A$2:$E$909,4,FALSE))</f>
        <v>Uppsala</v>
      </c>
      <c r="F47" s="18">
        <f>IF(ISNA(VLOOKUP($B47,[2]Deltagere!$A$2:$E$909,5,FALSE)),"",VLOOKUP($B47,[2]Deltagere!$A$2:$E$909,5,FALSE))</f>
        <v>0</v>
      </c>
      <c r="G47" s="15">
        <f t="shared" si="0"/>
        <v>5</v>
      </c>
      <c r="H47" s="12">
        <f>IF(ISNA(VLOOKUP($B47,'[1]1. afd'!$A$1:$D$979,2,FALSE)),0,VLOOKUP($B47,'[1]1. afd'!$A$1:$D$979,2,FALSE))</f>
        <v>0</v>
      </c>
      <c r="I47" s="12">
        <f>IF(ISNA(VLOOKUP($B47,'[1]2. afd'!$A$1:$D$993,2,FALSE)),0,VLOOKUP($B47,'[1]2. afd'!$A$1:$D$993,2,FALSE))</f>
        <v>5</v>
      </c>
      <c r="J47" s="12">
        <f>IF(ISNA(VLOOKUP($B47,'[1]3. afd'!$A$2:$D$995,2,FALSE)),0,VLOOKUP($B47,'[1]3. afd'!$A$2:$D$999,2,FALSE))</f>
        <v>0</v>
      </c>
      <c r="K47" s="12">
        <f>IF(ISNA(VLOOKUP($B47,'[1]4. afd'!$A$1:$D$998,2,FALSE)),0,VLOOKUP($B47,'[1]4. afd'!$A$1:$D$998,2,FALSE))</f>
        <v>0</v>
      </c>
      <c r="L47" s="12">
        <f>IF(ISNA(VLOOKUP($B47,'[1]5. afd'!$A$1:$D$998,2,FALSE)),0,VLOOKUP($B47,'[1]5. afd'!$A$1:$D$998,2,FALSE))</f>
        <v>0</v>
      </c>
    </row>
    <row r="48" spans="1:12" x14ac:dyDescent="0.25">
      <c r="A48" s="12" t="str">
        <f>IF(P48&gt;$P$8,MAX(A$9:A47)+1,"x")</f>
        <v>x</v>
      </c>
      <c r="B48">
        <v>4122591</v>
      </c>
      <c r="C48" s="12">
        <f>IF(ISNA(VLOOKUP($B48,[2]Deltagere!$A$2:$H$909,2,FALSE)),"",VLOOKUP($B48,[2]Deltagere!$A$2:$H$909,2,FALSE))</f>
        <v>967</v>
      </c>
      <c r="D48" s="18" t="str">
        <f>IF(ISNA(VLOOKUP($B48,[2]Deltagere!$A$2:$E$909,3,FALSE)),"",VLOOKUP($B48,[2]Deltagere!$A$2:$E$909,3,FALSE))</f>
        <v>Noel Bergsman</v>
      </c>
      <c r="E48" s="18" t="str">
        <f>IF(ISNA(VLOOKUP($B48,[2]Deltagere!$A$2:$E$909,4,FALSE)),"",VLOOKUP($B48,[2]Deltagere!$A$2:$E$909,4,FALSE))</f>
        <v>Uppsala</v>
      </c>
      <c r="F48" s="18">
        <f>IF(ISNA(VLOOKUP($B48,[2]Deltagere!$A$2:$E$909,5,FALSE)),"",VLOOKUP($B48,[2]Deltagere!$A$2:$E$909,5,FALSE))</f>
        <v>0</v>
      </c>
      <c r="G48" s="15">
        <f t="shared" si="0"/>
        <v>3</v>
      </c>
      <c r="H48" s="12">
        <f>IF(ISNA(VLOOKUP($B48,'[1]1. afd'!$A$1:$D$979,2,FALSE)),0,VLOOKUP($B48,'[1]1. afd'!$A$1:$D$979,2,FALSE))</f>
        <v>0</v>
      </c>
      <c r="I48" s="12">
        <f>IF(ISNA(VLOOKUP($B48,'[1]2. afd'!$A$1:$D$993,2,FALSE)),0,VLOOKUP($B48,'[1]2. afd'!$A$1:$D$993,2,FALSE))</f>
        <v>3</v>
      </c>
      <c r="J48" s="12">
        <f>IF(ISNA(VLOOKUP($B48,'[1]3. afd'!$A$2:$D$995,2,FALSE)),0,VLOOKUP($B48,'[1]3. afd'!$A$2:$D$999,2,FALSE))</f>
        <v>0</v>
      </c>
      <c r="K48" s="12">
        <f>IF(ISNA(VLOOKUP($B48,'[1]4. afd'!$A$1:$D$998,2,FALSE)),0,VLOOKUP($B48,'[1]4. afd'!$A$1:$D$998,2,FALSE))</f>
        <v>0</v>
      </c>
      <c r="L48" s="12">
        <f>IF(ISNA(VLOOKUP($B48,'[1]5. afd'!$A$1:$D$998,2,FALSE)),0,VLOOKUP($B48,'[1]5. afd'!$A$1:$D$998,2,FALSE))</f>
        <v>0</v>
      </c>
    </row>
    <row r="49" spans="1:12" x14ac:dyDescent="0.25">
      <c r="A49" s="12" t="str">
        <f>IF(P49&gt;$P$8,MAX(A$9:A48)+1,"x")</f>
        <v>x</v>
      </c>
      <c r="B49">
        <v>3271642</v>
      </c>
      <c r="C49" s="12">
        <f>IF(ISNA(VLOOKUP($B49,[2]Deltagere!$A$2:$H$909,2,FALSE)),"",VLOOKUP($B49,[2]Deltagere!$A$2:$H$909,2,FALSE))</f>
        <v>952</v>
      </c>
      <c r="D49" s="18" t="str">
        <f>IF(ISNA(VLOOKUP($B49,[2]Deltagere!$A$2:$E$909,3,FALSE)),"",VLOOKUP($B49,[2]Deltagere!$A$2:$E$909,3,FALSE))</f>
        <v>Malte Morin</v>
      </c>
      <c r="E49" s="18" t="str">
        <f>IF(ISNA(VLOOKUP($B49,[2]Deltagere!$A$2:$E$909,4,FALSE)),"",VLOOKUP($B49,[2]Deltagere!$A$2:$E$909,4,FALSE))</f>
        <v>Märsta</v>
      </c>
      <c r="F49" s="18">
        <f>IF(ISNA(VLOOKUP($B49,[2]Deltagere!$A$2:$E$909,5,FALSE)),"",VLOOKUP($B49,[2]Deltagere!$A$2:$E$909,5,FALSE))</f>
        <v>0</v>
      </c>
      <c r="G49" s="15">
        <f t="shared" si="0"/>
        <v>3</v>
      </c>
      <c r="H49" s="12">
        <f>IF(ISNA(VLOOKUP($B49,'[1]1. afd'!$A$1:$D$979,2,FALSE)),0,VLOOKUP($B49,'[1]1. afd'!$A$1:$D$979,2,FALSE))</f>
        <v>3</v>
      </c>
      <c r="I49" s="12">
        <f>IF(ISNA(VLOOKUP($B49,'[1]2. afd'!$A$1:$D$993,2,FALSE)),0,VLOOKUP($B49,'[1]2. afd'!$A$1:$D$993,2,FALSE))</f>
        <v>0</v>
      </c>
      <c r="J49" s="12">
        <f>IF(ISNA(VLOOKUP($B49,'[1]3. afd'!$A$2:$D$995,2,FALSE)),0,VLOOKUP($B49,'[1]3. afd'!$A$2:$D$999,2,FALSE))</f>
        <v>0</v>
      </c>
      <c r="K49" s="12">
        <f>IF(ISNA(VLOOKUP($B49,'[1]4. afd'!$A$1:$D$998,2,FALSE)),0,VLOOKUP($B49,'[1]4. afd'!$A$1:$D$998,2,FALSE))</f>
        <v>0</v>
      </c>
      <c r="L49" s="12">
        <f>IF(ISNA(VLOOKUP($B49,'[1]5. afd'!$A$1:$D$998,2,FALSE)),0,VLOOKUP($B49,'[1]5. afd'!$A$1:$D$998,2,FALSE))</f>
        <v>0</v>
      </c>
    </row>
    <row r="51" spans="1:12" ht="15.75" x14ac:dyDescent="0.25">
      <c r="A51" s="6"/>
      <c r="B51" s="7"/>
      <c r="C51" s="8"/>
      <c r="D51" s="19" t="s">
        <v>21</v>
      </c>
      <c r="E51" s="19"/>
      <c r="F51" s="19"/>
      <c r="G51" s="9"/>
      <c r="H51" s="10" t="s">
        <v>13</v>
      </c>
      <c r="I51" s="10" t="s">
        <v>14</v>
      </c>
      <c r="J51" s="10" t="s">
        <v>15</v>
      </c>
      <c r="K51" s="10" t="s">
        <v>16</v>
      </c>
      <c r="L51" s="11" t="s">
        <v>17</v>
      </c>
    </row>
    <row r="52" spans="1:12" x14ac:dyDescent="0.25">
      <c r="A52" s="12" t="s">
        <v>1</v>
      </c>
      <c r="B52" t="s">
        <v>2</v>
      </c>
      <c r="C52" s="13" t="s">
        <v>3</v>
      </c>
      <c r="D52" s="14" t="s">
        <v>4</v>
      </c>
      <c r="E52" s="14" t="s">
        <v>5</v>
      </c>
      <c r="F52" s="13" t="s">
        <v>6</v>
      </c>
      <c r="G52" s="15" t="s">
        <v>7</v>
      </c>
      <c r="H52" s="16" t="s">
        <v>8</v>
      </c>
      <c r="I52" s="17" t="s">
        <v>9</v>
      </c>
      <c r="J52" s="17" t="s">
        <v>10</v>
      </c>
      <c r="K52" s="17" t="s">
        <v>11</v>
      </c>
      <c r="L52" s="16" t="s">
        <v>12</v>
      </c>
    </row>
    <row r="53" spans="1:12" x14ac:dyDescent="0.25">
      <c r="A53" s="12">
        <v>1</v>
      </c>
      <c r="B53">
        <v>1755121</v>
      </c>
      <c r="C53" s="12">
        <f>IF(ISNA(VLOOKUP($B53,[2]Deltagere!$A$2:$H$909,2,FALSE)),"",VLOOKUP($B53,[2]Deltagere!$A$2:$H$909,2,FALSE))</f>
        <v>113</v>
      </c>
      <c r="D53" s="18" t="str">
        <f>IF(ISNA(VLOOKUP($B53,[2]Deltagere!$A$2:$E$909,3,FALSE)),"",VLOOKUP($B53,[2]Deltagere!$A$2:$E$909,3,FALSE))</f>
        <v>William Ingels</v>
      </c>
      <c r="E53" s="18" t="str">
        <f>IF(ISNA(VLOOKUP($B53,[2]Deltagere!$A$2:$E$909,4,FALSE)),"",VLOOKUP($B53,[2]Deltagere!$A$2:$E$909,4,FALSE))</f>
        <v>Uppsala</v>
      </c>
      <c r="F53" s="18">
        <f>IF(ISNA(VLOOKUP($B53,[2]Deltagere!$A$2:$E$909,5,FALSE)),"",VLOOKUP($B53,[2]Deltagere!$A$2:$E$909,5,FALSE))</f>
        <v>0</v>
      </c>
      <c r="G53" s="15">
        <f t="shared" ref="G53:G74" si="1">IF(P53&gt;4,SUM(H53:L53)-MIN(H53:L53),SUM(H53:L53))</f>
        <v>113</v>
      </c>
      <c r="H53" s="12">
        <f>IF(ISNA(VLOOKUP($B53,'[1]1. afd'!$A$1:$D$979,2,FALSE)),0,VLOOKUP($B53,'[1]1. afd'!$A$1:$D$979,2,FALSE))</f>
        <v>23</v>
      </c>
      <c r="I53" s="12">
        <f>IF(ISNA(VLOOKUP($B53,'[1]2. afd'!$A$1:$D$993,2,FALSE)),0,VLOOKUP($B53,'[1]2. afd'!$A$1:$D$993,2,FALSE))</f>
        <v>30</v>
      </c>
      <c r="J53" s="12">
        <f>IF(ISNA(VLOOKUP($B53,'[1]3. afd'!$A$2:$D$995,2,FALSE)),0,VLOOKUP($B53,'[1]3. afd'!$A$2:$D$999,2,FALSE))</f>
        <v>30</v>
      </c>
      <c r="K53" s="12">
        <f>IF(ISNA(VLOOKUP($B53,'[1]4. afd'!$A$1:$D$998,2,FALSE)),0,VLOOKUP($B53,'[1]4. afd'!$A$1:$D$998,2,FALSE))</f>
        <v>30</v>
      </c>
      <c r="L53" s="12">
        <f>IF(ISNA(VLOOKUP($B53,'[1]5. afd'!$A$1:$D$998,2,FALSE)),0,VLOOKUP($B53,'[1]5. afd'!$A$1:$D$998,2,FALSE))</f>
        <v>0</v>
      </c>
    </row>
    <row r="54" spans="1:12" x14ac:dyDescent="0.25">
      <c r="A54" s="12" t="str">
        <f>IF(P54&gt;$P$8,MAX(A$9:A53)+1,"x")</f>
        <v>x</v>
      </c>
      <c r="B54">
        <v>2071641</v>
      </c>
      <c r="C54" s="12">
        <f>IF(ISNA(VLOOKUP($B54,[2]Deltagere!$A$2:$H$909,2,FALSE)),"",VLOOKUP($B54,[2]Deltagere!$A$2:$H$909,2,FALSE))</f>
        <v>500</v>
      </c>
      <c r="D54" s="18" t="str">
        <f>IF(ISNA(VLOOKUP($B54,[2]Deltagere!$A$2:$E$909,3,FALSE)),"",VLOOKUP($B54,[2]Deltagere!$A$2:$E$909,3,FALSE))</f>
        <v>Oscar Gustavsson</v>
      </c>
      <c r="E54" s="18" t="str">
        <f>IF(ISNA(VLOOKUP($B54,[2]Deltagere!$A$2:$E$909,4,FALSE)),"",VLOOKUP($B54,[2]Deltagere!$A$2:$E$909,4,FALSE))</f>
        <v>Orion</v>
      </c>
      <c r="F54" s="18">
        <f>IF(ISNA(VLOOKUP($B54,[2]Deltagere!$A$2:$E$909,5,FALSE)),"",VLOOKUP($B54,[2]Deltagere!$A$2:$E$909,5,FALSE))</f>
        <v>0</v>
      </c>
      <c r="G54" s="15">
        <f t="shared" si="1"/>
        <v>100</v>
      </c>
      <c r="H54" s="12">
        <f>IF(ISNA(VLOOKUP($B54,'[1]1. afd'!$A$1:$D$979,2,FALSE)),0,VLOOKUP($B54,'[1]1. afd'!$A$1:$D$979,2,FALSE))</f>
        <v>30</v>
      </c>
      <c r="I54" s="12">
        <f>IF(ISNA(VLOOKUP($B54,'[1]2. afd'!$A$1:$D$993,2,FALSE)),0,VLOOKUP($B54,'[1]2. afd'!$A$1:$D$993,2,FALSE))</f>
        <v>25</v>
      </c>
      <c r="J54" s="12">
        <f>IF(ISNA(VLOOKUP($B54,'[1]3. afd'!$A$2:$D$995,2,FALSE)),0,VLOOKUP($B54,'[1]3. afd'!$A$2:$D$999,2,FALSE))</f>
        <v>19</v>
      </c>
      <c r="K54" s="12">
        <f>IF(ISNA(VLOOKUP($B54,'[1]4. afd'!$A$1:$D$998,2,FALSE)),0,VLOOKUP($B54,'[1]4. afd'!$A$1:$D$998,2,FALSE))</f>
        <v>26</v>
      </c>
      <c r="L54" s="12">
        <f>IF(ISNA(VLOOKUP($B54,'[1]5. afd'!$A$1:$D$998,2,FALSE)),0,VLOOKUP($B54,'[1]5. afd'!$A$1:$D$998,2,FALSE))</f>
        <v>0</v>
      </c>
    </row>
    <row r="55" spans="1:12" x14ac:dyDescent="0.25">
      <c r="A55" s="12" t="str">
        <f>IF(P55&gt;$P$8,MAX(A$9:A54)+1,"x")</f>
        <v>x</v>
      </c>
      <c r="B55">
        <v>2803690</v>
      </c>
      <c r="C55" s="12">
        <f>IF(ISNA(VLOOKUP($B55,[2]Deltagere!$A$2:$H$909,2,FALSE)),"",VLOOKUP($B55,[2]Deltagere!$A$2:$H$909,2,FALSE))</f>
        <v>888</v>
      </c>
      <c r="D55" s="18" t="str">
        <f>IF(ISNA(VLOOKUP($B55,[2]Deltagere!$A$2:$E$909,3,FALSE)),"",VLOOKUP($B55,[2]Deltagere!$A$2:$E$909,3,FALSE))</f>
        <v xml:space="preserve">Zackarias Falk </v>
      </c>
      <c r="E55" s="18" t="str">
        <f>IF(ISNA(VLOOKUP($B55,[2]Deltagere!$A$2:$E$909,4,FALSE)),"",VLOOKUP($B55,[2]Deltagere!$A$2:$E$909,4,FALSE))</f>
        <v>Orion</v>
      </c>
      <c r="F55" s="18">
        <f>IF(ISNA(VLOOKUP($B55,[2]Deltagere!$A$2:$E$909,5,FALSE)),"",VLOOKUP($B55,[2]Deltagere!$A$2:$E$909,5,FALSE))</f>
        <v>0</v>
      </c>
      <c r="G55" s="15">
        <f t="shared" si="1"/>
        <v>85</v>
      </c>
      <c r="H55" s="12">
        <f>IF(ISNA(VLOOKUP($B55,'[1]1. afd'!$A$1:$D$979,2,FALSE)),0,VLOOKUP($B55,'[1]1. afd'!$A$1:$D$979,2,FALSE))</f>
        <v>19</v>
      </c>
      <c r="I55" s="12">
        <f>IF(ISNA(VLOOKUP($B55,'[1]2. afd'!$A$1:$D$993,2,FALSE)),0,VLOOKUP($B55,'[1]2. afd'!$A$1:$D$993,2,FALSE))</f>
        <v>20</v>
      </c>
      <c r="J55" s="12">
        <f>IF(ISNA(VLOOKUP($B55,'[1]3. afd'!$A$2:$D$995,2,FALSE)),0,VLOOKUP($B55,'[1]3. afd'!$A$2:$D$999,2,FALSE))</f>
        <v>25</v>
      </c>
      <c r="K55" s="12">
        <f>IF(ISNA(VLOOKUP($B55,'[1]4. afd'!$A$1:$D$998,2,FALSE)),0,VLOOKUP($B55,'[1]4. afd'!$A$1:$D$998,2,FALSE))</f>
        <v>21</v>
      </c>
      <c r="L55" s="12">
        <f>IF(ISNA(VLOOKUP($B55,'[1]5. afd'!$A$1:$D$998,2,FALSE)),0,VLOOKUP($B55,'[1]5. afd'!$A$1:$D$998,2,FALSE))</f>
        <v>0</v>
      </c>
    </row>
    <row r="56" spans="1:12" x14ac:dyDescent="0.25">
      <c r="A56" s="12" t="str">
        <f>IF(P56&gt;$P$8,MAX(A$9:A55)+1,"x")</f>
        <v>x</v>
      </c>
      <c r="B56">
        <v>2070274</v>
      </c>
      <c r="C56" s="12">
        <f>IF(ISNA(VLOOKUP($B56,[2]Deltagere!$A$2:$H$909,2,FALSE)),"",VLOOKUP($B56,[2]Deltagere!$A$2:$H$909,2,FALSE))</f>
        <v>154</v>
      </c>
      <c r="D56" s="18" t="str">
        <f>IF(ISNA(VLOOKUP($B56,[2]Deltagere!$A$2:$E$909,3,FALSE)),"",VLOOKUP($B56,[2]Deltagere!$A$2:$E$909,3,FALSE))</f>
        <v>Simon Nordström</v>
      </c>
      <c r="E56" s="18" t="str">
        <f>IF(ISNA(VLOOKUP($B56,[2]Deltagere!$A$2:$E$909,4,FALSE)),"",VLOOKUP($B56,[2]Deltagere!$A$2:$E$909,4,FALSE))</f>
        <v>Orion</v>
      </c>
      <c r="F56" s="18">
        <f>IF(ISNA(VLOOKUP($B56,[2]Deltagere!$A$2:$E$909,5,FALSE)),"",VLOOKUP($B56,[2]Deltagere!$A$2:$E$909,5,FALSE))</f>
        <v>0</v>
      </c>
      <c r="G56" s="15">
        <f t="shared" si="1"/>
        <v>82</v>
      </c>
      <c r="H56" s="12">
        <f>IF(ISNA(VLOOKUP($B56,'[1]1. afd'!$A$1:$D$979,2,FALSE)),0,VLOOKUP($B56,'[1]1. afd'!$A$1:$D$979,2,FALSE))</f>
        <v>18</v>
      </c>
      <c r="I56" s="12">
        <f>IF(ISNA(VLOOKUP($B56,'[1]2. afd'!$A$1:$D$993,2,FALSE)),0,VLOOKUP($B56,'[1]2. afd'!$A$1:$D$993,2,FALSE))</f>
        <v>23</v>
      </c>
      <c r="J56" s="12">
        <f>IF(ISNA(VLOOKUP($B56,'[1]3. afd'!$A$2:$D$995,2,FALSE)),0,VLOOKUP($B56,'[1]3. afd'!$A$2:$D$999,2,FALSE))</f>
        <v>22</v>
      </c>
      <c r="K56" s="12">
        <f>IF(ISNA(VLOOKUP($B56,'[1]4. afd'!$A$1:$D$998,2,FALSE)),0,VLOOKUP($B56,'[1]4. afd'!$A$1:$D$998,2,FALSE))</f>
        <v>19</v>
      </c>
      <c r="L56" s="12">
        <f>IF(ISNA(VLOOKUP($B56,'[1]5. afd'!$A$1:$D$998,2,FALSE)),0,VLOOKUP($B56,'[1]5. afd'!$A$1:$D$998,2,FALSE))</f>
        <v>0</v>
      </c>
    </row>
    <row r="57" spans="1:12" x14ac:dyDescent="0.25">
      <c r="A57" s="12" t="str">
        <f>IF(P57&gt;$P$8,MAX(A$9:A56)+1,"x")</f>
        <v>x</v>
      </c>
      <c r="B57">
        <v>2868726</v>
      </c>
      <c r="C57" s="12">
        <f>IF(ISNA(VLOOKUP($B57,[2]Deltagere!$A$2:$H$909,2,FALSE)),"",VLOOKUP($B57,[2]Deltagere!$A$2:$H$909,2,FALSE))</f>
        <v>498</v>
      </c>
      <c r="D57" s="18" t="str">
        <f>IF(ISNA(VLOOKUP($B57,[2]Deltagere!$A$2:$E$909,3,FALSE)),"",VLOOKUP($B57,[2]Deltagere!$A$2:$E$909,3,FALSE))</f>
        <v>Elliot Asplund</v>
      </c>
      <c r="E57" s="18" t="str">
        <f>IF(ISNA(VLOOKUP($B57,[2]Deltagere!$A$2:$E$909,4,FALSE)),"",VLOOKUP($B57,[2]Deltagere!$A$2:$E$909,4,FALSE))</f>
        <v>Uppsala</v>
      </c>
      <c r="F57" s="18">
        <f>IF(ISNA(VLOOKUP($B57,[2]Deltagere!$A$2:$E$909,5,FALSE)),"",VLOOKUP($B57,[2]Deltagere!$A$2:$E$909,5,FALSE))</f>
        <v>0</v>
      </c>
      <c r="G57" s="15">
        <f t="shared" si="1"/>
        <v>76</v>
      </c>
      <c r="H57" s="12">
        <f>IF(ISNA(VLOOKUP($B57,'[1]1. afd'!$A$1:$D$979,2,FALSE)),0,VLOOKUP($B57,'[1]1. afd'!$A$1:$D$979,2,FALSE))</f>
        <v>24</v>
      </c>
      <c r="I57" s="12">
        <f>IF(ISNA(VLOOKUP($B57,'[1]2. afd'!$A$1:$D$993,2,FALSE)),0,VLOOKUP($B57,'[1]2. afd'!$A$1:$D$993,2,FALSE))</f>
        <v>20</v>
      </c>
      <c r="J57" s="12">
        <f>IF(ISNA(VLOOKUP($B57,'[1]3. afd'!$A$2:$D$995,2,FALSE)),0,VLOOKUP($B57,'[1]3. afd'!$A$2:$D$999,2,FALSE))</f>
        <v>16</v>
      </c>
      <c r="K57" s="12">
        <f>IF(ISNA(VLOOKUP($B57,'[1]4. afd'!$A$1:$D$998,2,FALSE)),0,VLOOKUP($B57,'[1]4. afd'!$A$1:$D$998,2,FALSE))</f>
        <v>16</v>
      </c>
      <c r="L57" s="12">
        <f>IF(ISNA(VLOOKUP($B57,'[1]5. afd'!$A$1:$D$998,2,FALSE)),0,VLOOKUP($B57,'[1]5. afd'!$A$1:$D$998,2,FALSE))</f>
        <v>0</v>
      </c>
    </row>
    <row r="58" spans="1:12" x14ac:dyDescent="0.25">
      <c r="A58" s="12" t="str">
        <f>IF(P58&gt;$P$8,MAX(A$9:A57)+1,"x")</f>
        <v>x</v>
      </c>
      <c r="B58">
        <v>2750154</v>
      </c>
      <c r="C58" s="12">
        <f>IF(ISNA(VLOOKUP($B58,[2]Deltagere!$A$2:$H$909,2,FALSE)),"",VLOOKUP($B58,[2]Deltagere!$A$2:$H$909,2,FALSE))</f>
        <v>67</v>
      </c>
      <c r="D58" s="18" t="str">
        <f>IF(ISNA(VLOOKUP($B58,[2]Deltagere!$A$2:$E$909,3,FALSE)),"",VLOOKUP($B58,[2]Deltagere!$A$2:$E$909,3,FALSE))</f>
        <v>Atle Andersson</v>
      </c>
      <c r="E58" s="18" t="str">
        <f>IF(ISNA(VLOOKUP($B58,[2]Deltagere!$A$2:$E$909,4,FALSE)),"",VLOOKUP($B58,[2]Deltagere!$A$2:$E$909,4,FALSE))</f>
        <v>Älvsjö</v>
      </c>
      <c r="F58" s="18">
        <f>IF(ISNA(VLOOKUP($B58,[2]Deltagere!$A$2:$E$909,5,FALSE)),"",VLOOKUP($B58,[2]Deltagere!$A$2:$E$909,5,FALSE))</f>
        <v>0</v>
      </c>
      <c r="G58" s="15">
        <f t="shared" si="1"/>
        <v>66</v>
      </c>
      <c r="H58" s="12">
        <f>IF(ISNA(VLOOKUP($B58,'[1]1. afd'!$A$1:$D$979,2,FALSE)),0,VLOOKUP($B58,'[1]1. afd'!$A$1:$D$979,2,FALSE))</f>
        <v>12</v>
      </c>
      <c r="I58" s="12">
        <f>IF(ISNA(VLOOKUP($B58,'[1]2. afd'!$A$1:$D$993,2,FALSE)),0,VLOOKUP($B58,'[1]2. afd'!$A$1:$D$993,2,FALSE))</f>
        <v>16</v>
      </c>
      <c r="J58" s="12">
        <f>IF(ISNA(VLOOKUP($B58,'[1]3. afd'!$A$2:$D$995,2,FALSE)),0,VLOOKUP($B58,'[1]3. afd'!$A$2:$D$999,2,FALSE))</f>
        <v>20</v>
      </c>
      <c r="K58" s="12">
        <f>IF(ISNA(VLOOKUP($B58,'[1]4. afd'!$A$1:$D$998,2,FALSE)),0,VLOOKUP($B58,'[1]4. afd'!$A$1:$D$998,2,FALSE))</f>
        <v>18</v>
      </c>
      <c r="L58" s="12">
        <f>IF(ISNA(VLOOKUP($B58,'[1]5. afd'!$A$1:$D$998,2,FALSE)),0,VLOOKUP($B58,'[1]5. afd'!$A$1:$D$998,2,FALSE))</f>
        <v>0</v>
      </c>
    </row>
    <row r="59" spans="1:12" x14ac:dyDescent="0.25">
      <c r="A59" s="12" t="str">
        <f>IF(P59&gt;$P$8,MAX(A$9:A58)+1,"x")</f>
        <v>x</v>
      </c>
      <c r="B59">
        <v>2845016</v>
      </c>
      <c r="C59" s="12">
        <f>IF(ISNA(VLOOKUP($B59,[2]Deltagere!$A$2:$H$909,2,FALSE)),"",VLOOKUP($B59,[2]Deltagere!$A$2:$H$909,2,FALSE))</f>
        <v>184</v>
      </c>
      <c r="D59" s="18" t="str">
        <f>IF(ISNA(VLOOKUP($B59,[2]Deltagere!$A$2:$E$909,3,FALSE)),"",VLOOKUP($B59,[2]Deltagere!$A$2:$E$909,3,FALSE))</f>
        <v>Teodor Jonson</v>
      </c>
      <c r="E59" s="18" t="str">
        <f>IF(ISNA(VLOOKUP($B59,[2]Deltagere!$A$2:$E$909,4,FALSE)),"",VLOOKUP($B59,[2]Deltagere!$A$2:$E$909,4,FALSE))</f>
        <v>Uppsala</v>
      </c>
      <c r="F59" s="18">
        <f>IF(ISNA(VLOOKUP($B59,[2]Deltagere!$A$2:$E$909,5,FALSE)),"",VLOOKUP($B59,[2]Deltagere!$A$2:$E$909,5,FALSE))</f>
        <v>0</v>
      </c>
      <c r="G59" s="15">
        <f t="shared" si="1"/>
        <v>59</v>
      </c>
      <c r="H59" s="12">
        <f>IF(ISNA(VLOOKUP($B59,'[1]1. afd'!$A$1:$D$979,2,FALSE)),0,VLOOKUP($B59,'[1]1. afd'!$A$1:$D$979,2,FALSE))</f>
        <v>14</v>
      </c>
      <c r="I59" s="12">
        <f>IF(ISNA(VLOOKUP($B59,'[1]2. afd'!$A$1:$D$993,2,FALSE)),0,VLOOKUP($B59,'[1]2. afd'!$A$1:$D$993,2,FALSE))</f>
        <v>17</v>
      </c>
      <c r="J59" s="12">
        <f>IF(ISNA(VLOOKUP($B59,'[1]3. afd'!$A$2:$D$995,2,FALSE)),0,VLOOKUP($B59,'[1]3. afd'!$A$2:$D$999,2,FALSE))</f>
        <v>14</v>
      </c>
      <c r="K59" s="12">
        <f>IF(ISNA(VLOOKUP($B59,'[1]4. afd'!$A$1:$D$998,2,FALSE)),0,VLOOKUP($B59,'[1]4. afd'!$A$1:$D$998,2,FALSE))</f>
        <v>14</v>
      </c>
      <c r="L59" s="12">
        <f>IF(ISNA(VLOOKUP($B59,'[1]5. afd'!$A$1:$D$998,2,FALSE)),0,VLOOKUP($B59,'[1]5. afd'!$A$1:$D$998,2,FALSE))</f>
        <v>0</v>
      </c>
    </row>
    <row r="60" spans="1:12" x14ac:dyDescent="0.25">
      <c r="A60" s="12" t="str">
        <f>IF(P60&gt;$P$8,MAX(A$9:A59)+1,"x")</f>
        <v>x</v>
      </c>
      <c r="B60">
        <v>2250550</v>
      </c>
      <c r="C60" s="12">
        <f>IF(ISNA(VLOOKUP($B60,[2]Deltagere!$A$2:$H$909,2,FALSE)),"",VLOOKUP($B60,[2]Deltagere!$A$2:$H$909,2,FALSE))</f>
        <v>42</v>
      </c>
      <c r="D60" s="18" t="str">
        <f>IF(ISNA(VLOOKUP($B60,[2]Deltagere!$A$2:$E$909,3,FALSE)),"",VLOOKUP($B60,[2]Deltagere!$A$2:$E$909,3,FALSE))</f>
        <v>William Jansson</v>
      </c>
      <c r="E60" s="18" t="str">
        <f>IF(ISNA(VLOOKUP($B60,[2]Deltagere!$A$2:$E$909,4,FALSE)),"",VLOOKUP($B60,[2]Deltagere!$A$2:$E$909,4,FALSE))</f>
        <v>Ö-hammar</v>
      </c>
      <c r="F60" s="18">
        <f>IF(ISNA(VLOOKUP($B60,[2]Deltagere!$A$2:$E$909,5,FALSE)),"",VLOOKUP($B60,[2]Deltagere!$A$2:$E$909,5,FALSE))</f>
        <v>0</v>
      </c>
      <c r="G60" s="15">
        <f t="shared" si="1"/>
        <v>56</v>
      </c>
      <c r="H60" s="12">
        <f>IF(ISNA(VLOOKUP($B60,'[1]1. afd'!$A$1:$D$979,2,FALSE)),0,VLOOKUP($B60,'[1]1. afd'!$A$1:$D$979,2,FALSE))</f>
        <v>10</v>
      </c>
      <c r="I60" s="12">
        <f>IF(ISNA(VLOOKUP($B60,'[1]2. afd'!$A$1:$D$993,2,FALSE)),0,VLOOKUP($B60,'[1]2. afd'!$A$1:$D$993,2,FALSE))</f>
        <v>12</v>
      </c>
      <c r="J60" s="12">
        <f>IF(ISNA(VLOOKUP($B60,'[1]3. afd'!$A$2:$D$995,2,FALSE)),0,VLOOKUP($B60,'[1]3. afd'!$A$2:$D$999,2,FALSE))</f>
        <v>20</v>
      </c>
      <c r="K60" s="12">
        <f>IF(ISNA(VLOOKUP($B60,'[1]4. afd'!$A$1:$D$998,2,FALSE)),0,VLOOKUP($B60,'[1]4. afd'!$A$1:$D$998,2,FALSE))</f>
        <v>14</v>
      </c>
      <c r="L60" s="12">
        <f>IF(ISNA(VLOOKUP($B60,'[1]5. afd'!$A$1:$D$998,2,FALSE)),0,VLOOKUP($B60,'[1]5. afd'!$A$1:$D$998,2,FALSE))</f>
        <v>0</v>
      </c>
    </row>
    <row r="61" spans="1:12" x14ac:dyDescent="0.25">
      <c r="A61" s="12" t="str">
        <f>IF(P61&gt;$P$8,MAX(A$9:A60)+1,"x")</f>
        <v>x</v>
      </c>
      <c r="B61">
        <v>2672829</v>
      </c>
      <c r="C61" s="12">
        <f>IF(ISNA(VLOOKUP($B61,[2]Deltagere!$A$2:$H$909,2,FALSE)),"",VLOOKUP($B61,[2]Deltagere!$A$2:$H$909,2,FALSE))</f>
        <v>36</v>
      </c>
      <c r="D61" s="18" t="str">
        <f>IF(ISNA(VLOOKUP($B61,[2]Deltagere!$A$2:$E$909,3,FALSE)),"",VLOOKUP($B61,[2]Deltagere!$A$2:$E$909,3,FALSE))</f>
        <v>Melvin Molén</v>
      </c>
      <c r="E61" s="18" t="str">
        <f>IF(ISNA(VLOOKUP($B61,[2]Deltagere!$A$2:$E$909,4,FALSE)),"",VLOOKUP($B61,[2]Deltagere!$A$2:$E$909,4,FALSE))</f>
        <v>Märsta</v>
      </c>
      <c r="F61" s="18">
        <f>IF(ISNA(VLOOKUP($B61,[2]Deltagere!$A$2:$E$909,5,FALSE)),"",VLOOKUP($B61,[2]Deltagere!$A$2:$E$909,5,FALSE))</f>
        <v>0</v>
      </c>
      <c r="G61" s="15">
        <f t="shared" si="1"/>
        <v>48</v>
      </c>
      <c r="H61" s="12">
        <f>IF(ISNA(VLOOKUP($B61,'[1]1. afd'!$A$1:$D$979,2,FALSE)),0,VLOOKUP($B61,'[1]1. afd'!$A$1:$D$979,2,FALSE))</f>
        <v>19</v>
      </c>
      <c r="I61" s="12">
        <f>IF(ISNA(VLOOKUP($B61,'[1]2. afd'!$A$1:$D$993,2,FALSE)),0,VLOOKUP($B61,'[1]2. afd'!$A$1:$D$993,2,FALSE))</f>
        <v>16</v>
      </c>
      <c r="J61" s="12">
        <f>IF(ISNA(VLOOKUP($B61,'[1]3. afd'!$A$2:$D$995,2,FALSE)),0,VLOOKUP($B61,'[1]3. afd'!$A$2:$D$999,2,FALSE))</f>
        <v>0</v>
      </c>
      <c r="K61" s="12">
        <f>IF(ISNA(VLOOKUP($B61,'[1]4. afd'!$A$1:$D$998,2,FALSE)),0,VLOOKUP($B61,'[1]4. afd'!$A$1:$D$998,2,FALSE))</f>
        <v>13</v>
      </c>
      <c r="L61" s="12">
        <f>IF(ISNA(VLOOKUP($B61,'[1]5. afd'!$A$1:$D$998,2,FALSE)),0,VLOOKUP($B61,'[1]5. afd'!$A$1:$D$998,2,FALSE))</f>
        <v>0</v>
      </c>
    </row>
    <row r="62" spans="1:12" x14ac:dyDescent="0.25">
      <c r="A62" s="12" t="str">
        <f>IF(P62&gt;$P$8,MAX(A$9:A61)+1,"x")</f>
        <v>x</v>
      </c>
      <c r="B62">
        <v>4008633</v>
      </c>
      <c r="C62" s="12">
        <f>IF(ISNA(VLOOKUP($B62,[2]Deltagere!$A$2:$H$909,2,FALSE)),"",VLOOKUP($B62,[2]Deltagere!$A$2:$H$909,2,FALSE))</f>
        <v>169</v>
      </c>
      <c r="D62" s="18" t="str">
        <f>IF(ISNA(VLOOKUP($B62,[2]Deltagere!$A$2:$E$909,3,FALSE)),"",VLOOKUP($B62,[2]Deltagere!$A$2:$E$909,3,FALSE))</f>
        <v>Alwin von Dahn</v>
      </c>
      <c r="E62" s="18" t="str">
        <f>IF(ISNA(VLOOKUP($B62,[2]Deltagere!$A$2:$E$909,4,FALSE)),"",VLOOKUP($B62,[2]Deltagere!$A$2:$E$909,4,FALSE))</f>
        <v>Uppsala</v>
      </c>
      <c r="F62" s="18">
        <f>IF(ISNA(VLOOKUP($B62,[2]Deltagere!$A$2:$E$909,5,FALSE)),"",VLOOKUP($B62,[2]Deltagere!$A$2:$E$909,5,FALSE))</f>
        <v>0</v>
      </c>
      <c r="G62" s="15">
        <f t="shared" si="1"/>
        <v>48</v>
      </c>
      <c r="H62" s="12">
        <f>IF(ISNA(VLOOKUP($B62,'[1]1. afd'!$A$1:$D$979,2,FALSE)),0,VLOOKUP($B62,'[1]1. afd'!$A$1:$D$979,2,FALSE))</f>
        <v>10</v>
      </c>
      <c r="I62" s="12">
        <f>IF(ISNA(VLOOKUP($B62,'[1]2. afd'!$A$1:$D$993,2,FALSE)),0,VLOOKUP($B62,'[1]2. afd'!$A$1:$D$993,2,FALSE))</f>
        <v>14</v>
      </c>
      <c r="J62" s="12">
        <f>IF(ISNA(VLOOKUP($B62,'[1]3. afd'!$A$2:$D$995,2,FALSE)),0,VLOOKUP($B62,'[1]3. afd'!$A$2:$D$999,2,FALSE))</f>
        <v>15</v>
      </c>
      <c r="K62" s="12">
        <f>IF(ISNA(VLOOKUP($B62,'[1]4. afd'!$A$1:$D$998,2,FALSE)),0,VLOOKUP($B62,'[1]4. afd'!$A$1:$D$998,2,FALSE))</f>
        <v>9</v>
      </c>
      <c r="L62" s="12">
        <f>IF(ISNA(VLOOKUP($B62,'[1]5. afd'!$A$1:$D$998,2,FALSE)),0,VLOOKUP($B62,'[1]5. afd'!$A$1:$D$998,2,FALSE))</f>
        <v>0</v>
      </c>
    </row>
    <row r="63" spans="1:12" x14ac:dyDescent="0.25">
      <c r="A63" s="12" t="str">
        <f>IF(P63&gt;$P$8,MAX(A$9:A62)+1,"x")</f>
        <v>x</v>
      </c>
      <c r="B63">
        <v>2791774</v>
      </c>
      <c r="C63" s="12">
        <f>IF(ISNA(VLOOKUP($B63,[2]Deltagere!$A$2:$H$909,2,FALSE)),"",VLOOKUP($B63,[2]Deltagere!$A$2:$H$909,2,FALSE))</f>
        <v>103</v>
      </c>
      <c r="D63" s="18" t="str">
        <f>IF(ISNA(VLOOKUP($B63,[2]Deltagere!$A$2:$E$909,3,FALSE)),"",VLOOKUP($B63,[2]Deltagere!$A$2:$E$909,3,FALSE))</f>
        <v>Victor Petersson</v>
      </c>
      <c r="E63" s="18" t="str">
        <f>IF(ISNA(VLOOKUP($B63,[2]Deltagere!$A$2:$E$909,4,FALSE)),"",VLOOKUP($B63,[2]Deltagere!$A$2:$E$909,4,FALSE))</f>
        <v>Uppsala</v>
      </c>
      <c r="F63" s="18">
        <f>IF(ISNA(VLOOKUP($B63,[2]Deltagere!$A$2:$E$909,5,FALSE)),"",VLOOKUP($B63,[2]Deltagere!$A$2:$E$909,5,FALSE))</f>
        <v>0</v>
      </c>
      <c r="G63" s="15">
        <f t="shared" si="1"/>
        <v>40</v>
      </c>
      <c r="H63" s="12">
        <f>IF(ISNA(VLOOKUP($B63,'[1]1. afd'!$A$1:$D$979,2,FALSE)),0,VLOOKUP($B63,'[1]1. afd'!$A$1:$D$979,2,FALSE))</f>
        <v>8</v>
      </c>
      <c r="I63" s="12">
        <f>IF(ISNA(VLOOKUP($B63,'[1]2. afd'!$A$1:$D$993,2,FALSE)),0,VLOOKUP($B63,'[1]2. afd'!$A$1:$D$993,2,FALSE))</f>
        <v>10</v>
      </c>
      <c r="J63" s="12">
        <f>IF(ISNA(VLOOKUP($B63,'[1]3. afd'!$A$2:$D$995,2,FALSE)),0,VLOOKUP($B63,'[1]3. afd'!$A$2:$D$999,2,FALSE))</f>
        <v>12</v>
      </c>
      <c r="K63" s="12">
        <f>IF(ISNA(VLOOKUP($B63,'[1]4. afd'!$A$1:$D$998,2,FALSE)),0,VLOOKUP($B63,'[1]4. afd'!$A$1:$D$998,2,FALSE))</f>
        <v>10</v>
      </c>
      <c r="L63" s="12">
        <f>IF(ISNA(VLOOKUP($B63,'[1]5. afd'!$A$1:$D$998,2,FALSE)),0,VLOOKUP($B63,'[1]5. afd'!$A$1:$D$998,2,FALSE))</f>
        <v>0</v>
      </c>
    </row>
    <row r="64" spans="1:12" x14ac:dyDescent="0.25">
      <c r="A64" s="12" t="str">
        <f>IF(P64&gt;$P$8,MAX(A$9:A63)+1,"x")</f>
        <v>x</v>
      </c>
      <c r="B64">
        <v>2742580</v>
      </c>
      <c r="C64" s="12">
        <f>IF(ISNA(VLOOKUP($B64,[2]Deltagere!$A$2:$H$909,2,FALSE)),"",VLOOKUP($B64,[2]Deltagere!$A$2:$H$909,2,FALSE))</f>
        <v>294</v>
      </c>
      <c r="D64" s="18" t="str">
        <f>IF(ISNA(VLOOKUP($B64,[2]Deltagere!$A$2:$E$909,3,FALSE)),"",VLOOKUP($B64,[2]Deltagere!$A$2:$E$909,3,FALSE))</f>
        <v>Melvin Lennström</v>
      </c>
      <c r="E64" s="18" t="str">
        <f>IF(ISNA(VLOOKUP($B64,[2]Deltagere!$A$2:$E$909,4,FALSE)),"",VLOOKUP($B64,[2]Deltagere!$A$2:$E$909,4,FALSE))</f>
        <v>Uppsala</v>
      </c>
      <c r="F64" s="18">
        <f>IF(ISNA(VLOOKUP($B64,[2]Deltagere!$A$2:$E$909,5,FALSE)),"",VLOOKUP($B64,[2]Deltagere!$A$2:$E$909,5,FALSE))</f>
        <v>0</v>
      </c>
      <c r="G64" s="15">
        <f t="shared" si="1"/>
        <v>30</v>
      </c>
      <c r="H64" s="12">
        <f>IF(ISNA(VLOOKUP($B64,'[1]1. afd'!$A$1:$D$979,2,FALSE)),0,VLOOKUP($B64,'[1]1. afd'!$A$1:$D$979,2,FALSE))</f>
        <v>4</v>
      </c>
      <c r="I64" s="12">
        <f>IF(ISNA(VLOOKUP($B64,'[1]2. afd'!$A$1:$D$993,2,FALSE)),0,VLOOKUP($B64,'[1]2. afd'!$A$1:$D$993,2,FALSE))</f>
        <v>8</v>
      </c>
      <c r="J64" s="12">
        <f>IF(ISNA(VLOOKUP($B64,'[1]3. afd'!$A$2:$D$995,2,FALSE)),0,VLOOKUP($B64,'[1]3. afd'!$A$2:$D$999,2,FALSE))</f>
        <v>9</v>
      </c>
      <c r="K64" s="12">
        <f>IF(ISNA(VLOOKUP($B64,'[1]4. afd'!$A$1:$D$998,2,FALSE)),0,VLOOKUP($B64,'[1]4. afd'!$A$1:$D$998,2,FALSE))</f>
        <v>9</v>
      </c>
      <c r="L64" s="12">
        <f>IF(ISNA(VLOOKUP($B64,'[1]5. afd'!$A$1:$D$998,2,FALSE)),0,VLOOKUP($B64,'[1]5. afd'!$A$1:$D$998,2,FALSE))</f>
        <v>0</v>
      </c>
    </row>
    <row r="65" spans="1:12" x14ac:dyDescent="0.25">
      <c r="A65" s="12" t="str">
        <f>IF(P65&gt;$P$8,MAX(A$9:A64)+1,"x")</f>
        <v>x</v>
      </c>
      <c r="B65">
        <v>2896348</v>
      </c>
      <c r="C65" s="12">
        <f>IF(ISNA(VLOOKUP($B65,[2]Deltagere!$A$2:$H$909,2,FALSE)),"",VLOOKUP($B65,[2]Deltagere!$A$2:$H$909,2,FALSE))</f>
        <v>961</v>
      </c>
      <c r="D65" s="18" t="str">
        <f>IF(ISNA(VLOOKUP($B65,[2]Deltagere!$A$2:$E$909,3,FALSE)),"",VLOOKUP($B65,[2]Deltagere!$A$2:$E$909,3,FALSE))</f>
        <v>Isac Flink</v>
      </c>
      <c r="E65" s="18" t="str">
        <f>IF(ISNA(VLOOKUP($B65,[2]Deltagere!$A$2:$E$909,4,FALSE)),"",VLOOKUP($B65,[2]Deltagere!$A$2:$E$909,4,FALSE))</f>
        <v>Uppsala</v>
      </c>
      <c r="F65" s="18">
        <f>IF(ISNA(VLOOKUP($B65,[2]Deltagere!$A$2:$E$909,5,FALSE)),"",VLOOKUP($B65,[2]Deltagere!$A$2:$E$909,5,FALSE))</f>
        <v>0</v>
      </c>
      <c r="G65" s="15">
        <f t="shared" si="1"/>
        <v>26</v>
      </c>
      <c r="H65" s="12">
        <f>IF(ISNA(VLOOKUP($B65,'[1]1. afd'!$A$1:$D$979,2,FALSE)),0,VLOOKUP($B65,'[1]1. afd'!$A$1:$D$979,2,FALSE))</f>
        <v>0</v>
      </c>
      <c r="I65" s="12">
        <f>IF(ISNA(VLOOKUP($B65,'[1]2. afd'!$A$1:$D$993,2,FALSE)),0,VLOOKUP($B65,'[1]2. afd'!$A$1:$D$993,2,FALSE))</f>
        <v>10</v>
      </c>
      <c r="J65" s="12">
        <f>IF(ISNA(VLOOKUP($B65,'[1]3. afd'!$A$2:$D$995,2,FALSE)),0,VLOOKUP($B65,'[1]3. afd'!$A$2:$D$999,2,FALSE))</f>
        <v>11</v>
      </c>
      <c r="K65" s="12">
        <f>IF(ISNA(VLOOKUP($B65,'[1]4. afd'!$A$1:$D$998,2,FALSE)),0,VLOOKUP($B65,'[1]4. afd'!$A$1:$D$998,2,FALSE))</f>
        <v>5</v>
      </c>
      <c r="L65" s="12">
        <f>IF(ISNA(VLOOKUP($B65,'[1]5. afd'!$A$1:$D$998,2,FALSE)),0,VLOOKUP($B65,'[1]5. afd'!$A$1:$D$998,2,FALSE))</f>
        <v>0</v>
      </c>
    </row>
    <row r="66" spans="1:12" x14ac:dyDescent="0.25">
      <c r="A66" s="12" t="str">
        <f>IF(P66&gt;$P$8,MAX(A$9:A65)+1,"x")</f>
        <v>x</v>
      </c>
      <c r="B66">
        <v>3607693</v>
      </c>
      <c r="C66" s="12">
        <f>IF(ISNA(VLOOKUP($B66,[2]Deltagere!$A$2:$H$909,2,FALSE)),"",VLOOKUP($B66,[2]Deltagere!$A$2:$H$909,2,FALSE))</f>
        <v>281</v>
      </c>
      <c r="D66" s="18" t="str">
        <f>IF(ISNA(VLOOKUP($B66,[2]Deltagere!$A$2:$E$909,3,FALSE)),"",VLOOKUP($B66,[2]Deltagere!$A$2:$E$909,3,FALSE))</f>
        <v>Axel Gustafsson</v>
      </c>
      <c r="E66" s="18" t="str">
        <f>IF(ISNA(VLOOKUP($B66,[2]Deltagere!$A$2:$E$909,4,FALSE)),"",VLOOKUP($B66,[2]Deltagere!$A$2:$E$909,4,FALSE))</f>
        <v>Uppsala</v>
      </c>
      <c r="F66" s="18">
        <f>IF(ISNA(VLOOKUP($B66,[2]Deltagere!$A$2:$E$909,5,FALSE)),"",VLOOKUP($B66,[2]Deltagere!$A$2:$E$909,5,FALSE))</f>
        <v>0</v>
      </c>
      <c r="G66" s="15">
        <f t="shared" si="1"/>
        <v>24</v>
      </c>
      <c r="H66" s="12">
        <f>IF(ISNA(VLOOKUP($B66,'[1]1. afd'!$A$1:$D$979,2,FALSE)),0,VLOOKUP($B66,'[1]1. afd'!$A$1:$D$979,2,FALSE))</f>
        <v>4</v>
      </c>
      <c r="I66" s="12">
        <f>IF(ISNA(VLOOKUP($B66,'[1]2. afd'!$A$1:$D$993,2,FALSE)),0,VLOOKUP($B66,'[1]2. afd'!$A$1:$D$993,2,FALSE))</f>
        <v>5</v>
      </c>
      <c r="J66" s="12">
        <f>IF(ISNA(VLOOKUP($B66,'[1]3. afd'!$A$2:$D$995,2,FALSE)),0,VLOOKUP($B66,'[1]3. afd'!$A$2:$D$999,2,FALSE))</f>
        <v>9</v>
      </c>
      <c r="K66" s="12">
        <f>IF(ISNA(VLOOKUP($B66,'[1]4. afd'!$A$1:$D$998,2,FALSE)),0,VLOOKUP($B66,'[1]4. afd'!$A$1:$D$998,2,FALSE))</f>
        <v>6</v>
      </c>
      <c r="L66" s="12">
        <f>IF(ISNA(VLOOKUP($B66,'[1]5. afd'!$A$1:$D$998,2,FALSE)),0,VLOOKUP($B66,'[1]5. afd'!$A$1:$D$998,2,FALSE))</f>
        <v>0</v>
      </c>
    </row>
    <row r="67" spans="1:12" x14ac:dyDescent="0.25">
      <c r="A67" s="12" t="str">
        <f>IF(P67&gt;$P$8,MAX(A$9:A66)+1,"x")</f>
        <v>x</v>
      </c>
      <c r="B67">
        <v>1806886</v>
      </c>
      <c r="C67" s="12">
        <f>IF(ISNA(VLOOKUP($B67,[2]Deltagere!$A$2:$H$909,2,FALSE)),"",VLOOKUP($B67,[2]Deltagere!$A$2:$H$909,2,FALSE))</f>
        <v>131</v>
      </c>
      <c r="D67" s="18" t="str">
        <f>IF(ISNA(VLOOKUP($B67,[2]Deltagere!$A$2:$E$909,3,FALSE)),"",VLOOKUP($B67,[2]Deltagere!$A$2:$E$909,3,FALSE))</f>
        <v>Love Sörman</v>
      </c>
      <c r="E67" s="18" t="str">
        <f>IF(ISNA(VLOOKUP($B67,[2]Deltagere!$A$2:$E$909,4,FALSE)),"",VLOOKUP($B67,[2]Deltagere!$A$2:$E$909,4,FALSE))</f>
        <v>Uppsala</v>
      </c>
      <c r="F67" s="18">
        <f>IF(ISNA(VLOOKUP($B67,[2]Deltagere!$A$2:$E$909,5,FALSE)),"",VLOOKUP($B67,[2]Deltagere!$A$2:$E$909,5,FALSE))</f>
        <v>0</v>
      </c>
      <c r="G67" s="15">
        <f t="shared" si="1"/>
        <v>22</v>
      </c>
      <c r="H67" s="12">
        <f>IF(ISNA(VLOOKUP($B67,'[1]1. afd'!$A$1:$D$979,2,FALSE)),0,VLOOKUP($B67,'[1]1. afd'!$A$1:$D$979,2,FALSE))</f>
        <v>0</v>
      </c>
      <c r="I67" s="12">
        <f>IF(ISNA(VLOOKUP($B67,'[1]2. afd'!$A$1:$D$993,2,FALSE)),0,VLOOKUP($B67,'[1]2. afd'!$A$1:$D$993,2,FALSE))</f>
        <v>0</v>
      </c>
      <c r="J67" s="12">
        <f>IF(ISNA(VLOOKUP($B67,'[1]3. afd'!$A$2:$D$995,2,FALSE)),0,VLOOKUP($B67,'[1]3. afd'!$A$2:$D$999,2,FALSE))</f>
        <v>0</v>
      </c>
      <c r="K67" s="12">
        <f>IF(ISNA(VLOOKUP($B67,'[1]4. afd'!$A$1:$D$998,2,FALSE)),0,VLOOKUP($B67,'[1]4. afd'!$A$1:$D$998,2,FALSE))</f>
        <v>22</v>
      </c>
      <c r="L67" s="12">
        <f>IF(ISNA(VLOOKUP($B67,'[1]5. afd'!$A$1:$D$998,2,FALSE)),0,VLOOKUP($B67,'[1]5. afd'!$A$1:$D$998,2,FALSE))</f>
        <v>0</v>
      </c>
    </row>
    <row r="68" spans="1:12" x14ac:dyDescent="0.25">
      <c r="A68" s="12" t="str">
        <f>IF(P68&gt;$P$8,MAX(A$9:A67)+1,"x")</f>
        <v>x</v>
      </c>
      <c r="B68">
        <v>4002899</v>
      </c>
      <c r="C68" s="12">
        <f>IF(ISNA(VLOOKUP($B68,[2]Deltagere!$A$2:$H$909,2,FALSE)),"",VLOOKUP($B68,[2]Deltagere!$A$2:$H$909,2,FALSE))</f>
        <v>201</v>
      </c>
      <c r="D68" s="18" t="str">
        <f>IF(ISNA(VLOOKUP($B68,[2]Deltagere!$A$2:$E$909,3,FALSE)),"",VLOOKUP($B68,[2]Deltagere!$A$2:$E$909,3,FALSE))</f>
        <v>Dexter Bergström</v>
      </c>
      <c r="E68" s="18" t="str">
        <f>IF(ISNA(VLOOKUP($B68,[2]Deltagere!$A$2:$E$909,4,FALSE)),"",VLOOKUP($B68,[2]Deltagere!$A$2:$E$909,4,FALSE))</f>
        <v>Märsta</v>
      </c>
      <c r="F68" s="18">
        <f>IF(ISNA(VLOOKUP($B68,[2]Deltagere!$A$2:$E$909,5,FALSE)),"",VLOOKUP($B68,[2]Deltagere!$A$2:$E$909,5,FALSE))</f>
        <v>0</v>
      </c>
      <c r="G68" s="15">
        <f t="shared" si="1"/>
        <v>19</v>
      </c>
      <c r="H68" s="12">
        <f>IF(ISNA(VLOOKUP($B68,'[1]1. afd'!$A$1:$D$979,2,FALSE)),0,VLOOKUP($B68,'[1]1. afd'!$A$1:$D$979,2,FALSE))</f>
        <v>6</v>
      </c>
      <c r="I68" s="12">
        <f>IF(ISNA(VLOOKUP($B68,'[1]2. afd'!$A$1:$D$993,2,FALSE)),0,VLOOKUP($B68,'[1]2. afd'!$A$1:$D$993,2,FALSE))</f>
        <v>0</v>
      </c>
      <c r="J68" s="12">
        <f>IF(ISNA(VLOOKUP($B68,'[1]3. afd'!$A$2:$D$995,2,FALSE)),0,VLOOKUP($B68,'[1]3. afd'!$A$2:$D$999,2,FALSE))</f>
        <v>7</v>
      </c>
      <c r="K68" s="12">
        <f>IF(ISNA(VLOOKUP($B68,'[1]4. afd'!$A$1:$D$998,2,FALSE)),0,VLOOKUP($B68,'[1]4. afd'!$A$1:$D$998,2,FALSE))</f>
        <v>6</v>
      </c>
      <c r="L68" s="12">
        <f>IF(ISNA(VLOOKUP($B68,'[1]5. afd'!$A$1:$D$998,2,FALSE)),0,VLOOKUP($B68,'[1]5. afd'!$A$1:$D$998,2,FALSE))</f>
        <v>0</v>
      </c>
    </row>
    <row r="69" spans="1:12" x14ac:dyDescent="0.25">
      <c r="A69" s="12" t="str">
        <f>IF(P69&gt;$P$8,MAX(A$9:A68)+1,"x")</f>
        <v>x</v>
      </c>
      <c r="B69">
        <v>4024449</v>
      </c>
      <c r="C69" s="12">
        <f>IF(ISNA(VLOOKUP($B69,[2]Deltagere!$A$2:$H$909,2,FALSE)),"",VLOOKUP($B69,[2]Deltagere!$A$2:$H$909,2,FALSE))</f>
        <v>289</v>
      </c>
      <c r="D69" s="18" t="str">
        <f>IF(ISNA(VLOOKUP($B69,[2]Deltagere!$A$2:$E$909,3,FALSE)),"",VLOOKUP($B69,[2]Deltagere!$A$2:$E$909,3,FALSE))</f>
        <v>Stefan Nordin</v>
      </c>
      <c r="E69" s="18" t="str">
        <f>IF(ISNA(VLOOKUP($B69,[2]Deltagere!$A$2:$E$909,4,FALSE)),"",VLOOKUP($B69,[2]Deltagere!$A$2:$E$909,4,FALSE))</f>
        <v>Märsta</v>
      </c>
      <c r="F69" s="18">
        <f>IF(ISNA(VLOOKUP($B69,[2]Deltagere!$A$2:$E$909,5,FALSE)),"",VLOOKUP($B69,[2]Deltagere!$A$2:$E$909,5,FALSE))</f>
        <v>0</v>
      </c>
      <c r="G69" s="15">
        <f t="shared" si="1"/>
        <v>15</v>
      </c>
      <c r="H69" s="12">
        <f>IF(ISNA(VLOOKUP($B69,'[1]1. afd'!$A$1:$D$979,2,FALSE)),0,VLOOKUP($B69,'[1]1. afd'!$A$1:$D$979,2,FALSE))</f>
        <v>15</v>
      </c>
      <c r="I69" s="12">
        <f>IF(ISNA(VLOOKUP($B69,'[1]2. afd'!$A$1:$D$993,2,FALSE)),0,VLOOKUP($B69,'[1]2. afd'!$A$1:$D$993,2,FALSE))</f>
        <v>0</v>
      </c>
      <c r="J69" s="12">
        <f>IF(ISNA(VLOOKUP($B69,'[1]3. afd'!$A$2:$D$995,2,FALSE)),0,VLOOKUP($B69,'[1]3. afd'!$A$2:$D$999,2,FALSE))</f>
        <v>0</v>
      </c>
      <c r="K69" s="12">
        <f>IF(ISNA(VLOOKUP($B69,'[1]4. afd'!$A$1:$D$998,2,FALSE)),0,VLOOKUP($B69,'[1]4. afd'!$A$1:$D$998,2,FALSE))</f>
        <v>0</v>
      </c>
      <c r="L69" s="12">
        <f>IF(ISNA(VLOOKUP($B69,'[1]5. afd'!$A$1:$D$998,2,FALSE)),0,VLOOKUP($B69,'[1]5. afd'!$A$1:$D$998,2,FALSE))</f>
        <v>0</v>
      </c>
    </row>
    <row r="70" spans="1:12" x14ac:dyDescent="0.25">
      <c r="A70" s="12" t="str">
        <f>IF(P70&gt;$P$8,MAX(A$9:A69)+1,"x")</f>
        <v>x</v>
      </c>
      <c r="B70">
        <v>2742475</v>
      </c>
      <c r="C70" s="12">
        <f>IF(ISNA(VLOOKUP($B70,[2]Deltagere!$A$2:$H$909,2,FALSE)),"",VLOOKUP($B70,[2]Deltagere!$A$2:$H$909,2,FALSE))</f>
        <v>963</v>
      </c>
      <c r="D70" s="18" t="str">
        <f>IF(ISNA(VLOOKUP($B70,[2]Deltagere!$A$2:$E$909,3,FALSE)),"",VLOOKUP($B70,[2]Deltagere!$A$2:$E$909,3,FALSE))</f>
        <v>Albin Arnshoff</v>
      </c>
      <c r="E70" s="18" t="str">
        <f>IF(ISNA(VLOOKUP($B70,[2]Deltagere!$A$2:$E$909,4,FALSE)),"",VLOOKUP($B70,[2]Deltagere!$A$2:$E$909,4,FALSE))</f>
        <v>Uppsala</v>
      </c>
      <c r="F70" s="18">
        <f>IF(ISNA(VLOOKUP($B70,[2]Deltagere!$A$2:$E$909,5,FALSE)),"",VLOOKUP($B70,[2]Deltagere!$A$2:$E$909,5,FALSE))</f>
        <v>0</v>
      </c>
      <c r="G70" s="15">
        <f t="shared" si="1"/>
        <v>12</v>
      </c>
      <c r="H70" s="12">
        <f>IF(ISNA(VLOOKUP($B70,'[1]1. afd'!$A$1:$D$979,2,FALSE)),0,VLOOKUP($B70,'[1]1. afd'!$A$1:$D$979,2,FALSE))</f>
        <v>0</v>
      </c>
      <c r="I70" s="12">
        <f>IF(ISNA(VLOOKUP($B70,'[1]2. afd'!$A$1:$D$993,2,FALSE)),0,VLOOKUP($B70,'[1]2. afd'!$A$1:$D$993,2,FALSE))</f>
        <v>3</v>
      </c>
      <c r="J70" s="12">
        <f>IF(ISNA(VLOOKUP($B70,'[1]3. afd'!$A$2:$D$995,2,FALSE)),0,VLOOKUP($B70,'[1]3. afd'!$A$2:$D$999,2,FALSE))</f>
        <v>6</v>
      </c>
      <c r="K70" s="12">
        <f>IF(ISNA(VLOOKUP($B70,'[1]4. afd'!$A$1:$D$998,2,FALSE)),0,VLOOKUP($B70,'[1]4. afd'!$A$1:$D$998,2,FALSE))</f>
        <v>3</v>
      </c>
      <c r="L70" s="12">
        <f>IF(ISNA(VLOOKUP($B70,'[1]5. afd'!$A$1:$D$998,2,FALSE)),0,VLOOKUP($B70,'[1]5. afd'!$A$1:$D$998,2,FALSE))</f>
        <v>0</v>
      </c>
    </row>
    <row r="71" spans="1:12" x14ac:dyDescent="0.25">
      <c r="A71" s="12" t="str">
        <f>IF(P71&gt;$P$8,MAX(A$9:A70)+1,"x")</f>
        <v>x</v>
      </c>
      <c r="B71">
        <v>2755980</v>
      </c>
      <c r="C71" s="12">
        <f>IF(ISNA(VLOOKUP($B71,[2]Deltagere!$A$2:$H$909,2,FALSE)),"",VLOOKUP($B71,[2]Deltagere!$A$2:$H$909,2,FALSE))</f>
        <v>518</v>
      </c>
      <c r="D71" s="18" t="str">
        <f>IF(ISNA(VLOOKUP($B71,[2]Deltagere!$A$2:$E$909,3,FALSE)),"",VLOOKUP($B71,[2]Deltagere!$A$2:$E$909,3,FALSE))</f>
        <v>Hampus Skoog</v>
      </c>
      <c r="E71" s="18" t="str">
        <f>IF(ISNA(VLOOKUP($B71,[2]Deltagere!$A$2:$E$909,4,FALSE)),"",VLOOKUP($B71,[2]Deltagere!$A$2:$E$909,4,FALSE))</f>
        <v>Uppsala</v>
      </c>
      <c r="F71" s="18">
        <f>IF(ISNA(VLOOKUP($B71,[2]Deltagere!$A$2:$E$909,5,FALSE)),"",VLOOKUP($B71,[2]Deltagere!$A$2:$E$909,5,FALSE))</f>
        <v>0</v>
      </c>
      <c r="G71" s="15">
        <f t="shared" si="1"/>
        <v>8</v>
      </c>
      <c r="H71" s="12">
        <f>IF(ISNA(VLOOKUP($B71,'[1]1. afd'!$A$1:$D$979,2,FALSE)),0,VLOOKUP($B71,'[1]1. afd'!$A$1:$D$979,2,FALSE))</f>
        <v>0</v>
      </c>
      <c r="I71" s="12">
        <f>IF(ISNA(VLOOKUP($B71,'[1]2. afd'!$A$1:$D$993,2,FALSE)),0,VLOOKUP($B71,'[1]2. afd'!$A$1:$D$993,2,FALSE))</f>
        <v>8</v>
      </c>
      <c r="J71" s="12">
        <f>IF(ISNA(VLOOKUP($B71,'[1]3. afd'!$A$2:$D$995,2,FALSE)),0,VLOOKUP($B71,'[1]3. afd'!$A$2:$D$999,2,FALSE))</f>
        <v>0</v>
      </c>
      <c r="K71" s="12">
        <f>IF(ISNA(VLOOKUP($B71,'[1]4. afd'!$A$1:$D$998,2,FALSE)),0,VLOOKUP($B71,'[1]4. afd'!$A$1:$D$998,2,FALSE))</f>
        <v>0</v>
      </c>
      <c r="L71" s="12">
        <f>IF(ISNA(VLOOKUP($B71,'[1]5. afd'!$A$1:$D$998,2,FALSE)),0,VLOOKUP($B71,'[1]5. afd'!$A$1:$D$998,2,FALSE))</f>
        <v>0</v>
      </c>
    </row>
    <row r="72" spans="1:12" x14ac:dyDescent="0.25">
      <c r="A72" s="12" t="str">
        <f>IF(P72&gt;$P$8,MAX(A$9:A71)+1,"x")</f>
        <v>x</v>
      </c>
      <c r="B72">
        <v>3607691</v>
      </c>
      <c r="C72" s="12">
        <f>IF(ISNA(VLOOKUP($B72,[2]Deltagere!$A$2:$H$909,2,FALSE)),"",VLOOKUP($B72,[2]Deltagere!$A$2:$H$909,2,FALSE))</f>
        <v>503</v>
      </c>
      <c r="D72" s="18" t="str">
        <f>IF(ISNA(VLOOKUP($B72,[2]Deltagere!$A$2:$E$909,3,FALSE)),"",VLOOKUP($B72,[2]Deltagere!$A$2:$E$909,3,FALSE))</f>
        <v>David Eriksson</v>
      </c>
      <c r="E72" s="18" t="str">
        <f>IF(ISNA(VLOOKUP($B72,[2]Deltagere!$A$2:$E$909,4,FALSE)),"",VLOOKUP($B72,[2]Deltagere!$A$2:$E$909,4,FALSE))</f>
        <v>Uppsala</v>
      </c>
      <c r="F72" s="18">
        <f>IF(ISNA(VLOOKUP($B72,[2]Deltagere!$A$2:$E$909,5,FALSE)),"",VLOOKUP($B72,[2]Deltagere!$A$2:$E$909,5,FALSE))</f>
        <v>0</v>
      </c>
      <c r="G72" s="15">
        <f t="shared" si="1"/>
        <v>7</v>
      </c>
      <c r="H72" s="12">
        <f>IF(ISNA(VLOOKUP($B72,'[1]1. afd'!$A$1:$D$979,2,FALSE)),0,VLOOKUP($B72,'[1]1. afd'!$A$1:$D$979,2,FALSE))</f>
        <v>2</v>
      </c>
      <c r="I72" s="12">
        <f>IF(ISNA(VLOOKUP($B72,'[1]2. afd'!$A$1:$D$993,2,FALSE)),0,VLOOKUP($B72,'[1]2. afd'!$A$1:$D$993,2,FALSE))</f>
        <v>5</v>
      </c>
      <c r="J72" s="12">
        <f>IF(ISNA(VLOOKUP($B72,'[1]3. afd'!$A$2:$D$995,2,FALSE)),0,VLOOKUP($B72,'[1]3. afd'!$A$2:$D$999,2,FALSE))</f>
        <v>0</v>
      </c>
      <c r="K72" s="12">
        <f>IF(ISNA(VLOOKUP($B72,'[1]4. afd'!$A$1:$D$998,2,FALSE)),0,VLOOKUP($B72,'[1]4. afd'!$A$1:$D$998,2,FALSE))</f>
        <v>0</v>
      </c>
      <c r="L72" s="12">
        <f>IF(ISNA(VLOOKUP($B72,'[1]5. afd'!$A$1:$D$998,2,FALSE)),0,VLOOKUP($B72,'[1]5. afd'!$A$1:$D$998,2,FALSE))</f>
        <v>0</v>
      </c>
    </row>
    <row r="73" spans="1:12" x14ac:dyDescent="0.25">
      <c r="A73" s="12" t="str">
        <f>IF(P73&gt;$P$8,MAX(A$9:A72)+1,"x")</f>
        <v>x</v>
      </c>
      <c r="B73">
        <v>1699783</v>
      </c>
      <c r="C73" s="12">
        <f>IF(ISNA(VLOOKUP($B73,[2]Deltagere!$A$2:$H$909,2,FALSE)),"",VLOOKUP($B73,[2]Deltagere!$A$2:$H$909,2,FALSE))</f>
        <v>41</v>
      </c>
      <c r="D73" s="18" t="str">
        <f>IF(ISNA(VLOOKUP($B73,[2]Deltagere!$A$2:$E$909,3,FALSE)),"",VLOOKUP($B73,[2]Deltagere!$A$2:$E$909,3,FALSE))</f>
        <v>Elliot Ohlsson</v>
      </c>
      <c r="E73" s="18" t="str">
        <f>IF(ISNA(VLOOKUP($B73,[2]Deltagere!$A$2:$E$909,4,FALSE)),"",VLOOKUP($B73,[2]Deltagere!$A$2:$E$909,4,FALSE))</f>
        <v>Uppsala</v>
      </c>
      <c r="F73" s="18">
        <f>IF(ISNA(VLOOKUP($B73,[2]Deltagere!$A$2:$E$909,5,FALSE)),"",VLOOKUP($B73,[2]Deltagere!$A$2:$E$909,5,FALSE))</f>
        <v>0</v>
      </c>
      <c r="G73" s="15">
        <f t="shared" si="1"/>
        <v>4</v>
      </c>
      <c r="H73" s="12">
        <f>IF(ISNA(VLOOKUP($B73,'[1]1. afd'!$A$1:$D$979,2,FALSE)),0,VLOOKUP($B73,'[1]1. afd'!$A$1:$D$979,2,FALSE))</f>
        <v>0</v>
      </c>
      <c r="I73" s="12">
        <f>IF(ISNA(VLOOKUP($B73,'[1]2. afd'!$A$1:$D$993,2,FALSE)),0,VLOOKUP($B73,'[1]2. afd'!$A$1:$D$993,2,FALSE))</f>
        <v>0</v>
      </c>
      <c r="J73" s="12">
        <f>IF(ISNA(VLOOKUP($B73,'[1]3. afd'!$A$2:$D$995,2,FALSE)),0,VLOOKUP($B73,'[1]3. afd'!$A$2:$D$999,2,FALSE))</f>
        <v>4</v>
      </c>
      <c r="K73" s="12">
        <f>IF(ISNA(VLOOKUP($B73,'[1]4. afd'!$A$1:$D$998,2,FALSE)),0,VLOOKUP($B73,'[1]4. afd'!$A$1:$D$998,2,FALSE))</f>
        <v>0</v>
      </c>
      <c r="L73" s="12">
        <f>IF(ISNA(VLOOKUP($B73,'[1]5. afd'!$A$1:$D$998,2,FALSE)),0,VLOOKUP($B73,'[1]5. afd'!$A$1:$D$998,2,FALSE))</f>
        <v>0</v>
      </c>
    </row>
    <row r="74" spans="1:12" x14ac:dyDescent="0.25">
      <c r="A74" s="12" t="str">
        <f>IF(P74&gt;$P$8,MAX(A$9:A73)+1,"x")</f>
        <v>x</v>
      </c>
      <c r="B74">
        <v>3633056</v>
      </c>
      <c r="C74" s="12">
        <f>IF(ISNA(VLOOKUP($B74,[2]Deltagere!$A$2:$H$909,2,FALSE)),"",VLOOKUP($B74,[2]Deltagere!$A$2:$H$909,2,FALSE))</f>
        <v>762</v>
      </c>
      <c r="D74" s="18" t="str">
        <f>IF(ISNA(VLOOKUP($B74,[2]Deltagere!$A$2:$E$909,3,FALSE)),"",VLOOKUP($B74,[2]Deltagere!$A$2:$E$909,3,FALSE))</f>
        <v>Emil Hansson</v>
      </c>
      <c r="E74" s="18" t="str">
        <f>IF(ISNA(VLOOKUP($B74,[2]Deltagere!$A$2:$E$909,4,FALSE)),"",VLOOKUP($B74,[2]Deltagere!$A$2:$E$909,4,FALSE))</f>
        <v>Ö-hammar</v>
      </c>
      <c r="F74" s="18">
        <f>IF(ISNA(VLOOKUP($B74,[2]Deltagere!$A$2:$E$909,5,FALSE)),"",VLOOKUP($B74,[2]Deltagere!$A$2:$E$909,5,FALSE))</f>
        <v>0</v>
      </c>
      <c r="G74" s="15">
        <f t="shared" si="1"/>
        <v>3</v>
      </c>
      <c r="H74" s="12">
        <f>IF(ISNA(VLOOKUP($B74,'[1]1. afd'!$A$1:$D$979,2,FALSE)),0,VLOOKUP($B74,'[1]1. afd'!$A$1:$D$979,2,FALSE))</f>
        <v>0</v>
      </c>
      <c r="I74" s="12">
        <f>IF(ISNA(VLOOKUP($B74,'[1]2. afd'!$A$1:$D$993,2,FALSE)),0,VLOOKUP($B74,'[1]2. afd'!$A$1:$D$993,2,FALSE))</f>
        <v>3</v>
      </c>
      <c r="J74" s="12">
        <f>IF(ISNA(VLOOKUP($B74,'[1]3. afd'!$A$2:$D$995,2,FALSE)),0,VLOOKUP($B74,'[1]3. afd'!$A$2:$D$999,2,FALSE))</f>
        <v>0</v>
      </c>
      <c r="K74" s="12">
        <f>IF(ISNA(VLOOKUP($B74,'[1]4. afd'!$A$1:$D$998,2,FALSE)),0,VLOOKUP($B74,'[1]4. afd'!$A$1:$D$998,2,FALSE))</f>
        <v>0</v>
      </c>
      <c r="L74" s="12">
        <f>IF(ISNA(VLOOKUP($B74,'[1]5. afd'!$A$1:$D$998,2,FALSE)),0,VLOOKUP($B74,'[1]5. afd'!$A$1:$D$998,2,FALSE))</f>
        <v>0</v>
      </c>
    </row>
    <row r="76" spans="1:12" ht="15.75" x14ac:dyDescent="0.25">
      <c r="A76" s="6"/>
      <c r="B76" s="7"/>
      <c r="C76" s="8"/>
      <c r="D76" s="19" t="s">
        <v>22</v>
      </c>
      <c r="E76" s="19"/>
      <c r="F76" s="19"/>
      <c r="G76" s="9"/>
      <c r="H76" s="10" t="s">
        <v>13</v>
      </c>
      <c r="I76" s="10" t="s">
        <v>14</v>
      </c>
      <c r="J76" s="10" t="s">
        <v>15</v>
      </c>
      <c r="K76" s="10" t="s">
        <v>16</v>
      </c>
      <c r="L76" s="11" t="s">
        <v>17</v>
      </c>
    </row>
    <row r="77" spans="1:12" x14ac:dyDescent="0.25">
      <c r="A77" s="12" t="s">
        <v>1</v>
      </c>
      <c r="B77" t="s">
        <v>2</v>
      </c>
      <c r="C77" s="13" t="s">
        <v>3</v>
      </c>
      <c r="D77" s="14" t="s">
        <v>4</v>
      </c>
      <c r="E77" s="14" t="s">
        <v>5</v>
      </c>
      <c r="F77" s="13" t="s">
        <v>6</v>
      </c>
      <c r="G77" s="15" t="s">
        <v>7</v>
      </c>
      <c r="H77" s="16" t="s">
        <v>8</v>
      </c>
      <c r="I77" s="17" t="s">
        <v>9</v>
      </c>
      <c r="J77" s="17" t="s">
        <v>10</v>
      </c>
      <c r="K77" s="17" t="s">
        <v>11</v>
      </c>
      <c r="L77" s="16" t="s">
        <v>12</v>
      </c>
    </row>
    <row r="78" spans="1:12" x14ac:dyDescent="0.25">
      <c r="A78" s="12">
        <v>1</v>
      </c>
      <c r="B78">
        <v>688471</v>
      </c>
      <c r="C78" s="12">
        <f>IF(ISNA(VLOOKUP($B78,[2]Deltagere!$A$2:$H$909,2,FALSE)),"",VLOOKUP($B78,[2]Deltagere!$A$2:$H$909,2,FALSE))</f>
        <v>77</v>
      </c>
      <c r="D78" s="18" t="str">
        <f>IF(ISNA(VLOOKUP($B78,[2]Deltagere!$A$2:$E$909,3,FALSE)),"",VLOOKUP($B78,[2]Deltagere!$A$2:$E$909,3,FALSE))</f>
        <v>Liam Portström</v>
      </c>
      <c r="E78" s="18" t="str">
        <f>IF(ISNA(VLOOKUP($B78,[2]Deltagere!$A$2:$E$909,4,FALSE)),"",VLOOKUP($B78,[2]Deltagere!$A$2:$E$909,4,FALSE))</f>
        <v>Orion</v>
      </c>
      <c r="F78" s="18">
        <f>IF(ISNA(VLOOKUP($B78,[2]Deltagere!$A$2:$E$909,5,FALSE)),"",VLOOKUP($B78,[2]Deltagere!$A$2:$E$909,5,FALSE))</f>
        <v>0</v>
      </c>
      <c r="G78" s="15">
        <f t="shared" ref="G78:G92" si="2">IF(P78&gt;4,SUM(H78:L78)-MIN(H78:L78),SUM(H78:L78))</f>
        <v>120</v>
      </c>
      <c r="H78" s="12">
        <f>IF(ISNA(VLOOKUP($B78,'[1]1. afd'!$A$1:$D$979,2,FALSE)),0,VLOOKUP($B78,'[1]1. afd'!$A$1:$D$979,2,FALSE))</f>
        <v>30</v>
      </c>
      <c r="I78" s="12">
        <f>IF(ISNA(VLOOKUP($B78,'[1]2. afd'!$A$1:$D$993,2,FALSE)),0,VLOOKUP($B78,'[1]2. afd'!$A$1:$D$993,2,FALSE))</f>
        <v>30</v>
      </c>
      <c r="J78" s="12">
        <f>IF(ISNA(VLOOKUP($B78,'[1]3. afd'!$A$2:$D$995,2,FALSE)),0,VLOOKUP($B78,'[1]3. afd'!$A$2:$D$999,2,FALSE))</f>
        <v>30</v>
      </c>
      <c r="K78" s="12">
        <f>IF(ISNA(VLOOKUP($B78,'[1]4. afd'!$A$1:$D$998,2,FALSE)),0,VLOOKUP($B78,'[1]4. afd'!$A$1:$D$998,2,FALSE))</f>
        <v>30</v>
      </c>
      <c r="L78" s="12">
        <f>IF(ISNA(VLOOKUP($B78,'[1]5. afd'!$A$1:$D$998,2,FALSE)),0,VLOOKUP($B78,'[1]5. afd'!$A$1:$D$998,2,FALSE))</f>
        <v>0</v>
      </c>
    </row>
    <row r="79" spans="1:12" x14ac:dyDescent="0.25">
      <c r="A79" s="12" t="str">
        <f>IF(P79&gt;$P$8,MAX(A$9:A78)+1,"x")</f>
        <v>x</v>
      </c>
      <c r="B79">
        <v>1086298</v>
      </c>
      <c r="C79" s="12">
        <f>IF(ISNA(VLOOKUP($B79,[2]Deltagere!$A$2:$H$909,2,FALSE)),"",VLOOKUP($B79,[2]Deltagere!$A$2:$H$909,2,FALSE))</f>
        <v>43</v>
      </c>
      <c r="D79" s="18" t="str">
        <f>IF(ISNA(VLOOKUP($B79,[2]Deltagere!$A$2:$E$909,3,FALSE)),"",VLOOKUP($B79,[2]Deltagere!$A$2:$E$909,3,FALSE))</f>
        <v>Ebba Torhult</v>
      </c>
      <c r="E79" s="18" t="str">
        <f>IF(ISNA(VLOOKUP($B79,[2]Deltagere!$A$2:$E$909,4,FALSE)),"",VLOOKUP($B79,[2]Deltagere!$A$2:$E$909,4,FALSE))</f>
        <v>Älvsjö</v>
      </c>
      <c r="F79" s="18" t="str">
        <f>IF(ISNA(VLOOKUP($B79,[2]Deltagere!$A$2:$E$909,5,FALSE)),"",VLOOKUP($B79,[2]Deltagere!$A$2:$E$909,5,FALSE))</f>
        <v>Nolt racing</v>
      </c>
      <c r="G79" s="15">
        <f t="shared" si="2"/>
        <v>89</v>
      </c>
      <c r="H79" s="12">
        <f>IF(ISNA(VLOOKUP($B79,'[1]1. afd'!$A$1:$D$979,2,FALSE)),0,VLOOKUP($B79,'[1]1. afd'!$A$1:$D$979,2,FALSE))</f>
        <v>21</v>
      </c>
      <c r="I79" s="12">
        <f>IF(ISNA(VLOOKUP($B79,'[1]2. afd'!$A$1:$D$993,2,FALSE)),0,VLOOKUP($B79,'[1]2. afd'!$A$1:$D$993,2,FALSE))</f>
        <v>20</v>
      </c>
      <c r="J79" s="12">
        <f>IF(ISNA(VLOOKUP($B79,'[1]3. afd'!$A$2:$D$995,2,FALSE)),0,VLOOKUP($B79,'[1]3. afd'!$A$2:$D$999,2,FALSE))</f>
        <v>25</v>
      </c>
      <c r="K79" s="12">
        <f>IF(ISNA(VLOOKUP($B79,'[1]4. afd'!$A$1:$D$998,2,FALSE)),0,VLOOKUP($B79,'[1]4. afd'!$A$1:$D$998,2,FALSE))</f>
        <v>23</v>
      </c>
      <c r="L79" s="12">
        <f>IF(ISNA(VLOOKUP($B79,'[1]5. afd'!$A$1:$D$998,2,FALSE)),0,VLOOKUP($B79,'[1]5. afd'!$A$1:$D$998,2,FALSE))</f>
        <v>0</v>
      </c>
    </row>
    <row r="80" spans="1:12" x14ac:dyDescent="0.25">
      <c r="A80" s="12" t="str">
        <f>IF(P80&gt;$P$8,MAX(A$9:A79)+1,"x")</f>
        <v>x</v>
      </c>
      <c r="B80">
        <v>2037205</v>
      </c>
      <c r="C80" s="12">
        <f>IF(ISNA(VLOOKUP($B80,[2]Deltagere!$A$2:$H$909,2,FALSE)),"",VLOOKUP($B80,[2]Deltagere!$A$2:$H$909,2,FALSE))</f>
        <v>598</v>
      </c>
      <c r="D80" s="18" t="str">
        <f>IF(ISNA(VLOOKUP($B80,[2]Deltagere!$A$2:$E$909,3,FALSE)),"",VLOOKUP($B80,[2]Deltagere!$A$2:$E$909,3,FALSE))</f>
        <v>Hugo Asplund</v>
      </c>
      <c r="E80" s="18" t="str">
        <f>IF(ISNA(VLOOKUP($B80,[2]Deltagere!$A$2:$E$909,4,FALSE)),"",VLOOKUP($B80,[2]Deltagere!$A$2:$E$909,4,FALSE))</f>
        <v>Uppsala</v>
      </c>
      <c r="F80" s="18">
        <f>IF(ISNA(VLOOKUP($B80,[2]Deltagere!$A$2:$E$909,5,FALSE)),"",VLOOKUP($B80,[2]Deltagere!$A$2:$E$909,5,FALSE))</f>
        <v>0</v>
      </c>
      <c r="G80" s="15">
        <f t="shared" si="2"/>
        <v>78</v>
      </c>
      <c r="H80" s="12">
        <f>IF(ISNA(VLOOKUP($B80,'[1]1. afd'!$A$1:$D$979,2,FALSE)),0,VLOOKUP($B80,'[1]1. afd'!$A$1:$D$979,2,FALSE))</f>
        <v>19</v>
      </c>
      <c r="I80" s="12">
        <f>IF(ISNA(VLOOKUP($B80,'[1]2. afd'!$A$1:$D$993,2,FALSE)),0,VLOOKUP($B80,'[1]2. afd'!$A$1:$D$993,2,FALSE))</f>
        <v>22</v>
      </c>
      <c r="J80" s="12">
        <f>IF(ISNA(VLOOKUP($B80,'[1]3. afd'!$A$2:$D$995,2,FALSE)),0,VLOOKUP($B80,'[1]3. afd'!$A$2:$D$999,2,FALSE))</f>
        <v>18</v>
      </c>
      <c r="K80" s="12">
        <f>IF(ISNA(VLOOKUP($B80,'[1]4. afd'!$A$1:$D$998,2,FALSE)),0,VLOOKUP($B80,'[1]4. afd'!$A$1:$D$998,2,FALSE))</f>
        <v>19</v>
      </c>
      <c r="L80" s="12">
        <f>IF(ISNA(VLOOKUP($B80,'[1]5. afd'!$A$1:$D$998,2,FALSE)),0,VLOOKUP($B80,'[1]5. afd'!$A$1:$D$998,2,FALSE))</f>
        <v>0</v>
      </c>
    </row>
    <row r="81" spans="1:12" x14ac:dyDescent="0.25">
      <c r="A81" s="12" t="str">
        <f>IF(P81&gt;$P$8,MAX(A$9:A80)+1,"x")</f>
        <v>x</v>
      </c>
      <c r="B81">
        <v>1574559</v>
      </c>
      <c r="C81" s="12">
        <f>IF(ISNA(VLOOKUP($B81,[2]Deltagere!$A$2:$H$909,2,FALSE)),"",VLOOKUP($B81,[2]Deltagere!$A$2:$H$909,2,FALSE))</f>
        <v>37</v>
      </c>
      <c r="D81" s="18" t="str">
        <f>IF(ISNA(VLOOKUP($B81,[2]Deltagere!$A$2:$E$909,3,FALSE)),"",VLOOKUP($B81,[2]Deltagere!$A$2:$E$909,3,FALSE))</f>
        <v>Vincent Molén</v>
      </c>
      <c r="E81" s="18" t="str">
        <f>IF(ISNA(VLOOKUP($B81,[2]Deltagere!$A$2:$E$909,4,FALSE)),"",VLOOKUP($B81,[2]Deltagere!$A$2:$E$909,4,FALSE))</f>
        <v>Märsta</v>
      </c>
      <c r="F81" s="18" t="str">
        <f>IF(ISNA(VLOOKUP($B81,[2]Deltagere!$A$2:$E$909,5,FALSE)),"",VLOOKUP($B81,[2]Deltagere!$A$2:$E$909,5,FALSE))</f>
        <v>MJ Bikes</v>
      </c>
      <c r="G81" s="15">
        <f t="shared" si="2"/>
        <v>74</v>
      </c>
      <c r="H81" s="12">
        <f>IF(ISNA(VLOOKUP($B81,'[1]1. afd'!$A$1:$D$979,2,FALSE)),0,VLOOKUP($B81,'[1]1. afd'!$A$1:$D$979,2,FALSE))</f>
        <v>25</v>
      </c>
      <c r="I81" s="12">
        <f>IF(ISNA(VLOOKUP($B81,'[1]2. afd'!$A$1:$D$993,2,FALSE)),0,VLOOKUP($B81,'[1]2. afd'!$A$1:$D$993,2,FALSE))</f>
        <v>26</v>
      </c>
      <c r="J81" s="12">
        <f>IF(ISNA(VLOOKUP($B81,'[1]3. afd'!$A$2:$D$995,2,FALSE)),0,VLOOKUP($B81,'[1]3. afd'!$A$2:$D$999,2,FALSE))</f>
        <v>23</v>
      </c>
      <c r="K81" s="12">
        <f>IF(ISNA(VLOOKUP($B81,'[1]4. afd'!$A$1:$D$998,2,FALSE)),0,VLOOKUP($B81,'[1]4. afd'!$A$1:$D$998,2,FALSE))</f>
        <v>0</v>
      </c>
      <c r="L81" s="12">
        <f>IF(ISNA(VLOOKUP($B81,'[1]5. afd'!$A$1:$D$998,2,FALSE)),0,VLOOKUP($B81,'[1]5. afd'!$A$1:$D$998,2,FALSE))</f>
        <v>0</v>
      </c>
    </row>
    <row r="82" spans="1:12" x14ac:dyDescent="0.25">
      <c r="A82" s="12" t="str">
        <f>IF(P82&gt;$P$8,MAX(A$9:A81)+1,"x")</f>
        <v>x</v>
      </c>
      <c r="B82">
        <v>1689064</v>
      </c>
      <c r="C82" s="12">
        <f>IF(ISNA(VLOOKUP($B82,[2]Deltagere!$A$2:$H$909,2,FALSE)),"",VLOOKUP($B82,[2]Deltagere!$A$2:$H$909,2,FALSE))</f>
        <v>351</v>
      </c>
      <c r="D82" s="18" t="str">
        <f>IF(ISNA(VLOOKUP($B82,[2]Deltagere!$A$2:$E$909,3,FALSE)),"",VLOOKUP($B82,[2]Deltagere!$A$2:$E$909,3,FALSE))</f>
        <v>Felicia Klingström</v>
      </c>
      <c r="E82" s="18" t="str">
        <f>IF(ISNA(VLOOKUP($B82,[2]Deltagere!$A$2:$E$909,4,FALSE)),"",VLOOKUP($B82,[2]Deltagere!$A$2:$E$909,4,FALSE))</f>
        <v>Älvsjö</v>
      </c>
      <c r="F82" s="18" t="str">
        <f>IF(ISNA(VLOOKUP($B82,[2]Deltagere!$A$2:$E$909,5,FALSE)),"",VLOOKUP($B82,[2]Deltagere!$A$2:$E$909,5,FALSE))</f>
        <v>Nolt racing</v>
      </c>
      <c r="G82" s="15">
        <f t="shared" si="2"/>
        <v>69</v>
      </c>
      <c r="H82" s="12">
        <f>IF(ISNA(VLOOKUP($B82,'[1]1. afd'!$A$1:$D$979,2,FALSE)),0,VLOOKUP($B82,'[1]1. afd'!$A$1:$D$979,2,FALSE))</f>
        <v>14</v>
      </c>
      <c r="I82" s="12">
        <f>IF(ISNA(VLOOKUP($B82,'[1]2. afd'!$A$1:$D$993,2,FALSE)),0,VLOOKUP($B82,'[1]2. afd'!$A$1:$D$993,2,FALSE))</f>
        <v>16</v>
      </c>
      <c r="J82" s="12">
        <f>IF(ISNA(VLOOKUP($B82,'[1]3. afd'!$A$2:$D$995,2,FALSE)),0,VLOOKUP($B82,'[1]3. afd'!$A$2:$D$999,2,FALSE))</f>
        <v>20</v>
      </c>
      <c r="K82" s="12">
        <f>IF(ISNA(VLOOKUP($B82,'[1]4. afd'!$A$1:$D$998,2,FALSE)),0,VLOOKUP($B82,'[1]4. afd'!$A$1:$D$998,2,FALSE))</f>
        <v>19</v>
      </c>
      <c r="L82" s="12">
        <f>IF(ISNA(VLOOKUP($B82,'[1]5. afd'!$A$1:$D$998,2,FALSE)),0,VLOOKUP($B82,'[1]5. afd'!$A$1:$D$998,2,FALSE))</f>
        <v>0</v>
      </c>
    </row>
    <row r="83" spans="1:12" x14ac:dyDescent="0.25">
      <c r="A83" s="12" t="str">
        <f>IF(P83&gt;$P$8,MAX(A$9:A82)+1,"x")</f>
        <v>x</v>
      </c>
      <c r="B83">
        <v>2210084</v>
      </c>
      <c r="C83" s="12">
        <f>IF(ISNA(VLOOKUP($B83,[2]Deltagere!$A$2:$H$909,2,FALSE)),"",VLOOKUP($B83,[2]Deltagere!$A$2:$H$909,2,FALSE))</f>
        <v>223</v>
      </c>
      <c r="D83" s="18" t="str">
        <f>IF(ISNA(VLOOKUP($B83,[2]Deltagere!$A$2:$E$909,3,FALSE)),"",VLOOKUP($B83,[2]Deltagere!$A$2:$E$909,3,FALSE))</f>
        <v>William Skarp</v>
      </c>
      <c r="E83" s="18" t="str">
        <f>IF(ISNA(VLOOKUP($B83,[2]Deltagere!$A$2:$E$909,4,FALSE)),"",VLOOKUP($B83,[2]Deltagere!$A$2:$E$909,4,FALSE))</f>
        <v>Uppsala</v>
      </c>
      <c r="F83" s="18">
        <f>IF(ISNA(VLOOKUP($B83,[2]Deltagere!$A$2:$E$909,5,FALSE)),"",VLOOKUP($B83,[2]Deltagere!$A$2:$E$909,5,FALSE))</f>
        <v>0</v>
      </c>
      <c r="G83" s="15">
        <f t="shared" si="2"/>
        <v>67</v>
      </c>
      <c r="H83" s="12">
        <f>IF(ISNA(VLOOKUP($B83,'[1]1. afd'!$A$1:$D$979,2,FALSE)),0,VLOOKUP($B83,'[1]1. afd'!$A$1:$D$979,2,FALSE))</f>
        <v>15</v>
      </c>
      <c r="I83" s="12">
        <f>IF(ISNA(VLOOKUP($B83,'[1]2. afd'!$A$1:$D$993,2,FALSE)),0,VLOOKUP($B83,'[1]2. afd'!$A$1:$D$993,2,FALSE))</f>
        <v>18</v>
      </c>
      <c r="J83" s="12">
        <f>IF(ISNA(VLOOKUP($B83,'[1]3. afd'!$A$2:$D$995,2,FALSE)),0,VLOOKUP($B83,'[1]3. afd'!$A$2:$D$999,2,FALSE))</f>
        <v>16</v>
      </c>
      <c r="K83" s="12">
        <f>IF(ISNA(VLOOKUP($B83,'[1]4. afd'!$A$1:$D$998,2,FALSE)),0,VLOOKUP($B83,'[1]4. afd'!$A$1:$D$998,2,FALSE))</f>
        <v>18</v>
      </c>
      <c r="L83" s="12">
        <f>IF(ISNA(VLOOKUP($B83,'[1]5. afd'!$A$1:$D$998,2,FALSE)),0,VLOOKUP($B83,'[1]5. afd'!$A$1:$D$998,2,FALSE))</f>
        <v>0</v>
      </c>
    </row>
    <row r="84" spans="1:12" x14ac:dyDescent="0.25">
      <c r="A84" s="12" t="str">
        <f>IF(P84&gt;$P$8,MAX(A$9:A83)+1,"x")</f>
        <v>x</v>
      </c>
      <c r="B84">
        <v>1477190</v>
      </c>
      <c r="C84" s="12">
        <f>IF(ISNA(VLOOKUP($B84,[2]Deltagere!$A$2:$H$909,2,FALSE)),"",VLOOKUP($B84,[2]Deltagere!$A$2:$H$909,2,FALSE))</f>
        <v>15</v>
      </c>
      <c r="D84" s="18" t="str">
        <f>IF(ISNA(VLOOKUP($B84,[2]Deltagere!$A$2:$E$909,3,FALSE)),"",VLOOKUP($B84,[2]Deltagere!$A$2:$E$909,3,FALSE))</f>
        <v>Jonathan Ahl Hedlund</v>
      </c>
      <c r="E84" s="18" t="str">
        <f>IF(ISNA(VLOOKUP($B84,[2]Deltagere!$A$2:$E$909,4,FALSE)),"",VLOOKUP($B84,[2]Deltagere!$A$2:$E$909,4,FALSE))</f>
        <v>Märsta</v>
      </c>
      <c r="F84" s="18" t="str">
        <f>IF(ISNA(VLOOKUP($B84,[2]Deltagere!$A$2:$E$909,5,FALSE)),"",VLOOKUP($B84,[2]Deltagere!$A$2:$E$909,5,FALSE))</f>
        <v>MJ Bikes</v>
      </c>
      <c r="G84" s="15">
        <f t="shared" si="2"/>
        <v>60</v>
      </c>
      <c r="H84" s="12">
        <f>IF(ISNA(VLOOKUP($B84,'[1]1. afd'!$A$1:$D$979,2,FALSE)),0,VLOOKUP($B84,'[1]1. afd'!$A$1:$D$979,2,FALSE))</f>
        <v>21</v>
      </c>
      <c r="I84" s="12">
        <f>IF(ISNA(VLOOKUP($B84,'[1]2. afd'!$A$1:$D$993,2,FALSE)),0,VLOOKUP($B84,'[1]2. afd'!$A$1:$D$993,2,FALSE))</f>
        <v>16</v>
      </c>
      <c r="J84" s="12">
        <f>IF(ISNA(VLOOKUP($B84,'[1]3. afd'!$A$2:$D$995,2,FALSE)),0,VLOOKUP($B84,'[1]3. afd'!$A$2:$D$999,2,FALSE))</f>
        <v>0</v>
      </c>
      <c r="K84" s="12">
        <f>IF(ISNA(VLOOKUP($B84,'[1]4. afd'!$A$1:$D$998,2,FALSE)),0,VLOOKUP($B84,'[1]4. afd'!$A$1:$D$998,2,FALSE))</f>
        <v>23</v>
      </c>
      <c r="L84" s="12">
        <f>IF(ISNA(VLOOKUP($B84,'[1]5. afd'!$A$1:$D$998,2,FALSE)),0,VLOOKUP($B84,'[1]5. afd'!$A$1:$D$998,2,FALSE))</f>
        <v>0</v>
      </c>
    </row>
    <row r="85" spans="1:12" x14ac:dyDescent="0.25">
      <c r="A85" s="12" t="str">
        <f>IF(P85&gt;$P$8,MAX(A$9:A84)+1,"x")</f>
        <v>x</v>
      </c>
      <c r="B85">
        <v>1435373</v>
      </c>
      <c r="C85" s="12">
        <f>IF(ISNA(VLOOKUP($B85,[2]Deltagere!$A$2:$H$909,2,FALSE)),"",VLOOKUP($B85,[2]Deltagere!$A$2:$H$909,2,FALSE))</f>
        <v>71</v>
      </c>
      <c r="D85" s="18" t="str">
        <f>IF(ISNA(VLOOKUP($B85,[2]Deltagere!$A$2:$E$909,3,FALSE)),"",VLOOKUP($B85,[2]Deltagere!$A$2:$E$909,3,FALSE))</f>
        <v>Vincent Brodin</v>
      </c>
      <c r="E85" s="18" t="str">
        <f>IF(ISNA(VLOOKUP($B85,[2]Deltagere!$A$2:$E$909,4,FALSE)),"",VLOOKUP($B85,[2]Deltagere!$A$2:$E$909,4,FALSE))</f>
        <v>Märsta</v>
      </c>
      <c r="F85" s="18">
        <f>IF(ISNA(VLOOKUP($B85,[2]Deltagere!$A$2:$E$909,5,FALSE)),"",VLOOKUP($B85,[2]Deltagere!$A$2:$E$909,5,FALSE))</f>
        <v>0</v>
      </c>
      <c r="G85" s="15">
        <f t="shared" si="2"/>
        <v>59</v>
      </c>
      <c r="H85" s="12">
        <f>IF(ISNA(VLOOKUP($B85,'[1]1. afd'!$A$1:$D$979,2,FALSE)),0,VLOOKUP($B85,'[1]1. afd'!$A$1:$D$979,2,FALSE))</f>
        <v>17</v>
      </c>
      <c r="I85" s="12">
        <f>IF(ISNA(VLOOKUP($B85,'[1]2. afd'!$A$1:$D$993,2,FALSE)),0,VLOOKUP($B85,'[1]2. afd'!$A$1:$D$993,2,FALSE))</f>
        <v>14</v>
      </c>
      <c r="J85" s="12">
        <f>IF(ISNA(VLOOKUP($B85,'[1]3. afd'!$A$2:$D$995,2,FALSE)),0,VLOOKUP($B85,'[1]3. afd'!$A$2:$D$999,2,FALSE))</f>
        <v>16</v>
      </c>
      <c r="K85" s="12">
        <f>IF(ISNA(VLOOKUP($B85,'[1]4. afd'!$A$1:$D$998,2,FALSE)),0,VLOOKUP($B85,'[1]4. afd'!$A$1:$D$998,2,FALSE))</f>
        <v>12</v>
      </c>
      <c r="L85" s="12">
        <f>IF(ISNA(VLOOKUP($B85,'[1]5. afd'!$A$1:$D$998,2,FALSE)),0,VLOOKUP($B85,'[1]5. afd'!$A$1:$D$998,2,FALSE))</f>
        <v>0</v>
      </c>
    </row>
    <row r="86" spans="1:12" x14ac:dyDescent="0.25">
      <c r="A86" s="12" t="str">
        <f>IF(P86&gt;$P$8,MAX(A$9:A85)+1,"x")</f>
        <v>x</v>
      </c>
      <c r="B86">
        <v>2499106</v>
      </c>
      <c r="C86" s="12">
        <f>IF(ISNA(VLOOKUP($B86,[2]Deltagere!$A$2:$H$909,2,FALSE)),"",VLOOKUP($B86,[2]Deltagere!$A$2:$H$909,2,FALSE))</f>
        <v>205</v>
      </c>
      <c r="D86" s="18" t="str">
        <f>IF(ISNA(VLOOKUP($B86,[2]Deltagere!$A$2:$E$909,3,FALSE)),"",VLOOKUP($B86,[2]Deltagere!$A$2:$E$909,3,FALSE))</f>
        <v>Tage Turander</v>
      </c>
      <c r="E86" s="18" t="str">
        <f>IF(ISNA(VLOOKUP($B86,[2]Deltagere!$A$2:$E$909,4,FALSE)),"",VLOOKUP($B86,[2]Deltagere!$A$2:$E$909,4,FALSE))</f>
        <v>Älvsjö</v>
      </c>
      <c r="F86" s="18">
        <f>IF(ISNA(VLOOKUP($B86,[2]Deltagere!$A$2:$E$909,5,FALSE)),"",VLOOKUP($B86,[2]Deltagere!$A$2:$E$909,5,FALSE))</f>
        <v>0</v>
      </c>
      <c r="G86" s="15">
        <f t="shared" si="2"/>
        <v>43</v>
      </c>
      <c r="H86" s="12">
        <f>IF(ISNA(VLOOKUP($B86,'[1]1. afd'!$A$1:$D$979,2,FALSE)),0,VLOOKUP($B86,'[1]1. afd'!$A$1:$D$979,2,FALSE))</f>
        <v>9</v>
      </c>
      <c r="I86" s="12">
        <f>IF(ISNA(VLOOKUP($B86,'[1]2. afd'!$A$1:$D$993,2,FALSE)),0,VLOOKUP($B86,'[1]2. afd'!$A$1:$D$993,2,FALSE))</f>
        <v>11</v>
      </c>
      <c r="J86" s="12">
        <f>IF(ISNA(VLOOKUP($B86,'[1]3. afd'!$A$2:$D$995,2,FALSE)),0,VLOOKUP($B86,'[1]3. afd'!$A$2:$D$999,2,FALSE))</f>
        <v>12</v>
      </c>
      <c r="K86" s="12">
        <f>IF(ISNA(VLOOKUP($B86,'[1]4. afd'!$A$1:$D$998,2,FALSE)),0,VLOOKUP($B86,'[1]4. afd'!$A$1:$D$998,2,FALSE))</f>
        <v>11</v>
      </c>
      <c r="L86" s="12">
        <f>IF(ISNA(VLOOKUP($B86,'[1]5. afd'!$A$1:$D$998,2,FALSE)),0,VLOOKUP($B86,'[1]5. afd'!$A$1:$D$998,2,FALSE))</f>
        <v>0</v>
      </c>
    </row>
    <row r="87" spans="1:12" x14ac:dyDescent="0.25">
      <c r="A87" s="12" t="str">
        <f>IF(P87&gt;$P$8,MAX(A$9:A86)+1,"x")</f>
        <v>x</v>
      </c>
      <c r="B87">
        <v>1886753</v>
      </c>
      <c r="C87" s="12">
        <f>IF(ISNA(VLOOKUP($B87,[2]Deltagere!$A$2:$H$909,2,FALSE)),"",VLOOKUP($B87,[2]Deltagere!$A$2:$H$909,2,FALSE))</f>
        <v>218</v>
      </c>
      <c r="D87" s="18" t="str">
        <f>IF(ISNA(VLOOKUP($B87,[2]Deltagere!$A$2:$E$909,3,FALSE)),"",VLOOKUP($B87,[2]Deltagere!$A$2:$E$909,3,FALSE))</f>
        <v>William Lindholm</v>
      </c>
      <c r="E87" s="18" t="str">
        <f>IF(ISNA(VLOOKUP($B87,[2]Deltagere!$A$2:$E$909,4,FALSE)),"",VLOOKUP($B87,[2]Deltagere!$A$2:$E$909,4,FALSE))</f>
        <v>Märsta</v>
      </c>
      <c r="F87" s="18">
        <f>IF(ISNA(VLOOKUP($B87,[2]Deltagere!$A$2:$E$909,5,FALSE)),"",VLOOKUP($B87,[2]Deltagere!$A$2:$E$909,5,FALSE))</f>
        <v>0</v>
      </c>
      <c r="G87" s="15">
        <f t="shared" si="2"/>
        <v>40</v>
      </c>
      <c r="H87" s="12">
        <f>IF(ISNA(VLOOKUP($B87,'[1]1. afd'!$A$1:$D$979,2,FALSE)),0,VLOOKUP($B87,'[1]1. afd'!$A$1:$D$979,2,FALSE))</f>
        <v>11</v>
      </c>
      <c r="I87" s="12">
        <f>IF(ISNA(VLOOKUP($B87,'[1]2. afd'!$A$1:$D$993,2,FALSE)),0,VLOOKUP($B87,'[1]2. afd'!$A$1:$D$993,2,FALSE))</f>
        <v>0</v>
      </c>
      <c r="J87" s="12">
        <f>IF(ISNA(VLOOKUP($B87,'[1]3. afd'!$A$2:$D$995,2,FALSE)),0,VLOOKUP($B87,'[1]3. afd'!$A$2:$D$999,2,FALSE))</f>
        <v>14</v>
      </c>
      <c r="K87" s="12">
        <f>IF(ISNA(VLOOKUP($B87,'[1]4. afd'!$A$1:$D$998,2,FALSE)),0,VLOOKUP($B87,'[1]4. afd'!$A$1:$D$998,2,FALSE))</f>
        <v>15</v>
      </c>
      <c r="L87" s="12">
        <f>IF(ISNA(VLOOKUP($B87,'[1]5. afd'!$A$1:$D$998,2,FALSE)),0,VLOOKUP($B87,'[1]5. afd'!$A$1:$D$998,2,FALSE))</f>
        <v>0</v>
      </c>
    </row>
    <row r="88" spans="1:12" x14ac:dyDescent="0.25">
      <c r="A88" s="12" t="str">
        <f>IF(P88&gt;$P$8,MAX(A$9:A87)+1,"x")</f>
        <v>x</v>
      </c>
      <c r="B88">
        <v>1704750</v>
      </c>
      <c r="C88" s="12">
        <f>IF(ISNA(VLOOKUP($B88,[2]Deltagere!$A$2:$H$909,2,FALSE)),"",VLOOKUP($B88,[2]Deltagere!$A$2:$H$909,2,FALSE))</f>
        <v>502</v>
      </c>
      <c r="D88" s="18" t="str">
        <f>IF(ISNA(VLOOKUP($B88,[2]Deltagere!$A$2:$E$909,3,FALSE)),"",VLOOKUP($B88,[2]Deltagere!$A$2:$E$909,3,FALSE))</f>
        <v>Wiliam Zelin</v>
      </c>
      <c r="E88" s="18" t="str">
        <f>IF(ISNA(VLOOKUP($B88,[2]Deltagere!$A$2:$E$909,4,FALSE)),"",VLOOKUP($B88,[2]Deltagere!$A$2:$E$909,4,FALSE))</f>
        <v>Ö-hammar</v>
      </c>
      <c r="F88" s="18">
        <f>IF(ISNA(VLOOKUP($B88,[2]Deltagere!$A$2:$E$909,5,FALSE)),"",VLOOKUP($B88,[2]Deltagere!$A$2:$E$909,5,FALSE))</f>
        <v>0</v>
      </c>
      <c r="G88" s="15">
        <f t="shared" si="2"/>
        <v>35</v>
      </c>
      <c r="H88" s="12">
        <f>IF(ISNA(VLOOKUP($B88,'[1]1. afd'!$A$1:$D$979,2,FALSE)),0,VLOOKUP($B88,'[1]1. afd'!$A$1:$D$979,2,FALSE))</f>
        <v>0</v>
      </c>
      <c r="I88" s="12">
        <f>IF(ISNA(VLOOKUP($B88,'[1]2. afd'!$A$1:$D$993,2,FALSE)),0,VLOOKUP($B88,'[1]2. afd'!$A$1:$D$993,2,FALSE))</f>
        <v>9</v>
      </c>
      <c r="J88" s="12">
        <f>IF(ISNA(VLOOKUP($B88,'[1]3. afd'!$A$2:$D$995,2,FALSE)),0,VLOOKUP($B88,'[1]3. afd'!$A$2:$D$999,2,FALSE))</f>
        <v>11</v>
      </c>
      <c r="K88" s="12">
        <f>IF(ISNA(VLOOKUP($B88,'[1]4. afd'!$A$1:$D$998,2,FALSE)),0,VLOOKUP($B88,'[1]4. afd'!$A$1:$D$998,2,FALSE))</f>
        <v>15</v>
      </c>
      <c r="L88" s="12">
        <f>IF(ISNA(VLOOKUP($B88,'[1]5. afd'!$A$1:$D$998,2,FALSE)),0,VLOOKUP($B88,'[1]5. afd'!$A$1:$D$998,2,FALSE))</f>
        <v>0</v>
      </c>
    </row>
    <row r="89" spans="1:12" x14ac:dyDescent="0.25">
      <c r="A89" s="12" t="str">
        <f>IF(P89&gt;$P$8,MAX(A$9:A88)+1,"x")</f>
        <v>x</v>
      </c>
      <c r="B89">
        <v>697051</v>
      </c>
      <c r="C89" s="12">
        <f>IF(ISNA(VLOOKUP($B89,[2]Deltagere!$A$2:$H$909,2,FALSE)),"",VLOOKUP($B89,[2]Deltagere!$A$2:$H$909,2,FALSE))</f>
        <v>228</v>
      </c>
      <c r="D89" s="18" t="str">
        <f>IF(ISNA(VLOOKUP($B89,[2]Deltagere!$A$2:$E$909,3,FALSE)),"",VLOOKUP($B89,[2]Deltagere!$A$2:$E$909,3,FALSE))</f>
        <v>Isak Boman</v>
      </c>
      <c r="E89" s="18" t="str">
        <f>IF(ISNA(VLOOKUP($B89,[2]Deltagere!$A$2:$E$909,4,FALSE)),"",VLOOKUP($B89,[2]Deltagere!$A$2:$E$909,4,FALSE))</f>
        <v>Uppsala</v>
      </c>
      <c r="F89" s="18">
        <f>IF(ISNA(VLOOKUP($B89,[2]Deltagere!$A$2:$E$909,5,FALSE)),"",VLOOKUP($B89,[2]Deltagere!$A$2:$E$909,5,FALSE))</f>
        <v>0</v>
      </c>
      <c r="G89" s="15">
        <f t="shared" si="2"/>
        <v>24</v>
      </c>
      <c r="H89" s="12">
        <f>IF(ISNA(VLOOKUP($B89,'[1]1. afd'!$A$1:$D$979,2,FALSE)),0,VLOOKUP($B89,'[1]1. afd'!$A$1:$D$979,2,FALSE))</f>
        <v>0</v>
      </c>
      <c r="I89" s="12">
        <f>IF(ISNA(VLOOKUP($B89,'[1]2. afd'!$A$1:$D$993,2,FALSE)),0,VLOOKUP($B89,'[1]2. afd'!$A$1:$D$993,2,FALSE))</f>
        <v>6</v>
      </c>
      <c r="J89" s="12">
        <f>IF(ISNA(VLOOKUP($B89,'[1]3. afd'!$A$2:$D$995,2,FALSE)),0,VLOOKUP($B89,'[1]3. afd'!$A$2:$D$999,2,FALSE))</f>
        <v>9</v>
      </c>
      <c r="K89" s="12">
        <f>IF(ISNA(VLOOKUP($B89,'[1]4. afd'!$A$1:$D$998,2,FALSE)),0,VLOOKUP($B89,'[1]4. afd'!$A$1:$D$998,2,FALSE))</f>
        <v>9</v>
      </c>
      <c r="L89" s="12">
        <f>IF(ISNA(VLOOKUP($B89,'[1]5. afd'!$A$1:$D$998,2,FALSE)),0,VLOOKUP($B89,'[1]5. afd'!$A$1:$D$998,2,FALSE))</f>
        <v>0</v>
      </c>
    </row>
    <row r="90" spans="1:12" x14ac:dyDescent="0.25">
      <c r="A90" s="12" t="str">
        <f>IF(P90&gt;$P$8,MAX(A$9:A89)+1,"x")</f>
        <v>x</v>
      </c>
      <c r="B90">
        <v>2170728</v>
      </c>
      <c r="C90" s="12">
        <f>IF(ISNA(VLOOKUP($B90,[2]Deltagere!$A$2:$H$909,2,FALSE)),"",VLOOKUP($B90,[2]Deltagere!$A$2:$H$909,2,FALSE))</f>
        <v>61</v>
      </c>
      <c r="D90" s="18" t="str">
        <f>IF(ISNA(VLOOKUP($B90,[2]Deltagere!$A$2:$E$909,3,FALSE)),"",VLOOKUP($B90,[2]Deltagere!$A$2:$E$909,3,FALSE))</f>
        <v>Hugo Henriques</v>
      </c>
      <c r="E90" s="18" t="str">
        <f>IF(ISNA(VLOOKUP($B90,[2]Deltagere!$A$2:$E$909,4,FALSE)),"",VLOOKUP($B90,[2]Deltagere!$A$2:$E$909,4,FALSE))</f>
        <v>Älvsjö</v>
      </c>
      <c r="F90" s="18">
        <f>IF(ISNA(VLOOKUP($B90,[2]Deltagere!$A$2:$E$909,5,FALSE)),"",VLOOKUP($B90,[2]Deltagere!$A$2:$E$909,5,FALSE))</f>
        <v>0</v>
      </c>
      <c r="G90" s="15">
        <f t="shared" si="2"/>
        <v>24</v>
      </c>
      <c r="H90" s="12">
        <f>IF(ISNA(VLOOKUP($B90,'[1]1. afd'!$A$1:$D$979,2,FALSE)),0,VLOOKUP($B90,'[1]1. afd'!$A$1:$D$979,2,FALSE))</f>
        <v>12</v>
      </c>
      <c r="I90" s="12">
        <f>IF(ISNA(VLOOKUP($B90,'[1]2. afd'!$A$1:$D$993,2,FALSE)),0,VLOOKUP($B90,'[1]2. afd'!$A$1:$D$993,2,FALSE))</f>
        <v>12</v>
      </c>
      <c r="J90" s="12">
        <f>IF(ISNA(VLOOKUP($B90,'[1]3. afd'!$A$2:$D$995,2,FALSE)),0,VLOOKUP($B90,'[1]3. afd'!$A$2:$D$999,2,FALSE))</f>
        <v>0</v>
      </c>
      <c r="K90" s="12">
        <f>IF(ISNA(VLOOKUP($B90,'[1]4. afd'!$A$1:$D$998,2,FALSE)),0,VLOOKUP($B90,'[1]4. afd'!$A$1:$D$998,2,FALSE))</f>
        <v>0</v>
      </c>
      <c r="L90" s="12">
        <f>IF(ISNA(VLOOKUP($B90,'[1]5. afd'!$A$1:$D$998,2,FALSE)),0,VLOOKUP($B90,'[1]5. afd'!$A$1:$D$998,2,FALSE))</f>
        <v>0</v>
      </c>
    </row>
    <row r="91" spans="1:12" x14ac:dyDescent="0.25">
      <c r="A91" s="12" t="str">
        <f>IF(P91&gt;$P$8,MAX(A$9:A90)+1,"x")</f>
        <v>x</v>
      </c>
      <c r="B91">
        <v>1574562</v>
      </c>
      <c r="C91" s="12">
        <f>IF(ISNA(VLOOKUP($B91,[2]Deltagere!$A$2:$H$909,2,FALSE)),"",VLOOKUP($B91,[2]Deltagere!$A$2:$H$909,2,FALSE))</f>
        <v>45</v>
      </c>
      <c r="D91" s="18" t="str">
        <f>IF(ISNA(VLOOKUP($B91,[2]Deltagere!$A$2:$E$909,3,FALSE)),"",VLOOKUP($B91,[2]Deltagere!$A$2:$E$909,3,FALSE))</f>
        <v>Felix Wiklund</v>
      </c>
      <c r="E91" s="18" t="str">
        <f>IF(ISNA(VLOOKUP($B91,[2]Deltagere!$A$2:$E$909,4,FALSE)),"",VLOOKUP($B91,[2]Deltagere!$A$2:$E$909,4,FALSE))</f>
        <v>Märsta</v>
      </c>
      <c r="F91" s="18">
        <f>IF(ISNA(VLOOKUP($B91,[2]Deltagere!$A$2:$E$909,5,FALSE)),"",VLOOKUP($B91,[2]Deltagere!$A$2:$E$909,5,FALSE))</f>
        <v>0</v>
      </c>
      <c r="G91" s="15">
        <f t="shared" si="2"/>
        <v>16</v>
      </c>
      <c r="H91" s="12">
        <f>IF(ISNA(VLOOKUP($B91,'[1]1. afd'!$A$1:$D$979,2,FALSE)),0,VLOOKUP($B91,'[1]1. afd'!$A$1:$D$979,2,FALSE))</f>
        <v>8</v>
      </c>
      <c r="I91" s="12">
        <f>IF(ISNA(VLOOKUP($B91,'[1]2. afd'!$A$1:$D$993,2,FALSE)),0,VLOOKUP($B91,'[1]2. afd'!$A$1:$D$993,2,FALSE))</f>
        <v>8</v>
      </c>
      <c r="J91" s="12">
        <f>IF(ISNA(VLOOKUP($B91,'[1]3. afd'!$A$2:$D$995,2,FALSE)),0,VLOOKUP($B91,'[1]3. afd'!$A$2:$D$999,2,FALSE))</f>
        <v>0</v>
      </c>
      <c r="K91" s="12">
        <f>IF(ISNA(VLOOKUP($B91,'[1]4. afd'!$A$1:$D$998,2,FALSE)),0,VLOOKUP($B91,'[1]4. afd'!$A$1:$D$998,2,FALSE))</f>
        <v>0</v>
      </c>
      <c r="L91" s="12">
        <f>IF(ISNA(VLOOKUP($B91,'[1]5. afd'!$A$1:$D$998,2,FALSE)),0,VLOOKUP($B91,'[1]5. afd'!$A$1:$D$998,2,FALSE))</f>
        <v>0</v>
      </c>
    </row>
    <row r="92" spans="1:12" x14ac:dyDescent="0.25">
      <c r="A92" s="12" t="str">
        <f>IF(P92&gt;$P$8,MAX(A$9:A91)+1,"x")</f>
        <v>x</v>
      </c>
      <c r="B92">
        <v>1833209</v>
      </c>
      <c r="C92" s="12">
        <f>IF(ISNA(VLOOKUP($B92,[2]Deltagere!$A$2:$H$909,2,FALSE)),"",VLOOKUP($B92,[2]Deltagere!$A$2:$H$909,2,FALSE))</f>
        <v>966</v>
      </c>
      <c r="D92" s="18" t="str">
        <f>IF(ISNA(VLOOKUP($B92,[2]Deltagere!$A$2:$E$909,3,FALSE)),"",VLOOKUP($B92,[2]Deltagere!$A$2:$E$909,3,FALSE))</f>
        <v>Noel Wargloo</v>
      </c>
      <c r="E92" s="18" t="str">
        <f>IF(ISNA(VLOOKUP($B92,[2]Deltagere!$A$2:$E$909,4,FALSE)),"",VLOOKUP($B92,[2]Deltagere!$A$2:$E$909,4,FALSE))</f>
        <v>Uppsala</v>
      </c>
      <c r="F92" s="18">
        <f>IF(ISNA(VLOOKUP($B92,[2]Deltagere!$A$2:$E$909,5,FALSE)),"",VLOOKUP($B92,[2]Deltagere!$A$2:$E$909,5,FALSE))</f>
        <v>0</v>
      </c>
      <c r="G92" s="15">
        <f t="shared" si="2"/>
        <v>5</v>
      </c>
      <c r="H92" s="12">
        <f>IF(ISNA(VLOOKUP($B92,'[1]1. afd'!$A$1:$D$979,2,FALSE)),0,VLOOKUP($B92,'[1]1. afd'!$A$1:$D$979,2,FALSE))</f>
        <v>0</v>
      </c>
      <c r="I92" s="12">
        <f>IF(ISNA(VLOOKUP($B92,'[1]2. afd'!$A$1:$D$993,2,FALSE)),0,VLOOKUP($B92,'[1]2. afd'!$A$1:$D$993,2,FALSE))</f>
        <v>5</v>
      </c>
      <c r="J92" s="12">
        <f>IF(ISNA(VLOOKUP($B92,'[1]3. afd'!$A$2:$D$995,2,FALSE)),0,VLOOKUP($B92,'[1]3. afd'!$A$2:$D$999,2,FALSE))</f>
        <v>0</v>
      </c>
      <c r="K92" s="12">
        <f>IF(ISNA(VLOOKUP($B92,'[1]4. afd'!$A$1:$D$998,2,FALSE)),0,VLOOKUP($B92,'[1]4. afd'!$A$1:$D$998,2,FALSE))</f>
        <v>0</v>
      </c>
      <c r="L92" s="12">
        <f>IF(ISNA(VLOOKUP($B92,'[1]5. afd'!$A$1:$D$998,2,FALSE)),0,VLOOKUP($B92,'[1]5. afd'!$A$1:$D$998,2,FALSE))</f>
        <v>0</v>
      </c>
    </row>
    <row r="94" spans="1:12" ht="15.75" x14ac:dyDescent="0.25">
      <c r="A94" s="6"/>
      <c r="B94" s="7"/>
      <c r="C94" s="8"/>
      <c r="D94" s="19" t="s">
        <v>23</v>
      </c>
      <c r="E94" s="19"/>
      <c r="F94" s="19"/>
      <c r="G94" s="9"/>
      <c r="H94" s="10" t="s">
        <v>13</v>
      </c>
      <c r="I94" s="10" t="s">
        <v>14</v>
      </c>
      <c r="J94" s="10" t="s">
        <v>15</v>
      </c>
      <c r="K94" s="10" t="s">
        <v>16</v>
      </c>
      <c r="L94" s="11" t="s">
        <v>17</v>
      </c>
    </row>
    <row r="95" spans="1:12" x14ac:dyDescent="0.25">
      <c r="A95" s="12" t="s">
        <v>1</v>
      </c>
      <c r="B95" t="s">
        <v>2</v>
      </c>
      <c r="C95" s="13" t="s">
        <v>3</v>
      </c>
      <c r="D95" s="14" t="s">
        <v>4</v>
      </c>
      <c r="E95" s="14" t="s">
        <v>5</v>
      </c>
      <c r="F95" s="13" t="s">
        <v>6</v>
      </c>
      <c r="G95" s="15" t="s">
        <v>7</v>
      </c>
      <c r="H95" s="16" t="s">
        <v>8</v>
      </c>
      <c r="I95" s="17" t="s">
        <v>9</v>
      </c>
      <c r="J95" s="17" t="s">
        <v>10</v>
      </c>
      <c r="K95" s="17" t="s">
        <v>11</v>
      </c>
      <c r="L95" s="16" t="s">
        <v>12</v>
      </c>
    </row>
    <row r="96" spans="1:12" x14ac:dyDescent="0.25">
      <c r="A96" s="12">
        <v>1</v>
      </c>
      <c r="B96">
        <v>1725519</v>
      </c>
      <c r="C96" s="12">
        <f>IF(ISNA(VLOOKUP($B96,[2]Deltagere!$A$2:$H$909,2,FALSE)),"",VLOOKUP($B96,[2]Deltagere!$A$2:$H$909,2,FALSE))</f>
        <v>403</v>
      </c>
      <c r="D96" s="18" t="str">
        <f>IF(ISNA(VLOOKUP($B96,[2]Deltagere!$A$2:$E$909,3,FALSE)),"",VLOOKUP($B96,[2]Deltagere!$A$2:$E$909,3,FALSE))</f>
        <v>Rasmus Norkvist</v>
      </c>
      <c r="E96" s="18" t="str">
        <f>IF(ISNA(VLOOKUP($B96,[2]Deltagere!$A$2:$E$909,4,FALSE)),"",VLOOKUP($B96,[2]Deltagere!$A$2:$E$909,4,FALSE))</f>
        <v>Märsta</v>
      </c>
      <c r="F96" s="18">
        <f>IF(ISNA(VLOOKUP($B96,[2]Deltagere!$A$2:$E$909,5,FALSE)),"",VLOOKUP($B96,[2]Deltagere!$A$2:$E$909,5,FALSE))</f>
        <v>0</v>
      </c>
      <c r="G96" s="15">
        <f t="shared" ref="G96:G108" si="3">IF(P96&gt;4,SUM(H96:L96)-MIN(H96:L96),SUM(H96:L96))</f>
        <v>100</v>
      </c>
      <c r="H96" s="12">
        <f>IF(ISNA(VLOOKUP($B96,'[1]1. afd'!$A$1:$D$979,2,FALSE)),0,VLOOKUP($B96,'[1]1. afd'!$A$1:$D$979,2,FALSE))</f>
        <v>30</v>
      </c>
      <c r="I96" s="12">
        <f>IF(ISNA(VLOOKUP($B96,'[1]2. afd'!$A$1:$D$993,2,FALSE)),0,VLOOKUP($B96,'[1]2. afd'!$A$1:$D$993,2,FALSE))</f>
        <v>30</v>
      </c>
      <c r="J96" s="12">
        <f>IF(ISNA(VLOOKUP($B96,'[1]3. afd'!$A$2:$D$995,2,FALSE)),0,VLOOKUP($B96,'[1]3. afd'!$A$2:$D$999,2,FALSE))</f>
        <v>22</v>
      </c>
      <c r="K96" s="12">
        <f>IF(ISNA(VLOOKUP($B96,'[1]4. afd'!$A$1:$D$998,2,FALSE)),0,VLOOKUP($B96,'[1]4. afd'!$A$1:$D$998,2,FALSE))</f>
        <v>18</v>
      </c>
      <c r="L96" s="12">
        <f>IF(ISNA(VLOOKUP($B96,'[1]5. afd'!$A$1:$D$998,2,FALSE)),0,VLOOKUP($B96,'[1]5. afd'!$A$1:$D$998,2,FALSE))</f>
        <v>0</v>
      </c>
    </row>
    <row r="97" spans="1:12" x14ac:dyDescent="0.25">
      <c r="A97" s="12" t="str">
        <f>IF(P97&gt;$P$8,MAX(A$9:A96)+1,"x")</f>
        <v>x</v>
      </c>
      <c r="B97">
        <v>415859</v>
      </c>
      <c r="C97" s="12">
        <f>IF(ISNA(VLOOKUP($B97,[2]Deltagere!$A$2:$H$909,2,FALSE)),"",VLOOKUP($B97,[2]Deltagere!$A$2:$H$909,2,FALSE))</f>
        <v>17</v>
      </c>
      <c r="D97" s="18" t="str">
        <f>IF(ISNA(VLOOKUP($B97,[2]Deltagere!$A$2:$E$909,3,FALSE)),"",VLOOKUP($B97,[2]Deltagere!$A$2:$E$909,3,FALSE))</f>
        <v>William Levin</v>
      </c>
      <c r="E97" s="18" t="str">
        <f>IF(ISNA(VLOOKUP($B97,[2]Deltagere!$A$2:$E$909,4,FALSE)),"",VLOOKUP($B97,[2]Deltagere!$A$2:$E$909,4,FALSE))</f>
        <v>Ö-hammar</v>
      </c>
      <c r="F97" s="18">
        <f>IF(ISNA(VLOOKUP($B97,[2]Deltagere!$A$2:$E$909,5,FALSE)),"",VLOOKUP($B97,[2]Deltagere!$A$2:$E$909,5,FALSE))</f>
        <v>0</v>
      </c>
      <c r="G97" s="15">
        <f t="shared" si="3"/>
        <v>86</v>
      </c>
      <c r="H97" s="12">
        <f>IF(ISNA(VLOOKUP($B97,'[1]1. afd'!$A$1:$D$979,2,FALSE)),0,VLOOKUP($B97,'[1]1. afd'!$A$1:$D$979,2,FALSE))</f>
        <v>26</v>
      </c>
      <c r="I97" s="12">
        <f>IF(ISNA(VLOOKUP($B97,'[1]2. afd'!$A$1:$D$993,2,FALSE)),0,VLOOKUP($B97,'[1]2. afd'!$A$1:$D$993,2,FALSE))</f>
        <v>0</v>
      </c>
      <c r="J97" s="12">
        <f>IF(ISNA(VLOOKUP($B97,'[1]3. afd'!$A$2:$D$995,2,FALSE)),0,VLOOKUP($B97,'[1]3. afd'!$A$2:$D$999,2,FALSE))</f>
        <v>30</v>
      </c>
      <c r="K97" s="12">
        <f>IF(ISNA(VLOOKUP($B97,'[1]4. afd'!$A$1:$D$998,2,FALSE)),0,VLOOKUP($B97,'[1]4. afd'!$A$1:$D$998,2,FALSE))</f>
        <v>30</v>
      </c>
      <c r="L97" s="12">
        <f>IF(ISNA(VLOOKUP($B97,'[1]5. afd'!$A$1:$D$998,2,FALSE)),0,VLOOKUP($B97,'[1]5. afd'!$A$1:$D$998,2,FALSE))</f>
        <v>0</v>
      </c>
    </row>
    <row r="98" spans="1:12" x14ac:dyDescent="0.25">
      <c r="A98" s="12" t="str">
        <f>IF(P98&gt;$P$8,MAX(A$9:A97)+1,"x")</f>
        <v>x</v>
      </c>
      <c r="B98" t="s">
        <v>24</v>
      </c>
      <c r="C98" s="12">
        <f>IF(ISNA(VLOOKUP($B98,[2]Deltagere!$A$2:$H$909,2,FALSE)),"",VLOOKUP($B98,[2]Deltagere!$A$2:$H$909,2,FALSE))</f>
        <v>307</v>
      </c>
      <c r="D98" s="18" t="str">
        <f>IF(ISNA(VLOOKUP($B98,[2]Deltagere!$A$2:$E$909,3,FALSE)),"",VLOOKUP($B98,[2]Deltagere!$A$2:$E$909,3,FALSE))</f>
        <v>Markuss Téraudkalns</v>
      </c>
      <c r="E98" s="18" t="str">
        <f>IF(ISNA(VLOOKUP($B98,[2]Deltagere!$A$2:$E$909,4,FALSE)),"",VLOOKUP($B98,[2]Deltagere!$A$2:$E$909,4,FALSE))</f>
        <v>Uppsala</v>
      </c>
      <c r="F98" s="18">
        <f>IF(ISNA(VLOOKUP($B98,[2]Deltagere!$A$2:$E$909,5,FALSE)),"",VLOOKUP($B98,[2]Deltagere!$A$2:$E$909,5,FALSE))</f>
        <v>0</v>
      </c>
      <c r="G98" s="15">
        <f t="shared" si="3"/>
        <v>84</v>
      </c>
      <c r="H98" s="12">
        <f>IF(ISNA(VLOOKUP($B98,'[1]1. afd'!$A$1:$D$979,2,FALSE)),0,VLOOKUP($B98,'[1]1. afd'!$A$1:$D$979,2,FALSE))</f>
        <v>18</v>
      </c>
      <c r="I98" s="12">
        <f>IF(ISNA(VLOOKUP($B98,'[1]2. afd'!$A$1:$D$993,2,FALSE)),0,VLOOKUP($B98,'[1]2. afd'!$A$1:$D$993,2,FALSE))</f>
        <v>25</v>
      </c>
      <c r="J98" s="12">
        <f>IF(ISNA(VLOOKUP($B98,'[1]3. afd'!$A$2:$D$995,2,FALSE)),0,VLOOKUP($B98,'[1]3. afd'!$A$2:$D$999,2,FALSE))</f>
        <v>19</v>
      </c>
      <c r="K98" s="12">
        <f>IF(ISNA(VLOOKUP($B98,'[1]4. afd'!$A$1:$D$998,2,FALSE)),0,VLOOKUP($B98,'[1]4. afd'!$A$1:$D$998,2,FALSE))</f>
        <v>22</v>
      </c>
      <c r="L98" s="12">
        <f>IF(ISNA(VLOOKUP($B98,'[1]5. afd'!$A$1:$D$998,2,FALSE)),0,VLOOKUP($B98,'[1]5. afd'!$A$1:$D$998,2,FALSE))</f>
        <v>0</v>
      </c>
    </row>
    <row r="99" spans="1:12" x14ac:dyDescent="0.25">
      <c r="A99" s="12" t="str">
        <f>IF(P99&gt;$P$8,MAX(A$9:A98)+1,"x")</f>
        <v>x</v>
      </c>
      <c r="B99">
        <v>391370</v>
      </c>
      <c r="C99" s="12">
        <f>IF(ISNA(VLOOKUP($B99,[2]Deltagere!$A$2:$H$909,2,FALSE)),"",VLOOKUP($B99,[2]Deltagere!$A$2:$H$909,2,FALSE))</f>
        <v>629</v>
      </c>
      <c r="D99" s="18" t="str">
        <f>IF(ISNA(VLOOKUP($B99,[2]Deltagere!$A$2:$E$909,3,FALSE)),"",VLOOKUP($B99,[2]Deltagere!$A$2:$E$909,3,FALSE))</f>
        <v>Douglas Bodmark</v>
      </c>
      <c r="E99" s="18" t="str">
        <f>IF(ISNA(VLOOKUP($B99,[2]Deltagere!$A$2:$E$909,4,FALSE)),"",VLOOKUP($B99,[2]Deltagere!$A$2:$E$909,4,FALSE))</f>
        <v>Märsta</v>
      </c>
      <c r="F99" s="18">
        <f>IF(ISNA(VLOOKUP($B99,[2]Deltagere!$A$2:$E$909,5,FALSE)),"",VLOOKUP($B99,[2]Deltagere!$A$2:$E$909,5,FALSE))</f>
        <v>0</v>
      </c>
      <c r="G99" s="15">
        <f t="shared" si="3"/>
        <v>74</v>
      </c>
      <c r="H99" s="12">
        <f>IF(ISNA(VLOOKUP($B99,'[1]1. afd'!$A$1:$D$979,2,FALSE)),0,VLOOKUP($B99,'[1]1. afd'!$A$1:$D$979,2,FALSE))</f>
        <v>18</v>
      </c>
      <c r="I99" s="12">
        <f>IF(ISNA(VLOOKUP($B99,'[1]2. afd'!$A$1:$D$993,2,FALSE)),0,VLOOKUP($B99,'[1]2. afd'!$A$1:$D$993,2,FALSE))</f>
        <v>21</v>
      </c>
      <c r="J99" s="12">
        <f>IF(ISNA(VLOOKUP($B99,'[1]3. afd'!$A$2:$D$995,2,FALSE)),0,VLOOKUP($B99,'[1]3. afd'!$A$2:$D$999,2,FALSE))</f>
        <v>16</v>
      </c>
      <c r="K99" s="12">
        <f>IF(ISNA(VLOOKUP($B99,'[1]4. afd'!$A$1:$D$998,2,FALSE)),0,VLOOKUP($B99,'[1]4. afd'!$A$1:$D$998,2,FALSE))</f>
        <v>19</v>
      </c>
      <c r="L99" s="12">
        <f>IF(ISNA(VLOOKUP($B99,'[1]5. afd'!$A$1:$D$998,2,FALSE)),0,VLOOKUP($B99,'[1]5. afd'!$A$1:$D$998,2,FALSE))</f>
        <v>0</v>
      </c>
    </row>
    <row r="100" spans="1:12" x14ac:dyDescent="0.25">
      <c r="A100" s="12" t="str">
        <f>IF(P100&gt;$P$8,MAX(A$9:A99)+1,"x")</f>
        <v>x</v>
      </c>
      <c r="B100">
        <v>963389</v>
      </c>
      <c r="C100" s="12">
        <f>IF(ISNA(VLOOKUP($B100,[2]Deltagere!$A$2:$H$909,2,FALSE)),"",VLOOKUP($B100,[2]Deltagere!$A$2:$H$909,2,FALSE))</f>
        <v>541</v>
      </c>
      <c r="D100" s="18" t="str">
        <f>IF(ISNA(VLOOKUP($B100,[2]Deltagere!$A$2:$E$909,3,FALSE)),"",VLOOKUP($B100,[2]Deltagere!$A$2:$E$909,3,FALSE))</f>
        <v>Ville Hising</v>
      </c>
      <c r="E100" s="18" t="str">
        <f>IF(ISNA(VLOOKUP($B100,[2]Deltagere!$A$2:$E$909,4,FALSE)),"",VLOOKUP($B100,[2]Deltagere!$A$2:$E$909,4,FALSE))</f>
        <v>Uppsala</v>
      </c>
      <c r="F100" s="18">
        <f>IF(ISNA(VLOOKUP($B100,[2]Deltagere!$A$2:$E$909,5,FALSE)),"",VLOOKUP($B100,[2]Deltagere!$A$2:$E$909,5,FALSE))</f>
        <v>0</v>
      </c>
      <c r="G100" s="15">
        <f t="shared" si="3"/>
        <v>60</v>
      </c>
      <c r="H100" s="12">
        <f>IF(ISNA(VLOOKUP($B100,'[1]1. afd'!$A$1:$D$979,2,FALSE)),0,VLOOKUP($B100,'[1]1. afd'!$A$1:$D$979,2,FALSE))</f>
        <v>15</v>
      </c>
      <c r="I100" s="12">
        <f>IF(ISNA(VLOOKUP($B100,'[1]2. afd'!$A$1:$D$993,2,FALSE)),0,VLOOKUP($B100,'[1]2. afd'!$A$1:$D$993,2,FALSE))</f>
        <v>14</v>
      </c>
      <c r="J100" s="12">
        <f>IF(ISNA(VLOOKUP($B100,'[1]3. afd'!$A$2:$D$995,2,FALSE)),0,VLOOKUP($B100,'[1]3. afd'!$A$2:$D$999,2,FALSE))</f>
        <v>14</v>
      </c>
      <c r="K100" s="12">
        <f>IF(ISNA(VLOOKUP($B100,'[1]4. afd'!$A$1:$D$998,2,FALSE)),0,VLOOKUP($B100,'[1]4. afd'!$A$1:$D$998,2,FALSE))</f>
        <v>17</v>
      </c>
      <c r="L100" s="12">
        <f>IF(ISNA(VLOOKUP($B100,'[1]5. afd'!$A$1:$D$998,2,FALSE)),0,VLOOKUP($B100,'[1]5. afd'!$A$1:$D$998,2,FALSE))</f>
        <v>0</v>
      </c>
    </row>
    <row r="101" spans="1:12" x14ac:dyDescent="0.25">
      <c r="A101" s="12" t="str">
        <f>IF(P101&gt;$P$8,MAX(A$9:A100)+1,"x")</f>
        <v>x</v>
      </c>
      <c r="B101">
        <v>658307</v>
      </c>
      <c r="C101" s="12">
        <f>IF(ISNA(VLOOKUP($B101,[2]Deltagere!$A$2:$H$909,2,FALSE)),"",VLOOKUP($B101,[2]Deltagere!$A$2:$H$909,2,FALSE))</f>
        <v>429</v>
      </c>
      <c r="D101" s="18" t="str">
        <f>IF(ISNA(VLOOKUP($B101,[2]Deltagere!$A$2:$E$909,3,FALSE)),"",VLOOKUP($B101,[2]Deltagere!$A$2:$E$909,3,FALSE))</f>
        <v>Melvin Eldelöf</v>
      </c>
      <c r="E101" s="18" t="str">
        <f>IF(ISNA(VLOOKUP($B101,[2]Deltagere!$A$2:$E$909,4,FALSE)),"",VLOOKUP($B101,[2]Deltagere!$A$2:$E$909,4,FALSE))</f>
        <v>Märsta</v>
      </c>
      <c r="F101" s="18">
        <f>IF(ISNA(VLOOKUP($B101,[2]Deltagere!$A$2:$E$909,5,FALSE)),"",VLOOKUP($B101,[2]Deltagere!$A$2:$E$909,5,FALSE))</f>
        <v>0</v>
      </c>
      <c r="G101" s="15">
        <f t="shared" si="3"/>
        <v>56</v>
      </c>
      <c r="H101" s="12">
        <f>IF(ISNA(VLOOKUP($B101,'[1]1. afd'!$A$1:$D$979,2,FALSE)),0,VLOOKUP($B101,'[1]1. afd'!$A$1:$D$979,2,FALSE))</f>
        <v>21</v>
      </c>
      <c r="I101" s="12">
        <f>IF(ISNA(VLOOKUP($B101,'[1]2. afd'!$A$1:$D$993,2,FALSE)),0,VLOOKUP($B101,'[1]2. afd'!$A$1:$D$993,2,FALSE))</f>
        <v>0</v>
      </c>
      <c r="J101" s="12">
        <f>IF(ISNA(VLOOKUP($B101,'[1]3. afd'!$A$2:$D$995,2,FALSE)),0,VLOOKUP($B101,'[1]3. afd'!$A$2:$D$999,2,FALSE))</f>
        <v>19</v>
      </c>
      <c r="K101" s="12">
        <f>IF(ISNA(VLOOKUP($B101,'[1]4. afd'!$A$1:$D$998,2,FALSE)),0,VLOOKUP($B101,'[1]4. afd'!$A$1:$D$998,2,FALSE))</f>
        <v>16</v>
      </c>
      <c r="L101" s="12">
        <f>IF(ISNA(VLOOKUP($B101,'[1]5. afd'!$A$1:$D$998,2,FALSE)),0,VLOOKUP($B101,'[1]5. afd'!$A$1:$D$998,2,FALSE))</f>
        <v>0</v>
      </c>
    </row>
    <row r="102" spans="1:12" x14ac:dyDescent="0.25">
      <c r="A102" s="12" t="str">
        <f>IF(P102&gt;$P$8,MAX(A$9:A101)+1,"x")</f>
        <v>x</v>
      </c>
      <c r="B102">
        <v>1734539</v>
      </c>
      <c r="C102" s="12">
        <f>IF(ISNA(VLOOKUP($B102,[2]Deltagere!$A$2:$H$909,2,FALSE)),"",VLOOKUP($B102,[2]Deltagere!$A$2:$H$909,2,FALSE))</f>
        <v>192</v>
      </c>
      <c r="D102" s="18" t="str">
        <f>IF(ISNA(VLOOKUP($B102,[2]Deltagere!$A$2:$E$909,3,FALSE)),"",VLOOKUP($B102,[2]Deltagere!$A$2:$E$909,3,FALSE))</f>
        <v>Alva Andersson</v>
      </c>
      <c r="E102" s="18" t="str">
        <f>IF(ISNA(VLOOKUP($B102,[2]Deltagere!$A$2:$E$909,4,FALSE)),"",VLOOKUP($B102,[2]Deltagere!$A$2:$E$909,4,FALSE))</f>
        <v>Älvsjö</v>
      </c>
      <c r="F102" s="18">
        <f>IF(ISNA(VLOOKUP($B102,[2]Deltagere!$A$2:$E$909,5,FALSE)),"",VLOOKUP($B102,[2]Deltagere!$A$2:$E$909,5,FALSE))</f>
        <v>0</v>
      </c>
      <c r="G102" s="15">
        <f t="shared" si="3"/>
        <v>53</v>
      </c>
      <c r="H102" s="12">
        <f>IF(ISNA(VLOOKUP($B102,'[1]1. afd'!$A$1:$D$979,2,FALSE)),0,VLOOKUP($B102,'[1]1. afd'!$A$1:$D$979,2,FALSE))</f>
        <v>19</v>
      </c>
      <c r="I102" s="12">
        <f>IF(ISNA(VLOOKUP($B102,'[1]2. afd'!$A$1:$D$993,2,FALSE)),0,VLOOKUP($B102,'[1]2. afd'!$A$1:$D$993,2,FALSE))</f>
        <v>18</v>
      </c>
      <c r="J102" s="12">
        <f>IF(ISNA(VLOOKUP($B102,'[1]3. afd'!$A$2:$D$995,2,FALSE)),0,VLOOKUP($B102,'[1]3. afd'!$A$2:$D$999,2,FALSE))</f>
        <v>16</v>
      </c>
      <c r="K102" s="12">
        <f>IF(ISNA(VLOOKUP($B102,'[1]4. afd'!$A$1:$D$998,2,FALSE)),0,VLOOKUP($B102,'[1]4. afd'!$A$1:$D$998,2,FALSE))</f>
        <v>0</v>
      </c>
      <c r="L102" s="12">
        <f>IF(ISNA(VLOOKUP($B102,'[1]5. afd'!$A$1:$D$998,2,FALSE)),0,VLOOKUP($B102,'[1]5. afd'!$A$1:$D$998,2,FALSE))</f>
        <v>0</v>
      </c>
    </row>
    <row r="103" spans="1:12" x14ac:dyDescent="0.25">
      <c r="A103" s="12" t="str">
        <f>IF(P103&gt;$P$8,MAX(A$9:A102)+1,"x")</f>
        <v>x</v>
      </c>
      <c r="B103">
        <v>1752598</v>
      </c>
      <c r="C103" s="12">
        <f>IF(ISNA(VLOOKUP($B103,[2]Deltagere!$A$2:$H$909,2,FALSE)),"",VLOOKUP($B103,[2]Deltagere!$A$2:$H$909,2,FALSE))</f>
        <v>38</v>
      </c>
      <c r="D103" s="18" t="str">
        <f>IF(ISNA(VLOOKUP($B103,[2]Deltagere!$A$2:$E$909,3,FALSE)),"",VLOOKUP($B103,[2]Deltagere!$A$2:$E$909,3,FALSE))</f>
        <v>Einar Lindberg</v>
      </c>
      <c r="E103" s="18" t="str">
        <f>IF(ISNA(VLOOKUP($B103,[2]Deltagere!$A$2:$E$909,4,FALSE)),"",VLOOKUP($B103,[2]Deltagere!$A$2:$E$909,4,FALSE))</f>
        <v>Märsta</v>
      </c>
      <c r="F103" s="18">
        <f>IF(ISNA(VLOOKUP($B103,[2]Deltagere!$A$2:$E$909,5,FALSE)),"",VLOOKUP($B103,[2]Deltagere!$A$2:$E$909,5,FALSE))</f>
        <v>0</v>
      </c>
      <c r="G103" s="15">
        <f t="shared" si="3"/>
        <v>52</v>
      </c>
      <c r="H103" s="12">
        <f>IF(ISNA(VLOOKUP($B103,'[1]1. afd'!$A$1:$D$979,2,FALSE)),0,VLOOKUP($B103,'[1]1. afd'!$A$1:$D$979,2,FALSE))</f>
        <v>0</v>
      </c>
      <c r="I103" s="12">
        <f>IF(ISNA(VLOOKUP($B103,'[1]2. afd'!$A$1:$D$993,2,FALSE)),0,VLOOKUP($B103,'[1]2. afd'!$A$1:$D$993,2,FALSE))</f>
        <v>0</v>
      </c>
      <c r="J103" s="12">
        <f>IF(ISNA(VLOOKUP($B103,'[1]3. afd'!$A$2:$D$995,2,FALSE)),0,VLOOKUP($B103,'[1]3. afd'!$A$2:$D$999,2,FALSE))</f>
        <v>26</v>
      </c>
      <c r="K103" s="12">
        <f>IF(ISNA(VLOOKUP($B103,'[1]4. afd'!$A$1:$D$998,2,FALSE)),0,VLOOKUP($B103,'[1]4. afd'!$A$1:$D$998,2,FALSE))</f>
        <v>26</v>
      </c>
      <c r="L103" s="12">
        <f>IF(ISNA(VLOOKUP($B103,'[1]5. afd'!$A$1:$D$998,2,FALSE)),0,VLOOKUP($B103,'[1]5. afd'!$A$1:$D$998,2,FALSE))</f>
        <v>0</v>
      </c>
    </row>
    <row r="104" spans="1:12" x14ac:dyDescent="0.25">
      <c r="A104" s="12" t="str">
        <f>IF(P104&gt;$P$8,MAX(A$9:A103)+1,"x")</f>
        <v>x</v>
      </c>
      <c r="B104">
        <v>1717129</v>
      </c>
      <c r="C104" s="12">
        <f>IF(ISNA(VLOOKUP($B104,[2]Deltagere!$A$2:$H$909,2,FALSE)),"",VLOOKUP($B104,[2]Deltagere!$A$2:$H$909,2,FALSE))</f>
        <v>422</v>
      </c>
      <c r="D104" s="18" t="str">
        <f>IF(ISNA(VLOOKUP($B104,[2]Deltagere!$A$2:$E$909,3,FALSE)),"",VLOOKUP($B104,[2]Deltagere!$A$2:$E$909,3,FALSE))</f>
        <v>Ludvig Emrin</v>
      </c>
      <c r="E104" s="18" t="str">
        <f>IF(ISNA(VLOOKUP($B104,[2]Deltagere!$A$2:$E$909,4,FALSE)),"",VLOOKUP($B104,[2]Deltagere!$A$2:$E$909,4,FALSE))</f>
        <v>Älvsjö</v>
      </c>
      <c r="F104" s="18">
        <f>IF(ISNA(VLOOKUP($B104,[2]Deltagere!$A$2:$E$909,5,FALSE)),"",VLOOKUP($B104,[2]Deltagere!$A$2:$E$909,5,FALSE))</f>
        <v>0</v>
      </c>
      <c r="G104" s="15">
        <f t="shared" si="3"/>
        <v>41</v>
      </c>
      <c r="H104" s="12">
        <f>IF(ISNA(VLOOKUP($B104,'[1]1. afd'!$A$1:$D$979,2,FALSE)),0,VLOOKUP($B104,'[1]1. afd'!$A$1:$D$979,2,FALSE))</f>
        <v>12</v>
      </c>
      <c r="I104" s="12">
        <f>IF(ISNA(VLOOKUP($B104,'[1]2. afd'!$A$1:$D$993,2,FALSE)),0,VLOOKUP($B104,'[1]2. afd'!$A$1:$D$993,2,FALSE))</f>
        <v>16</v>
      </c>
      <c r="J104" s="12">
        <f>IF(ISNA(VLOOKUP($B104,'[1]3. afd'!$A$2:$D$995,2,FALSE)),0,VLOOKUP($B104,'[1]3. afd'!$A$2:$D$999,2,FALSE))</f>
        <v>0</v>
      </c>
      <c r="K104" s="12">
        <f>IF(ISNA(VLOOKUP($B104,'[1]4. afd'!$A$1:$D$998,2,FALSE)),0,VLOOKUP($B104,'[1]4. afd'!$A$1:$D$998,2,FALSE))</f>
        <v>13</v>
      </c>
      <c r="L104" s="12">
        <f>IF(ISNA(VLOOKUP($B104,'[1]5. afd'!$A$1:$D$998,2,FALSE)),0,VLOOKUP($B104,'[1]5. afd'!$A$1:$D$998,2,FALSE))</f>
        <v>0</v>
      </c>
    </row>
    <row r="105" spans="1:12" x14ac:dyDescent="0.25">
      <c r="A105" s="12" t="str">
        <f>IF(P105&gt;$P$8,MAX(A$9:A104)+1,"x")</f>
        <v>x</v>
      </c>
      <c r="B105">
        <v>1469544</v>
      </c>
      <c r="C105" s="12">
        <f>IF(ISNA(VLOOKUP($B105,[2]Deltagere!$A$2:$H$909,2,FALSE)),"",VLOOKUP($B105,[2]Deltagere!$A$2:$H$909,2,FALSE))</f>
        <v>52</v>
      </c>
      <c r="D105" s="18" t="str">
        <f>IF(ISNA(VLOOKUP($B105,[2]Deltagere!$A$2:$E$909,3,FALSE)),"",VLOOKUP($B105,[2]Deltagere!$A$2:$E$909,3,FALSE))</f>
        <v>Leo Tillberg</v>
      </c>
      <c r="E105" s="18" t="str">
        <f>IF(ISNA(VLOOKUP($B105,[2]Deltagere!$A$2:$E$909,4,FALSE)),"",VLOOKUP($B105,[2]Deltagere!$A$2:$E$909,4,FALSE))</f>
        <v>Ö-hammar</v>
      </c>
      <c r="F105" s="18">
        <f>IF(ISNA(VLOOKUP($B105,[2]Deltagere!$A$2:$E$909,5,FALSE)),"",VLOOKUP($B105,[2]Deltagere!$A$2:$E$909,5,FALSE))</f>
        <v>0</v>
      </c>
      <c r="G105" s="15">
        <f t="shared" si="3"/>
        <v>23</v>
      </c>
      <c r="H105" s="12">
        <f>IF(ISNA(VLOOKUP($B105,'[1]1. afd'!$A$1:$D$979,2,FALSE)),0,VLOOKUP($B105,'[1]1. afd'!$A$1:$D$979,2,FALSE))</f>
        <v>0</v>
      </c>
      <c r="I105" s="12">
        <f>IF(ISNA(VLOOKUP($B105,'[1]2. afd'!$A$1:$D$993,2,FALSE)),0,VLOOKUP($B105,'[1]2. afd'!$A$1:$D$993,2,FALSE))</f>
        <v>0</v>
      </c>
      <c r="J105" s="12">
        <f>IF(ISNA(VLOOKUP($B105,'[1]3. afd'!$A$2:$D$995,2,FALSE)),0,VLOOKUP($B105,'[1]3. afd'!$A$2:$D$999,2,FALSE))</f>
        <v>12</v>
      </c>
      <c r="K105" s="12">
        <f>IF(ISNA(VLOOKUP($B105,'[1]4. afd'!$A$1:$D$998,2,FALSE)),0,VLOOKUP($B105,'[1]4. afd'!$A$1:$D$998,2,FALSE))</f>
        <v>11</v>
      </c>
      <c r="L105" s="12">
        <f>IF(ISNA(VLOOKUP($B105,'[1]5. afd'!$A$1:$D$998,2,FALSE)),0,VLOOKUP($B105,'[1]5. afd'!$A$1:$D$998,2,FALSE))</f>
        <v>0</v>
      </c>
    </row>
    <row r="106" spans="1:12" x14ac:dyDescent="0.25">
      <c r="A106" s="12" t="str">
        <f>IF(P106&gt;$P$8,MAX(A$9:A105)+1,"x")</f>
        <v>x</v>
      </c>
      <c r="B106">
        <v>965368</v>
      </c>
      <c r="C106" s="12">
        <f>IF(ISNA(VLOOKUP($B106,[2]Deltagere!$A$2:$H$909,2,FALSE)),"",VLOOKUP($B106,[2]Deltagere!$A$2:$H$909,2,FALSE))</f>
        <v>136</v>
      </c>
      <c r="D106" s="18" t="str">
        <f>IF(ISNA(VLOOKUP($B106,[2]Deltagere!$A$2:$E$909,3,FALSE)),"",VLOOKUP($B106,[2]Deltagere!$A$2:$E$909,3,FALSE))</f>
        <v>Andreas Skeppstedt</v>
      </c>
      <c r="E106" s="18" t="str">
        <f>IF(ISNA(VLOOKUP($B106,[2]Deltagere!$A$2:$E$909,4,FALSE)),"",VLOOKUP($B106,[2]Deltagere!$A$2:$E$909,4,FALSE))</f>
        <v>Uppsala</v>
      </c>
      <c r="F106" s="18">
        <f>IF(ISNA(VLOOKUP($B106,[2]Deltagere!$A$2:$E$909,5,FALSE)),"",VLOOKUP($B106,[2]Deltagere!$A$2:$E$909,5,FALSE))</f>
        <v>0</v>
      </c>
      <c r="G106" s="15">
        <f t="shared" si="3"/>
        <v>23</v>
      </c>
      <c r="H106" s="12">
        <f>IF(ISNA(VLOOKUP($B106,'[1]1. afd'!$A$1:$D$979,2,FALSE)),0,VLOOKUP($B106,'[1]1. afd'!$A$1:$D$979,2,FALSE))</f>
        <v>11</v>
      </c>
      <c r="I106" s="12">
        <f>IF(ISNA(VLOOKUP($B106,'[1]2. afd'!$A$1:$D$993,2,FALSE)),0,VLOOKUP($B106,'[1]2. afd'!$A$1:$D$993,2,FALSE))</f>
        <v>12</v>
      </c>
      <c r="J106" s="12">
        <f>IF(ISNA(VLOOKUP($B106,'[1]3. afd'!$A$2:$D$995,2,FALSE)),0,VLOOKUP($B106,'[1]3. afd'!$A$2:$D$999,2,FALSE))</f>
        <v>0</v>
      </c>
      <c r="K106" s="12">
        <f>IF(ISNA(VLOOKUP($B106,'[1]4. afd'!$A$1:$D$998,2,FALSE)),0,VLOOKUP($B106,'[1]4. afd'!$A$1:$D$998,2,FALSE))</f>
        <v>0</v>
      </c>
      <c r="L106" s="12">
        <f>IF(ISNA(VLOOKUP($B106,'[1]5. afd'!$A$1:$D$998,2,FALSE)),0,VLOOKUP($B106,'[1]5. afd'!$A$1:$D$998,2,FALSE))</f>
        <v>0</v>
      </c>
    </row>
    <row r="107" spans="1:12" x14ac:dyDescent="0.25">
      <c r="A107" s="12" t="str">
        <f>IF(P107&gt;$P$8,MAX(A$9:A106)+1,"x")</f>
        <v>x</v>
      </c>
      <c r="B107">
        <v>2168891</v>
      </c>
      <c r="C107" s="12">
        <f>IF(ISNA(VLOOKUP($B107,[2]Deltagere!$A$2:$H$909,2,FALSE)),"",VLOOKUP($B107,[2]Deltagere!$A$2:$H$909,2,FALSE))</f>
        <v>119</v>
      </c>
      <c r="D107" s="18" t="str">
        <f>IF(ISNA(VLOOKUP($B107,[2]Deltagere!$A$2:$E$909,3,FALSE)),"",VLOOKUP($B107,[2]Deltagere!$A$2:$E$909,3,FALSE))</f>
        <v>Douglas Oliwer Persson</v>
      </c>
      <c r="E107" s="18" t="str">
        <f>IF(ISNA(VLOOKUP($B107,[2]Deltagere!$A$2:$E$909,4,FALSE)),"",VLOOKUP($B107,[2]Deltagere!$A$2:$E$909,4,FALSE))</f>
        <v>Älvsjö</v>
      </c>
      <c r="F107" s="18">
        <f>IF(ISNA(VLOOKUP($B107,[2]Deltagere!$A$2:$E$909,5,FALSE)),"",VLOOKUP($B107,[2]Deltagere!$A$2:$E$909,5,FALSE))</f>
        <v>0</v>
      </c>
      <c r="G107" s="15">
        <f t="shared" si="3"/>
        <v>15</v>
      </c>
      <c r="H107" s="12">
        <f>IF(ISNA(VLOOKUP($B107,'[1]1. afd'!$A$1:$D$979,2,FALSE)),0,VLOOKUP($B107,'[1]1. afd'!$A$1:$D$979,2,FALSE))</f>
        <v>15</v>
      </c>
      <c r="I107" s="12">
        <f>IF(ISNA(VLOOKUP($B107,'[1]2. afd'!$A$1:$D$993,2,FALSE)),0,VLOOKUP($B107,'[1]2. afd'!$A$1:$D$993,2,FALSE))</f>
        <v>0</v>
      </c>
      <c r="J107" s="12">
        <f>IF(ISNA(VLOOKUP($B107,'[1]3. afd'!$A$2:$D$995,2,FALSE)),0,VLOOKUP($B107,'[1]3. afd'!$A$2:$D$999,2,FALSE))</f>
        <v>0</v>
      </c>
      <c r="K107" s="12">
        <f>IF(ISNA(VLOOKUP($B107,'[1]4. afd'!$A$1:$D$998,2,FALSE)),0,VLOOKUP($B107,'[1]4. afd'!$A$1:$D$998,2,FALSE))</f>
        <v>0</v>
      </c>
      <c r="L107" s="12">
        <f>IF(ISNA(VLOOKUP($B107,'[1]5. afd'!$A$1:$D$998,2,FALSE)),0,VLOOKUP($B107,'[1]5. afd'!$A$1:$D$998,2,FALSE))</f>
        <v>0</v>
      </c>
    </row>
    <row r="108" spans="1:12" x14ac:dyDescent="0.25">
      <c r="A108" s="12" t="str">
        <f>IF(P108&gt;$P$8,MAX(A$9:A107)+1,"x")</f>
        <v>x</v>
      </c>
      <c r="B108">
        <v>2600727</v>
      </c>
      <c r="C108" s="12">
        <f>IF(ISNA(VLOOKUP($B108,[2]Deltagere!$A$2:$H$909,2,FALSE)),"",VLOOKUP($B108,[2]Deltagere!$A$2:$H$909,2,FALSE))</f>
        <v>577</v>
      </c>
      <c r="D108" s="18" t="str">
        <f>IF(ISNA(VLOOKUP($B108,[2]Deltagere!$A$2:$E$909,3,FALSE)),"",VLOOKUP($B108,[2]Deltagere!$A$2:$E$909,3,FALSE))</f>
        <v>Anton Wiking</v>
      </c>
      <c r="E108" s="18" t="str">
        <f>IF(ISNA(VLOOKUP($B108,[2]Deltagere!$A$2:$E$909,4,FALSE)),"",VLOOKUP($B108,[2]Deltagere!$A$2:$E$909,4,FALSE))</f>
        <v>Märsta</v>
      </c>
      <c r="F108" s="18">
        <f>IF(ISNA(VLOOKUP($B108,[2]Deltagere!$A$2:$E$909,5,FALSE)),"",VLOOKUP($B108,[2]Deltagere!$A$2:$E$909,5,FALSE))</f>
        <v>0</v>
      </c>
      <c r="G108" s="15">
        <f t="shared" si="3"/>
        <v>11</v>
      </c>
      <c r="H108" s="12">
        <f>IF(ISNA(VLOOKUP($B108,'[1]1. afd'!$A$1:$D$979,2,FALSE)),0,VLOOKUP($B108,'[1]1. afd'!$A$1:$D$979,2,FALSE))</f>
        <v>0</v>
      </c>
      <c r="I108" s="12">
        <f>IF(ISNA(VLOOKUP($B108,'[1]2. afd'!$A$1:$D$993,2,FALSE)),0,VLOOKUP($B108,'[1]2. afd'!$A$1:$D$993,2,FALSE))</f>
        <v>0</v>
      </c>
      <c r="J108" s="12">
        <f>IF(ISNA(VLOOKUP($B108,'[1]3. afd'!$A$2:$D$995,2,FALSE)),0,VLOOKUP($B108,'[1]3. afd'!$A$2:$D$999,2,FALSE))</f>
        <v>11</v>
      </c>
      <c r="K108" s="12">
        <f>IF(ISNA(VLOOKUP($B108,'[1]4. afd'!$A$1:$D$998,2,FALSE)),0,VLOOKUP($B108,'[1]4. afd'!$A$1:$D$998,2,FALSE))</f>
        <v>0</v>
      </c>
      <c r="L108" s="12">
        <f>IF(ISNA(VLOOKUP($B108,'[1]5. afd'!$A$1:$D$998,2,FALSE)),0,VLOOKUP($B108,'[1]5. afd'!$A$1:$D$998,2,FALSE))</f>
        <v>0</v>
      </c>
    </row>
    <row r="110" spans="1:12" ht="15.75" x14ac:dyDescent="0.25">
      <c r="A110" s="6"/>
      <c r="B110" s="7"/>
      <c r="C110" s="8"/>
      <c r="D110" s="19" t="s">
        <v>25</v>
      </c>
      <c r="E110" s="19"/>
      <c r="F110" s="19"/>
      <c r="G110" s="9"/>
      <c r="H110" s="10" t="s">
        <v>13</v>
      </c>
      <c r="I110" s="10" t="s">
        <v>14</v>
      </c>
      <c r="J110" s="10" t="s">
        <v>15</v>
      </c>
      <c r="K110" s="10" t="s">
        <v>16</v>
      </c>
      <c r="L110" s="11" t="s">
        <v>17</v>
      </c>
    </row>
    <row r="111" spans="1:12" x14ac:dyDescent="0.25">
      <c r="A111" s="12" t="s">
        <v>1</v>
      </c>
      <c r="B111" t="s">
        <v>2</v>
      </c>
      <c r="C111" s="13" t="s">
        <v>3</v>
      </c>
      <c r="D111" s="14" t="s">
        <v>4</v>
      </c>
      <c r="E111" s="14" t="s">
        <v>5</v>
      </c>
      <c r="F111" s="13" t="s">
        <v>6</v>
      </c>
      <c r="G111" s="15" t="s">
        <v>7</v>
      </c>
      <c r="H111" s="16" t="s">
        <v>8</v>
      </c>
      <c r="I111" s="17" t="s">
        <v>9</v>
      </c>
      <c r="J111" s="17" t="s">
        <v>10</v>
      </c>
      <c r="K111" s="17" t="s">
        <v>11</v>
      </c>
      <c r="L111" s="16" t="s">
        <v>12</v>
      </c>
    </row>
    <row r="112" spans="1:12" x14ac:dyDescent="0.25">
      <c r="A112" s="12">
        <v>1</v>
      </c>
      <c r="B112">
        <v>400580</v>
      </c>
      <c r="C112" s="12">
        <f>IF(ISNA(VLOOKUP($B112,[2]Deltagere!$A$2:$H$909,2,FALSE)),"",VLOOKUP($B112,[2]Deltagere!$A$2:$H$909,2,FALSE))</f>
        <v>9</v>
      </c>
      <c r="D112" s="18" t="str">
        <f>IF(ISNA(VLOOKUP($B112,[2]Deltagere!$A$2:$E$909,3,FALSE)),"",VLOOKUP($B112,[2]Deltagere!$A$2:$E$909,3,FALSE))</f>
        <v>Martin Markström</v>
      </c>
      <c r="E112" s="18" t="str">
        <f>IF(ISNA(VLOOKUP($B112,[2]Deltagere!$A$2:$E$909,4,FALSE)),"",VLOOKUP($B112,[2]Deltagere!$A$2:$E$909,4,FALSE))</f>
        <v>Uppsala</v>
      </c>
      <c r="F112" s="18">
        <f>IF(ISNA(VLOOKUP($B112,[2]Deltagere!$A$2:$E$909,5,FALSE)),"",VLOOKUP($B112,[2]Deltagere!$A$2:$E$909,5,FALSE))</f>
        <v>0</v>
      </c>
      <c r="G112" s="15">
        <f t="shared" ref="G112:G120" si="4">IF(P112&gt;4,SUM(H112:L112)-MIN(H112:L112),SUM(H112:L112))</f>
        <v>109</v>
      </c>
      <c r="H112" s="12">
        <f>IF(ISNA(VLOOKUP($B112,'[1]1. afd'!$A$1:$D$979,2,FALSE)),0,VLOOKUP($B112,'[1]1. afd'!$A$1:$D$979,2,FALSE))</f>
        <v>23</v>
      </c>
      <c r="I112" s="12">
        <f>IF(ISNA(VLOOKUP($B112,'[1]2. afd'!$A$1:$D$993,2,FALSE)),0,VLOOKUP($B112,'[1]2. afd'!$A$1:$D$993,2,FALSE))</f>
        <v>30</v>
      </c>
      <c r="J112" s="12">
        <f>IF(ISNA(VLOOKUP($B112,'[1]3. afd'!$A$2:$D$995,2,FALSE)),0,VLOOKUP($B112,'[1]3. afd'!$A$2:$D$999,2,FALSE))</f>
        <v>30</v>
      </c>
      <c r="K112" s="12">
        <f>IF(ISNA(VLOOKUP($B112,'[1]4. afd'!$A$1:$D$998,2,FALSE)),0,VLOOKUP($B112,'[1]4. afd'!$A$1:$D$998,2,FALSE))</f>
        <v>26</v>
      </c>
      <c r="L112" s="12">
        <f>IF(ISNA(VLOOKUP($B112,'[1]5. afd'!$A$1:$D$998,2,FALSE)),0,VLOOKUP($B112,'[1]5. afd'!$A$1:$D$998,2,FALSE))</f>
        <v>0</v>
      </c>
    </row>
    <row r="113" spans="1:12" x14ac:dyDescent="0.25">
      <c r="A113" s="12" t="str">
        <f>IF(P113&gt;$P$8,MAX(A$9:A112)+1,"x")</f>
        <v>x</v>
      </c>
      <c r="B113">
        <v>388644</v>
      </c>
      <c r="C113" s="12">
        <f>IF(ISNA(VLOOKUP($B113,[2]Deltagere!$A$2:$H$909,2,FALSE)),"",VLOOKUP($B113,[2]Deltagere!$A$2:$H$909,2,FALSE))</f>
        <v>18</v>
      </c>
      <c r="D113" s="18" t="str">
        <f>IF(ISNA(VLOOKUP($B113,[2]Deltagere!$A$2:$E$909,3,FALSE)),"",VLOOKUP($B113,[2]Deltagere!$A$2:$E$909,3,FALSE))</f>
        <v>Kim Wedin</v>
      </c>
      <c r="E113" s="18" t="str">
        <f>IF(ISNA(VLOOKUP($B113,[2]Deltagere!$A$2:$E$909,4,FALSE)),"",VLOOKUP($B113,[2]Deltagere!$A$2:$E$909,4,FALSE))</f>
        <v>Märsta</v>
      </c>
      <c r="F113" s="18" t="str">
        <f>IF(ISNA(VLOOKUP($B113,[2]Deltagere!$A$2:$E$909,5,FALSE)),"",VLOOKUP($B113,[2]Deltagere!$A$2:$E$909,5,FALSE))</f>
        <v>MJ Bikes</v>
      </c>
      <c r="G113" s="15">
        <f t="shared" si="4"/>
        <v>89</v>
      </c>
      <c r="H113" s="12">
        <f>IF(ISNA(VLOOKUP($B113,'[1]1. afd'!$A$1:$D$979,2,FALSE)),0,VLOOKUP($B113,'[1]1. afd'!$A$1:$D$979,2,FALSE))</f>
        <v>25</v>
      </c>
      <c r="I113" s="12">
        <f>IF(ISNA(VLOOKUP($B113,'[1]2. afd'!$A$1:$D$993,2,FALSE)),0,VLOOKUP($B113,'[1]2. afd'!$A$1:$D$993,2,FALSE))</f>
        <v>18</v>
      </c>
      <c r="J113" s="12">
        <f>IF(ISNA(VLOOKUP($B113,'[1]3. afd'!$A$2:$D$995,2,FALSE)),0,VLOOKUP($B113,'[1]3. afd'!$A$2:$D$999,2,FALSE))</f>
        <v>17</v>
      </c>
      <c r="K113" s="12">
        <f>IF(ISNA(VLOOKUP($B113,'[1]4. afd'!$A$1:$D$998,2,FALSE)),0,VLOOKUP($B113,'[1]4. afd'!$A$1:$D$998,2,FALSE))</f>
        <v>29</v>
      </c>
      <c r="L113" s="12">
        <f>IF(ISNA(VLOOKUP($B113,'[1]5. afd'!$A$1:$D$998,2,FALSE)),0,VLOOKUP($B113,'[1]5. afd'!$A$1:$D$998,2,FALSE))</f>
        <v>0</v>
      </c>
    </row>
    <row r="114" spans="1:12" x14ac:dyDescent="0.25">
      <c r="A114" s="12" t="str">
        <f>IF(P114&gt;$P$8,MAX(A$9:A113)+1,"x")</f>
        <v>x</v>
      </c>
      <c r="B114">
        <v>1700732</v>
      </c>
      <c r="C114" s="12">
        <f>IF(ISNA(VLOOKUP($B114,[2]Deltagere!$A$2:$H$909,2,FALSE)),"",VLOOKUP($B114,[2]Deltagere!$A$2:$H$909,2,FALSE))</f>
        <v>401</v>
      </c>
      <c r="D114" s="18" t="str">
        <f>IF(ISNA(VLOOKUP($B114,[2]Deltagere!$A$2:$E$909,3,FALSE)),"",VLOOKUP($B114,[2]Deltagere!$A$2:$E$909,3,FALSE))</f>
        <v>Oskar Åberg</v>
      </c>
      <c r="E114" s="18" t="str">
        <f>IF(ISNA(VLOOKUP($B114,[2]Deltagere!$A$2:$E$909,4,FALSE)),"",VLOOKUP($B114,[2]Deltagere!$A$2:$E$909,4,FALSE))</f>
        <v>Älvsjö</v>
      </c>
      <c r="F114" s="18">
        <f>IF(ISNA(VLOOKUP($B114,[2]Deltagere!$A$2:$E$909,5,FALSE)),"",VLOOKUP($B114,[2]Deltagere!$A$2:$E$909,5,FALSE))</f>
        <v>0</v>
      </c>
      <c r="G114" s="15">
        <f t="shared" si="4"/>
        <v>89</v>
      </c>
      <c r="H114" s="12">
        <f>IF(ISNA(VLOOKUP($B114,'[1]1. afd'!$A$1:$D$979,2,FALSE)),0,VLOOKUP($B114,'[1]1. afd'!$A$1:$D$979,2,FALSE))</f>
        <v>18</v>
      </c>
      <c r="I114" s="12">
        <f>IF(ISNA(VLOOKUP($B114,'[1]2. afd'!$A$1:$D$993,2,FALSE)),0,VLOOKUP($B114,'[1]2. afd'!$A$1:$D$993,2,FALSE))</f>
        <v>25</v>
      </c>
      <c r="J114" s="12">
        <f>IF(ISNA(VLOOKUP($B114,'[1]3. afd'!$A$2:$D$995,2,FALSE)),0,VLOOKUP($B114,'[1]3. afd'!$A$2:$D$999,2,FALSE))</f>
        <v>25</v>
      </c>
      <c r="K114" s="12">
        <f>IF(ISNA(VLOOKUP($B114,'[1]4. afd'!$A$1:$D$998,2,FALSE)),0,VLOOKUP($B114,'[1]4. afd'!$A$1:$D$998,2,FALSE))</f>
        <v>21</v>
      </c>
      <c r="L114" s="12">
        <f>IF(ISNA(VLOOKUP($B114,'[1]5. afd'!$A$1:$D$998,2,FALSE)),0,VLOOKUP($B114,'[1]5. afd'!$A$1:$D$998,2,FALSE))</f>
        <v>0</v>
      </c>
    </row>
    <row r="115" spans="1:12" x14ac:dyDescent="0.25">
      <c r="A115" s="12" t="str">
        <f>IF(P115&gt;$P$8,MAX(A$9:A114)+1,"x")</f>
        <v>x</v>
      </c>
      <c r="B115">
        <v>1689062</v>
      </c>
      <c r="C115" s="12">
        <f>IF(ISNA(VLOOKUP($B115,[2]Deltagere!$A$2:$H$909,2,FALSE)),"",VLOOKUP($B115,[2]Deltagere!$A$2:$H$909,2,FALSE))</f>
        <v>390</v>
      </c>
      <c r="D115" s="18" t="str">
        <f>IF(ISNA(VLOOKUP($B115,[2]Deltagere!$A$2:$E$909,3,FALSE)),"",VLOOKUP($B115,[2]Deltagere!$A$2:$E$909,3,FALSE))</f>
        <v>Lucas Klingström</v>
      </c>
      <c r="E115" s="18" t="str">
        <f>IF(ISNA(VLOOKUP($B115,[2]Deltagere!$A$2:$E$909,4,FALSE)),"",VLOOKUP($B115,[2]Deltagere!$A$2:$E$909,4,FALSE))</f>
        <v>Älvsjö</v>
      </c>
      <c r="F115" s="18">
        <f>IF(ISNA(VLOOKUP($B115,[2]Deltagere!$A$2:$E$909,5,FALSE)),"",VLOOKUP($B115,[2]Deltagere!$A$2:$E$909,5,FALSE))</f>
        <v>0</v>
      </c>
      <c r="G115" s="15">
        <f t="shared" si="4"/>
        <v>73</v>
      </c>
      <c r="H115" s="12">
        <f>IF(ISNA(VLOOKUP($B115,'[1]1. afd'!$A$1:$D$979,2,FALSE)),0,VLOOKUP($B115,'[1]1. afd'!$A$1:$D$979,2,FALSE))</f>
        <v>17</v>
      </c>
      <c r="I115" s="12">
        <f>IF(ISNA(VLOOKUP($B115,'[1]2. afd'!$A$1:$D$993,2,FALSE)),0,VLOOKUP($B115,'[1]2. afd'!$A$1:$D$993,2,FALSE))</f>
        <v>19</v>
      </c>
      <c r="J115" s="12">
        <f>IF(ISNA(VLOOKUP($B115,'[1]3. afd'!$A$2:$D$995,2,FALSE)),0,VLOOKUP($B115,'[1]3. afd'!$A$2:$D$999,2,FALSE))</f>
        <v>21</v>
      </c>
      <c r="K115" s="12">
        <f>IF(ISNA(VLOOKUP($B115,'[1]4. afd'!$A$1:$D$998,2,FALSE)),0,VLOOKUP($B115,'[1]4. afd'!$A$1:$D$998,2,FALSE))</f>
        <v>16</v>
      </c>
      <c r="L115" s="12">
        <f>IF(ISNA(VLOOKUP($B115,'[1]5. afd'!$A$1:$D$998,2,FALSE)),0,VLOOKUP($B115,'[1]5. afd'!$A$1:$D$998,2,FALSE))</f>
        <v>0</v>
      </c>
    </row>
    <row r="116" spans="1:12" x14ac:dyDescent="0.25">
      <c r="A116" s="12" t="str">
        <f>IF(P116&gt;$P$8,MAX(A$9:A115)+1,"x")</f>
        <v>x</v>
      </c>
      <c r="B116">
        <v>1752316</v>
      </c>
      <c r="C116" s="12">
        <f>IF(ISNA(VLOOKUP($B116,[2]Deltagere!$A$2:$H$909,2,FALSE)),"",VLOOKUP($B116,[2]Deltagere!$A$2:$H$909,2,FALSE))</f>
        <v>353</v>
      </c>
      <c r="D116" s="18" t="str">
        <f>IF(ISNA(VLOOKUP($B116,[2]Deltagere!$A$2:$E$909,3,FALSE)),"",VLOOKUP($B116,[2]Deltagere!$A$2:$E$909,3,FALSE))</f>
        <v>Gabriel Mårtensson</v>
      </c>
      <c r="E116" s="18" t="str">
        <f>IF(ISNA(VLOOKUP($B116,[2]Deltagere!$A$2:$E$909,4,FALSE)),"",VLOOKUP($B116,[2]Deltagere!$A$2:$E$909,4,FALSE))</f>
        <v>Älvsjö</v>
      </c>
      <c r="F116" s="18">
        <f>IF(ISNA(VLOOKUP($B116,[2]Deltagere!$A$2:$E$909,5,FALSE)),"",VLOOKUP($B116,[2]Deltagere!$A$2:$E$909,5,FALSE))</f>
        <v>0</v>
      </c>
      <c r="G116" s="15">
        <f t="shared" si="4"/>
        <v>59</v>
      </c>
      <c r="H116" s="12">
        <f>IF(ISNA(VLOOKUP($B116,'[1]1. afd'!$A$1:$D$979,2,FALSE)),0,VLOOKUP($B116,'[1]1. afd'!$A$1:$D$979,2,FALSE))</f>
        <v>12</v>
      </c>
      <c r="I116" s="12">
        <f>IF(ISNA(VLOOKUP($B116,'[1]2. afd'!$A$1:$D$993,2,FALSE)),0,VLOOKUP($B116,'[1]2. afd'!$A$1:$D$993,2,FALSE))</f>
        <v>12</v>
      </c>
      <c r="J116" s="12">
        <f>IF(ISNA(VLOOKUP($B116,'[1]3. afd'!$A$2:$D$995,2,FALSE)),0,VLOOKUP($B116,'[1]3. afd'!$A$2:$D$999,2,FALSE))</f>
        <v>17</v>
      </c>
      <c r="K116" s="12">
        <f>IF(ISNA(VLOOKUP($B116,'[1]4. afd'!$A$1:$D$998,2,FALSE)),0,VLOOKUP($B116,'[1]4. afd'!$A$1:$D$998,2,FALSE))</f>
        <v>18</v>
      </c>
      <c r="L116" s="12">
        <f>IF(ISNA(VLOOKUP($B116,'[1]5. afd'!$A$1:$D$998,2,FALSE)),0,VLOOKUP($B116,'[1]5. afd'!$A$1:$D$998,2,FALSE))</f>
        <v>0</v>
      </c>
    </row>
    <row r="117" spans="1:12" x14ac:dyDescent="0.25">
      <c r="A117" s="12" t="str">
        <f>IF(P117&gt;$P$8,MAX(A$9:A116)+1,"x")</f>
        <v>x</v>
      </c>
      <c r="B117">
        <v>279184</v>
      </c>
      <c r="C117" s="12">
        <f>IF(ISNA(VLOOKUP($B117,[2]Deltagere!$A$2:$H$909,2,FALSE)),"",VLOOKUP($B117,[2]Deltagere!$A$2:$H$909,2,FALSE))</f>
        <v>96</v>
      </c>
      <c r="D117" s="18" t="str">
        <f>IF(ISNA(VLOOKUP($B117,[2]Deltagere!$A$2:$E$909,3,FALSE)),"",VLOOKUP($B117,[2]Deltagere!$A$2:$E$909,3,FALSE))</f>
        <v>Johan Andersson</v>
      </c>
      <c r="E117" s="18" t="str">
        <f>IF(ISNA(VLOOKUP($B117,[2]Deltagere!$A$2:$E$909,4,FALSE)),"",VLOOKUP($B117,[2]Deltagere!$A$2:$E$909,4,FALSE))</f>
        <v>Älvsjö</v>
      </c>
      <c r="F117" s="18">
        <f>IF(ISNA(VLOOKUP($B117,[2]Deltagere!$A$2:$E$909,5,FALSE)),"",VLOOKUP($B117,[2]Deltagere!$A$2:$E$909,5,FALSE))</f>
        <v>0</v>
      </c>
      <c r="G117" s="15">
        <f t="shared" si="4"/>
        <v>48</v>
      </c>
      <c r="H117" s="12">
        <f>IF(ISNA(VLOOKUP($B117,'[1]1. afd'!$A$1:$D$979,2,FALSE)),0,VLOOKUP($B117,'[1]1. afd'!$A$1:$D$979,2,FALSE))</f>
        <v>12</v>
      </c>
      <c r="I117" s="12">
        <f>IF(ISNA(VLOOKUP($B117,'[1]2. afd'!$A$1:$D$993,2,FALSE)),0,VLOOKUP($B117,'[1]2. afd'!$A$1:$D$993,2,FALSE))</f>
        <v>10</v>
      </c>
      <c r="J117" s="12">
        <f>IF(ISNA(VLOOKUP($B117,'[1]3. afd'!$A$2:$D$995,2,FALSE)),0,VLOOKUP($B117,'[1]3. afd'!$A$2:$D$999,2,FALSE))</f>
        <v>14</v>
      </c>
      <c r="K117" s="12">
        <f>IF(ISNA(VLOOKUP($B117,'[1]4. afd'!$A$1:$D$998,2,FALSE)),0,VLOOKUP($B117,'[1]4. afd'!$A$1:$D$998,2,FALSE))</f>
        <v>12</v>
      </c>
      <c r="L117" s="12">
        <f>IF(ISNA(VLOOKUP($B117,'[1]5. afd'!$A$1:$D$998,2,FALSE)),0,VLOOKUP($B117,'[1]5. afd'!$A$1:$D$998,2,FALSE))</f>
        <v>0</v>
      </c>
    </row>
    <row r="118" spans="1:12" x14ac:dyDescent="0.25">
      <c r="A118" s="12" t="str">
        <f>IF(P118&gt;$P$8,MAX(A$9:A117)+1,"x")</f>
        <v>x</v>
      </c>
      <c r="B118">
        <v>1717114</v>
      </c>
      <c r="C118" s="12">
        <f>IF(ISNA(VLOOKUP($B118,[2]Deltagere!$A$2:$H$909,2,FALSE)),"",VLOOKUP($B118,[2]Deltagere!$A$2:$H$909,2,FALSE))</f>
        <v>320</v>
      </c>
      <c r="D118" s="18" t="str">
        <f>IF(ISNA(VLOOKUP($B118,[2]Deltagere!$A$2:$E$909,3,FALSE)),"",VLOOKUP($B118,[2]Deltagere!$A$2:$E$909,3,FALSE))</f>
        <v>Ville Emrin</v>
      </c>
      <c r="E118" s="18" t="str">
        <f>IF(ISNA(VLOOKUP($B118,[2]Deltagere!$A$2:$E$909,4,FALSE)),"",VLOOKUP($B118,[2]Deltagere!$A$2:$E$909,4,FALSE))</f>
        <v>Älvsjö</v>
      </c>
      <c r="F118" s="18" t="str">
        <f>IF(ISNA(VLOOKUP($B118,[2]Deltagere!$A$2:$E$909,5,FALSE)),"",VLOOKUP($B118,[2]Deltagere!$A$2:$E$909,5,FALSE))</f>
        <v>Nolt racing</v>
      </c>
      <c r="G118" s="15">
        <f t="shared" si="4"/>
        <v>46</v>
      </c>
      <c r="H118" s="12">
        <f>IF(ISNA(VLOOKUP($B118,'[1]1. afd'!$A$1:$D$979,2,FALSE)),0,VLOOKUP($B118,'[1]1. afd'!$A$1:$D$979,2,FALSE))</f>
        <v>15</v>
      </c>
      <c r="I118" s="12">
        <f>IF(ISNA(VLOOKUP($B118,'[1]2. afd'!$A$1:$D$993,2,FALSE)),0,VLOOKUP($B118,'[1]2. afd'!$A$1:$D$993,2,FALSE))</f>
        <v>17</v>
      </c>
      <c r="J118" s="12">
        <f>IF(ISNA(VLOOKUP($B118,'[1]3. afd'!$A$2:$D$995,2,FALSE)),0,VLOOKUP($B118,'[1]3. afd'!$A$2:$D$999,2,FALSE))</f>
        <v>0</v>
      </c>
      <c r="K118" s="12">
        <f>IF(ISNA(VLOOKUP($B118,'[1]4. afd'!$A$1:$D$998,2,FALSE)),0,VLOOKUP($B118,'[1]4. afd'!$A$1:$D$998,2,FALSE))</f>
        <v>14</v>
      </c>
      <c r="L118" s="12">
        <f>IF(ISNA(VLOOKUP($B118,'[1]5. afd'!$A$1:$D$998,2,FALSE)),0,VLOOKUP($B118,'[1]5. afd'!$A$1:$D$998,2,FALSE))</f>
        <v>0</v>
      </c>
    </row>
    <row r="119" spans="1:12" x14ac:dyDescent="0.25">
      <c r="A119" s="12" t="str">
        <f>IF(P119&gt;$P$8,MAX(A$9:A118)+1,"x")</f>
        <v>x</v>
      </c>
      <c r="B119">
        <v>686525</v>
      </c>
      <c r="C119" s="12">
        <f>IF(ISNA(VLOOKUP($B119,[2]Deltagere!$A$2:$H$909,2,FALSE)),"",VLOOKUP($B119,[2]Deltagere!$A$2:$H$909,2,FALSE))</f>
        <v>92</v>
      </c>
      <c r="D119" s="18" t="str">
        <f>IF(ISNA(VLOOKUP($B119,[2]Deltagere!$A$2:$E$909,3,FALSE)),"",VLOOKUP($B119,[2]Deltagere!$A$2:$E$909,3,FALSE))</f>
        <v>Henrik Holmstedt</v>
      </c>
      <c r="E119" s="18" t="str">
        <f>IF(ISNA(VLOOKUP($B119,[2]Deltagere!$A$2:$E$909,4,FALSE)),"",VLOOKUP($B119,[2]Deltagere!$A$2:$E$909,4,FALSE))</f>
        <v>Märsta</v>
      </c>
      <c r="F119" s="18">
        <f>IF(ISNA(VLOOKUP($B119,[2]Deltagere!$A$2:$E$909,5,FALSE)),"",VLOOKUP($B119,[2]Deltagere!$A$2:$E$909,5,FALSE))</f>
        <v>0</v>
      </c>
      <c r="G119" s="15">
        <f t="shared" si="4"/>
        <v>35</v>
      </c>
      <c r="H119" s="12">
        <f>IF(ISNA(VLOOKUP($B119,'[1]1. afd'!$A$1:$D$979,2,FALSE)),0,VLOOKUP($B119,'[1]1. afd'!$A$1:$D$979,2,FALSE))</f>
        <v>20</v>
      </c>
      <c r="I119" s="12">
        <f>IF(ISNA(VLOOKUP($B119,'[1]2. afd'!$A$1:$D$993,2,FALSE)),0,VLOOKUP($B119,'[1]2. afd'!$A$1:$D$993,2,FALSE))</f>
        <v>15</v>
      </c>
      <c r="J119" s="12">
        <f>IF(ISNA(VLOOKUP($B119,'[1]3. afd'!$A$2:$D$995,2,FALSE)),0,VLOOKUP($B119,'[1]3. afd'!$A$2:$D$999,2,FALSE))</f>
        <v>0</v>
      </c>
      <c r="K119" s="12">
        <f>IF(ISNA(VLOOKUP($B119,'[1]4. afd'!$A$1:$D$998,2,FALSE)),0,VLOOKUP($B119,'[1]4. afd'!$A$1:$D$998,2,FALSE))</f>
        <v>0</v>
      </c>
      <c r="L119" s="12">
        <f>IF(ISNA(VLOOKUP($B119,'[1]5. afd'!$A$1:$D$998,2,FALSE)),0,VLOOKUP($B119,'[1]5. afd'!$A$1:$D$998,2,FALSE))</f>
        <v>0</v>
      </c>
    </row>
    <row r="120" spans="1:12" x14ac:dyDescent="0.25">
      <c r="A120" s="12" t="str">
        <f>IF(P120&gt;$P$8,MAX(A$9:A119)+1,"x")</f>
        <v>x</v>
      </c>
      <c r="B120">
        <v>383328</v>
      </c>
      <c r="C120" s="12">
        <f>IF(ISNA(VLOOKUP($B120,[2]Deltagere!$A$2:$H$909,2,FALSE)),"",VLOOKUP($B120,[2]Deltagere!$A$2:$H$909,2,FALSE))</f>
        <v>87</v>
      </c>
      <c r="D120" s="18" t="str">
        <f>IF(ISNA(VLOOKUP($B120,[2]Deltagere!$A$2:$E$909,3,FALSE)),"",VLOOKUP($B120,[2]Deltagere!$A$2:$E$909,3,FALSE))</f>
        <v>Linus Sohlin</v>
      </c>
      <c r="E120" s="18" t="str">
        <f>IF(ISNA(VLOOKUP($B120,[2]Deltagere!$A$2:$E$909,4,FALSE)),"",VLOOKUP($B120,[2]Deltagere!$A$2:$E$909,4,FALSE))</f>
        <v>Märsta</v>
      </c>
      <c r="F120" s="18" t="str">
        <f>IF(ISNA(VLOOKUP($B120,[2]Deltagere!$A$2:$E$909,5,FALSE)),"",VLOOKUP($B120,[2]Deltagere!$A$2:$E$909,5,FALSE))</f>
        <v>MJ Bikes</v>
      </c>
      <c r="G120" s="15">
        <f t="shared" si="4"/>
        <v>30</v>
      </c>
      <c r="H120" s="12">
        <f>IF(ISNA(VLOOKUP($B120,'[1]1. afd'!$A$1:$D$979,2,FALSE)),0,VLOOKUP($B120,'[1]1. afd'!$A$1:$D$979,2,FALSE))</f>
        <v>30</v>
      </c>
      <c r="I120" s="12">
        <f>IF(ISNA(VLOOKUP($B120,'[1]2. afd'!$A$1:$D$993,2,FALSE)),0,VLOOKUP($B120,'[1]2. afd'!$A$1:$D$993,2,FALSE))</f>
        <v>0</v>
      </c>
      <c r="J120" s="12">
        <f>IF(ISNA(VLOOKUP($B120,'[1]3. afd'!$A$2:$D$995,2,FALSE)),0,VLOOKUP($B120,'[1]3. afd'!$A$2:$D$999,2,FALSE))</f>
        <v>0</v>
      </c>
      <c r="K120" s="12">
        <f>IF(ISNA(VLOOKUP($B120,'[1]4. afd'!$A$1:$D$998,2,FALSE)),0,VLOOKUP($B120,'[1]4. afd'!$A$1:$D$998,2,FALSE))</f>
        <v>0</v>
      </c>
      <c r="L120" s="12">
        <f>IF(ISNA(VLOOKUP($B120,'[1]5. afd'!$A$1:$D$998,2,FALSE)),0,VLOOKUP($B120,'[1]5. afd'!$A$1:$D$998,2,FALSE))</f>
        <v>0</v>
      </c>
    </row>
    <row r="122" spans="1:12" ht="15.75" x14ac:dyDescent="0.25">
      <c r="A122" s="6"/>
      <c r="B122" s="7"/>
      <c r="C122" s="8"/>
      <c r="D122" s="19" t="s">
        <v>26</v>
      </c>
      <c r="E122" s="19"/>
      <c r="F122" s="19"/>
      <c r="G122" s="9"/>
      <c r="H122" s="10" t="s">
        <v>13</v>
      </c>
      <c r="I122" s="10" t="s">
        <v>14</v>
      </c>
      <c r="J122" s="10" t="s">
        <v>15</v>
      </c>
      <c r="K122" s="10" t="s">
        <v>16</v>
      </c>
      <c r="L122" s="11" t="s">
        <v>17</v>
      </c>
    </row>
    <row r="123" spans="1:12" x14ac:dyDescent="0.25">
      <c r="A123" s="12" t="s">
        <v>1</v>
      </c>
      <c r="B123" t="s">
        <v>2</v>
      </c>
      <c r="C123" s="13" t="s">
        <v>3</v>
      </c>
      <c r="D123" s="14" t="s">
        <v>4</v>
      </c>
      <c r="E123" s="14" t="s">
        <v>5</v>
      </c>
      <c r="F123" s="13" t="s">
        <v>6</v>
      </c>
      <c r="G123" s="15" t="s">
        <v>7</v>
      </c>
      <c r="H123" s="16" t="s">
        <v>8</v>
      </c>
      <c r="I123" s="17" t="s">
        <v>9</v>
      </c>
      <c r="J123" s="17" t="s">
        <v>10</v>
      </c>
      <c r="K123" s="17" t="s">
        <v>11</v>
      </c>
      <c r="L123" s="16" t="s">
        <v>12</v>
      </c>
    </row>
    <row r="124" spans="1:12" x14ac:dyDescent="0.25">
      <c r="A124" s="12">
        <v>1</v>
      </c>
      <c r="B124">
        <v>1544977</v>
      </c>
      <c r="C124" s="12">
        <f>IF(ISNA(VLOOKUP($B124,[2]Deltagere!$A$2:$H$909,2,FALSE)),"",VLOOKUP($B124,[2]Deltagere!$A$2:$H$909,2,FALSE))</f>
        <v>99</v>
      </c>
      <c r="D124" s="18" t="str">
        <f>IF(ISNA(VLOOKUP($B124,[2]Deltagere!$A$2:$E$909,3,FALSE)),"",VLOOKUP($B124,[2]Deltagere!$A$2:$E$909,3,FALSE))</f>
        <v>Peter von Dahn</v>
      </c>
      <c r="E124" s="18" t="str">
        <f>IF(ISNA(VLOOKUP($B124,[2]Deltagere!$A$2:$E$909,4,FALSE)),"",VLOOKUP($B124,[2]Deltagere!$A$2:$E$909,4,FALSE))</f>
        <v>Uppsala</v>
      </c>
      <c r="F124" s="18">
        <f>IF(ISNA(VLOOKUP($B124,[2]Deltagere!$A$2:$E$909,5,FALSE)),"",VLOOKUP($B124,[2]Deltagere!$A$2:$E$909,5,FALSE))</f>
        <v>0</v>
      </c>
      <c r="G124" s="15">
        <f t="shared" ref="G124:G136" si="5">IF(P124&gt;4,SUM(H124:L124)-MIN(H124:L124),SUM(H124:L124))</f>
        <v>81</v>
      </c>
      <c r="H124" s="12">
        <f>IF(ISNA(VLOOKUP($B124,'[1]1. afd'!$A$1:$D$979,2,FALSE)),0,VLOOKUP($B124,'[1]1. afd'!$A$1:$D$979,2,FALSE))</f>
        <v>20</v>
      </c>
      <c r="I124" s="12">
        <f>IF(ISNA(VLOOKUP($B124,'[1]2. afd'!$A$1:$D$993,2,FALSE)),0,VLOOKUP($B124,'[1]2. afd'!$A$1:$D$993,2,FALSE))</f>
        <v>20</v>
      </c>
      <c r="J124" s="12">
        <f>IF(ISNA(VLOOKUP($B124,'[1]3. afd'!$A$2:$D$995,2,FALSE)),0,VLOOKUP($B124,'[1]3. afd'!$A$2:$D$999,2,FALSE))</f>
        <v>21</v>
      </c>
      <c r="K124" s="12">
        <f>IF(ISNA(VLOOKUP($B124,'[1]4. afd'!$A$1:$D$998,2,FALSE)),0,VLOOKUP($B124,'[1]4. afd'!$A$1:$D$998,2,FALSE))</f>
        <v>20</v>
      </c>
      <c r="L124" s="12">
        <f>IF(ISNA(VLOOKUP($B124,'[1]5. afd'!$A$1:$D$998,2,FALSE)),0,VLOOKUP($B124,'[1]5. afd'!$A$1:$D$998,2,FALSE))</f>
        <v>0</v>
      </c>
    </row>
    <row r="125" spans="1:12" x14ac:dyDescent="0.25">
      <c r="A125" s="12" t="str">
        <f>IF(P125&gt;$P$8,MAX(A$9:A124)+1,"x")</f>
        <v>x</v>
      </c>
      <c r="B125">
        <v>754490</v>
      </c>
      <c r="C125" s="12">
        <f>IF(ISNA(VLOOKUP($B125,[2]Deltagere!$A$2:$H$909,2,FALSE)),"",VLOOKUP($B125,[2]Deltagere!$A$2:$H$909,2,FALSE))</f>
        <v>116</v>
      </c>
      <c r="D125" s="18" t="str">
        <f>IF(ISNA(VLOOKUP($B125,[2]Deltagere!$A$2:$E$909,3,FALSE)),"",VLOOKUP($B125,[2]Deltagere!$A$2:$E$909,3,FALSE))</f>
        <v>Christian Asplund</v>
      </c>
      <c r="E125" s="18" t="str">
        <f>IF(ISNA(VLOOKUP($B125,[2]Deltagere!$A$2:$E$909,4,FALSE)),"",VLOOKUP($B125,[2]Deltagere!$A$2:$E$909,4,FALSE))</f>
        <v>Uppsala</v>
      </c>
      <c r="F125" s="18">
        <f>IF(ISNA(VLOOKUP($B125,[2]Deltagere!$A$2:$E$909,5,FALSE)),"",VLOOKUP($B125,[2]Deltagere!$A$2:$E$909,5,FALSE))</f>
        <v>0</v>
      </c>
      <c r="G125" s="15">
        <f t="shared" si="5"/>
        <v>80</v>
      </c>
      <c r="H125" s="12">
        <f>IF(ISNA(VLOOKUP($B125,'[1]1. afd'!$A$1:$D$979,2,FALSE)),0,VLOOKUP($B125,'[1]1. afd'!$A$1:$D$979,2,FALSE))</f>
        <v>21</v>
      </c>
      <c r="I125" s="12">
        <f>IF(ISNA(VLOOKUP($B125,'[1]2. afd'!$A$1:$D$993,2,FALSE)),0,VLOOKUP($B125,'[1]2. afd'!$A$1:$D$993,2,FALSE))</f>
        <v>16</v>
      </c>
      <c r="J125" s="12">
        <f>IF(ISNA(VLOOKUP($B125,'[1]3. afd'!$A$2:$D$995,2,FALSE)),0,VLOOKUP($B125,'[1]3. afd'!$A$2:$D$999,2,FALSE))</f>
        <v>25</v>
      </c>
      <c r="K125" s="12">
        <f>IF(ISNA(VLOOKUP($B125,'[1]4. afd'!$A$1:$D$998,2,FALSE)),0,VLOOKUP($B125,'[1]4. afd'!$A$1:$D$998,2,FALSE))</f>
        <v>18</v>
      </c>
      <c r="L125" s="12">
        <f>IF(ISNA(VLOOKUP($B125,'[1]5. afd'!$A$1:$D$998,2,FALSE)),0,VLOOKUP($B125,'[1]5. afd'!$A$1:$D$998,2,FALSE))</f>
        <v>0</v>
      </c>
    </row>
    <row r="126" spans="1:12" x14ac:dyDescent="0.25">
      <c r="A126" s="12" t="str">
        <f>IF(P126&gt;$P$8,MAX(A$9:A125)+1,"x")</f>
        <v>x</v>
      </c>
      <c r="B126">
        <v>1709813</v>
      </c>
      <c r="C126" s="12">
        <f>IF(ISNA(VLOOKUP($B126,[2]Deltagere!$A$2:$H$909,2,FALSE)),"",VLOOKUP($B126,[2]Deltagere!$A$2:$H$909,2,FALSE))</f>
        <v>48</v>
      </c>
      <c r="D126" s="18" t="str">
        <f>IF(ISNA(VLOOKUP($B126,[2]Deltagere!$A$2:$E$909,3,FALSE)),"",VLOOKUP($B126,[2]Deltagere!$A$2:$E$909,3,FALSE))</f>
        <v>John Molén</v>
      </c>
      <c r="E126" s="18" t="str">
        <f>IF(ISNA(VLOOKUP($B126,[2]Deltagere!$A$2:$E$909,4,FALSE)),"",VLOOKUP($B126,[2]Deltagere!$A$2:$E$909,4,FALSE))</f>
        <v>Märsta</v>
      </c>
      <c r="F126" s="18">
        <f>IF(ISNA(VLOOKUP($B126,[2]Deltagere!$A$2:$E$909,5,FALSE)),"",VLOOKUP($B126,[2]Deltagere!$A$2:$E$909,5,FALSE))</f>
        <v>0</v>
      </c>
      <c r="G126" s="15">
        <f t="shared" si="5"/>
        <v>76</v>
      </c>
      <c r="H126" s="12">
        <f>IF(ISNA(VLOOKUP($B126,'[1]1. afd'!$A$1:$D$979,2,FALSE)),0,VLOOKUP($B126,'[1]1. afd'!$A$1:$D$979,2,FALSE))</f>
        <v>25</v>
      </c>
      <c r="I126" s="12">
        <f>IF(ISNA(VLOOKUP($B126,'[1]2. afd'!$A$1:$D$993,2,FALSE)),0,VLOOKUP($B126,'[1]2. afd'!$A$1:$D$993,2,FALSE))</f>
        <v>25</v>
      </c>
      <c r="J126" s="12">
        <f>IF(ISNA(VLOOKUP($B126,'[1]3. afd'!$A$2:$D$995,2,FALSE)),0,VLOOKUP($B126,'[1]3. afd'!$A$2:$D$999,2,FALSE))</f>
        <v>0</v>
      </c>
      <c r="K126" s="12">
        <f>IF(ISNA(VLOOKUP($B126,'[1]4. afd'!$A$1:$D$998,2,FALSE)),0,VLOOKUP($B126,'[1]4. afd'!$A$1:$D$998,2,FALSE))</f>
        <v>26</v>
      </c>
      <c r="L126" s="12">
        <f>IF(ISNA(VLOOKUP($B126,'[1]5. afd'!$A$1:$D$998,2,FALSE)),0,VLOOKUP($B126,'[1]5. afd'!$A$1:$D$998,2,FALSE))</f>
        <v>0</v>
      </c>
    </row>
    <row r="127" spans="1:12" x14ac:dyDescent="0.25">
      <c r="A127" s="12" t="str">
        <f>IF(P127&gt;$P$8,MAX(A$9:A126)+1,"x")</f>
        <v>x</v>
      </c>
      <c r="B127">
        <v>413618</v>
      </c>
      <c r="C127" s="12">
        <f>IF(ISNA(VLOOKUP($B127,[2]Deltagere!$A$2:$H$909,2,FALSE)),"",VLOOKUP($B127,[2]Deltagere!$A$2:$H$909,2,FALSE))</f>
        <v>50</v>
      </c>
      <c r="D127" s="18" t="str">
        <f>IF(ISNA(VLOOKUP($B127,[2]Deltagere!$A$2:$E$909,3,FALSE)),"",VLOOKUP($B127,[2]Deltagere!$A$2:$E$909,3,FALSE))</f>
        <v>Robin Andersson</v>
      </c>
      <c r="E127" s="18" t="str">
        <f>IF(ISNA(VLOOKUP($B127,[2]Deltagere!$A$2:$E$909,4,FALSE)),"",VLOOKUP($B127,[2]Deltagere!$A$2:$E$909,4,FALSE))</f>
        <v>Märsta</v>
      </c>
      <c r="F127" s="18">
        <f>IF(ISNA(VLOOKUP($B127,[2]Deltagere!$A$2:$E$909,5,FALSE)),"",VLOOKUP($B127,[2]Deltagere!$A$2:$E$909,5,FALSE))</f>
        <v>0</v>
      </c>
      <c r="G127" s="15">
        <f t="shared" si="5"/>
        <v>60</v>
      </c>
      <c r="H127" s="12">
        <f>IF(ISNA(VLOOKUP($B127,'[1]1. afd'!$A$1:$D$979,2,FALSE)),0,VLOOKUP($B127,'[1]1. afd'!$A$1:$D$979,2,FALSE))</f>
        <v>0</v>
      </c>
      <c r="I127" s="12">
        <f>IF(ISNA(VLOOKUP($B127,'[1]2. afd'!$A$1:$D$993,2,FALSE)),0,VLOOKUP($B127,'[1]2. afd'!$A$1:$D$993,2,FALSE))</f>
        <v>0</v>
      </c>
      <c r="J127" s="12">
        <f>IF(ISNA(VLOOKUP($B127,'[1]3. afd'!$A$2:$D$995,2,FALSE)),0,VLOOKUP($B127,'[1]3. afd'!$A$2:$D$999,2,FALSE))</f>
        <v>30</v>
      </c>
      <c r="K127" s="12">
        <f>IF(ISNA(VLOOKUP($B127,'[1]4. afd'!$A$1:$D$998,2,FALSE)),0,VLOOKUP($B127,'[1]4. afd'!$A$1:$D$998,2,FALSE))</f>
        <v>30</v>
      </c>
      <c r="L127" s="12">
        <f>IF(ISNA(VLOOKUP($B127,'[1]5. afd'!$A$1:$D$998,2,FALSE)),0,VLOOKUP($B127,'[1]5. afd'!$A$1:$D$998,2,FALSE))</f>
        <v>0</v>
      </c>
    </row>
    <row r="128" spans="1:12" x14ac:dyDescent="0.25">
      <c r="A128" s="12" t="str">
        <f>IF(P128&gt;$P$8,MAX(A$9:A127)+1,"x")</f>
        <v>x</v>
      </c>
      <c r="B128">
        <v>2059554</v>
      </c>
      <c r="C128" s="12">
        <f>IF(ISNA(VLOOKUP($B128,[2]Deltagere!$A$2:$H$909,2,FALSE)),"",VLOOKUP($B128,[2]Deltagere!$A$2:$H$909,2,FALSE))</f>
        <v>66</v>
      </c>
      <c r="D128" s="18" t="str">
        <f>IF(ISNA(VLOOKUP($B128,[2]Deltagere!$A$2:$E$909,3,FALSE)),"",VLOOKUP($B128,[2]Deltagere!$A$2:$E$909,3,FALSE))</f>
        <v>Simon Myrberg</v>
      </c>
      <c r="E128" s="18" t="str">
        <f>IF(ISNA(VLOOKUP($B128,[2]Deltagere!$A$2:$E$909,4,FALSE)),"",VLOOKUP($B128,[2]Deltagere!$A$2:$E$909,4,FALSE))</f>
        <v>Uppsala</v>
      </c>
      <c r="F128" s="18">
        <f>IF(ISNA(VLOOKUP($B128,[2]Deltagere!$A$2:$E$909,5,FALSE)),"",VLOOKUP($B128,[2]Deltagere!$A$2:$E$909,5,FALSE))</f>
        <v>0</v>
      </c>
      <c r="G128" s="15">
        <f t="shared" si="5"/>
        <v>60</v>
      </c>
      <c r="H128" s="12">
        <f>IF(ISNA(VLOOKUP($B128,'[1]1. afd'!$A$1:$D$979,2,FALSE)),0,VLOOKUP($B128,'[1]1. afd'!$A$1:$D$979,2,FALSE))</f>
        <v>30</v>
      </c>
      <c r="I128" s="12">
        <f>IF(ISNA(VLOOKUP($B128,'[1]2. afd'!$A$1:$D$993,2,FALSE)),0,VLOOKUP($B128,'[1]2. afd'!$A$1:$D$993,2,FALSE))</f>
        <v>30</v>
      </c>
      <c r="J128" s="12">
        <f>IF(ISNA(VLOOKUP($B128,'[1]3. afd'!$A$2:$D$995,2,FALSE)),0,VLOOKUP($B128,'[1]3. afd'!$A$2:$D$999,2,FALSE))</f>
        <v>0</v>
      </c>
      <c r="K128" s="12">
        <f>IF(ISNA(VLOOKUP($B128,'[1]4. afd'!$A$1:$D$998,2,FALSE)),0,VLOOKUP($B128,'[1]4. afd'!$A$1:$D$998,2,FALSE))</f>
        <v>0</v>
      </c>
      <c r="L128" s="12">
        <f>IF(ISNA(VLOOKUP($B128,'[1]5. afd'!$A$1:$D$998,2,FALSE)),0,VLOOKUP($B128,'[1]5. afd'!$A$1:$D$998,2,FALSE))</f>
        <v>0</v>
      </c>
    </row>
    <row r="129" spans="1:12" x14ac:dyDescent="0.25">
      <c r="A129" s="12" t="str">
        <f>IF(P129&gt;$P$8,MAX(A$9:A128)+1,"x")</f>
        <v>x</v>
      </c>
      <c r="B129">
        <v>604197</v>
      </c>
      <c r="C129" s="12">
        <f>IF(ISNA(VLOOKUP($B129,[2]Deltagere!$A$2:$H$909,2,FALSE)),"",VLOOKUP($B129,[2]Deltagere!$A$2:$H$909,2,FALSE))</f>
        <v>30</v>
      </c>
      <c r="D129" s="18" t="str">
        <f>IF(ISNA(VLOOKUP($B129,[2]Deltagere!$A$2:$E$909,3,FALSE)),"",VLOOKUP($B129,[2]Deltagere!$A$2:$E$909,3,FALSE))</f>
        <v>Dennis Bergström</v>
      </c>
      <c r="E129" s="18" t="str">
        <f>IF(ISNA(VLOOKUP($B129,[2]Deltagere!$A$2:$E$909,4,FALSE)),"",VLOOKUP($B129,[2]Deltagere!$A$2:$E$909,4,FALSE))</f>
        <v>Märsta</v>
      </c>
      <c r="F129" s="18">
        <f>IF(ISNA(VLOOKUP($B129,[2]Deltagere!$A$2:$E$909,5,FALSE)),"",VLOOKUP($B129,[2]Deltagere!$A$2:$E$909,5,FALSE))</f>
        <v>0</v>
      </c>
      <c r="G129" s="15">
        <f t="shared" si="5"/>
        <v>56</v>
      </c>
      <c r="H129" s="12">
        <f>IF(ISNA(VLOOKUP($B129,'[1]1. afd'!$A$1:$D$979,2,FALSE)),0,VLOOKUP($B129,'[1]1. afd'!$A$1:$D$979,2,FALSE))</f>
        <v>16</v>
      </c>
      <c r="I129" s="12">
        <f>IF(ISNA(VLOOKUP($B129,'[1]2. afd'!$A$1:$D$993,2,FALSE)),0,VLOOKUP($B129,'[1]2. afd'!$A$1:$D$993,2,FALSE))</f>
        <v>0</v>
      </c>
      <c r="J129" s="12">
        <f>IF(ISNA(VLOOKUP($B129,'[1]3. afd'!$A$2:$D$995,2,FALSE)),0,VLOOKUP($B129,'[1]3. afd'!$A$2:$D$999,2,FALSE))</f>
        <v>18</v>
      </c>
      <c r="K129" s="12">
        <f>IF(ISNA(VLOOKUP($B129,'[1]4. afd'!$A$1:$D$998,2,FALSE)),0,VLOOKUP($B129,'[1]4. afd'!$A$1:$D$998,2,FALSE))</f>
        <v>22</v>
      </c>
      <c r="L129" s="12">
        <f>IF(ISNA(VLOOKUP($B129,'[1]5. afd'!$A$1:$D$998,2,FALSE)),0,VLOOKUP($B129,'[1]5. afd'!$A$1:$D$998,2,FALSE))</f>
        <v>0</v>
      </c>
    </row>
    <row r="130" spans="1:12" x14ac:dyDescent="0.25">
      <c r="A130" s="12" t="str">
        <f>IF(P130&gt;$P$8,MAX(A$9:A129)+1,"x")</f>
        <v>x</v>
      </c>
      <c r="B130">
        <v>1719758</v>
      </c>
      <c r="C130" s="12">
        <f>IF(ISNA(VLOOKUP($B130,[2]Deltagere!$A$2:$H$909,2,FALSE)),"",VLOOKUP($B130,[2]Deltagere!$A$2:$H$909,2,FALSE))</f>
        <v>44</v>
      </c>
      <c r="D130" s="18" t="str">
        <f>IF(ISNA(VLOOKUP($B130,[2]Deltagere!$A$2:$E$909,3,FALSE)),"",VLOOKUP($B130,[2]Deltagere!$A$2:$E$909,3,FALSE))</f>
        <v>Johan Waltari</v>
      </c>
      <c r="E130" s="18" t="str">
        <f>IF(ISNA(VLOOKUP($B130,[2]Deltagere!$A$2:$E$909,4,FALSE)),"",VLOOKUP($B130,[2]Deltagere!$A$2:$E$909,4,FALSE))</f>
        <v>Uppsala</v>
      </c>
      <c r="F130" s="18">
        <f>IF(ISNA(VLOOKUP($B130,[2]Deltagere!$A$2:$E$909,5,FALSE)),"",VLOOKUP($B130,[2]Deltagere!$A$2:$E$909,5,FALSE))</f>
        <v>0</v>
      </c>
      <c r="G130" s="15">
        <f t="shared" si="5"/>
        <v>43</v>
      </c>
      <c r="H130" s="12">
        <f>IF(ISNA(VLOOKUP($B130,'[1]1. afd'!$A$1:$D$979,2,FALSE)),0,VLOOKUP($B130,'[1]1. afd'!$A$1:$D$979,2,FALSE))</f>
        <v>14</v>
      </c>
      <c r="I130" s="12">
        <f>IF(ISNA(VLOOKUP($B130,'[1]2. afd'!$A$1:$D$993,2,FALSE)),0,VLOOKUP($B130,'[1]2. afd'!$A$1:$D$993,2,FALSE))</f>
        <v>0</v>
      </c>
      <c r="J130" s="12">
        <f>IF(ISNA(VLOOKUP($B130,'[1]3. afd'!$A$2:$D$995,2,FALSE)),0,VLOOKUP($B130,'[1]3. afd'!$A$2:$D$999,2,FALSE))</f>
        <v>16</v>
      </c>
      <c r="K130" s="12">
        <f>IF(ISNA(VLOOKUP($B130,'[1]4. afd'!$A$1:$D$998,2,FALSE)),0,VLOOKUP($B130,'[1]4. afd'!$A$1:$D$998,2,FALSE))</f>
        <v>13</v>
      </c>
      <c r="L130" s="12">
        <f>IF(ISNA(VLOOKUP($B130,'[1]5. afd'!$A$1:$D$998,2,FALSE)),0,VLOOKUP($B130,'[1]5. afd'!$A$1:$D$998,2,FALSE))</f>
        <v>0</v>
      </c>
    </row>
    <row r="131" spans="1:12" x14ac:dyDescent="0.25">
      <c r="A131" s="12" t="str">
        <f>IF(P131&gt;$P$8,MAX(A$9:A130)+1,"x")</f>
        <v>x</v>
      </c>
      <c r="B131">
        <v>4338935</v>
      </c>
      <c r="C131" s="12">
        <f>IF(ISNA(VLOOKUP($B131,[2]Deltagere!$A$2:$H$909,2,FALSE)),"",VLOOKUP($B131,[2]Deltagere!$A$2:$H$909,2,FALSE))</f>
        <v>173</v>
      </c>
      <c r="D131" s="18" t="str">
        <f>IF(ISNA(VLOOKUP($B131,[2]Deltagere!$A$2:$E$909,3,FALSE)),"",VLOOKUP($B131,[2]Deltagere!$A$2:$E$909,3,FALSE))</f>
        <v>John Andersson</v>
      </c>
      <c r="E131" s="18" t="str">
        <f>IF(ISNA(VLOOKUP($B131,[2]Deltagere!$A$2:$E$909,4,FALSE)),"",VLOOKUP($B131,[2]Deltagere!$A$2:$E$909,4,FALSE))</f>
        <v>Uppsala</v>
      </c>
      <c r="F131" s="18">
        <f>IF(ISNA(VLOOKUP($B131,[2]Deltagere!$A$2:$E$909,5,FALSE)),"",VLOOKUP($B131,[2]Deltagere!$A$2:$E$909,5,FALSE))</f>
        <v>0</v>
      </c>
      <c r="G131" s="15">
        <f t="shared" si="5"/>
        <v>40</v>
      </c>
      <c r="H131" s="12">
        <f>IF(ISNA(VLOOKUP($B131,'[1]1. afd'!$A$1:$D$979,2,FALSE)),0,VLOOKUP($B131,'[1]1. afd'!$A$1:$D$979,2,FALSE))</f>
        <v>12</v>
      </c>
      <c r="I131" s="12">
        <f>IF(ISNA(VLOOKUP($B131,'[1]2. afd'!$A$1:$D$993,2,FALSE)),0,VLOOKUP($B131,'[1]2. afd'!$A$1:$D$993,2,FALSE))</f>
        <v>12</v>
      </c>
      <c r="J131" s="12">
        <f>IF(ISNA(VLOOKUP($B131,'[1]3. afd'!$A$2:$D$995,2,FALSE)),0,VLOOKUP($B131,'[1]3. afd'!$A$2:$D$999,2,FALSE))</f>
        <v>0</v>
      </c>
      <c r="K131" s="12">
        <f>IF(ISNA(VLOOKUP($B131,'[1]4. afd'!$A$1:$D$998,2,FALSE)),0,VLOOKUP($B131,'[1]4. afd'!$A$1:$D$998,2,FALSE))</f>
        <v>16</v>
      </c>
      <c r="L131" s="12">
        <f>IF(ISNA(VLOOKUP($B131,'[1]5. afd'!$A$1:$D$998,2,FALSE)),0,VLOOKUP($B131,'[1]5. afd'!$A$1:$D$998,2,FALSE))</f>
        <v>0</v>
      </c>
    </row>
    <row r="132" spans="1:12" x14ac:dyDescent="0.25">
      <c r="A132" s="12" t="str">
        <f>IF(P132&gt;$P$8,MAX(A$9:A131)+1,"x")</f>
        <v>x</v>
      </c>
      <c r="B132">
        <v>1800064</v>
      </c>
      <c r="C132" s="12">
        <f>IF(ISNA(VLOOKUP($B132,[2]Deltagere!$A$2:$H$909,2,FALSE)),"",VLOOKUP($B132,[2]Deltagere!$A$2:$H$909,2,FALSE))</f>
        <v>56</v>
      </c>
      <c r="D132" s="18" t="str">
        <f>IF(ISNA(VLOOKUP($B132,[2]Deltagere!$A$2:$E$909,3,FALSE)),"",VLOOKUP($B132,[2]Deltagere!$A$2:$E$909,3,FALSE))</f>
        <v>Johan Wahlberg</v>
      </c>
      <c r="E132" s="18" t="str">
        <f>IF(ISNA(VLOOKUP($B132,[2]Deltagere!$A$2:$E$909,4,FALSE)),"",VLOOKUP($B132,[2]Deltagere!$A$2:$E$909,4,FALSE))</f>
        <v>Märsta</v>
      </c>
      <c r="F132" s="18">
        <f>IF(ISNA(VLOOKUP($B132,[2]Deltagere!$A$2:$E$909,5,FALSE)),"",VLOOKUP($B132,[2]Deltagere!$A$2:$E$909,5,FALSE))</f>
        <v>0</v>
      </c>
      <c r="G132" s="15">
        <f t="shared" si="5"/>
        <v>39</v>
      </c>
      <c r="H132" s="12">
        <f>IF(ISNA(VLOOKUP($B132,'[1]1. afd'!$A$1:$D$979,2,FALSE)),0,VLOOKUP($B132,'[1]1. afd'!$A$1:$D$979,2,FALSE))</f>
        <v>20</v>
      </c>
      <c r="I132" s="12">
        <f>IF(ISNA(VLOOKUP($B132,'[1]2. afd'!$A$1:$D$993,2,FALSE)),0,VLOOKUP($B132,'[1]2. afd'!$A$1:$D$993,2,FALSE))</f>
        <v>19</v>
      </c>
      <c r="J132" s="12">
        <f>IF(ISNA(VLOOKUP($B132,'[1]3. afd'!$A$2:$D$995,2,FALSE)),0,VLOOKUP($B132,'[1]3. afd'!$A$2:$D$999,2,FALSE))</f>
        <v>0</v>
      </c>
      <c r="K132" s="12">
        <f>IF(ISNA(VLOOKUP($B132,'[1]4. afd'!$A$1:$D$998,2,FALSE)),0,VLOOKUP($B132,'[1]4. afd'!$A$1:$D$998,2,FALSE))</f>
        <v>0</v>
      </c>
      <c r="L132" s="12">
        <f>IF(ISNA(VLOOKUP($B132,'[1]5. afd'!$A$1:$D$998,2,FALSE)),0,VLOOKUP($B132,'[1]5. afd'!$A$1:$D$998,2,FALSE))</f>
        <v>0</v>
      </c>
    </row>
    <row r="133" spans="1:12" x14ac:dyDescent="0.25">
      <c r="A133" s="12" t="str">
        <f>IF(P133&gt;$P$8,MAX(A$9:A132)+1,"x")</f>
        <v>x</v>
      </c>
      <c r="B133">
        <v>704432</v>
      </c>
      <c r="C133" s="12">
        <f>IF(ISNA(VLOOKUP($B133,[2]Deltagere!$A$2:$H$909,2,FALSE)),"",VLOOKUP($B133,[2]Deltagere!$A$2:$H$909,2,FALSE))</f>
        <v>963</v>
      </c>
      <c r="D133" s="18" t="str">
        <f>IF(ISNA(VLOOKUP($B133,[2]Deltagere!$A$2:$E$909,3,FALSE)),"",VLOOKUP($B133,[2]Deltagere!$A$2:$E$909,3,FALSE))</f>
        <v>Tomas Persson</v>
      </c>
      <c r="E133" s="18" t="str">
        <f>IF(ISNA(VLOOKUP($B133,[2]Deltagere!$A$2:$E$909,4,FALSE)),"",VLOOKUP($B133,[2]Deltagere!$A$2:$E$909,4,FALSE))</f>
        <v>Uppsala</v>
      </c>
      <c r="F133" s="18">
        <f>IF(ISNA(VLOOKUP($B133,[2]Deltagere!$A$2:$E$909,5,FALSE)),"",VLOOKUP($B133,[2]Deltagere!$A$2:$E$909,5,FALSE))</f>
        <v>0</v>
      </c>
      <c r="G133" s="15">
        <f t="shared" si="5"/>
        <v>16</v>
      </c>
      <c r="H133" s="12">
        <f>IF(ISNA(VLOOKUP($B133,'[1]1. afd'!$A$1:$D$979,2,FALSE)),0,VLOOKUP($B133,'[1]1. afd'!$A$1:$D$979,2,FALSE))</f>
        <v>0</v>
      </c>
      <c r="I133" s="12">
        <f>IF(ISNA(VLOOKUP($B133,'[1]2. afd'!$A$1:$D$993,2,FALSE)),0,VLOOKUP($B133,'[1]2. afd'!$A$1:$D$993,2,FALSE))</f>
        <v>0</v>
      </c>
      <c r="J133" s="12">
        <f>IF(ISNA(VLOOKUP($B133,'[1]3. afd'!$A$2:$D$995,2,FALSE)),0,VLOOKUP($B133,'[1]3. afd'!$A$2:$D$999,2,FALSE))</f>
        <v>0</v>
      </c>
      <c r="K133" s="12">
        <f>IF(ISNA(VLOOKUP($B133,'[1]4. afd'!$A$1:$D$998,2,FALSE)),0,VLOOKUP($B133,'[1]4. afd'!$A$1:$D$998,2,FALSE))</f>
        <v>16</v>
      </c>
      <c r="L133" s="12">
        <f>IF(ISNA(VLOOKUP($B133,'[1]5. afd'!$A$1:$D$998,2,FALSE)),0,VLOOKUP($B133,'[1]5. afd'!$A$1:$D$998,2,FALSE))</f>
        <v>0</v>
      </c>
    </row>
    <row r="134" spans="1:12" x14ac:dyDescent="0.25">
      <c r="A134" s="12" t="str">
        <f>IF(P134&gt;$P$8,MAX(A$9:A133)+1,"x")</f>
        <v>x</v>
      </c>
      <c r="B134">
        <v>706807</v>
      </c>
      <c r="C134" s="12">
        <f>IF(ISNA(VLOOKUP($B134,[2]Deltagere!$A$2:$H$909,2,FALSE)),"",VLOOKUP($B134,[2]Deltagere!$A$2:$H$909,2,FALSE))</f>
        <v>257</v>
      </c>
      <c r="D134" s="18" t="str">
        <f>IF(ISNA(VLOOKUP($B134,[2]Deltagere!$A$2:$E$909,3,FALSE)),"",VLOOKUP($B134,[2]Deltagere!$A$2:$E$909,3,FALSE))</f>
        <v>Björn Winblad</v>
      </c>
      <c r="E134" s="18" t="str">
        <f>IF(ISNA(VLOOKUP($B134,[2]Deltagere!$A$2:$E$909,4,FALSE)),"",VLOOKUP($B134,[2]Deltagere!$A$2:$E$909,4,FALSE))</f>
        <v>Älvsjö</v>
      </c>
      <c r="F134" s="18">
        <f>IF(ISNA(VLOOKUP($B134,[2]Deltagere!$A$2:$E$909,5,FALSE)),"",VLOOKUP($B134,[2]Deltagere!$A$2:$E$909,5,FALSE))</f>
        <v>0</v>
      </c>
      <c r="G134" s="15">
        <f t="shared" si="5"/>
        <v>16</v>
      </c>
      <c r="H134" s="12">
        <f>IF(ISNA(VLOOKUP($B134,'[1]1. afd'!$A$1:$D$979,2,FALSE)),0,VLOOKUP($B134,'[1]1. afd'!$A$1:$D$979,2,FALSE))</f>
        <v>16</v>
      </c>
      <c r="I134" s="12">
        <f>IF(ISNA(VLOOKUP($B134,'[1]2. afd'!$A$1:$D$993,2,FALSE)),0,VLOOKUP($B134,'[1]2. afd'!$A$1:$D$993,2,FALSE))</f>
        <v>0</v>
      </c>
      <c r="J134" s="12">
        <f>IF(ISNA(VLOOKUP($B134,'[1]3. afd'!$A$2:$D$995,2,FALSE)),0,VLOOKUP($B134,'[1]3. afd'!$A$2:$D$999,2,FALSE))</f>
        <v>0</v>
      </c>
      <c r="K134" s="12">
        <f>IF(ISNA(VLOOKUP($B134,'[1]4. afd'!$A$1:$D$998,2,FALSE)),0,VLOOKUP($B134,'[1]4. afd'!$A$1:$D$998,2,FALSE))</f>
        <v>0</v>
      </c>
      <c r="L134" s="12">
        <f>IF(ISNA(VLOOKUP($B134,'[1]5. afd'!$A$1:$D$998,2,FALSE)),0,VLOOKUP($B134,'[1]5. afd'!$A$1:$D$998,2,FALSE))</f>
        <v>0</v>
      </c>
    </row>
    <row r="135" spans="1:12" x14ac:dyDescent="0.25">
      <c r="A135" s="12" t="str">
        <f>IF(P135&gt;$P$8,MAX(A$9:A134)+1,"x")</f>
        <v>x</v>
      </c>
      <c r="B135">
        <v>1433837</v>
      </c>
      <c r="C135" s="12">
        <f>IF(ISNA(VLOOKUP($B135,[2]Deltagere!$A$2:$H$909,2,FALSE)),"",VLOOKUP($B135,[2]Deltagere!$A$2:$H$909,2,FALSE))</f>
        <v>74</v>
      </c>
      <c r="D135" s="18" t="str">
        <f>IF(ISNA(VLOOKUP($B135,[2]Deltagere!$A$2:$E$909,3,FALSE)),"",VLOOKUP($B135,[2]Deltagere!$A$2:$E$909,3,FALSE))</f>
        <v>Jan Zelin</v>
      </c>
      <c r="E135" s="18" t="str">
        <f>IF(ISNA(VLOOKUP($B135,[2]Deltagere!$A$2:$E$909,4,FALSE)),"",VLOOKUP($B135,[2]Deltagere!$A$2:$E$909,4,FALSE))</f>
        <v>Ö-hammar</v>
      </c>
      <c r="F135" s="18">
        <f>IF(ISNA(VLOOKUP($B135,[2]Deltagere!$A$2:$E$909,5,FALSE)),"",VLOOKUP($B135,[2]Deltagere!$A$2:$E$909,5,FALSE))</f>
        <v>0</v>
      </c>
      <c r="G135" s="15">
        <f t="shared" si="5"/>
        <v>14</v>
      </c>
      <c r="H135" s="12">
        <f>IF(ISNA(VLOOKUP($B135,'[1]1. afd'!$A$1:$D$979,2,FALSE)),0,VLOOKUP($B135,'[1]1. afd'!$A$1:$D$979,2,FALSE))</f>
        <v>0</v>
      </c>
      <c r="I135" s="12">
        <f>IF(ISNA(VLOOKUP($B135,'[1]2. afd'!$A$1:$D$993,2,FALSE)),0,VLOOKUP($B135,'[1]2. afd'!$A$1:$D$993,2,FALSE))</f>
        <v>14</v>
      </c>
      <c r="J135" s="12">
        <f>IF(ISNA(VLOOKUP($B135,'[1]3. afd'!$A$2:$D$995,2,FALSE)),0,VLOOKUP($B135,'[1]3. afd'!$A$2:$D$999,2,FALSE))</f>
        <v>0</v>
      </c>
      <c r="K135" s="12">
        <f>IF(ISNA(VLOOKUP($B135,'[1]4. afd'!$A$1:$D$998,2,FALSE)),0,VLOOKUP($B135,'[1]4. afd'!$A$1:$D$998,2,FALSE))</f>
        <v>0</v>
      </c>
      <c r="L135" s="12">
        <f>IF(ISNA(VLOOKUP($B135,'[1]5. afd'!$A$1:$D$998,2,FALSE)),0,VLOOKUP($B135,'[1]5. afd'!$A$1:$D$998,2,FALSE))</f>
        <v>0</v>
      </c>
    </row>
    <row r="136" spans="1:12" x14ac:dyDescent="0.25">
      <c r="A136" s="12" t="str">
        <f>IF(P136&gt;$P$8,MAX(A$9:A135)+1,"x")</f>
        <v>x</v>
      </c>
      <c r="B136">
        <v>419709</v>
      </c>
      <c r="C136" s="12">
        <f>IF(ISNA(VLOOKUP($B136,[2]Deltagere!$A$2:$H$909,2,FALSE)),"",VLOOKUP($B136,[2]Deltagere!$A$2:$H$909,2,FALSE))</f>
        <v>811</v>
      </c>
      <c r="D136" s="18" t="str">
        <f>IF(ISNA(VLOOKUP($B136,[2]Deltagere!$A$2:$E$909,3,FALSE)),"",VLOOKUP($B136,[2]Deltagere!$A$2:$E$909,3,FALSE))</f>
        <v>Anna Waltari</v>
      </c>
      <c r="E136" s="18" t="str">
        <f>IF(ISNA(VLOOKUP($B136,[2]Deltagere!$A$2:$E$909,4,FALSE)),"",VLOOKUP($B136,[2]Deltagere!$A$2:$E$909,4,FALSE))</f>
        <v>Uppsala</v>
      </c>
      <c r="F136" s="18">
        <f>IF(ISNA(VLOOKUP($B136,[2]Deltagere!$A$2:$E$909,5,FALSE)),"",VLOOKUP($B136,[2]Deltagere!$A$2:$E$909,5,FALSE))</f>
        <v>0</v>
      </c>
      <c r="G136" s="15">
        <f t="shared" si="5"/>
        <v>11</v>
      </c>
      <c r="H136" s="12">
        <f>IF(ISNA(VLOOKUP($B136,'[1]1. afd'!$A$1:$D$979,2,FALSE)),0,VLOOKUP($B136,'[1]1. afd'!$A$1:$D$979,2,FALSE))</f>
        <v>0</v>
      </c>
      <c r="I136" s="12">
        <f>IF(ISNA(VLOOKUP($B136,'[1]2. afd'!$A$1:$D$993,2,FALSE)),0,VLOOKUP($B136,'[1]2. afd'!$A$1:$D$993,2,FALSE))</f>
        <v>0</v>
      </c>
      <c r="J136" s="12">
        <f>IF(ISNA(VLOOKUP($B136,'[1]3. afd'!$A$2:$D$995,2,FALSE)),0,VLOOKUP($B136,'[1]3. afd'!$A$2:$D$999,2,FALSE))</f>
        <v>0</v>
      </c>
      <c r="K136" s="12">
        <f>IF(ISNA(VLOOKUP($B136,'[1]4. afd'!$A$1:$D$998,2,FALSE)),0,VLOOKUP($B136,'[1]4. afd'!$A$1:$D$998,2,FALSE))</f>
        <v>11</v>
      </c>
      <c r="L136" s="12">
        <f>IF(ISNA(VLOOKUP($B136,'[1]5. afd'!$A$1:$D$998,2,FALSE)),0,VLOOKUP($B136,'[1]5. afd'!$A$1:$D$998,2,FALSE))</f>
        <v>0</v>
      </c>
    </row>
  </sheetData>
  <mergeCells count="10">
    <mergeCell ref="D122:F122"/>
    <mergeCell ref="D76:F76"/>
    <mergeCell ref="D94:F94"/>
    <mergeCell ref="D110:F110"/>
    <mergeCell ref="A6:K6"/>
    <mergeCell ref="D7:F7"/>
    <mergeCell ref="D13:F13"/>
    <mergeCell ref="D20:F20"/>
    <mergeCell ref="D28:F28"/>
    <mergeCell ref="D51:F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Orion BMX</dc:creator>
  <cp:lastModifiedBy>MK Orion BMX</cp:lastModifiedBy>
  <dcterms:created xsi:type="dcterms:W3CDTF">2016-09-04T12:19:26Z</dcterms:created>
  <dcterms:modified xsi:type="dcterms:W3CDTF">2016-09-04T12:38:57Z</dcterms:modified>
</cp:coreProperties>
</file>