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R09\Desktop\PR\"/>
    </mc:Choice>
  </mc:AlternateContent>
  <xr:revisionPtr revIDLastSave="0" documentId="13_ncr:1_{A58ACD84-329F-43A9-92AA-846A206DD182}" xr6:coauthVersionLast="47" xr6:coauthVersionMax="47" xr10:uidLastSave="{00000000-0000-0000-0000-000000000000}"/>
  <bookViews>
    <workbookView xWindow="-28920" yWindow="1620" windowWidth="29040" windowHeight="15840" xr2:uid="{DA8FFD74-7877-4A3D-BAA9-231EE03FD5D7}"/>
  </bookViews>
  <sheets>
    <sheet name="Bemanningsschema" sheetId="1" r:id="rId1"/>
    <sheet name="Sammanfatt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1" i="1" l="1"/>
  <c r="G160" i="1"/>
  <c r="C160" i="1"/>
  <c r="Z156" i="1"/>
  <c r="Y156" i="1"/>
  <c r="X156" i="1"/>
  <c r="W156" i="1"/>
  <c r="Z127" i="1" s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H127" i="1" s="1"/>
  <c r="AA127" i="1" s="1"/>
  <c r="AL30" i="1" s="1"/>
  <c r="AM30" i="1" s="1"/>
  <c r="Z125" i="1"/>
  <c r="Y125" i="1"/>
  <c r="X125" i="1"/>
  <c r="W125" i="1"/>
  <c r="V125" i="1"/>
  <c r="U125" i="1"/>
  <c r="Z96" i="1" s="1"/>
  <c r="T125" i="1"/>
  <c r="S125" i="1"/>
  <c r="R125" i="1"/>
  <c r="Q125" i="1"/>
  <c r="P125" i="1"/>
  <c r="O125" i="1"/>
  <c r="T96" i="1" s="1"/>
  <c r="N125" i="1"/>
  <c r="N96" i="1" s="1"/>
  <c r="M125" i="1"/>
  <c r="L125" i="1"/>
  <c r="K125" i="1"/>
  <c r="J125" i="1"/>
  <c r="I125" i="1"/>
  <c r="H125" i="1"/>
  <c r="G125" i="1"/>
  <c r="F125" i="1"/>
  <c r="E125" i="1"/>
  <c r="D125" i="1"/>
  <c r="C125" i="1"/>
  <c r="H96" i="1" s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R65" i="1" s="1"/>
  <c r="K94" i="1"/>
  <c r="J94" i="1"/>
  <c r="I94" i="1"/>
  <c r="H94" i="1"/>
  <c r="G94" i="1"/>
  <c r="F94" i="1"/>
  <c r="E94" i="1"/>
  <c r="D94" i="1"/>
  <c r="C94" i="1"/>
  <c r="J65" i="1" s="1"/>
  <c r="AH65" i="1"/>
  <c r="Z65" i="1"/>
  <c r="AH63" i="1"/>
  <c r="AG63" i="1"/>
  <c r="AF63" i="1"/>
  <c r="AE63" i="1"/>
  <c r="AD63" i="1"/>
  <c r="AC63" i="1"/>
  <c r="AB63" i="1"/>
  <c r="AA63" i="1"/>
  <c r="AH34" i="1" s="1"/>
  <c r="Z63" i="1"/>
  <c r="Y63" i="1"/>
  <c r="X63" i="1"/>
  <c r="W63" i="1"/>
  <c r="V63" i="1"/>
  <c r="U63" i="1"/>
  <c r="T63" i="1"/>
  <c r="Z34" i="1" s="1"/>
  <c r="S63" i="1"/>
  <c r="R63" i="1"/>
  <c r="Q63" i="1"/>
  <c r="P63" i="1"/>
  <c r="O63" i="1"/>
  <c r="N63" i="1"/>
  <c r="M63" i="1"/>
  <c r="R34" i="1" s="1"/>
  <c r="L63" i="1"/>
  <c r="K63" i="1"/>
  <c r="J63" i="1"/>
  <c r="I63" i="1"/>
  <c r="H63" i="1"/>
  <c r="G63" i="1"/>
  <c r="F63" i="1"/>
  <c r="E63" i="1"/>
  <c r="D63" i="1"/>
  <c r="C63" i="1"/>
  <c r="J34" i="1" s="1"/>
  <c r="Z30" i="1"/>
  <c r="Y30" i="1"/>
  <c r="X30" i="1"/>
  <c r="Z1" i="1" s="1"/>
  <c r="F160" i="1" s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H1" i="1" s="1"/>
  <c r="AL19" i="1"/>
  <c r="AP18" i="1"/>
  <c r="AP17" i="1"/>
  <c r="AP16" i="1"/>
  <c r="AP15" i="1"/>
  <c r="AP14" i="1"/>
  <c r="AP13" i="1"/>
  <c r="AP12" i="1"/>
  <c r="AP11" i="1"/>
  <c r="AP10" i="1"/>
  <c r="AP9" i="1"/>
  <c r="AP8" i="1"/>
  <c r="AL8" i="1"/>
  <c r="AP7" i="1"/>
  <c r="AP6" i="1"/>
  <c r="AP5" i="1"/>
  <c r="AP4" i="1"/>
  <c r="AP3" i="1"/>
  <c r="AP2" i="1"/>
  <c r="AP19" i="1" s="1"/>
  <c r="T1" i="1"/>
  <c r="N1" i="1"/>
  <c r="AA96" i="1" l="1"/>
  <c r="AL29" i="1" s="1"/>
  <c r="AM29" i="1" s="1"/>
  <c r="AN18" i="1"/>
  <c r="AI65" i="1"/>
  <c r="AL28" i="1" s="1"/>
  <c r="AM28" i="1" s="1"/>
  <c r="AA1" i="1"/>
  <c r="AL26" i="1" s="1"/>
  <c r="AN9" i="1"/>
  <c r="AN3" i="1"/>
  <c r="AN4" i="1"/>
  <c r="AN10" i="1"/>
  <c r="AN8" i="1"/>
  <c r="AN2" i="1"/>
  <c r="AN7" i="1"/>
  <c r="AI34" i="1"/>
  <c r="AL27" i="1" s="1"/>
  <c r="AM27" i="1" s="1"/>
  <c r="D160" i="1"/>
  <c r="E160" i="1"/>
  <c r="AN12" i="1"/>
  <c r="AN15" i="1"/>
  <c r="AN16" i="1"/>
  <c r="AN13" i="1"/>
  <c r="AN5" i="1"/>
  <c r="AN17" i="1"/>
  <c r="AN14" i="1"/>
  <c r="AN11" i="1"/>
  <c r="AN6" i="1"/>
  <c r="AN19" i="1" l="1"/>
  <c r="AN20" i="1" s="1"/>
  <c r="AM26" i="1"/>
  <c r="AM32" i="1" s="1"/>
  <c r="AM34" i="1" s="1"/>
  <c r="AL32" i="1"/>
  <c r="AL34" i="1" s="1"/>
  <c r="AM18" i="1" l="1"/>
  <c r="AO18" i="1" s="1"/>
  <c r="AM15" i="1"/>
  <c r="AO15" i="1" s="1"/>
  <c r="AM12" i="1"/>
  <c r="AO12" i="1" s="1"/>
  <c r="AM9" i="1"/>
  <c r="AO9" i="1" s="1"/>
  <c r="AM6" i="1"/>
  <c r="AO6" i="1" s="1"/>
  <c r="AM3" i="1"/>
  <c r="AO3" i="1" s="1"/>
  <c r="AM10" i="1"/>
  <c r="AO10" i="1" s="1"/>
  <c r="AM17" i="1"/>
  <c r="AO17" i="1" s="1"/>
  <c r="AM14" i="1"/>
  <c r="AO14" i="1" s="1"/>
  <c r="AM11" i="1"/>
  <c r="AO11" i="1" s="1"/>
  <c r="AM5" i="1"/>
  <c r="AO5" i="1" s="1"/>
  <c r="AM2" i="1"/>
  <c r="AM16" i="1"/>
  <c r="AO16" i="1" s="1"/>
  <c r="AM13" i="1"/>
  <c r="AO13" i="1" s="1"/>
  <c r="AM4" i="1"/>
  <c r="AO4" i="1" s="1"/>
  <c r="AM7" i="1"/>
  <c r="AO7" i="1" s="1"/>
  <c r="AM8" i="1"/>
  <c r="AO8" i="1" s="1"/>
  <c r="AM19" i="1" l="1"/>
  <c r="AO2" i="1"/>
  <c r="AO19" i="1" s="1"/>
</calcChain>
</file>

<file path=xl/sharedStrings.xml><?xml version="1.0" encoding="utf-8"?>
<sst xmlns="http://schemas.openxmlformats.org/spreadsheetml/2006/main" count="2186" uniqueCount="87">
  <si>
    <t>1a match</t>
  </si>
  <si>
    <t>x</t>
  </si>
  <si>
    <t>Träningsgrupp</t>
  </si>
  <si>
    <t>Antal i spelartrupp</t>
  </si>
  <si>
    <t>Halvtimmar kiosk enl
antal spelare</t>
  </si>
  <si>
    <t>Summering
i bemanning</t>
  </si>
  <si>
    <t>Diff</t>
  </si>
  <si>
    <t>3H/spelare
6st halvtimmar/spelare</t>
  </si>
  <si>
    <t>LIH</t>
  </si>
  <si>
    <t xml:space="preserve">slut matcher </t>
  </si>
  <si>
    <t>Endast en i sek första helgen</t>
  </si>
  <si>
    <t>Dam</t>
  </si>
  <si>
    <t>Kiosk</t>
  </si>
  <si>
    <t>Sek</t>
  </si>
  <si>
    <t>Värd</t>
  </si>
  <si>
    <t>Pass 0,5 h</t>
  </si>
  <si>
    <t>Herr</t>
  </si>
  <si>
    <t>08.00-08.30</t>
  </si>
  <si>
    <t>F9, f16</t>
  </si>
  <si>
    <t>F8, f17</t>
  </si>
  <si>
    <t>P9, f16</t>
  </si>
  <si>
    <t>P16, f09/10</t>
  </si>
  <si>
    <t>F16, f09/10</t>
  </si>
  <si>
    <t>08.30-09.00</t>
  </si>
  <si>
    <t>09.00-09.30</t>
  </si>
  <si>
    <t>F14, f11</t>
  </si>
  <si>
    <t>09.30-10.00</t>
  </si>
  <si>
    <t>P13-14, f11/12</t>
  </si>
  <si>
    <t>10.00-10.30</t>
  </si>
  <si>
    <t>F13, f12</t>
  </si>
  <si>
    <t>10.30-11.00</t>
  </si>
  <si>
    <t>F12, f13</t>
  </si>
  <si>
    <t>11.00-11.30</t>
  </si>
  <si>
    <t>P12, f13</t>
  </si>
  <si>
    <t>11.30-12.00</t>
  </si>
  <si>
    <t>P8, f17</t>
  </si>
  <si>
    <t>F11, f14</t>
  </si>
  <si>
    <t>12.00-12.30</t>
  </si>
  <si>
    <t>P11, f14</t>
  </si>
  <si>
    <t>12.30-13.00</t>
  </si>
  <si>
    <t>F10, f15</t>
  </si>
  <si>
    <t>13.00-13.30</t>
  </si>
  <si>
    <t>P10, f15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</si>
  <si>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</si>
  <si>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</si>
  <si>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</si>
  <si>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</si>
  <si>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</si>
  <si>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</si>
  <si>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</si>
  <si>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17.00-17.30</t>
  </si>
  <si>
    <t>17.30-18.00</t>
  </si>
  <si>
    <t>18.00-18.30</t>
  </si>
  <si>
    <t>18.30-19.00</t>
  </si>
  <si>
    <t>Hallar</t>
  </si>
  <si>
    <t>Halvtimmar</t>
  </si>
  <si>
    <t>Minuter</t>
  </si>
  <si>
    <t>19.00-19.30</t>
  </si>
  <si>
    <t>19.30-20.00</t>
  </si>
  <si>
    <t>12åker</t>
  </si>
  <si>
    <t>20.00-20.30</t>
  </si>
  <si>
    <t>Korsbacka</t>
  </si>
  <si>
    <t>20.30-21.00</t>
  </si>
  <si>
    <t>Nyvång</t>
  </si>
  <si>
    <t>Viken</t>
  </si>
  <si>
    <t>Kiosk/spelare</t>
  </si>
  <si>
    <t>Sek A</t>
  </si>
  <si>
    <t>Sek B</t>
  </si>
  <si>
    <t>Matchtid</t>
  </si>
  <si>
    <t>f-14 - f-17</t>
  </si>
  <si>
    <t>1*17min</t>
  </si>
  <si>
    <t>f-11 - f-13</t>
  </si>
  <si>
    <t>1*25min</t>
  </si>
  <si>
    <t>Sek E</t>
  </si>
  <si>
    <t>Ej matcher</t>
  </si>
  <si>
    <t>Vikien</t>
  </si>
  <si>
    <t>SPELAR</t>
  </si>
  <si>
    <t>Olika</t>
  </si>
  <si>
    <t>20-21 sep</t>
  </si>
  <si>
    <t>Tolvåker</t>
  </si>
  <si>
    <t>Båda helgerna</t>
  </si>
  <si>
    <t>Tolvåker, Nyvång</t>
  </si>
  <si>
    <t>LIH, LIH</t>
  </si>
  <si>
    <t>LIH, Tolvåker</t>
  </si>
  <si>
    <t>13-14 sep</t>
  </si>
  <si>
    <t>Nyvång, LIH</t>
  </si>
  <si>
    <t>Bemanning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</si>
</sst>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"/>
    <numFmt numFmtId="165" formatCode="hh\.mm"/>
    <numFmt numFmtId="166" formatCode="yyyy\-mm\-dd"/>
  </numFmts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00FF"/>
        <bgColor rgb="FFFF00FF"/>
      </patternFill>
    </fill>
    <fill>
      <patternFill patternType="solid">
        <fgColor rgb="FFE06666"/>
        <bgColor rgb="FFE06666"/>
      </patternFill>
    </fill>
    <fill>
      <patternFill patternType="solid">
        <fgColor rgb="FF00000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0000FF"/>
        <bgColor rgb="FF0000FF"/>
      </patternFill>
    </fill>
    <fill>
      <patternFill patternType="solid">
        <fgColor rgb="FF6AA84F"/>
        <bgColor rgb="FF6AA84F"/>
      </patternFill>
    </fill>
    <fill>
      <patternFill patternType="solid">
        <fgColor theme="6" tint="0.59999389629810485"/>
        <bgColor rgb="FF7F6000"/>
      </patternFill>
    </fill>
    <fill>
      <patternFill patternType="solid">
        <fgColor rgb="FF4285F4"/>
        <bgColor rgb="FF4285F4"/>
      </patternFill>
    </fill>
    <fill>
      <patternFill patternType="solid">
        <fgColor rgb="FF7F6000"/>
        <bgColor rgb="FF7F6000"/>
      </patternFill>
    </fill>
    <fill>
      <patternFill patternType="solid">
        <fgColor rgb="FFEFEFEF"/>
        <bgColor rgb="FFEFEFEF"/>
      </patternFill>
    </fill>
    <fill>
      <patternFill patternType="solid">
        <fgColor rgb="FFA64D79"/>
        <bgColor rgb="FFA64D79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/>
    <xf numFmtId="0" fontId="1" fillId="0" borderId="2" xfId="0" applyFont="1" applyBorder="1"/>
    <xf numFmtId="165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1" fillId="0" borderId="4" xfId="0" applyFont="1" applyBorder="1"/>
    <xf numFmtId="165" fontId="1" fillId="0" borderId="0" xfId="0" applyNumberFormat="1" applyFont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3" borderId="0" xfId="0" applyFont="1" applyFill="1"/>
    <xf numFmtId="1" fontId="1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4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/>
    <xf numFmtId="0" fontId="5" fillId="0" borderId="0" xfId="0" applyFont="1"/>
    <xf numFmtId="0" fontId="5" fillId="6" borderId="10" xfId="0" applyFont="1" applyFill="1" applyBorder="1"/>
    <xf numFmtId="0" fontId="5" fillId="8" borderId="0" xfId="0" applyFont="1" applyFill="1"/>
    <xf numFmtId="0" fontId="5" fillId="6" borderId="11" xfId="0" applyFont="1" applyFill="1" applyBorder="1"/>
    <xf numFmtId="0" fontId="5" fillId="6" borderId="12" xfId="0" applyFont="1" applyFill="1" applyBorder="1"/>
    <xf numFmtId="0" fontId="1" fillId="0" borderId="13" xfId="0" applyFont="1" applyBorder="1"/>
    <xf numFmtId="0" fontId="1" fillId="9" borderId="0" xfId="0" applyFont="1" applyFill="1"/>
    <xf numFmtId="0" fontId="5" fillId="3" borderId="0" xfId="0" applyFont="1" applyFill="1" applyAlignment="1">
      <alignment horizontal="center"/>
    </xf>
    <xf numFmtId="0" fontId="1" fillId="8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5" fillId="15" borderId="0" xfId="0" applyFont="1" applyFill="1"/>
    <xf numFmtId="0" fontId="1" fillId="16" borderId="0" xfId="0" applyFont="1" applyFill="1"/>
    <xf numFmtId="0" fontId="1" fillId="17" borderId="0" xfId="0" applyFont="1" applyFill="1"/>
    <xf numFmtId="0" fontId="1" fillId="18" borderId="0" xfId="0" applyFont="1" applyFill="1"/>
    <xf numFmtId="0" fontId="1" fillId="19" borderId="0" xfId="0" applyFont="1" applyFill="1"/>
    <xf numFmtId="0" fontId="1" fillId="5" borderId="0" xfId="0" applyFont="1" applyFill="1"/>
    <xf numFmtId="0" fontId="1" fillId="7" borderId="0" xfId="0" applyFont="1" applyFill="1"/>
    <xf numFmtId="0" fontId="5" fillId="6" borderId="4" xfId="0" applyFont="1" applyFill="1" applyBorder="1"/>
    <xf numFmtId="0" fontId="5" fillId="6" borderId="5" xfId="0" applyFont="1" applyFill="1" applyBorder="1"/>
    <xf numFmtId="0" fontId="1" fillId="15" borderId="0" xfId="0" applyFont="1" applyFill="1"/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2" fillId="0" borderId="0" xfId="0" applyFont="1"/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/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" fontId="1" fillId="0" borderId="0" xfId="0" applyNumberFormat="1" applyFont="1"/>
    <xf numFmtId="0" fontId="1" fillId="0" borderId="11" xfId="0" applyFont="1" applyBorder="1"/>
    <xf numFmtId="0" fontId="1" fillId="0" borderId="10" xfId="0" applyFont="1" applyBorder="1"/>
    <xf numFmtId="165" fontId="1" fillId="0" borderId="10" xfId="0" applyNumberFormat="1" applyFont="1" applyBorder="1" applyAlignment="1">
      <alignment horizontal="center"/>
    </xf>
    <xf numFmtId="0" fontId="1" fillId="0" borderId="12" xfId="0" applyFont="1" applyBorder="1"/>
    <xf numFmtId="2" fontId="0" fillId="0" borderId="0" xfId="0" applyNumberFormat="1"/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16" borderId="0" xfId="0" applyFont="1" applyFill="1"/>
    <xf numFmtId="0" fontId="5" fillId="17" borderId="0" xfId="0" applyFont="1" applyFill="1"/>
    <xf numFmtId="0" fontId="5" fillId="10" borderId="0" xfId="0" applyFont="1" applyFill="1" applyAlignment="1">
      <alignment horizontal="center"/>
    </xf>
    <xf numFmtId="0" fontId="5" fillId="12" borderId="0" xfId="0" applyFont="1" applyFill="1"/>
    <xf numFmtId="0" fontId="5" fillId="4" borderId="0" xfId="0" applyFont="1" applyFill="1" applyAlignment="1">
      <alignment horizontal="center"/>
    </xf>
    <xf numFmtId="0" fontId="5" fillId="9" borderId="0" xfId="0" applyFont="1" applyFill="1"/>
    <xf numFmtId="166" fontId="1" fillId="0" borderId="0" xfId="0" applyNumberFormat="1" applyFont="1"/>
    <xf numFmtId="0" fontId="5" fillId="19" borderId="0" xfId="0" applyFont="1" applyFill="1"/>
    <xf numFmtId="0" fontId="5" fillId="18" borderId="0" xfId="0" applyFont="1" applyFill="1"/>
    <xf numFmtId="0" fontId="5" fillId="11" borderId="0" xfId="0" applyFont="1" applyFill="1"/>
    <xf numFmtId="0" fontId="5" fillId="14" borderId="0" xfId="0" applyFont="1" applyFill="1"/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13" borderId="0" xfId="0" applyFont="1" applyFill="1"/>
    <xf numFmtId="0" fontId="1" fillId="0" borderId="3" xfId="0" applyFont="1" applyBorder="1"/>
    <xf numFmtId="0" fontId="2" fillId="0" borderId="10" xfId="0" applyFont="1" applyBorder="1"/>
    <xf numFmtId="16" fontId="1" fillId="0" borderId="0" xfId="0" applyNumberFormat="1" applyFont="1"/>
    <xf numFmtId="0" fontId="7" fillId="0" borderId="0" xfId="0" applyFont="1"/>
    <xf numFmtId="16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16" fontId="0" fillId="0" borderId="0" xfId="0" applyNumberFormat="1" applyAlignment="1">
      <alignment horizontal="center"/>
    </xf>
    <xf numFmtId="0" fontId="9" fillId="0" borderId="0" xfId="0" applyFont="1"/>
    <xf numFmtId="16" fontId="8" fillId="0" borderId="0" xfId="0" quotePrefix="1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E6FD-0C66-42B9-AB5B-A49BBEE8CE43}">
  <dimension ref="A1:AS1067"/>
  <sheetViews>
    <sheetView tabSelected="1" topLeftCell="A106" zoomScale="80" zoomScaleNormal="80" workbookViewId="0">
      <selection activeCell="AB109" sqref="AB109"/>
    </sheetView>
  </sheetViews>
  <sheetFormatPr defaultColWidth="12.7109375" defaultRowHeight="15" x14ac:dyDescent="0.25"/>
  <cols>
    <col min="1" max="1" width="3.42578125" bestFit="1" customWidth="1"/>
    <col min="2" max="2" width="12.28515625" bestFit="1" customWidth="1"/>
    <col min="3" max="3" width="9.85546875" customWidth="1"/>
    <col min="4" max="4" width="10.42578125" customWidth="1"/>
    <col min="5" max="8" width="9.85546875" customWidth="1"/>
    <col min="9" max="9" width="10.7109375" bestFit="1" customWidth="1"/>
    <col min="10" max="10" width="11.28515625" bestFit="1" customWidth="1"/>
    <col min="11" max="11" width="9.85546875" customWidth="1"/>
    <col min="12" max="12" width="10.42578125" customWidth="1"/>
    <col min="13" max="14" width="9.85546875" customWidth="1"/>
    <col min="15" max="15" width="10.7109375" bestFit="1" customWidth="1"/>
    <col min="16" max="16" width="10.42578125" customWidth="1"/>
    <col min="17" max="18" width="10.7109375" bestFit="1" customWidth="1"/>
    <col min="19" max="22" width="13.85546875" bestFit="1" customWidth="1"/>
    <col min="23" max="23" width="10.7109375" bestFit="1" customWidth="1"/>
    <col min="24" max="24" width="11" customWidth="1"/>
    <col min="25" max="25" width="11" bestFit="1" customWidth="1"/>
    <col min="26" max="26" width="13.85546875" bestFit="1" customWidth="1"/>
    <col min="27" max="27" width="9.85546875" customWidth="1"/>
    <col min="28" max="28" width="10.42578125" customWidth="1"/>
    <col min="29" max="29" width="9.85546875" customWidth="1"/>
    <col min="30" max="35" width="11" bestFit="1" customWidth="1"/>
    <col min="36" max="36" width="11.85546875" customWidth="1"/>
    <col min="37" max="37" width="13.28515625" bestFit="1" customWidth="1"/>
    <col min="38" max="38" width="15.28515625" customWidth="1"/>
    <col min="39" max="39" width="15.7109375" bestFit="1" customWidth="1"/>
    <col min="40" max="40" width="13.28515625" customWidth="1"/>
  </cols>
  <sheetData>
    <row r="1" spans="1:45" ht="51.75" x14ac:dyDescent="0.25">
      <c r="A1" s="1"/>
      <c r="B1" s="1"/>
      <c r="C1" s="2">
        <v>45913</v>
      </c>
      <c r="D1" s="3" t="s">
        <v>0</v>
      </c>
      <c r="E1" s="3"/>
      <c r="F1" s="4">
        <v>0.375</v>
      </c>
      <c r="G1" s="3"/>
      <c r="H1" s="5">
        <f>SUM(C30:H30)</f>
        <v>103</v>
      </c>
      <c r="I1" s="2">
        <v>45914</v>
      </c>
      <c r="J1" s="3" t="s">
        <v>0</v>
      </c>
      <c r="K1" s="3"/>
      <c r="L1" s="4">
        <v>0.375</v>
      </c>
      <c r="M1" s="3"/>
      <c r="N1" s="5">
        <f>SUM(I30:N30)</f>
        <v>68</v>
      </c>
      <c r="O1" s="2">
        <v>45920</v>
      </c>
      <c r="P1" s="3" t="s">
        <v>0</v>
      </c>
      <c r="Q1" s="3"/>
      <c r="R1" s="4">
        <v>0.375</v>
      </c>
      <c r="S1" s="3"/>
      <c r="T1" s="5">
        <f>SUM(O30:T30)</f>
        <v>140</v>
      </c>
      <c r="U1" s="2">
        <v>45921</v>
      </c>
      <c r="V1" s="3" t="s">
        <v>0</v>
      </c>
      <c r="W1" s="3"/>
      <c r="X1" s="4" t="s">
        <v>1</v>
      </c>
      <c r="Y1" s="3"/>
      <c r="Z1" s="5">
        <f>SUM(U30:Z30)</f>
        <v>0</v>
      </c>
      <c r="AA1" s="6">
        <f>H1+N1+T1+Z1</f>
        <v>311</v>
      </c>
      <c r="AB1" s="1"/>
      <c r="AC1" s="1"/>
      <c r="AD1" s="1"/>
      <c r="AE1" s="1"/>
      <c r="AF1" s="1"/>
      <c r="AG1" s="1"/>
      <c r="AH1" s="1"/>
      <c r="AI1" s="1"/>
      <c r="AK1" s="7" t="s">
        <v>2</v>
      </c>
      <c r="AL1" s="8" t="s">
        <v>3</v>
      </c>
      <c r="AM1" s="9" t="s">
        <v>4</v>
      </c>
      <c r="AN1" s="9" t="s">
        <v>5</v>
      </c>
      <c r="AO1" s="1" t="s">
        <v>6</v>
      </c>
      <c r="AP1" s="10" t="s">
        <v>7</v>
      </c>
      <c r="AQ1" s="1"/>
      <c r="AR1" s="1"/>
      <c r="AS1" s="1"/>
    </row>
    <row r="2" spans="1:45" ht="15.75" customHeight="1" x14ac:dyDescent="0.25">
      <c r="A2" s="1"/>
      <c r="B2" s="11" t="s">
        <v>8</v>
      </c>
      <c r="C2" s="12"/>
      <c r="D2" s="1" t="s">
        <v>9</v>
      </c>
      <c r="E2" s="1"/>
      <c r="F2" s="13">
        <v>0.74305555555555558</v>
      </c>
      <c r="G2" s="1" t="s">
        <v>10</v>
      </c>
      <c r="H2" s="14"/>
      <c r="I2" s="12"/>
      <c r="J2" s="1" t="s">
        <v>9</v>
      </c>
      <c r="K2" s="1"/>
      <c r="L2" s="13">
        <v>0.625</v>
      </c>
      <c r="M2" s="1" t="s">
        <v>10</v>
      </c>
      <c r="N2" s="14"/>
      <c r="O2" s="12"/>
      <c r="P2" s="1" t="s">
        <v>9</v>
      </c>
      <c r="Q2" s="1"/>
      <c r="R2" s="13">
        <v>0.79166666666666663</v>
      </c>
      <c r="S2" s="1"/>
      <c r="T2" s="14"/>
      <c r="U2" s="12"/>
      <c r="V2" s="1" t="s">
        <v>9</v>
      </c>
      <c r="W2" s="1"/>
      <c r="X2" s="13" t="s">
        <v>1</v>
      </c>
      <c r="Y2" s="1"/>
      <c r="Z2" s="14"/>
      <c r="AA2" s="1"/>
      <c r="AB2" s="1"/>
      <c r="AC2" s="1"/>
      <c r="AD2" s="1"/>
      <c r="AE2" s="1"/>
      <c r="AF2" s="1"/>
      <c r="AG2" s="1"/>
      <c r="AH2" s="1"/>
      <c r="AI2" s="1"/>
      <c r="AJ2" s="15"/>
      <c r="AK2" s="16" t="s">
        <v>11</v>
      </c>
      <c r="AL2" s="17">
        <v>15</v>
      </c>
      <c r="AM2" s="17">
        <f>AL2*$AL$34</f>
        <v>73.5</v>
      </c>
      <c r="AN2" s="6">
        <f>COUNTIF($C$4:$AH$156,AK2)</f>
        <v>79</v>
      </c>
      <c r="AO2" s="17">
        <f>AN2-AM2</f>
        <v>5.5</v>
      </c>
      <c r="AP2" s="1">
        <f>6*AL2</f>
        <v>90</v>
      </c>
      <c r="AQ2" s="1"/>
      <c r="AR2" s="1"/>
      <c r="AS2" s="1"/>
    </row>
    <row r="3" spans="1:45" ht="15.75" customHeight="1" x14ac:dyDescent="0.25">
      <c r="A3" s="1"/>
      <c r="B3" s="1"/>
      <c r="C3" s="18" t="s">
        <v>12</v>
      </c>
      <c r="D3" s="19" t="s">
        <v>12</v>
      </c>
      <c r="E3" s="20" t="s">
        <v>12</v>
      </c>
      <c r="F3" s="20" t="s">
        <v>13</v>
      </c>
      <c r="G3" s="20" t="s">
        <v>13</v>
      </c>
      <c r="H3" s="21" t="s">
        <v>14</v>
      </c>
      <c r="I3" s="22" t="s">
        <v>12</v>
      </c>
      <c r="J3" s="20" t="s">
        <v>12</v>
      </c>
      <c r="K3" s="20" t="s">
        <v>12</v>
      </c>
      <c r="L3" s="20" t="s">
        <v>13</v>
      </c>
      <c r="M3" s="20" t="s">
        <v>13</v>
      </c>
      <c r="N3" s="21" t="s">
        <v>14</v>
      </c>
      <c r="O3" s="22" t="s">
        <v>12</v>
      </c>
      <c r="P3" s="20" t="s">
        <v>12</v>
      </c>
      <c r="Q3" s="20" t="s">
        <v>12</v>
      </c>
      <c r="R3" s="20" t="s">
        <v>13</v>
      </c>
      <c r="S3" s="20" t="s">
        <v>13</v>
      </c>
      <c r="T3" s="21" t="s">
        <v>14</v>
      </c>
      <c r="U3" s="22" t="s">
        <v>12</v>
      </c>
      <c r="V3" s="20" t="s">
        <v>12</v>
      </c>
      <c r="W3" s="20" t="s">
        <v>12</v>
      </c>
      <c r="X3" s="20" t="s">
        <v>13</v>
      </c>
      <c r="Y3" s="20" t="s">
        <v>13</v>
      </c>
      <c r="Z3" s="21" t="s">
        <v>14</v>
      </c>
      <c r="AA3" s="23" t="s">
        <v>15</v>
      </c>
      <c r="AB3" s="1"/>
      <c r="AC3" s="1"/>
      <c r="AD3" s="1"/>
      <c r="AE3" s="1"/>
      <c r="AF3" s="1"/>
      <c r="AG3" s="1"/>
      <c r="AH3" s="1"/>
      <c r="AI3" s="1"/>
      <c r="AJ3" s="15"/>
      <c r="AK3" s="24" t="s">
        <v>16</v>
      </c>
      <c r="AL3" s="17">
        <v>15</v>
      </c>
      <c r="AM3" s="17">
        <f>AL3*$AL$34</f>
        <v>73.5</v>
      </c>
      <c r="AN3" s="6">
        <f t="shared" ref="AN3:AN18" si="0">COUNTIF($C$4:$AH$156,AK3)</f>
        <v>63</v>
      </c>
      <c r="AO3" s="17">
        <f t="shared" ref="AO3:AO11" si="1">AN3-AM3</f>
        <v>-10.5</v>
      </c>
      <c r="AP3" s="1">
        <f t="shared" ref="AP3:AP18" si="2">6*AL3</f>
        <v>90</v>
      </c>
      <c r="AQ3" s="1"/>
      <c r="AR3" s="1"/>
      <c r="AS3" s="1"/>
    </row>
    <row r="4" spans="1:45" ht="15.75" customHeight="1" x14ac:dyDescent="0.25">
      <c r="A4" s="25">
        <v>1</v>
      </c>
      <c r="B4" s="26" t="s">
        <v>17</v>
      </c>
      <c r="C4" s="27" t="s">
        <v>18</v>
      </c>
      <c r="D4" s="27" t="s">
        <v>18</v>
      </c>
      <c r="E4" s="27" t="s">
        <v>18</v>
      </c>
      <c r="F4" s="28"/>
      <c r="G4" s="28"/>
      <c r="H4" s="27" t="s">
        <v>18</v>
      </c>
      <c r="I4" s="29" t="s">
        <v>19</v>
      </c>
      <c r="J4" s="29" t="s">
        <v>19</v>
      </c>
      <c r="K4" s="29" t="s">
        <v>19</v>
      </c>
      <c r="L4" s="28"/>
      <c r="M4" s="28"/>
      <c r="N4" s="30" t="s">
        <v>20</v>
      </c>
      <c r="O4" s="27" t="s">
        <v>18</v>
      </c>
      <c r="P4" s="27" t="s">
        <v>18</v>
      </c>
      <c r="Q4" s="27" t="s">
        <v>18</v>
      </c>
      <c r="R4" s="31"/>
      <c r="S4" s="31"/>
      <c r="T4" s="32" t="s">
        <v>21</v>
      </c>
      <c r="U4" s="33"/>
      <c r="V4" s="31"/>
      <c r="W4" s="31"/>
      <c r="X4" s="31"/>
      <c r="Y4" s="31"/>
      <c r="Z4" s="34"/>
      <c r="AA4" s="35"/>
      <c r="AB4" s="1"/>
      <c r="AC4" s="1"/>
      <c r="AD4" s="1"/>
      <c r="AE4" s="1"/>
      <c r="AF4" s="1"/>
      <c r="AG4" s="1"/>
      <c r="AH4" s="1"/>
      <c r="AI4" s="1"/>
      <c r="AJ4" s="15"/>
      <c r="AK4" s="36" t="s">
        <v>22</v>
      </c>
      <c r="AL4" s="17">
        <v>33</v>
      </c>
      <c r="AM4" s="17">
        <f>AL4*$AL$34</f>
        <v>161.70000000000002</v>
      </c>
      <c r="AN4" s="6">
        <f t="shared" si="0"/>
        <v>161</v>
      </c>
      <c r="AO4" s="17">
        <f t="shared" si="1"/>
        <v>-0.70000000000001705</v>
      </c>
      <c r="AP4" s="1">
        <f t="shared" si="2"/>
        <v>198</v>
      </c>
      <c r="AQ4" s="1"/>
      <c r="AR4" s="1"/>
      <c r="AS4" s="1"/>
    </row>
    <row r="5" spans="1:45" ht="15.75" customHeight="1" x14ac:dyDescent="0.25">
      <c r="A5" s="25">
        <v>2</v>
      </c>
      <c r="B5" s="26" t="s">
        <v>23</v>
      </c>
      <c r="C5" s="27" t="s">
        <v>18</v>
      </c>
      <c r="D5" s="27" t="s">
        <v>18</v>
      </c>
      <c r="E5" s="27" t="s">
        <v>18</v>
      </c>
      <c r="F5" s="27" t="s">
        <v>18</v>
      </c>
      <c r="G5" s="28"/>
      <c r="H5" s="27" t="s">
        <v>18</v>
      </c>
      <c r="I5" s="29" t="s">
        <v>19</v>
      </c>
      <c r="J5" s="29" t="s">
        <v>19</v>
      </c>
      <c r="K5" s="29" t="s">
        <v>19</v>
      </c>
      <c r="L5" s="30" t="s">
        <v>20</v>
      </c>
      <c r="M5" s="28"/>
      <c r="N5" s="30" t="s">
        <v>20</v>
      </c>
      <c r="O5" s="27" t="s">
        <v>18</v>
      </c>
      <c r="P5" s="27" t="s">
        <v>18</v>
      </c>
      <c r="Q5" s="27" t="s">
        <v>18</v>
      </c>
      <c r="R5" s="37" t="s">
        <v>11</v>
      </c>
      <c r="S5" s="27" t="s">
        <v>18</v>
      </c>
      <c r="T5" s="32" t="s">
        <v>21</v>
      </c>
      <c r="U5" s="33"/>
      <c r="V5" s="31"/>
      <c r="W5" s="31"/>
      <c r="X5" s="31"/>
      <c r="Y5" s="31"/>
      <c r="Z5" s="34"/>
      <c r="AA5" s="35"/>
      <c r="AB5" s="1"/>
      <c r="AC5" s="1"/>
      <c r="AD5" s="1"/>
      <c r="AE5" s="1"/>
      <c r="AF5" s="1"/>
      <c r="AG5" s="1"/>
      <c r="AH5" s="1"/>
      <c r="AI5" s="1"/>
      <c r="AJ5" s="15"/>
      <c r="AK5" s="38" t="s">
        <v>21</v>
      </c>
      <c r="AL5" s="17">
        <v>27</v>
      </c>
      <c r="AM5" s="17">
        <f>AL5*$AL$34</f>
        <v>132.30000000000001</v>
      </c>
      <c r="AN5" s="6">
        <f t="shared" si="0"/>
        <v>141</v>
      </c>
      <c r="AO5" s="17">
        <f t="shared" si="1"/>
        <v>8.6999999999999886</v>
      </c>
      <c r="AP5" s="1">
        <f t="shared" si="2"/>
        <v>162</v>
      </c>
      <c r="AQ5" s="1"/>
      <c r="AR5" s="1"/>
      <c r="AS5" s="1"/>
    </row>
    <row r="6" spans="1:45" ht="15.75" customHeight="1" x14ac:dyDescent="0.25">
      <c r="A6" s="25">
        <v>3</v>
      </c>
      <c r="B6" s="26" t="s">
        <v>24</v>
      </c>
      <c r="C6" s="27" t="s">
        <v>18</v>
      </c>
      <c r="D6" s="27" t="s">
        <v>18</v>
      </c>
      <c r="E6" s="27" t="s">
        <v>18</v>
      </c>
      <c r="F6" s="27" t="s">
        <v>18</v>
      </c>
      <c r="G6" s="28"/>
      <c r="H6" s="27" t="s">
        <v>18</v>
      </c>
      <c r="I6" s="29" t="s">
        <v>19</v>
      </c>
      <c r="J6" s="29" t="s">
        <v>19</v>
      </c>
      <c r="K6" s="29" t="s">
        <v>19</v>
      </c>
      <c r="L6" s="30" t="s">
        <v>20</v>
      </c>
      <c r="M6" s="28"/>
      <c r="N6" s="30" t="s">
        <v>20</v>
      </c>
      <c r="O6" s="27" t="s">
        <v>18</v>
      </c>
      <c r="P6" s="27" t="s">
        <v>18</v>
      </c>
      <c r="Q6" s="27" t="s">
        <v>18</v>
      </c>
      <c r="R6" s="37" t="s">
        <v>11</v>
      </c>
      <c r="S6" s="27" t="s">
        <v>18</v>
      </c>
      <c r="T6" s="32" t="s">
        <v>21</v>
      </c>
      <c r="U6" s="33"/>
      <c r="V6" s="31"/>
      <c r="W6" s="31"/>
      <c r="X6" s="31"/>
      <c r="Y6" s="31"/>
      <c r="Z6" s="34"/>
      <c r="AA6" s="35"/>
      <c r="AB6" s="1"/>
      <c r="AC6" s="1"/>
      <c r="AD6" s="1"/>
      <c r="AE6" s="1"/>
      <c r="AF6" s="1"/>
      <c r="AG6" s="1"/>
      <c r="AH6" s="1"/>
      <c r="AI6" s="1"/>
      <c r="AJ6" s="15"/>
      <c r="AK6" s="39" t="s">
        <v>25</v>
      </c>
      <c r="AL6" s="17">
        <v>21</v>
      </c>
      <c r="AM6" s="17">
        <f>AL6*$AL$34</f>
        <v>102.9</v>
      </c>
      <c r="AN6" s="6">
        <f t="shared" si="0"/>
        <v>112</v>
      </c>
      <c r="AO6" s="17">
        <f>AN6-AM6</f>
        <v>9.0999999999999943</v>
      </c>
      <c r="AP6" s="1">
        <f t="shared" si="2"/>
        <v>126</v>
      </c>
      <c r="AQ6" s="1"/>
      <c r="AR6" s="1"/>
      <c r="AS6" s="1"/>
    </row>
    <row r="7" spans="1:45" ht="15.75" customHeight="1" x14ac:dyDescent="0.25">
      <c r="A7" s="25">
        <v>4</v>
      </c>
      <c r="B7" s="26" t="s">
        <v>26</v>
      </c>
      <c r="C7" s="27" t="s">
        <v>18</v>
      </c>
      <c r="D7" s="27" t="s">
        <v>18</v>
      </c>
      <c r="E7" s="27" t="s">
        <v>18</v>
      </c>
      <c r="F7" s="27" t="s">
        <v>18</v>
      </c>
      <c r="G7" s="28"/>
      <c r="H7" s="27" t="s">
        <v>18</v>
      </c>
      <c r="I7" s="29" t="s">
        <v>19</v>
      </c>
      <c r="J7" s="29" t="s">
        <v>19</v>
      </c>
      <c r="K7" s="29" t="s">
        <v>19</v>
      </c>
      <c r="L7" s="30" t="s">
        <v>20</v>
      </c>
      <c r="M7" s="28"/>
      <c r="N7" s="30" t="s">
        <v>20</v>
      </c>
      <c r="O7" s="27" t="s">
        <v>18</v>
      </c>
      <c r="P7" s="27" t="s">
        <v>18</v>
      </c>
      <c r="Q7" s="27" t="s">
        <v>18</v>
      </c>
      <c r="R7" s="37" t="s">
        <v>11</v>
      </c>
      <c r="S7" s="27" t="s">
        <v>18</v>
      </c>
      <c r="T7" s="32" t="s">
        <v>21</v>
      </c>
      <c r="U7" s="33"/>
      <c r="V7" s="31"/>
      <c r="W7" s="31"/>
      <c r="X7" s="31"/>
      <c r="Y7" s="31"/>
      <c r="Z7" s="34"/>
      <c r="AA7" s="35"/>
      <c r="AB7" s="1"/>
      <c r="AC7" s="1"/>
      <c r="AD7" s="1"/>
      <c r="AE7" s="1"/>
      <c r="AF7" s="1"/>
      <c r="AG7" s="1"/>
      <c r="AH7" s="1"/>
      <c r="AI7" s="1"/>
      <c r="AJ7" s="15"/>
      <c r="AK7" s="40" t="s">
        <v>27</v>
      </c>
      <c r="AL7" s="17">
        <v>22</v>
      </c>
      <c r="AM7" s="17">
        <f>AL7*$AL$34</f>
        <v>107.80000000000001</v>
      </c>
      <c r="AN7" s="6">
        <f t="shared" si="0"/>
        <v>111</v>
      </c>
      <c r="AO7" s="17">
        <f>AN7-AM7</f>
        <v>3.1999999999999886</v>
      </c>
      <c r="AP7" s="1">
        <f t="shared" si="2"/>
        <v>132</v>
      </c>
      <c r="AQ7" s="1"/>
      <c r="AR7" s="1"/>
      <c r="AS7" s="1"/>
    </row>
    <row r="8" spans="1:45" ht="15.75" customHeight="1" x14ac:dyDescent="0.25">
      <c r="A8" s="25">
        <v>5</v>
      </c>
      <c r="B8" s="26" t="s">
        <v>28</v>
      </c>
      <c r="C8" s="27" t="s">
        <v>18</v>
      </c>
      <c r="D8" s="27" t="s">
        <v>18</v>
      </c>
      <c r="E8" s="27" t="s">
        <v>18</v>
      </c>
      <c r="F8" s="27" t="s">
        <v>18</v>
      </c>
      <c r="G8" s="28"/>
      <c r="H8" s="27" t="s">
        <v>18</v>
      </c>
      <c r="I8" s="29" t="s">
        <v>19</v>
      </c>
      <c r="J8" s="29" t="s">
        <v>19</v>
      </c>
      <c r="K8" s="29" t="s">
        <v>19</v>
      </c>
      <c r="L8" s="30" t="s">
        <v>20</v>
      </c>
      <c r="M8" s="28"/>
      <c r="N8" s="30" t="s">
        <v>20</v>
      </c>
      <c r="O8" s="27" t="s">
        <v>18</v>
      </c>
      <c r="P8" s="27" t="s">
        <v>18</v>
      </c>
      <c r="Q8" s="27" t="s">
        <v>18</v>
      </c>
      <c r="R8" s="37" t="s">
        <v>11</v>
      </c>
      <c r="S8" s="27" t="s">
        <v>18</v>
      </c>
      <c r="T8" s="32" t="s">
        <v>21</v>
      </c>
      <c r="U8" s="33"/>
      <c r="V8" s="31"/>
      <c r="W8" s="31"/>
      <c r="X8" s="31"/>
      <c r="Y8" s="31"/>
      <c r="Z8" s="34"/>
      <c r="AA8" s="35"/>
      <c r="AB8" s="1"/>
      <c r="AC8" s="1"/>
      <c r="AD8" s="1"/>
      <c r="AE8" s="1"/>
      <c r="AF8" s="1"/>
      <c r="AG8" s="1"/>
      <c r="AH8" s="1"/>
      <c r="AI8" s="1"/>
      <c r="AJ8" s="15"/>
      <c r="AK8" s="41" t="s">
        <v>29</v>
      </c>
      <c r="AL8" s="17">
        <f>43-AL9</f>
        <v>28</v>
      </c>
      <c r="AM8" s="17">
        <f>AL8*$AL$34</f>
        <v>137.20000000000002</v>
      </c>
      <c r="AN8" s="6">
        <f t="shared" si="0"/>
        <v>135</v>
      </c>
      <c r="AO8" s="17">
        <f>AN8-AM8</f>
        <v>-2.2000000000000171</v>
      </c>
      <c r="AP8" s="1">
        <f t="shared" si="2"/>
        <v>168</v>
      </c>
      <c r="AQ8" s="1"/>
      <c r="AR8" s="1"/>
      <c r="AS8" s="1"/>
    </row>
    <row r="9" spans="1:45" ht="15.75" customHeight="1" x14ac:dyDescent="0.25">
      <c r="A9" s="25">
        <v>6</v>
      </c>
      <c r="B9" s="26" t="s">
        <v>30</v>
      </c>
      <c r="C9" s="27" t="s">
        <v>18</v>
      </c>
      <c r="D9" s="27" t="s">
        <v>18</v>
      </c>
      <c r="E9" s="27" t="s">
        <v>18</v>
      </c>
      <c r="F9" s="27" t="s">
        <v>18</v>
      </c>
      <c r="G9" s="28"/>
      <c r="H9" s="27" t="s">
        <v>18</v>
      </c>
      <c r="I9" s="29" t="s">
        <v>19</v>
      </c>
      <c r="J9" s="29" t="s">
        <v>19</v>
      </c>
      <c r="K9" s="29" t="s">
        <v>19</v>
      </c>
      <c r="L9" s="30" t="s">
        <v>20</v>
      </c>
      <c r="M9" s="28"/>
      <c r="N9" s="30" t="s">
        <v>20</v>
      </c>
      <c r="O9" s="27" t="s">
        <v>18</v>
      </c>
      <c r="P9" s="27" t="s">
        <v>18</v>
      </c>
      <c r="Q9" s="27" t="s">
        <v>18</v>
      </c>
      <c r="R9" s="37" t="s">
        <v>11</v>
      </c>
      <c r="S9" s="27" t="s">
        <v>18</v>
      </c>
      <c r="T9" s="32" t="s">
        <v>21</v>
      </c>
      <c r="U9" s="33"/>
      <c r="V9" s="31"/>
      <c r="W9" s="31"/>
      <c r="X9" s="31"/>
      <c r="Y9" s="31"/>
      <c r="Z9" s="34"/>
      <c r="AA9" s="35"/>
      <c r="AB9" s="1"/>
      <c r="AC9" s="1"/>
      <c r="AD9" s="1"/>
      <c r="AE9" s="1"/>
      <c r="AF9" s="1"/>
      <c r="AG9" s="1"/>
      <c r="AH9" s="1"/>
      <c r="AI9" s="1"/>
      <c r="AJ9" s="15"/>
      <c r="AK9" s="42" t="s">
        <v>31</v>
      </c>
      <c r="AL9" s="17">
        <v>15</v>
      </c>
      <c r="AM9" s="17">
        <f>AL9*$AL$34</f>
        <v>73.5</v>
      </c>
      <c r="AN9" s="6">
        <f t="shared" si="0"/>
        <v>72</v>
      </c>
      <c r="AO9" s="17">
        <f t="shared" ref="AO9" si="3">AN9-AM9</f>
        <v>-1.5</v>
      </c>
      <c r="AP9" s="1">
        <f t="shared" si="2"/>
        <v>90</v>
      </c>
      <c r="AQ9" s="1"/>
      <c r="AR9" s="1"/>
      <c r="AS9" s="1"/>
    </row>
    <row r="10" spans="1:45" ht="15.75" customHeight="1" x14ac:dyDescent="0.25">
      <c r="A10" s="25">
        <v>7</v>
      </c>
      <c r="B10" s="26" t="s">
        <v>32</v>
      </c>
      <c r="C10" s="27" t="s">
        <v>18</v>
      </c>
      <c r="D10" s="27" t="s">
        <v>18</v>
      </c>
      <c r="E10" s="27" t="s">
        <v>18</v>
      </c>
      <c r="F10" s="27" t="s">
        <v>18</v>
      </c>
      <c r="G10" s="28"/>
      <c r="H10" s="27" t="s">
        <v>18</v>
      </c>
      <c r="I10" s="29" t="s">
        <v>19</v>
      </c>
      <c r="J10" s="29" t="s">
        <v>19</v>
      </c>
      <c r="K10" s="29" t="s">
        <v>19</v>
      </c>
      <c r="L10" s="30" t="s">
        <v>20</v>
      </c>
      <c r="M10" s="28"/>
      <c r="N10" s="30" t="s">
        <v>20</v>
      </c>
      <c r="O10" s="27" t="s">
        <v>18</v>
      </c>
      <c r="P10" s="27" t="s">
        <v>18</v>
      </c>
      <c r="Q10" s="27" t="s">
        <v>18</v>
      </c>
      <c r="R10" s="37" t="s">
        <v>11</v>
      </c>
      <c r="S10" s="27" t="s">
        <v>18</v>
      </c>
      <c r="T10" s="32" t="s">
        <v>21</v>
      </c>
      <c r="U10" s="33"/>
      <c r="V10" s="31"/>
      <c r="W10" s="31"/>
      <c r="X10" s="31"/>
      <c r="Y10" s="31"/>
      <c r="Z10" s="34"/>
      <c r="AA10" s="35"/>
      <c r="AB10" s="1"/>
      <c r="AC10" s="1"/>
      <c r="AD10" s="1"/>
      <c r="AE10" s="1"/>
      <c r="AF10" s="1"/>
      <c r="AG10" s="1"/>
      <c r="AH10" s="1"/>
      <c r="AI10" s="1"/>
      <c r="AJ10" s="15"/>
      <c r="AK10" s="43" t="s">
        <v>33</v>
      </c>
      <c r="AL10" s="17">
        <v>14</v>
      </c>
      <c r="AM10" s="17">
        <f>AL10*$AL$34</f>
        <v>68.600000000000009</v>
      </c>
      <c r="AN10" s="6">
        <f t="shared" si="0"/>
        <v>75</v>
      </c>
      <c r="AO10" s="17">
        <f>AN10-AM10</f>
        <v>6.3999999999999915</v>
      </c>
      <c r="AP10" s="1">
        <f t="shared" si="2"/>
        <v>84</v>
      </c>
      <c r="AQ10" s="1"/>
      <c r="AR10" s="1"/>
      <c r="AS10" s="1"/>
    </row>
    <row r="11" spans="1:45" ht="15.75" customHeight="1" x14ac:dyDescent="0.25">
      <c r="A11" s="25">
        <v>8</v>
      </c>
      <c r="B11" s="26" t="s">
        <v>34</v>
      </c>
      <c r="C11" s="44" t="s">
        <v>35</v>
      </c>
      <c r="D11" s="44" t="s">
        <v>35</v>
      </c>
      <c r="E11" s="44" t="s">
        <v>35</v>
      </c>
      <c r="F11" s="44" t="s">
        <v>35</v>
      </c>
      <c r="G11" s="28"/>
      <c r="H11" s="44" t="s">
        <v>35</v>
      </c>
      <c r="I11" s="29" t="s">
        <v>19</v>
      </c>
      <c r="J11" s="29" t="s">
        <v>19</v>
      </c>
      <c r="K11" s="29" t="s">
        <v>19</v>
      </c>
      <c r="L11" s="30" t="s">
        <v>20</v>
      </c>
      <c r="M11" s="28"/>
      <c r="N11" s="30" t="s">
        <v>20</v>
      </c>
      <c r="O11" s="27" t="s">
        <v>18</v>
      </c>
      <c r="P11" s="27" t="s">
        <v>18</v>
      </c>
      <c r="Q11" s="27" t="s">
        <v>18</v>
      </c>
      <c r="R11" s="37" t="s">
        <v>11</v>
      </c>
      <c r="S11" s="27" t="s">
        <v>18</v>
      </c>
      <c r="T11" s="32" t="s">
        <v>21</v>
      </c>
      <c r="U11" s="33"/>
      <c r="V11" s="31"/>
      <c r="W11" s="31"/>
      <c r="X11" s="31"/>
      <c r="Y11" s="31"/>
      <c r="Z11" s="34"/>
      <c r="AA11" s="35"/>
      <c r="AB11" s="1"/>
      <c r="AC11" s="1"/>
      <c r="AD11" s="1"/>
      <c r="AE11" s="1"/>
      <c r="AF11" s="1"/>
      <c r="AG11" s="1"/>
      <c r="AH11" s="1"/>
      <c r="AI11" s="1"/>
      <c r="AJ11" s="15"/>
      <c r="AK11" s="45" t="s">
        <v>36</v>
      </c>
      <c r="AL11" s="17">
        <v>25</v>
      </c>
      <c r="AM11" s="17">
        <f>AL11*$AL$34</f>
        <v>122.50000000000001</v>
      </c>
      <c r="AN11" s="6">
        <f t="shared" si="0"/>
        <v>131</v>
      </c>
      <c r="AO11" s="17">
        <f>AN11-AM11</f>
        <v>8.4999999999999858</v>
      </c>
      <c r="AP11" s="1">
        <f t="shared" si="2"/>
        <v>150</v>
      </c>
      <c r="AQ11" s="1"/>
      <c r="AR11" s="1"/>
      <c r="AS11" s="1"/>
    </row>
    <row r="12" spans="1:45" ht="15.75" customHeight="1" x14ac:dyDescent="0.25">
      <c r="A12" s="25">
        <v>9</v>
      </c>
      <c r="B12" s="26" t="s">
        <v>37</v>
      </c>
      <c r="C12" s="44" t="s">
        <v>35</v>
      </c>
      <c r="D12" s="44" t="s">
        <v>35</v>
      </c>
      <c r="E12" s="44" t="s">
        <v>35</v>
      </c>
      <c r="F12" s="44" t="s">
        <v>35</v>
      </c>
      <c r="G12" s="28"/>
      <c r="H12" s="44" t="s">
        <v>35</v>
      </c>
      <c r="I12" s="29" t="s">
        <v>19</v>
      </c>
      <c r="J12" s="29" t="s">
        <v>19</v>
      </c>
      <c r="K12" s="29" t="s">
        <v>19</v>
      </c>
      <c r="L12" s="30" t="s">
        <v>20</v>
      </c>
      <c r="M12" s="28"/>
      <c r="N12" s="30" t="s">
        <v>20</v>
      </c>
      <c r="O12" s="27" t="s">
        <v>18</v>
      </c>
      <c r="P12" s="27" t="s">
        <v>18</v>
      </c>
      <c r="Q12" s="27" t="s">
        <v>18</v>
      </c>
      <c r="R12" s="37" t="s">
        <v>11</v>
      </c>
      <c r="S12" s="27" t="s">
        <v>18</v>
      </c>
      <c r="T12" s="32" t="s">
        <v>21</v>
      </c>
      <c r="U12" s="33"/>
      <c r="V12" s="31"/>
      <c r="W12" s="31"/>
      <c r="X12" s="31"/>
      <c r="Y12" s="31"/>
      <c r="Z12" s="34"/>
      <c r="AA12" s="35"/>
      <c r="AB12" s="1"/>
      <c r="AC12" s="1"/>
      <c r="AD12" s="1"/>
      <c r="AE12" s="1"/>
      <c r="AF12" s="1"/>
      <c r="AG12" s="1"/>
      <c r="AH12" s="1"/>
      <c r="AI12" s="1"/>
      <c r="AJ12" s="15"/>
      <c r="AK12" s="46" t="s">
        <v>38</v>
      </c>
      <c r="AL12" s="17">
        <v>18</v>
      </c>
      <c r="AM12" s="17">
        <f>AL12*$AL$34</f>
        <v>88.2</v>
      </c>
      <c r="AN12" s="6">
        <f t="shared" si="0"/>
        <v>80</v>
      </c>
      <c r="AO12" s="17">
        <f>AN12-AM12</f>
        <v>-8.2000000000000028</v>
      </c>
      <c r="AP12" s="1">
        <f t="shared" si="2"/>
        <v>108</v>
      </c>
      <c r="AQ12" s="1"/>
      <c r="AR12" s="1"/>
      <c r="AS12" s="1"/>
    </row>
    <row r="13" spans="1:45" ht="15.75" customHeight="1" x14ac:dyDescent="0.25">
      <c r="A13" s="25">
        <v>10</v>
      </c>
      <c r="B13" s="26" t="s">
        <v>39</v>
      </c>
      <c r="C13" s="44" t="s">
        <v>35</v>
      </c>
      <c r="D13" s="44" t="s">
        <v>35</v>
      </c>
      <c r="E13" s="44" t="s">
        <v>35</v>
      </c>
      <c r="F13" s="44" t="s">
        <v>35</v>
      </c>
      <c r="G13" s="28"/>
      <c r="H13" s="44" t="s">
        <v>35</v>
      </c>
      <c r="I13" s="29" t="s">
        <v>19</v>
      </c>
      <c r="J13" s="29" t="s">
        <v>19</v>
      </c>
      <c r="K13" s="29" t="s">
        <v>19</v>
      </c>
      <c r="L13" s="30" t="s">
        <v>20</v>
      </c>
      <c r="M13" s="28"/>
      <c r="N13" s="30" t="s">
        <v>20</v>
      </c>
      <c r="O13" s="27" t="s">
        <v>18</v>
      </c>
      <c r="P13" s="27" t="s">
        <v>18</v>
      </c>
      <c r="Q13" s="27" t="s">
        <v>18</v>
      </c>
      <c r="R13" s="37" t="s">
        <v>11</v>
      </c>
      <c r="S13" s="27" t="s">
        <v>18</v>
      </c>
      <c r="T13" s="32" t="s">
        <v>21</v>
      </c>
      <c r="U13" s="33"/>
      <c r="V13" s="31"/>
      <c r="W13" s="31"/>
      <c r="X13" s="31"/>
      <c r="Y13" s="31"/>
      <c r="Z13" s="34"/>
      <c r="AA13" s="35"/>
      <c r="AB13" s="1"/>
      <c r="AC13" s="1"/>
      <c r="AD13" s="1"/>
      <c r="AE13" s="1"/>
      <c r="AF13" s="1"/>
      <c r="AG13" s="1"/>
      <c r="AH13" s="1"/>
      <c r="AI13" s="1"/>
      <c r="AJ13" s="15"/>
      <c r="AK13" s="47" t="s">
        <v>40</v>
      </c>
      <c r="AL13" s="17">
        <v>19</v>
      </c>
      <c r="AM13" s="17">
        <f>AL13*$AL$34</f>
        <v>93.100000000000009</v>
      </c>
      <c r="AN13" s="6">
        <f t="shared" si="0"/>
        <v>98</v>
      </c>
      <c r="AO13" s="17">
        <f>AN13-AM13</f>
        <v>4.8999999999999915</v>
      </c>
      <c r="AP13" s="1">
        <f t="shared" si="2"/>
        <v>114</v>
      </c>
      <c r="AQ13" s="1"/>
      <c r="AR13" s="1"/>
      <c r="AS13" s="1"/>
    </row>
    <row r="14" spans="1:45" ht="15.75" customHeight="1" x14ac:dyDescent="0.25">
      <c r="A14" s="25">
        <v>11</v>
      </c>
      <c r="B14" s="26" t="s">
        <v>41</v>
      </c>
      <c r="C14" s="44" t="s">
        <v>35</v>
      </c>
      <c r="D14" s="44" t="s">
        <v>35</v>
      </c>
      <c r="E14" s="44" t="s">
        <v>35</v>
      </c>
      <c r="F14" s="44" t="s">
        <v>35</v>
      </c>
      <c r="G14" s="28"/>
      <c r="H14" s="44" t="s">
        <v>35</v>
      </c>
      <c r="I14" s="29" t="s">
        <v>19</v>
      </c>
      <c r="J14" s="29" t="s">
        <v>19</v>
      </c>
      <c r="K14" s="29" t="s">
        <v>19</v>
      </c>
      <c r="L14" s="30" t="s">
        <v>20</v>
      </c>
      <c r="M14" s="28"/>
      <c r="N14" s="30" t="s">
        <v>20</v>
      </c>
      <c r="O14" s="27" t="s">
        <v>18</v>
      </c>
      <c r="P14" s="27" t="s">
        <v>18</v>
      </c>
      <c r="Q14" s="27" t="s">
        <v>18</v>
      </c>
      <c r="R14" s="37" t="s">
        <v>11</v>
      </c>
      <c r="S14" s="27" t="s">
        <v>18</v>
      </c>
      <c r="T14" s="32" t="s">
        <v>21</v>
      </c>
      <c r="U14" s="33"/>
      <c r="V14" s="31"/>
      <c r="W14" s="31"/>
      <c r="X14" s="31"/>
      <c r="Y14" s="31"/>
      <c r="Z14" s="34"/>
      <c r="AA14" s="35"/>
      <c r="AB14" s="1"/>
      <c r="AC14" s="1"/>
      <c r="AD14" s="1"/>
      <c r="AE14" s="1"/>
      <c r="AF14" s="1"/>
      <c r="AG14" s="1"/>
      <c r="AH14" s="1"/>
      <c r="AI14" s="1"/>
      <c r="AJ14" s="15"/>
      <c r="AK14" s="48" t="s">
        <v>42</v>
      </c>
      <c r="AL14" s="17">
        <v>18</v>
      </c>
      <c r="AM14" s="17">
        <f>AL14*$AL$34</f>
        <v>88.2</v>
      </c>
      <c r="AN14" s="6">
        <f t="shared" si="0"/>
        <v>98</v>
      </c>
      <c r="AO14" s="17">
        <f>AN14-AM14</f>
        <v>9.7999999999999972</v>
      </c>
      <c r="AP14" s="1">
        <f t="shared" si="2"/>
        <v>108</v>
      </c>
      <c r="AQ14" s="1"/>
      <c r="AR14" s="1"/>
      <c r="AS14" s="1"/>
    </row>
    <row r="15" spans="1:45" ht="15.75" customHeight="1" x14ac:dyDescent="0.25">
      <c r="A15" s="25">
        <v>12</v>
      </c>
      <c r="B15" s="26" t="s">
        <v>43</v>
      </c>
      <c r="C15" s="44" t="s">
        <v>35</v>
      </c>
      <c r="D15" s="44" t="s">
        <v>35</v>
      </c>
      <c r="E15" s="44" t="s">
        <v>35</v>
      </c>
      <c r="F15" s="44" t="s">
        <v>35</v>
      </c>
      <c r="G15" s="28"/>
      <c r="H15" s="44" t="s">
        <v>35</v>
      </c>
      <c r="I15" s="29" t="s">
        <v>19</v>
      </c>
      <c r="J15" s="29" t="s">
        <v>19</v>
      </c>
      <c r="K15" s="29" t="s">
        <v>19</v>
      </c>
      <c r="L15" s="30" t="s">
        <v>20</v>
      </c>
      <c r="M15" s="28"/>
      <c r="N15" s="30" t="s">
        <v>20</v>
      </c>
      <c r="O15" s="27" t="s">
        <v>18</v>
      </c>
      <c r="P15" s="27" t="s">
        <v>18</v>
      </c>
      <c r="Q15" s="27" t="s">
        <v>18</v>
      </c>
      <c r="R15" s="37" t="s">
        <v>11</v>
      </c>
      <c r="S15" s="27" t="s">
        <v>18</v>
      </c>
      <c r="T15" s="32" t="s">
        <v>21</v>
      </c>
      <c r="U15" s="33"/>
      <c r="V15" s="31"/>
      <c r="W15" s="31"/>
      <c r="X15" s="31"/>
      <c r="Y15" s="31"/>
      <c r="Z15" s="34"/>
      <c r="AA15" s="35"/>
      <c r="AB15" s="1"/>
      <c r="AC15" s="1"/>
      <c r="AD15" s="1"/>
      <c r="AE15" s="1"/>
      <c r="AF15" s="1"/>
      <c r="AG15" s="1"/>
      <c r="AH15" s="1"/>
      <c r="AI15" s="1"/>
      <c r="AJ15" s="15"/>
      <c r="AK15" s="49" t="s">
        <v>18</v>
      </c>
      <c r="AL15" s="17">
        <v>27</v>
      </c>
      <c r="AM15" s="17">
        <f>AL15*$AL$34</f>
        <v>132.30000000000001</v>
      </c>
      <c r="AN15" s="6">
        <f t="shared" si="0"/>
        <v>128</v>
      </c>
      <c r="AO15" s="17">
        <f>AN15-AM15</f>
        <v>-4.3000000000000114</v>
      </c>
      <c r="AP15" s="1">
        <f t="shared" si="2"/>
        <v>162</v>
      </c>
      <c r="AQ15" s="1"/>
      <c r="AR15" s="1"/>
      <c r="AS15" s="1"/>
    </row>
    <row r="16" spans="1:45" ht="15.75" customHeight="1" x14ac:dyDescent="0.25">
      <c r="A16" s="25">
        <v>13</v>
      </c>
      <c r="B16" s="26" t="s">
        <v>44</v>
      </c>
      <c r="C16" s="44" t="s">
        <v>35</v>
      </c>
      <c r="D16" s="44" t="s">
        <v>35</v>
      </c>
      <c r="E16" s="44" t="s">
        <v>35</v>
      </c>
      <c r="F16" s="44" t="s">
        <v>35</v>
      </c>
      <c r="G16" s="28"/>
      <c r="H16" s="44" t="s">
        <v>35</v>
      </c>
      <c r="I16" s="29" t="s">
        <v>19</v>
      </c>
      <c r="J16" s="29" t="s">
        <v>19</v>
      </c>
      <c r="K16" s="29" t="s">
        <v>19</v>
      </c>
      <c r="L16" s="30" t="s">
        <v>20</v>
      </c>
      <c r="M16" s="28"/>
      <c r="N16" s="30" t="s">
        <v>20</v>
      </c>
      <c r="O16" s="27" t="s">
        <v>18</v>
      </c>
      <c r="P16" s="27" t="s">
        <v>18</v>
      </c>
      <c r="Q16" s="27" t="s">
        <v>18</v>
      </c>
      <c r="R16" s="37" t="s">
        <v>11</v>
      </c>
      <c r="S16" s="27" t="s">
        <v>18</v>
      </c>
      <c r="T16" s="32" t="s">
        <v>21</v>
      </c>
      <c r="U16" s="33"/>
      <c r="V16" s="31"/>
      <c r="W16" s="31"/>
      <c r="X16" s="31"/>
      <c r="Y16" s="31"/>
      <c r="Z16" s="34"/>
      <c r="AA16" s="35"/>
      <c r="AB16" s="1"/>
      <c r="AC16" s="1"/>
      <c r="AD16" s="1"/>
      <c r="AE16" s="1"/>
      <c r="AF16" s="1"/>
      <c r="AG16" s="1"/>
      <c r="AH16" s="1"/>
      <c r="AI16" s="1"/>
      <c r="AJ16" s="15"/>
      <c r="AK16" s="1" t="s">
        <v>20</v>
      </c>
      <c r="AL16" s="17">
        <v>18</v>
      </c>
      <c r="AM16" s="17">
        <f>AL16*$AL$34</f>
        <v>88.2</v>
      </c>
      <c r="AN16" s="6">
        <f t="shared" si="0"/>
        <v>83</v>
      </c>
      <c r="AO16" s="17">
        <f>AN16-AM16</f>
        <v>-5.2000000000000028</v>
      </c>
      <c r="AP16" s="1">
        <f t="shared" si="2"/>
        <v>108</v>
      </c>
      <c r="AQ16" s="1"/>
      <c r="AR16" s="1"/>
      <c r="AS16" s="1"/>
    </row>
    <row r="17" spans="1:45" ht="15.75" customHeight="1" x14ac:dyDescent="0.25">
      <c r="A17" s="25">
        <v>14</v>
      </c>
      <c r="B17" s="26" t="s">
        <v>45</v>
      </c>
      <c r="C17" s="44" t="s">
        <v>35</v>
      </c>
      <c r="D17" s="44" t="s">
        <v>35</v>
      </c>
      <c r="E17" s="44" t="s">
        <v>35</v>
      </c>
      <c r="F17" s="44" t="s">
        <v>35</v>
      </c>
      <c r="G17" s="28"/>
      <c r="H17" s="44" t="s">
        <v>35</v>
      </c>
      <c r="I17" s="29" t="s">
        <v>19</v>
      </c>
      <c r="J17" s="29" t="s">
        <v>19</v>
      </c>
      <c r="K17" s="29" t="s">
        <v>19</v>
      </c>
      <c r="L17" s="28"/>
      <c r="M17" s="28"/>
      <c r="N17" s="30" t="s">
        <v>20</v>
      </c>
      <c r="O17" s="27" t="s">
        <v>18</v>
      </c>
      <c r="P17" s="27" t="s">
        <v>18</v>
      </c>
      <c r="Q17" s="27" t="s">
        <v>18</v>
      </c>
      <c r="R17" s="37" t="s">
        <v>11</v>
      </c>
      <c r="S17" s="27" t="s">
        <v>18</v>
      </c>
      <c r="T17" s="32" t="s">
        <v>21</v>
      </c>
      <c r="U17" s="33"/>
      <c r="V17" s="31"/>
      <c r="W17" s="31"/>
      <c r="X17" s="31"/>
      <c r="Y17" s="31"/>
      <c r="Z17" s="34"/>
      <c r="AA17" s="35"/>
      <c r="AB17" s="1"/>
      <c r="AC17" s="1"/>
      <c r="AD17" s="1"/>
      <c r="AE17" s="1"/>
      <c r="AF17" s="1"/>
      <c r="AG17" s="1"/>
      <c r="AH17" s="1"/>
      <c r="AI17" s="1"/>
      <c r="AJ17" s="15"/>
      <c r="AK17" s="50" t="s">
        <v>19</v>
      </c>
      <c r="AL17" s="17">
        <v>20</v>
      </c>
      <c r="AM17" s="17">
        <f>AL17*$AL$34</f>
        <v>98</v>
      </c>
      <c r="AN17" s="6">
        <f t="shared" si="0"/>
        <v>86</v>
      </c>
      <c r="AO17" s="17">
        <f>AN17-AM17</f>
        <v>-12</v>
      </c>
      <c r="AP17" s="1">
        <f t="shared" si="2"/>
        <v>120</v>
      </c>
      <c r="AQ17" s="1"/>
      <c r="AR17" s="1"/>
      <c r="AS17" s="1"/>
    </row>
    <row r="18" spans="1:45" ht="15.75" customHeight="1" x14ac:dyDescent="0.25">
      <c r="A18" s="25">
        <v>15</v>
      </c>
      <c r="B18" s="26" t="s">
        <v>46</v>
      </c>
      <c r="C18" s="44" t="s">
        <v>35</v>
      </c>
      <c r="D18" s="44" t="s">
        <v>35</v>
      </c>
      <c r="E18" s="44" t="s">
        <v>35</v>
      </c>
      <c r="F18" s="44" t="s">
        <v>35</v>
      </c>
      <c r="G18" s="28"/>
      <c r="H18" s="44" t="s">
        <v>35</v>
      </c>
      <c r="I18" s="51"/>
      <c r="J18" s="28"/>
      <c r="K18" s="28"/>
      <c r="L18" s="28"/>
      <c r="M18" s="28"/>
      <c r="N18" s="52"/>
      <c r="O18" s="27" t="s">
        <v>18</v>
      </c>
      <c r="P18" s="27" t="s">
        <v>18</v>
      </c>
      <c r="Q18" s="27" t="s">
        <v>18</v>
      </c>
      <c r="R18" s="37" t="s">
        <v>11</v>
      </c>
      <c r="S18" s="27" t="s">
        <v>18</v>
      </c>
      <c r="T18" s="32" t="s">
        <v>21</v>
      </c>
      <c r="U18" s="33"/>
      <c r="V18" s="31"/>
      <c r="W18" s="31"/>
      <c r="X18" s="31"/>
      <c r="Y18" s="31"/>
      <c r="Z18" s="34"/>
      <c r="AA18" s="35"/>
      <c r="AB18" s="1"/>
      <c r="AC18" s="1"/>
      <c r="AD18" s="1"/>
      <c r="AE18" s="1"/>
      <c r="AF18" s="1"/>
      <c r="AG18" s="1"/>
      <c r="AH18" s="1"/>
      <c r="AI18" s="1"/>
      <c r="AJ18" s="15"/>
      <c r="AK18" s="53" t="s">
        <v>35</v>
      </c>
      <c r="AL18" s="17">
        <v>25</v>
      </c>
      <c r="AM18" s="17">
        <f>AL18*$AL$34</f>
        <v>122.50000000000001</v>
      </c>
      <c r="AN18" s="6">
        <f t="shared" si="0"/>
        <v>111</v>
      </c>
      <c r="AO18" s="17">
        <f>AN18-AM18</f>
        <v>-11.500000000000014</v>
      </c>
      <c r="AP18" s="1">
        <f t="shared" si="2"/>
        <v>150</v>
      </c>
      <c r="AQ18" s="1"/>
      <c r="AR18" s="1"/>
      <c r="AS18" s="1"/>
    </row>
    <row r="19" spans="1:45" ht="15.75" customHeight="1" x14ac:dyDescent="0.25">
      <c r="A19" s="25">
        <v>16</v>
      </c>
      <c r="B19" s="26" t="s">
        <v>47</v>
      </c>
      <c r="C19" s="44" t="s">
        <v>35</v>
      </c>
      <c r="D19" s="44" t="s">
        <v>35</v>
      </c>
      <c r="E19" s="44" t="s">
        <v>35</v>
      </c>
      <c r="F19" s="44" t="s">
        <v>35</v>
      </c>
      <c r="G19" s="28"/>
      <c r="H19" s="44" t="s">
        <v>35</v>
      </c>
      <c r="I19" s="51"/>
      <c r="J19" s="28"/>
      <c r="K19" s="28"/>
      <c r="L19" s="28"/>
      <c r="M19" s="28"/>
      <c r="N19" s="52"/>
      <c r="O19" s="27" t="s">
        <v>18</v>
      </c>
      <c r="P19" s="27" t="s">
        <v>18</v>
      </c>
      <c r="Q19" s="27" t="s">
        <v>18</v>
      </c>
      <c r="R19" s="37" t="s">
        <v>11</v>
      </c>
      <c r="S19" s="27" t="s">
        <v>18</v>
      </c>
      <c r="T19" s="32" t="s">
        <v>21</v>
      </c>
      <c r="U19" s="33"/>
      <c r="V19" s="31"/>
      <c r="W19" s="31"/>
      <c r="X19" s="31"/>
      <c r="Y19" s="31"/>
      <c r="Z19" s="34"/>
      <c r="AA19" s="35"/>
      <c r="AB19" s="1"/>
      <c r="AC19" s="1"/>
      <c r="AD19" s="1"/>
      <c r="AE19" s="1"/>
      <c r="AF19" s="1"/>
      <c r="AG19" s="1"/>
      <c r="AH19" s="1"/>
      <c r="AI19" s="1"/>
      <c r="AJ19" s="15"/>
      <c r="AK19" s="54"/>
      <c r="AL19" s="54">
        <f>SUM(AL2:AL18)</f>
        <v>360</v>
      </c>
      <c r="AM19" s="55">
        <f>SUM(AM2:AM18)</f>
        <v>1764.0000000000002</v>
      </c>
      <c r="AN19" s="54">
        <f>SUM(AN2:AN18)</f>
        <v>1764</v>
      </c>
      <c r="AO19" s="54">
        <f>SUM(AO2:AO18)</f>
        <v>-1.2789769243681803E-13</v>
      </c>
      <c r="AP19" s="54">
        <f>SUM(AP2:AP18)</f>
        <v>2160</v>
      </c>
      <c r="AQ19" s="1"/>
      <c r="AR19" s="1"/>
      <c r="AS19" s="1"/>
    </row>
    <row r="20" spans="1:45" ht="15.75" customHeight="1" x14ac:dyDescent="0.25">
      <c r="A20" s="25">
        <v>17</v>
      </c>
      <c r="B20" s="26" t="s">
        <v>48</v>
      </c>
      <c r="C20" s="44" t="s">
        <v>35</v>
      </c>
      <c r="D20" s="44" t="s">
        <v>35</v>
      </c>
      <c r="E20" s="44" t="s">
        <v>35</v>
      </c>
      <c r="F20" s="44" t="s">
        <v>35</v>
      </c>
      <c r="G20" s="28"/>
      <c r="H20" s="44" t="s">
        <v>35</v>
      </c>
      <c r="I20" s="51"/>
      <c r="J20" s="28"/>
      <c r="K20" s="28"/>
      <c r="L20" s="28"/>
      <c r="M20" s="28"/>
      <c r="N20" s="52"/>
      <c r="O20" s="27" t="s">
        <v>18</v>
      </c>
      <c r="P20" s="27" t="s">
        <v>18</v>
      </c>
      <c r="Q20" s="27" t="s">
        <v>18</v>
      </c>
      <c r="R20" s="37" t="s">
        <v>11</v>
      </c>
      <c r="S20" s="27" t="s">
        <v>18</v>
      </c>
      <c r="T20" s="32" t="s">
        <v>21</v>
      </c>
      <c r="U20" s="33"/>
      <c r="V20" s="31"/>
      <c r="W20" s="31"/>
      <c r="X20" s="31"/>
      <c r="Y20" s="31"/>
      <c r="Z20" s="34"/>
      <c r="AA20" s="35"/>
      <c r="AB20" s="1"/>
      <c r="AC20" s="1"/>
      <c r="AD20" s="1"/>
      <c r="AE20" s="1"/>
      <c r="AF20" s="1"/>
      <c r="AG20" s="1"/>
      <c r="AH20" s="1"/>
      <c r="AI20" s="1"/>
      <c r="AJ20" s="15"/>
      <c r="AN20" s="6">
        <f>AN19/2</f>
        <v>882</v>
      </c>
      <c r="AQ20" s="1"/>
      <c r="AR20" s="1"/>
      <c r="AS20" s="1"/>
    </row>
    <row r="21" spans="1:45" ht="15.75" customHeight="1" x14ac:dyDescent="0.25">
      <c r="A21" s="25">
        <v>18</v>
      </c>
      <c r="B21" s="26" t="s">
        <v>49</v>
      </c>
      <c r="C21" s="44" t="s">
        <v>35</v>
      </c>
      <c r="D21" s="44" t="s">
        <v>35</v>
      </c>
      <c r="E21" s="44" t="s">
        <v>35</v>
      </c>
      <c r="F21" s="44" t="s">
        <v>35</v>
      </c>
      <c r="G21" s="28"/>
      <c r="H21" s="44" t="s">
        <v>35</v>
      </c>
      <c r="I21" s="51"/>
      <c r="J21" s="28"/>
      <c r="K21" s="28"/>
      <c r="L21" s="28"/>
      <c r="M21" s="28"/>
      <c r="N21" s="52"/>
      <c r="O21" s="27" t="s">
        <v>18</v>
      </c>
      <c r="P21" s="27" t="s">
        <v>18</v>
      </c>
      <c r="Q21" s="27" t="s">
        <v>18</v>
      </c>
      <c r="R21" s="37" t="s">
        <v>11</v>
      </c>
      <c r="S21" s="27" t="s">
        <v>18</v>
      </c>
      <c r="T21" s="32" t="s">
        <v>21</v>
      </c>
      <c r="U21" s="33"/>
      <c r="V21" s="31"/>
      <c r="W21" s="31"/>
      <c r="X21" s="31"/>
      <c r="Y21" s="31"/>
      <c r="Z21" s="34"/>
      <c r="AA21" s="35"/>
      <c r="AB21" s="1"/>
      <c r="AC21" s="1"/>
      <c r="AD21" s="1"/>
      <c r="AE21" s="1"/>
      <c r="AF21" s="1"/>
      <c r="AG21" s="1"/>
      <c r="AH21" s="1"/>
      <c r="AI21" s="1"/>
      <c r="AJ21" s="15"/>
      <c r="AQ21" s="1"/>
      <c r="AR21" s="1"/>
      <c r="AS21" s="1"/>
    </row>
    <row r="22" spans="1:45" ht="15.75" customHeight="1" x14ac:dyDescent="0.25">
      <c r="A22" s="25">
        <v>19</v>
      </c>
      <c r="B22" s="26" t="s">
        <v>50</v>
      </c>
      <c r="C22" s="44" t="s">
        <v>35</v>
      </c>
      <c r="D22" s="44" t="s">
        <v>35</v>
      </c>
      <c r="E22" s="44" t="s">
        <v>35</v>
      </c>
      <c r="F22" s="44" t="s">
        <v>35</v>
      </c>
      <c r="G22" s="28"/>
      <c r="H22" s="44" t="s">
        <v>35</v>
      </c>
      <c r="I22" s="51"/>
      <c r="J22" s="28"/>
      <c r="K22" s="28"/>
      <c r="L22" s="28"/>
      <c r="M22" s="28"/>
      <c r="N22" s="52"/>
      <c r="O22" s="27" t="s">
        <v>18</v>
      </c>
      <c r="P22" s="27" t="s">
        <v>18</v>
      </c>
      <c r="Q22" s="27" t="s">
        <v>18</v>
      </c>
      <c r="R22" s="37" t="s">
        <v>11</v>
      </c>
      <c r="S22" s="27" t="s">
        <v>18</v>
      </c>
      <c r="T22" s="32" t="s">
        <v>21</v>
      </c>
      <c r="U22" s="33"/>
      <c r="V22" s="31"/>
      <c r="W22" s="31"/>
      <c r="X22" s="31"/>
      <c r="Y22" s="31"/>
      <c r="Z22" s="34"/>
      <c r="AA22" s="35"/>
      <c r="AB22" s="1"/>
      <c r="AC22" s="1"/>
      <c r="AD22" s="1"/>
      <c r="AE22" s="1"/>
      <c r="AF22" s="1"/>
      <c r="AG22" s="1"/>
      <c r="AH22" s="1"/>
      <c r="AI22" s="1"/>
      <c r="AJ22" s="15"/>
      <c r="AQ22" s="1"/>
      <c r="AR22" s="1"/>
      <c r="AS22" s="1"/>
    </row>
    <row r="23" spans="1:45" ht="15.75" customHeight="1" x14ac:dyDescent="0.25">
      <c r="A23" s="25">
        <v>20</v>
      </c>
      <c r="B23" s="26" t="s">
        <v>51</v>
      </c>
      <c r="C23" s="44" t="s">
        <v>35</v>
      </c>
      <c r="D23" s="44" t="s">
        <v>35</v>
      </c>
      <c r="E23" s="44" t="s">
        <v>35</v>
      </c>
      <c r="F23" s="44" t="s">
        <v>35</v>
      </c>
      <c r="G23" s="28"/>
      <c r="H23" s="44" t="s">
        <v>35</v>
      </c>
      <c r="I23" s="51"/>
      <c r="J23" s="28"/>
      <c r="K23" s="28"/>
      <c r="L23" s="28"/>
      <c r="M23" s="28"/>
      <c r="N23" s="52"/>
      <c r="O23" s="27" t="s">
        <v>18</v>
      </c>
      <c r="P23" s="27" t="s">
        <v>18</v>
      </c>
      <c r="Q23" s="27" t="s">
        <v>18</v>
      </c>
      <c r="R23" s="37" t="s">
        <v>11</v>
      </c>
      <c r="S23" s="27" t="s">
        <v>18</v>
      </c>
      <c r="T23" s="32" t="s">
        <v>21</v>
      </c>
      <c r="U23" s="33"/>
      <c r="V23" s="31"/>
      <c r="W23" s="31"/>
      <c r="X23" s="31"/>
      <c r="Y23" s="31"/>
      <c r="Z23" s="34"/>
      <c r="AA23" s="35"/>
      <c r="AB23" s="1"/>
      <c r="AC23" s="1"/>
      <c r="AD23" s="1"/>
      <c r="AE23" s="1"/>
      <c r="AF23" s="1"/>
      <c r="AG23" s="1"/>
      <c r="AH23" s="1"/>
      <c r="AI23" s="1"/>
      <c r="AJ23" s="15"/>
      <c r="AQ23" s="1"/>
      <c r="AR23" s="1"/>
      <c r="AS23" s="1"/>
    </row>
    <row r="24" spans="1:45" ht="15.75" customHeight="1" x14ac:dyDescent="0.25">
      <c r="A24" s="25">
        <v>21</v>
      </c>
      <c r="B24" s="26" t="s">
        <v>52</v>
      </c>
      <c r="C24" s="44" t="s">
        <v>35</v>
      </c>
      <c r="D24" s="44" t="s">
        <v>35</v>
      </c>
      <c r="E24" s="44" t="s">
        <v>35</v>
      </c>
      <c r="F24" s="28"/>
      <c r="G24" s="28"/>
      <c r="H24" s="44" t="s">
        <v>35</v>
      </c>
      <c r="I24" s="51"/>
      <c r="J24" s="28"/>
      <c r="K24" s="28"/>
      <c r="L24" s="28"/>
      <c r="M24" s="28"/>
      <c r="N24" s="52"/>
      <c r="O24" s="27" t="s">
        <v>18</v>
      </c>
      <c r="P24" s="27" t="s">
        <v>18</v>
      </c>
      <c r="Q24" s="27" t="s">
        <v>18</v>
      </c>
      <c r="R24" s="37" t="s">
        <v>11</v>
      </c>
      <c r="S24" s="27" t="s">
        <v>18</v>
      </c>
      <c r="T24" s="32" t="s">
        <v>21</v>
      </c>
      <c r="U24" s="33"/>
      <c r="V24" s="31"/>
      <c r="W24" s="31"/>
      <c r="X24" s="31"/>
      <c r="Y24" s="31"/>
      <c r="Z24" s="34"/>
      <c r="AA24" s="35"/>
      <c r="AB24" s="1"/>
      <c r="AC24" s="1"/>
      <c r="AD24" s="1"/>
      <c r="AE24" s="1"/>
      <c r="AF24" s="1"/>
      <c r="AG24" s="1"/>
      <c r="AH24" s="1"/>
      <c r="AI24" s="1"/>
      <c r="AJ24" s="15"/>
      <c r="AK24" s="1"/>
      <c r="AL24" s="1"/>
      <c r="AM24" s="1"/>
      <c r="AQ24" s="1"/>
      <c r="AR24" s="1"/>
      <c r="AS24" s="1"/>
    </row>
    <row r="25" spans="1:45" ht="15.75" customHeight="1" x14ac:dyDescent="0.25">
      <c r="A25" s="25">
        <v>22</v>
      </c>
      <c r="B25" s="26" t="s">
        <v>53</v>
      </c>
      <c r="C25" s="51"/>
      <c r="D25" s="28"/>
      <c r="E25" s="28"/>
      <c r="F25" s="28"/>
      <c r="G25" s="28"/>
      <c r="H25" s="52"/>
      <c r="I25" s="51"/>
      <c r="J25" s="28"/>
      <c r="K25" s="28"/>
      <c r="L25" s="28"/>
      <c r="M25" s="28"/>
      <c r="N25" s="52"/>
      <c r="O25" s="27" t="s">
        <v>18</v>
      </c>
      <c r="P25" s="27" t="s">
        <v>18</v>
      </c>
      <c r="Q25" s="27" t="s">
        <v>18</v>
      </c>
      <c r="R25" s="37" t="s">
        <v>11</v>
      </c>
      <c r="S25" s="27" t="s">
        <v>18</v>
      </c>
      <c r="T25" s="32" t="s">
        <v>21</v>
      </c>
      <c r="U25" s="33"/>
      <c r="V25" s="31"/>
      <c r="W25" s="31"/>
      <c r="X25" s="31"/>
      <c r="Y25" s="31"/>
      <c r="Z25" s="34"/>
      <c r="AA25" s="35"/>
      <c r="AB25" s="1"/>
      <c r="AC25" s="1"/>
      <c r="AD25" s="1"/>
      <c r="AE25" s="1"/>
      <c r="AF25" s="1"/>
      <c r="AG25" s="1"/>
      <c r="AH25" s="1"/>
      <c r="AI25" s="1"/>
      <c r="AJ25" s="15"/>
      <c r="AK25" s="8" t="s">
        <v>54</v>
      </c>
      <c r="AL25" s="8" t="s">
        <v>55</v>
      </c>
      <c r="AM25" s="56" t="s">
        <v>56</v>
      </c>
      <c r="AQ25" s="1"/>
      <c r="AR25" s="1"/>
      <c r="AS25" s="1"/>
    </row>
    <row r="26" spans="1:45" ht="15.75" customHeight="1" x14ac:dyDescent="0.25">
      <c r="A26" s="25">
        <v>23</v>
      </c>
      <c r="B26" s="26" t="s">
        <v>57</v>
      </c>
      <c r="C26" s="51"/>
      <c r="D26" s="28"/>
      <c r="E26" s="28"/>
      <c r="F26" s="28"/>
      <c r="G26" s="28"/>
      <c r="H26" s="52"/>
      <c r="I26" s="51"/>
      <c r="J26" s="28"/>
      <c r="K26" s="28"/>
      <c r="L26" s="28"/>
      <c r="M26" s="28"/>
      <c r="N26" s="52"/>
      <c r="O26" s="27" t="s">
        <v>18</v>
      </c>
      <c r="P26" s="27" t="s">
        <v>18</v>
      </c>
      <c r="Q26" s="27" t="s">
        <v>18</v>
      </c>
      <c r="R26" s="37" t="s">
        <v>11</v>
      </c>
      <c r="S26" s="27" t="s">
        <v>18</v>
      </c>
      <c r="T26" s="32" t="s">
        <v>21</v>
      </c>
      <c r="U26" s="33"/>
      <c r="V26" s="31"/>
      <c r="W26" s="31"/>
      <c r="X26" s="31"/>
      <c r="Y26" s="31"/>
      <c r="Z26" s="34"/>
      <c r="AA26" s="35"/>
      <c r="AB26" s="1"/>
      <c r="AC26" s="1"/>
      <c r="AD26" s="1"/>
      <c r="AE26" s="1"/>
      <c r="AF26" s="1"/>
      <c r="AG26" s="1"/>
      <c r="AH26" s="1"/>
      <c r="AI26" s="1"/>
      <c r="AJ26" s="15"/>
      <c r="AK26" s="1" t="s">
        <v>8</v>
      </c>
      <c r="AL26" s="6">
        <f>AA1</f>
        <v>311</v>
      </c>
      <c r="AM26" s="1">
        <f>AL26*30</f>
        <v>9330</v>
      </c>
      <c r="AQ26" s="1"/>
      <c r="AR26" s="1"/>
      <c r="AS26" s="1"/>
    </row>
    <row r="27" spans="1:45" ht="15.75" customHeight="1" x14ac:dyDescent="0.25">
      <c r="A27" s="25">
        <v>24</v>
      </c>
      <c r="B27" s="26" t="s">
        <v>58</v>
      </c>
      <c r="C27" s="51"/>
      <c r="D27" s="28"/>
      <c r="E27" s="28"/>
      <c r="F27" s="28"/>
      <c r="G27" s="28"/>
      <c r="H27" s="52"/>
      <c r="I27" s="51"/>
      <c r="J27" s="28"/>
      <c r="K27" s="28"/>
      <c r="L27" s="28"/>
      <c r="M27" s="28"/>
      <c r="N27" s="52"/>
      <c r="O27" s="27" t="s">
        <v>18</v>
      </c>
      <c r="P27" s="27" t="s">
        <v>18</v>
      </c>
      <c r="Q27" s="27" t="s">
        <v>18</v>
      </c>
      <c r="R27" s="31"/>
      <c r="S27" s="31"/>
      <c r="T27" s="32" t="s">
        <v>21</v>
      </c>
      <c r="U27" s="33"/>
      <c r="V27" s="31"/>
      <c r="W27" s="31"/>
      <c r="X27" s="31"/>
      <c r="Y27" s="31"/>
      <c r="Z27" s="34"/>
      <c r="AA27" s="35"/>
      <c r="AB27" s="1"/>
      <c r="AC27" s="1"/>
      <c r="AD27" s="1"/>
      <c r="AE27" s="1"/>
      <c r="AF27" s="1"/>
      <c r="AG27" s="1"/>
      <c r="AH27" s="1"/>
      <c r="AI27" s="1"/>
      <c r="AJ27" s="15"/>
      <c r="AK27" s="1" t="s">
        <v>59</v>
      </c>
      <c r="AL27" s="6">
        <f>AI34</f>
        <v>535</v>
      </c>
      <c r="AM27" s="1">
        <f t="shared" ref="AM27:AM30" si="4">AL27*30</f>
        <v>16050</v>
      </c>
      <c r="AQ27" s="1"/>
      <c r="AR27" s="1"/>
      <c r="AS27" s="1"/>
    </row>
    <row r="28" spans="1:45" ht="15.75" customHeight="1" x14ac:dyDescent="0.25">
      <c r="A28" s="25">
        <v>25</v>
      </c>
      <c r="B28" s="26" t="s">
        <v>60</v>
      </c>
      <c r="C28" s="51"/>
      <c r="D28" s="28"/>
      <c r="E28" s="28"/>
      <c r="F28" s="28"/>
      <c r="G28" s="28"/>
      <c r="H28" s="52"/>
      <c r="I28" s="51"/>
      <c r="J28" s="28"/>
      <c r="K28" s="28"/>
      <c r="L28" s="28"/>
      <c r="M28" s="28"/>
      <c r="N28" s="52"/>
      <c r="O28" s="33"/>
      <c r="P28" s="31"/>
      <c r="Q28" s="31"/>
      <c r="R28" s="31"/>
      <c r="S28" s="31"/>
      <c r="T28" s="34"/>
      <c r="U28" s="33"/>
      <c r="V28" s="31"/>
      <c r="W28" s="31"/>
      <c r="X28" s="31"/>
      <c r="Y28" s="31"/>
      <c r="Z28" s="34"/>
      <c r="AA28" s="35"/>
      <c r="AB28" s="1"/>
      <c r="AC28" s="1"/>
      <c r="AD28" s="1"/>
      <c r="AE28" s="1"/>
      <c r="AF28" s="1"/>
      <c r="AG28" s="1"/>
      <c r="AH28" s="1"/>
      <c r="AI28" s="1"/>
      <c r="AJ28" s="15"/>
      <c r="AK28" s="1" t="s">
        <v>61</v>
      </c>
      <c r="AL28" s="6">
        <f>AI65</f>
        <v>574</v>
      </c>
      <c r="AM28" s="1">
        <f t="shared" si="4"/>
        <v>17220</v>
      </c>
      <c r="AQ28" s="1"/>
      <c r="AR28" s="1"/>
      <c r="AS28" s="1"/>
    </row>
    <row r="29" spans="1:45" ht="15.75" customHeight="1" x14ac:dyDescent="0.25">
      <c r="A29" s="25">
        <v>26</v>
      </c>
      <c r="B29" s="26" t="s">
        <v>62</v>
      </c>
      <c r="C29" s="33"/>
      <c r="D29" s="31"/>
      <c r="E29" s="31"/>
      <c r="F29" s="31"/>
      <c r="G29" s="31"/>
      <c r="H29" s="34"/>
      <c r="I29" s="33"/>
      <c r="J29" s="31"/>
      <c r="K29" s="31"/>
      <c r="L29" s="31"/>
      <c r="M29" s="31"/>
      <c r="N29" s="34"/>
      <c r="O29" s="33"/>
      <c r="P29" s="31"/>
      <c r="Q29" s="31"/>
      <c r="R29" s="31"/>
      <c r="S29" s="31"/>
      <c r="T29" s="34"/>
      <c r="U29" s="33"/>
      <c r="V29" s="31"/>
      <c r="W29" s="31"/>
      <c r="X29" s="31"/>
      <c r="Y29" s="31"/>
      <c r="Z29" s="34"/>
      <c r="AA29" s="35"/>
      <c r="AB29" s="1"/>
      <c r="AC29" s="1"/>
      <c r="AD29" s="1"/>
      <c r="AE29" s="1"/>
      <c r="AF29" s="1"/>
      <c r="AG29" s="1"/>
      <c r="AH29" s="1"/>
      <c r="AI29" s="1"/>
      <c r="AJ29" s="15"/>
      <c r="AK29" s="1" t="s">
        <v>63</v>
      </c>
      <c r="AL29" s="6">
        <f>AA96</f>
        <v>344</v>
      </c>
      <c r="AM29" s="1">
        <f t="shared" si="4"/>
        <v>10320</v>
      </c>
      <c r="AQ29" s="1"/>
      <c r="AR29" s="1"/>
      <c r="AS29" s="1"/>
    </row>
    <row r="30" spans="1:45" ht="15.75" customHeight="1" x14ac:dyDescent="0.25">
      <c r="A30" s="1"/>
      <c r="B30" s="1"/>
      <c r="C30" s="57">
        <f>COUNTA(C4:C29)</f>
        <v>21</v>
      </c>
      <c r="D30" s="58">
        <f>COUNTA(D4:D29)</f>
        <v>21</v>
      </c>
      <c r="E30" s="58">
        <f t="shared" ref="E30:H30" si="5">COUNTA(E4:E29)</f>
        <v>21</v>
      </c>
      <c r="F30" s="58">
        <f t="shared" si="5"/>
        <v>19</v>
      </c>
      <c r="G30" s="58">
        <f t="shared" si="5"/>
        <v>0</v>
      </c>
      <c r="H30" s="58">
        <f t="shared" si="5"/>
        <v>21</v>
      </c>
      <c r="I30" s="57">
        <f>COUNTA(I4:I29)</f>
        <v>14</v>
      </c>
      <c r="J30" s="58">
        <f>COUNTA(J4:J29)</f>
        <v>14</v>
      </c>
      <c r="K30" s="58">
        <f t="shared" ref="K30:N30" si="6">COUNTA(K4:K29)</f>
        <v>14</v>
      </c>
      <c r="L30" s="58">
        <f t="shared" si="6"/>
        <v>12</v>
      </c>
      <c r="M30" s="58">
        <f t="shared" si="6"/>
        <v>0</v>
      </c>
      <c r="N30" s="58">
        <f t="shared" si="6"/>
        <v>14</v>
      </c>
      <c r="O30" s="57">
        <f>COUNTA(O4:O29)</f>
        <v>24</v>
      </c>
      <c r="P30" s="58">
        <f>COUNTA(P4:P29)</f>
        <v>24</v>
      </c>
      <c r="Q30" s="58">
        <f t="shared" ref="Q30:T30" si="7">COUNTA(Q4:Q29)</f>
        <v>24</v>
      </c>
      <c r="R30" s="58">
        <f t="shared" si="7"/>
        <v>22</v>
      </c>
      <c r="S30" s="58">
        <f t="shared" si="7"/>
        <v>22</v>
      </c>
      <c r="T30" s="58">
        <f t="shared" si="7"/>
        <v>24</v>
      </c>
      <c r="U30" s="57">
        <f>COUNTA(U4:U29)</f>
        <v>0</v>
      </c>
      <c r="V30" s="58">
        <f>COUNTA(V4:V29)</f>
        <v>0</v>
      </c>
      <c r="W30" s="58">
        <f t="shared" ref="W30:Z30" si="8">COUNTA(W4:W29)</f>
        <v>0</v>
      </c>
      <c r="X30" s="58">
        <f t="shared" si="8"/>
        <v>0</v>
      </c>
      <c r="Y30" s="58">
        <f t="shared" si="8"/>
        <v>0</v>
      </c>
      <c r="Z30" s="58">
        <f t="shared" si="8"/>
        <v>0</v>
      </c>
      <c r="AA30" s="59"/>
      <c r="AB30" s="1"/>
      <c r="AC30" s="1"/>
      <c r="AD30" s="1"/>
      <c r="AE30" s="1"/>
      <c r="AF30" s="1"/>
      <c r="AG30" s="1"/>
      <c r="AH30" s="1"/>
      <c r="AI30" s="1"/>
      <c r="AJ30" s="15"/>
      <c r="AK30" s="1" t="s">
        <v>64</v>
      </c>
      <c r="AL30" s="6">
        <f>AA127</f>
        <v>0</v>
      </c>
      <c r="AM30" s="1">
        <f t="shared" si="4"/>
        <v>0</v>
      </c>
      <c r="AQ30" s="1"/>
      <c r="AR30" s="1"/>
      <c r="AS30" s="1"/>
    </row>
    <row r="31" spans="1:45" ht="15.75" customHeight="1" x14ac:dyDescent="0.25">
      <c r="AB31" s="1"/>
      <c r="AC31" s="1"/>
      <c r="AD31" s="1"/>
      <c r="AE31" s="1"/>
      <c r="AF31" s="1"/>
      <c r="AG31" s="1"/>
      <c r="AH31" s="1"/>
      <c r="AI31" s="1"/>
      <c r="AJ31" s="15"/>
      <c r="AK31" s="1"/>
      <c r="AL31" s="6"/>
      <c r="AM31" s="1"/>
      <c r="AQ31" s="1"/>
      <c r="AR31" s="1"/>
      <c r="AS31" s="1"/>
    </row>
    <row r="32" spans="1:45" ht="15.75" customHeight="1" x14ac:dyDescent="0.25">
      <c r="A32" s="1"/>
      <c r="B32" s="1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"/>
      <c r="AB32" s="1"/>
      <c r="AC32" s="1"/>
      <c r="AD32" s="1"/>
      <c r="AE32" s="1"/>
      <c r="AF32" s="1"/>
      <c r="AG32" s="1"/>
      <c r="AH32" s="1"/>
      <c r="AI32" s="1"/>
      <c r="AJ32" s="15"/>
      <c r="AK32" s="1"/>
      <c r="AL32" s="60">
        <f>SUM(AL26:AL30)</f>
        <v>1764</v>
      </c>
      <c r="AM32" s="60">
        <f>SUM(AM26:AM30)</f>
        <v>52920</v>
      </c>
      <c r="AQ32" s="1"/>
      <c r="AR32" s="1"/>
      <c r="AS32" s="1"/>
    </row>
    <row r="33" spans="1:45" ht="15.75" customHeight="1" x14ac:dyDescent="0.25">
      <c r="A33" s="1"/>
      <c r="B33" s="1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"/>
      <c r="AB33" s="1"/>
      <c r="AC33" s="1"/>
      <c r="AD33" s="1"/>
      <c r="AE33" s="1"/>
      <c r="AF33" s="1"/>
      <c r="AG33" s="1"/>
      <c r="AH33" s="1"/>
      <c r="AI33" s="1"/>
      <c r="AJ33" s="15"/>
      <c r="AK33" s="1"/>
      <c r="AL33" s="61"/>
      <c r="AM33" s="1"/>
      <c r="AQ33" s="1"/>
      <c r="AR33" s="1"/>
      <c r="AS33" s="1"/>
    </row>
    <row r="34" spans="1:45" x14ac:dyDescent="0.25">
      <c r="A34" s="1"/>
      <c r="B34" s="1"/>
      <c r="C34" s="2">
        <v>45913</v>
      </c>
      <c r="D34" s="3" t="s">
        <v>0</v>
      </c>
      <c r="E34" s="3"/>
      <c r="F34" s="4">
        <v>0.375</v>
      </c>
      <c r="G34" s="3"/>
      <c r="H34" s="3"/>
      <c r="I34" s="3"/>
      <c r="J34" s="5">
        <f>SUM(C63:J63)</f>
        <v>80</v>
      </c>
      <c r="K34" s="2">
        <v>45914</v>
      </c>
      <c r="L34" s="3" t="s">
        <v>0</v>
      </c>
      <c r="M34" s="3"/>
      <c r="N34" s="4">
        <v>0.375</v>
      </c>
      <c r="O34" s="3"/>
      <c r="P34" s="3"/>
      <c r="Q34" s="3"/>
      <c r="R34" s="5">
        <f>SUM(K63:R63)</f>
        <v>80</v>
      </c>
      <c r="S34" s="2">
        <v>45920</v>
      </c>
      <c r="T34" s="3" t="s">
        <v>0</v>
      </c>
      <c r="U34" s="3"/>
      <c r="V34" s="4">
        <v>0.375</v>
      </c>
      <c r="W34" s="3"/>
      <c r="X34" s="3"/>
      <c r="Y34" s="3"/>
      <c r="Z34" s="5">
        <f>SUM(S63:Z63)</f>
        <v>192</v>
      </c>
      <c r="AA34" s="2">
        <v>45921</v>
      </c>
      <c r="AB34" s="3" t="s">
        <v>0</v>
      </c>
      <c r="AC34" s="4">
        <v>0.375</v>
      </c>
      <c r="AD34" s="3"/>
      <c r="AE34" s="3"/>
      <c r="AF34" s="3"/>
      <c r="AG34" s="3"/>
      <c r="AH34" s="5">
        <f>SUM(AA63:AH63)</f>
        <v>183</v>
      </c>
      <c r="AI34" s="6">
        <f>J34+R34+Z34+AH34</f>
        <v>535</v>
      </c>
      <c r="AJ34" s="1"/>
      <c r="AK34" s="1" t="s">
        <v>65</v>
      </c>
      <c r="AL34" s="62">
        <f>AL32/AL19</f>
        <v>4.9000000000000004</v>
      </c>
      <c r="AM34" s="63">
        <f>AM32/AL19</f>
        <v>147</v>
      </c>
      <c r="AN34" s="1"/>
      <c r="AO34" s="1"/>
      <c r="AP34" s="1"/>
      <c r="AQ34" s="1"/>
      <c r="AR34" s="1"/>
      <c r="AS34" s="1"/>
    </row>
    <row r="35" spans="1:45" ht="15.75" customHeight="1" x14ac:dyDescent="0.25">
      <c r="A35" s="1"/>
      <c r="B35" s="11" t="s">
        <v>59</v>
      </c>
      <c r="C35" s="12"/>
      <c r="D35" s="1" t="s">
        <v>9</v>
      </c>
      <c r="E35" s="1"/>
      <c r="F35" s="13">
        <v>0.60416666666666663</v>
      </c>
      <c r="G35" s="1"/>
      <c r="H35" s="1" t="s">
        <v>10</v>
      </c>
      <c r="I35" s="1"/>
      <c r="J35" s="14"/>
      <c r="K35" s="64"/>
      <c r="L35" s="65" t="s">
        <v>9</v>
      </c>
      <c r="M35" s="65"/>
      <c r="N35" s="66">
        <v>0.60416666666666663</v>
      </c>
      <c r="O35" s="1" t="s">
        <v>10</v>
      </c>
      <c r="P35" s="65"/>
      <c r="Q35" s="65"/>
      <c r="R35" s="67"/>
      <c r="S35" s="12"/>
      <c r="T35" s="1" t="s">
        <v>9</v>
      </c>
      <c r="U35" s="1"/>
      <c r="V35" s="13">
        <v>0.8125</v>
      </c>
      <c r="W35" s="1"/>
      <c r="X35" s="1"/>
      <c r="Y35" s="1"/>
      <c r="Z35" s="14"/>
      <c r="AA35" s="64"/>
      <c r="AB35" s="65" t="s">
        <v>9</v>
      </c>
      <c r="AC35" s="66">
        <v>0.8125</v>
      </c>
      <c r="AD35" s="65"/>
      <c r="AE35" s="65"/>
      <c r="AF35" s="65"/>
      <c r="AG35" s="65"/>
      <c r="AH35" s="67"/>
      <c r="AI35" s="1"/>
      <c r="AL35" s="68"/>
      <c r="AM35" s="1"/>
      <c r="AN35" s="1"/>
      <c r="AO35" s="1"/>
      <c r="AP35" s="1"/>
      <c r="AQ35" s="1"/>
      <c r="AR35" s="1"/>
      <c r="AS35" s="1"/>
    </row>
    <row r="36" spans="1:45" ht="15.75" customHeight="1" x14ac:dyDescent="0.25">
      <c r="A36" s="1"/>
      <c r="B36" s="1"/>
      <c r="C36" s="69" t="s">
        <v>12</v>
      </c>
      <c r="D36" s="70" t="s">
        <v>12</v>
      </c>
      <c r="E36" s="70" t="s">
        <v>12</v>
      </c>
      <c r="F36" s="70" t="s">
        <v>66</v>
      </c>
      <c r="G36" s="70" t="s">
        <v>66</v>
      </c>
      <c r="H36" s="70" t="s">
        <v>67</v>
      </c>
      <c r="I36" s="70" t="s">
        <v>67</v>
      </c>
      <c r="J36" s="71" t="s">
        <v>14</v>
      </c>
      <c r="K36" s="69" t="s">
        <v>12</v>
      </c>
      <c r="L36" s="70" t="s">
        <v>12</v>
      </c>
      <c r="M36" s="70" t="s">
        <v>12</v>
      </c>
      <c r="N36" s="70" t="s">
        <v>66</v>
      </c>
      <c r="O36" s="70" t="s">
        <v>66</v>
      </c>
      <c r="P36" s="70" t="s">
        <v>67</v>
      </c>
      <c r="Q36" s="70" t="s">
        <v>67</v>
      </c>
      <c r="R36" s="71" t="s">
        <v>14</v>
      </c>
      <c r="S36" s="69" t="s">
        <v>12</v>
      </c>
      <c r="T36" s="70" t="s">
        <v>12</v>
      </c>
      <c r="U36" s="70" t="s">
        <v>12</v>
      </c>
      <c r="V36" s="70" t="s">
        <v>66</v>
      </c>
      <c r="W36" s="70" t="s">
        <v>66</v>
      </c>
      <c r="X36" s="70" t="s">
        <v>67</v>
      </c>
      <c r="Y36" s="70" t="s">
        <v>67</v>
      </c>
      <c r="Z36" s="71" t="s">
        <v>14</v>
      </c>
      <c r="AA36" s="69" t="s">
        <v>12</v>
      </c>
      <c r="AB36" s="70" t="s">
        <v>12</v>
      </c>
      <c r="AC36" s="70" t="s">
        <v>12</v>
      </c>
      <c r="AD36" s="70" t="s">
        <v>66</v>
      </c>
      <c r="AE36" s="70" t="s">
        <v>66</v>
      </c>
      <c r="AF36" s="70" t="s">
        <v>67</v>
      </c>
      <c r="AG36" s="70" t="s">
        <v>67</v>
      </c>
      <c r="AH36" s="71" t="s">
        <v>14</v>
      </c>
      <c r="AI36" s="23" t="s">
        <v>15</v>
      </c>
      <c r="AM36" s="1"/>
      <c r="AN36" s="1"/>
      <c r="AO36" s="1"/>
      <c r="AP36" s="1"/>
      <c r="AQ36" s="1"/>
      <c r="AR36" s="1"/>
      <c r="AS36" s="1"/>
    </row>
    <row r="37" spans="1:45" ht="15.75" customHeight="1" x14ac:dyDescent="0.25">
      <c r="A37" s="25">
        <v>1</v>
      </c>
      <c r="B37" s="26" t="s">
        <v>17</v>
      </c>
      <c r="C37" s="72" t="s">
        <v>36</v>
      </c>
      <c r="D37" s="72" t="s">
        <v>36</v>
      </c>
      <c r="E37" s="72" t="s">
        <v>36</v>
      </c>
      <c r="F37" s="28"/>
      <c r="G37" s="28"/>
      <c r="H37" s="28"/>
      <c r="I37" s="28"/>
      <c r="J37" s="72" t="s">
        <v>36</v>
      </c>
      <c r="K37" s="73" t="s">
        <v>38</v>
      </c>
      <c r="L37" s="73" t="s">
        <v>38</v>
      </c>
      <c r="M37" s="73" t="s">
        <v>38</v>
      </c>
      <c r="N37" s="28"/>
      <c r="O37" s="28"/>
      <c r="P37" s="28"/>
      <c r="Q37" s="28"/>
      <c r="R37" s="73" t="s">
        <v>38</v>
      </c>
      <c r="S37" s="74" t="s">
        <v>25</v>
      </c>
      <c r="T37" s="30" t="s">
        <v>20</v>
      </c>
      <c r="U37" s="30" t="s">
        <v>20</v>
      </c>
      <c r="V37" s="28"/>
      <c r="W37" s="28"/>
      <c r="X37" s="28"/>
      <c r="Y37" s="28"/>
      <c r="Z37" s="74" t="s">
        <v>25</v>
      </c>
      <c r="AA37" s="75" t="s">
        <v>29</v>
      </c>
      <c r="AB37" s="75" t="s">
        <v>29</v>
      </c>
      <c r="AC37" s="72" t="s">
        <v>36</v>
      </c>
      <c r="AD37" s="28"/>
      <c r="AE37" s="28"/>
      <c r="AF37" s="28"/>
      <c r="AG37" s="28"/>
      <c r="AH37" s="75" t="s">
        <v>29</v>
      </c>
      <c r="AI37" s="35"/>
      <c r="AM37" s="1"/>
      <c r="AN37" s="1"/>
      <c r="AO37" s="1"/>
      <c r="AP37" s="1"/>
      <c r="AQ37" s="1"/>
      <c r="AR37" s="1"/>
      <c r="AS37" s="1"/>
    </row>
    <row r="38" spans="1:45" ht="15.75" customHeight="1" x14ac:dyDescent="0.25">
      <c r="A38" s="25">
        <v>2</v>
      </c>
      <c r="B38" s="26" t="s">
        <v>23</v>
      </c>
      <c r="C38" s="72" t="s">
        <v>36</v>
      </c>
      <c r="D38" s="72" t="s">
        <v>36</v>
      </c>
      <c r="E38" s="72" t="s">
        <v>36</v>
      </c>
      <c r="F38" s="72" t="s">
        <v>36</v>
      </c>
      <c r="G38" s="28"/>
      <c r="H38" s="72" t="s">
        <v>36</v>
      </c>
      <c r="I38" s="28"/>
      <c r="J38" s="72" t="s">
        <v>36</v>
      </c>
      <c r="K38" s="73" t="s">
        <v>38</v>
      </c>
      <c r="L38" s="73" t="s">
        <v>38</v>
      </c>
      <c r="M38" s="73" t="s">
        <v>38</v>
      </c>
      <c r="N38" s="73" t="s">
        <v>38</v>
      </c>
      <c r="O38" s="28"/>
      <c r="P38" s="73" t="s">
        <v>38</v>
      </c>
      <c r="Q38" s="28"/>
      <c r="R38" s="73" t="s">
        <v>38</v>
      </c>
      <c r="S38" s="74" t="s">
        <v>25</v>
      </c>
      <c r="T38" s="30" t="s">
        <v>20</v>
      </c>
      <c r="U38" s="30" t="s">
        <v>20</v>
      </c>
      <c r="V38" s="74" t="s">
        <v>25</v>
      </c>
      <c r="W38" s="74" t="s">
        <v>25</v>
      </c>
      <c r="X38" s="76" t="s">
        <v>16</v>
      </c>
      <c r="Y38" s="30" t="s">
        <v>20</v>
      </c>
      <c r="Z38" s="74" t="s">
        <v>25</v>
      </c>
      <c r="AA38" s="75" t="s">
        <v>29</v>
      </c>
      <c r="AB38" s="75" t="s">
        <v>29</v>
      </c>
      <c r="AC38" s="72" t="s">
        <v>36</v>
      </c>
      <c r="AD38" s="77" t="s">
        <v>22</v>
      </c>
      <c r="AE38" s="75" t="s">
        <v>29</v>
      </c>
      <c r="AF38" s="75" t="s">
        <v>29</v>
      </c>
      <c r="AG38" s="75" t="s">
        <v>29</v>
      </c>
      <c r="AH38" s="75" t="s">
        <v>29</v>
      </c>
      <c r="AI38" s="35"/>
      <c r="AK38" s="1" t="s">
        <v>68</v>
      </c>
      <c r="AL38" s="1" t="s">
        <v>69</v>
      </c>
      <c r="AM38" s="1" t="s">
        <v>70</v>
      </c>
      <c r="AN38" s="1"/>
      <c r="AO38" s="1"/>
      <c r="AP38" s="1"/>
      <c r="AQ38" s="1"/>
      <c r="AR38" s="1"/>
      <c r="AS38" s="1"/>
    </row>
    <row r="39" spans="1:45" ht="15.75" customHeight="1" x14ac:dyDescent="0.25">
      <c r="A39" s="25">
        <v>3</v>
      </c>
      <c r="B39" s="26" t="s">
        <v>24</v>
      </c>
      <c r="C39" s="72" t="s">
        <v>36</v>
      </c>
      <c r="D39" s="72" t="s">
        <v>36</v>
      </c>
      <c r="E39" s="72" t="s">
        <v>36</v>
      </c>
      <c r="F39" s="72" t="s">
        <v>36</v>
      </c>
      <c r="G39" s="28"/>
      <c r="H39" s="72" t="s">
        <v>36</v>
      </c>
      <c r="I39" s="28"/>
      <c r="J39" s="72" t="s">
        <v>36</v>
      </c>
      <c r="K39" s="73" t="s">
        <v>38</v>
      </c>
      <c r="L39" s="73" t="s">
        <v>38</v>
      </c>
      <c r="M39" s="73" t="s">
        <v>38</v>
      </c>
      <c r="N39" s="73" t="s">
        <v>38</v>
      </c>
      <c r="O39" s="28"/>
      <c r="P39" s="73" t="s">
        <v>38</v>
      </c>
      <c r="Q39" s="28"/>
      <c r="R39" s="73" t="s">
        <v>38</v>
      </c>
      <c r="S39" s="74" t="s">
        <v>25</v>
      </c>
      <c r="T39" s="30" t="s">
        <v>20</v>
      </c>
      <c r="U39" s="30" t="s">
        <v>20</v>
      </c>
      <c r="V39" s="74" t="s">
        <v>25</v>
      </c>
      <c r="W39" s="74" t="s">
        <v>25</v>
      </c>
      <c r="X39" s="76" t="s">
        <v>16</v>
      </c>
      <c r="Y39" s="30" t="s">
        <v>20</v>
      </c>
      <c r="Z39" s="74" t="s">
        <v>25</v>
      </c>
      <c r="AA39" s="75" t="s">
        <v>29</v>
      </c>
      <c r="AB39" s="75" t="s">
        <v>29</v>
      </c>
      <c r="AC39" s="72" t="s">
        <v>36</v>
      </c>
      <c r="AD39" s="77" t="s">
        <v>22</v>
      </c>
      <c r="AE39" s="75" t="s">
        <v>29</v>
      </c>
      <c r="AF39" s="75" t="s">
        <v>29</v>
      </c>
      <c r="AG39" s="75" t="s">
        <v>29</v>
      </c>
      <c r="AH39" s="75" t="s">
        <v>29</v>
      </c>
      <c r="AI39" s="35"/>
      <c r="AK39" s="1"/>
      <c r="AL39" s="1" t="s">
        <v>71</v>
      </c>
      <c r="AM39" s="1" t="s">
        <v>72</v>
      </c>
      <c r="AN39" s="1"/>
      <c r="AO39" s="1"/>
      <c r="AP39" s="1"/>
      <c r="AQ39" s="1"/>
      <c r="AR39" s="1"/>
      <c r="AS39" s="1"/>
    </row>
    <row r="40" spans="1:45" ht="15.75" customHeight="1" x14ac:dyDescent="0.25">
      <c r="A40" s="25">
        <v>4</v>
      </c>
      <c r="B40" s="26" t="s">
        <v>26</v>
      </c>
      <c r="C40" s="72" t="s">
        <v>36</v>
      </c>
      <c r="D40" s="72" t="s">
        <v>36</v>
      </c>
      <c r="E40" s="72" t="s">
        <v>36</v>
      </c>
      <c r="F40" s="72" t="s">
        <v>36</v>
      </c>
      <c r="G40" s="28"/>
      <c r="H40" s="72" t="s">
        <v>36</v>
      </c>
      <c r="I40" s="28"/>
      <c r="J40" s="72" t="s">
        <v>36</v>
      </c>
      <c r="K40" s="73" t="s">
        <v>38</v>
      </c>
      <c r="L40" s="73" t="s">
        <v>38</v>
      </c>
      <c r="M40" s="73" t="s">
        <v>38</v>
      </c>
      <c r="N40" s="73" t="s">
        <v>38</v>
      </c>
      <c r="O40" s="28"/>
      <c r="P40" s="73" t="s">
        <v>38</v>
      </c>
      <c r="Q40" s="28"/>
      <c r="R40" s="73" t="s">
        <v>38</v>
      </c>
      <c r="S40" s="74" t="s">
        <v>25</v>
      </c>
      <c r="T40" s="30" t="s">
        <v>20</v>
      </c>
      <c r="U40" s="30" t="s">
        <v>20</v>
      </c>
      <c r="V40" s="74" t="s">
        <v>25</v>
      </c>
      <c r="W40" s="74" t="s">
        <v>25</v>
      </c>
      <c r="X40" s="76" t="s">
        <v>16</v>
      </c>
      <c r="Y40" s="30" t="s">
        <v>20</v>
      </c>
      <c r="Z40" s="74" t="s">
        <v>25</v>
      </c>
      <c r="AA40" s="75" t="s">
        <v>29</v>
      </c>
      <c r="AB40" s="75" t="s">
        <v>29</v>
      </c>
      <c r="AC40" s="72" t="s">
        <v>36</v>
      </c>
      <c r="AD40" s="77" t="s">
        <v>22</v>
      </c>
      <c r="AE40" s="75" t="s">
        <v>29</v>
      </c>
      <c r="AF40" s="75" t="s">
        <v>29</v>
      </c>
      <c r="AG40" s="75" t="s">
        <v>29</v>
      </c>
      <c r="AH40" s="75" t="s">
        <v>29</v>
      </c>
      <c r="AI40" s="35"/>
      <c r="AM40" s="1"/>
      <c r="AN40" s="1"/>
      <c r="AO40" s="1"/>
      <c r="AP40" s="1"/>
      <c r="AQ40" s="1"/>
      <c r="AR40" s="1"/>
      <c r="AS40" s="1"/>
    </row>
    <row r="41" spans="1:45" ht="15.75" customHeight="1" x14ac:dyDescent="0.25">
      <c r="A41" s="25">
        <v>5</v>
      </c>
      <c r="B41" s="26" t="s">
        <v>28</v>
      </c>
      <c r="C41" s="72" t="s">
        <v>36</v>
      </c>
      <c r="D41" s="72" t="s">
        <v>36</v>
      </c>
      <c r="E41" s="72" t="s">
        <v>36</v>
      </c>
      <c r="F41" s="72" t="s">
        <v>36</v>
      </c>
      <c r="G41" s="28"/>
      <c r="H41" s="72" t="s">
        <v>36</v>
      </c>
      <c r="I41" s="28"/>
      <c r="J41" s="72" t="s">
        <v>36</v>
      </c>
      <c r="K41" s="73" t="s">
        <v>38</v>
      </c>
      <c r="L41" s="73" t="s">
        <v>38</v>
      </c>
      <c r="M41" s="73" t="s">
        <v>38</v>
      </c>
      <c r="N41" s="73" t="s">
        <v>38</v>
      </c>
      <c r="O41" s="28"/>
      <c r="P41" s="73" t="s">
        <v>38</v>
      </c>
      <c r="Q41" s="28"/>
      <c r="R41" s="73" t="s">
        <v>38</v>
      </c>
      <c r="S41" s="74" t="s">
        <v>25</v>
      </c>
      <c r="T41" s="30" t="s">
        <v>20</v>
      </c>
      <c r="U41" s="30" t="s">
        <v>20</v>
      </c>
      <c r="V41" s="74" t="s">
        <v>25</v>
      </c>
      <c r="W41" s="74" t="s">
        <v>25</v>
      </c>
      <c r="X41" s="76" t="s">
        <v>16</v>
      </c>
      <c r="Y41" s="30" t="s">
        <v>20</v>
      </c>
      <c r="Z41" s="74" t="s">
        <v>25</v>
      </c>
      <c r="AA41" s="75" t="s">
        <v>29</v>
      </c>
      <c r="AB41" s="75" t="s">
        <v>29</v>
      </c>
      <c r="AC41" s="72" t="s">
        <v>36</v>
      </c>
      <c r="AD41" s="77" t="s">
        <v>22</v>
      </c>
      <c r="AE41" s="75" t="s">
        <v>29</v>
      </c>
      <c r="AF41" s="75" t="s">
        <v>29</v>
      </c>
      <c r="AG41" s="75" t="s">
        <v>29</v>
      </c>
      <c r="AH41" s="75" t="s">
        <v>29</v>
      </c>
      <c r="AI41" s="35"/>
      <c r="AM41" s="1"/>
      <c r="AN41" s="1"/>
      <c r="AO41" s="1"/>
      <c r="AP41" s="1"/>
      <c r="AQ41" s="1"/>
      <c r="AR41" s="1"/>
      <c r="AS41" s="1"/>
    </row>
    <row r="42" spans="1:45" ht="15.75" customHeight="1" x14ac:dyDescent="0.25">
      <c r="A42" s="25">
        <v>6</v>
      </c>
      <c r="B42" s="26" t="s">
        <v>30</v>
      </c>
      <c r="C42" s="72" t="s">
        <v>36</v>
      </c>
      <c r="D42" s="72" t="s">
        <v>36</v>
      </c>
      <c r="E42" s="72" t="s">
        <v>36</v>
      </c>
      <c r="F42" s="72" t="s">
        <v>36</v>
      </c>
      <c r="G42" s="28"/>
      <c r="H42" s="72" t="s">
        <v>36</v>
      </c>
      <c r="I42" s="28"/>
      <c r="J42" s="72" t="s">
        <v>36</v>
      </c>
      <c r="K42" s="73" t="s">
        <v>38</v>
      </c>
      <c r="L42" s="73" t="s">
        <v>38</v>
      </c>
      <c r="M42" s="73" t="s">
        <v>38</v>
      </c>
      <c r="N42" s="73" t="s">
        <v>38</v>
      </c>
      <c r="O42" s="28"/>
      <c r="P42" s="73" t="s">
        <v>38</v>
      </c>
      <c r="Q42" s="28"/>
      <c r="R42" s="73" t="s">
        <v>38</v>
      </c>
      <c r="S42" s="74" t="s">
        <v>25</v>
      </c>
      <c r="T42" s="30" t="s">
        <v>20</v>
      </c>
      <c r="U42" s="30" t="s">
        <v>20</v>
      </c>
      <c r="V42" s="74" t="s">
        <v>25</v>
      </c>
      <c r="W42" s="74" t="s">
        <v>25</v>
      </c>
      <c r="X42" s="76" t="s">
        <v>16</v>
      </c>
      <c r="Y42" s="30" t="s">
        <v>20</v>
      </c>
      <c r="Z42" s="74" t="s">
        <v>25</v>
      </c>
      <c r="AA42" s="75" t="s">
        <v>29</v>
      </c>
      <c r="AB42" s="75" t="s">
        <v>29</v>
      </c>
      <c r="AC42" s="72" t="s">
        <v>36</v>
      </c>
      <c r="AD42" s="77" t="s">
        <v>22</v>
      </c>
      <c r="AE42" s="75" t="s">
        <v>29</v>
      </c>
      <c r="AF42" s="75" t="s">
        <v>29</v>
      </c>
      <c r="AG42" s="75" t="s">
        <v>29</v>
      </c>
      <c r="AH42" s="75" t="s">
        <v>29</v>
      </c>
      <c r="AI42" s="35"/>
      <c r="AM42" s="1"/>
      <c r="AN42" s="1"/>
      <c r="AO42" s="1"/>
      <c r="AP42" s="1"/>
      <c r="AQ42" s="1"/>
      <c r="AR42" s="1"/>
      <c r="AS42" s="1"/>
    </row>
    <row r="43" spans="1:45" ht="15.75" customHeight="1" x14ac:dyDescent="0.25">
      <c r="A43" s="25">
        <v>7</v>
      </c>
      <c r="B43" s="26" t="s">
        <v>32</v>
      </c>
      <c r="C43" s="72" t="s">
        <v>36</v>
      </c>
      <c r="D43" s="72" t="s">
        <v>36</v>
      </c>
      <c r="E43" s="72" t="s">
        <v>36</v>
      </c>
      <c r="F43" s="72" t="s">
        <v>36</v>
      </c>
      <c r="G43" s="28"/>
      <c r="H43" s="72" t="s">
        <v>36</v>
      </c>
      <c r="I43" s="28"/>
      <c r="J43" s="72" t="s">
        <v>36</v>
      </c>
      <c r="K43" s="73" t="s">
        <v>38</v>
      </c>
      <c r="L43" s="73" t="s">
        <v>38</v>
      </c>
      <c r="M43" s="73" t="s">
        <v>38</v>
      </c>
      <c r="N43" s="73" t="s">
        <v>38</v>
      </c>
      <c r="O43" s="28"/>
      <c r="P43" s="73" t="s">
        <v>38</v>
      </c>
      <c r="Q43" s="28"/>
      <c r="R43" s="73" t="s">
        <v>38</v>
      </c>
      <c r="S43" s="74" t="s">
        <v>25</v>
      </c>
      <c r="T43" s="30" t="s">
        <v>20</v>
      </c>
      <c r="U43" s="30" t="s">
        <v>20</v>
      </c>
      <c r="V43" s="74" t="s">
        <v>25</v>
      </c>
      <c r="W43" s="74" t="s">
        <v>25</v>
      </c>
      <c r="X43" s="76" t="s">
        <v>16</v>
      </c>
      <c r="Y43" s="30" t="s">
        <v>20</v>
      </c>
      <c r="Z43" s="74" t="s">
        <v>25</v>
      </c>
      <c r="AA43" s="75" t="s">
        <v>29</v>
      </c>
      <c r="AB43" s="75" t="s">
        <v>29</v>
      </c>
      <c r="AC43" s="72" t="s">
        <v>36</v>
      </c>
      <c r="AD43" s="77" t="s">
        <v>22</v>
      </c>
      <c r="AE43" s="75" t="s">
        <v>29</v>
      </c>
      <c r="AF43" s="75" t="s">
        <v>29</v>
      </c>
      <c r="AG43" s="75" t="s">
        <v>29</v>
      </c>
      <c r="AH43" s="75" t="s">
        <v>29</v>
      </c>
      <c r="AI43" s="35"/>
      <c r="AM43" s="1"/>
      <c r="AN43" s="1"/>
      <c r="AO43" s="1"/>
      <c r="AP43" s="1"/>
      <c r="AQ43" s="1"/>
      <c r="AR43" s="1"/>
      <c r="AS43" s="1"/>
    </row>
    <row r="44" spans="1:45" ht="15.75" customHeight="1" x14ac:dyDescent="0.25">
      <c r="A44" s="25">
        <v>8</v>
      </c>
      <c r="B44" s="26" t="s">
        <v>34</v>
      </c>
      <c r="C44" s="72" t="s">
        <v>36</v>
      </c>
      <c r="D44" s="72" t="s">
        <v>36</v>
      </c>
      <c r="E44" s="72" t="s">
        <v>36</v>
      </c>
      <c r="F44" s="72" t="s">
        <v>36</v>
      </c>
      <c r="G44" s="28"/>
      <c r="H44" s="72" t="s">
        <v>36</v>
      </c>
      <c r="I44" s="28"/>
      <c r="J44" s="72" t="s">
        <v>36</v>
      </c>
      <c r="K44" s="73" t="s">
        <v>38</v>
      </c>
      <c r="L44" s="73" t="s">
        <v>38</v>
      </c>
      <c r="M44" s="73" t="s">
        <v>38</v>
      </c>
      <c r="N44" s="73" t="s">
        <v>38</v>
      </c>
      <c r="O44" s="28"/>
      <c r="P44" s="73" t="s">
        <v>38</v>
      </c>
      <c r="Q44" s="28"/>
      <c r="R44" s="73" t="s">
        <v>38</v>
      </c>
      <c r="S44" s="74" t="s">
        <v>25</v>
      </c>
      <c r="T44" s="30" t="s">
        <v>20</v>
      </c>
      <c r="U44" s="30" t="s">
        <v>20</v>
      </c>
      <c r="V44" s="74" t="s">
        <v>25</v>
      </c>
      <c r="W44" s="74" t="s">
        <v>25</v>
      </c>
      <c r="X44" s="76" t="s">
        <v>16</v>
      </c>
      <c r="Y44" s="30" t="s">
        <v>20</v>
      </c>
      <c r="Z44" s="74" t="s">
        <v>25</v>
      </c>
      <c r="AA44" s="75" t="s">
        <v>29</v>
      </c>
      <c r="AB44" s="75" t="s">
        <v>29</v>
      </c>
      <c r="AC44" s="72" t="s">
        <v>36</v>
      </c>
      <c r="AD44" s="77" t="s">
        <v>22</v>
      </c>
      <c r="AE44" s="75" t="s">
        <v>29</v>
      </c>
      <c r="AF44" s="75" t="s">
        <v>29</v>
      </c>
      <c r="AG44" s="75" t="s">
        <v>29</v>
      </c>
      <c r="AH44" s="75" t="s">
        <v>29</v>
      </c>
      <c r="AI44" s="35"/>
      <c r="AM44" s="1"/>
      <c r="AN44" s="1"/>
      <c r="AO44" s="1"/>
      <c r="AP44" s="1"/>
      <c r="AQ44" s="1"/>
      <c r="AR44" s="1"/>
      <c r="AS44" s="1"/>
    </row>
    <row r="45" spans="1:45" ht="15.75" customHeight="1" x14ac:dyDescent="0.25">
      <c r="A45" s="25">
        <v>9</v>
      </c>
      <c r="B45" s="26" t="s">
        <v>37</v>
      </c>
      <c r="C45" s="72" t="s">
        <v>36</v>
      </c>
      <c r="D45" s="72" t="s">
        <v>36</v>
      </c>
      <c r="E45" s="72" t="s">
        <v>36</v>
      </c>
      <c r="F45" s="72" t="s">
        <v>36</v>
      </c>
      <c r="G45" s="28"/>
      <c r="H45" s="72" t="s">
        <v>36</v>
      </c>
      <c r="I45" s="28"/>
      <c r="J45" s="72" t="s">
        <v>36</v>
      </c>
      <c r="K45" s="73" t="s">
        <v>38</v>
      </c>
      <c r="L45" s="73" t="s">
        <v>38</v>
      </c>
      <c r="M45" s="73" t="s">
        <v>38</v>
      </c>
      <c r="N45" s="73" t="s">
        <v>38</v>
      </c>
      <c r="O45" s="28"/>
      <c r="P45" s="73" t="s">
        <v>38</v>
      </c>
      <c r="Q45" s="28"/>
      <c r="R45" s="73" t="s">
        <v>38</v>
      </c>
      <c r="S45" s="74" t="s">
        <v>25</v>
      </c>
      <c r="T45" s="30" t="s">
        <v>20</v>
      </c>
      <c r="U45" s="30" t="s">
        <v>20</v>
      </c>
      <c r="V45" s="74" t="s">
        <v>25</v>
      </c>
      <c r="W45" s="74" t="s">
        <v>25</v>
      </c>
      <c r="X45" s="76" t="s">
        <v>16</v>
      </c>
      <c r="Y45" s="30" t="s">
        <v>20</v>
      </c>
      <c r="Z45" s="74" t="s">
        <v>25</v>
      </c>
      <c r="AA45" s="75" t="s">
        <v>29</v>
      </c>
      <c r="AB45" s="75" t="s">
        <v>29</v>
      </c>
      <c r="AC45" s="72" t="s">
        <v>36</v>
      </c>
      <c r="AD45" s="77" t="s">
        <v>22</v>
      </c>
      <c r="AE45" s="75" t="s">
        <v>29</v>
      </c>
      <c r="AF45" s="75" t="s">
        <v>29</v>
      </c>
      <c r="AG45" s="75" t="s">
        <v>29</v>
      </c>
      <c r="AH45" s="75" t="s">
        <v>29</v>
      </c>
      <c r="AI45" s="35"/>
      <c r="AM45" s="1"/>
      <c r="AN45" s="1"/>
      <c r="AO45" s="1"/>
      <c r="AP45" s="1"/>
      <c r="AQ45" s="1"/>
      <c r="AR45" s="1"/>
      <c r="AS45" s="1"/>
    </row>
    <row r="46" spans="1:45" ht="15.75" customHeight="1" x14ac:dyDescent="0.25">
      <c r="A46" s="25">
        <v>10</v>
      </c>
      <c r="B46" s="26" t="s">
        <v>39</v>
      </c>
      <c r="C46" s="72" t="s">
        <v>36</v>
      </c>
      <c r="D46" s="72" t="s">
        <v>36</v>
      </c>
      <c r="E46" s="72" t="s">
        <v>36</v>
      </c>
      <c r="F46" s="72" t="s">
        <v>36</v>
      </c>
      <c r="G46" s="28"/>
      <c r="H46" s="72" t="s">
        <v>36</v>
      </c>
      <c r="I46" s="28"/>
      <c r="J46" s="72" t="s">
        <v>36</v>
      </c>
      <c r="K46" s="73" t="s">
        <v>38</v>
      </c>
      <c r="L46" s="73" t="s">
        <v>38</v>
      </c>
      <c r="M46" s="73" t="s">
        <v>38</v>
      </c>
      <c r="N46" s="73" t="s">
        <v>38</v>
      </c>
      <c r="O46" s="28"/>
      <c r="P46" s="73" t="s">
        <v>38</v>
      </c>
      <c r="Q46" s="28"/>
      <c r="R46" s="73" t="s">
        <v>38</v>
      </c>
      <c r="S46" s="74" t="s">
        <v>25</v>
      </c>
      <c r="T46" s="74" t="s">
        <v>25</v>
      </c>
      <c r="U46" s="30" t="s">
        <v>20</v>
      </c>
      <c r="V46" s="74" t="s">
        <v>25</v>
      </c>
      <c r="W46" s="74" t="s">
        <v>25</v>
      </c>
      <c r="X46" s="76" t="s">
        <v>16</v>
      </c>
      <c r="Y46" s="30" t="s">
        <v>20</v>
      </c>
      <c r="Z46" s="74" t="s">
        <v>25</v>
      </c>
      <c r="AA46" s="75" t="s">
        <v>29</v>
      </c>
      <c r="AB46" s="75" t="s">
        <v>29</v>
      </c>
      <c r="AC46" s="72" t="s">
        <v>36</v>
      </c>
      <c r="AD46" s="77" t="s">
        <v>22</v>
      </c>
      <c r="AE46" s="75" t="s">
        <v>29</v>
      </c>
      <c r="AF46" s="75" t="s">
        <v>29</v>
      </c>
      <c r="AG46" s="75" t="s">
        <v>29</v>
      </c>
      <c r="AH46" s="75" t="s">
        <v>29</v>
      </c>
      <c r="AI46" s="35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x14ac:dyDescent="0.25">
      <c r="A47" s="25">
        <v>11</v>
      </c>
      <c r="B47" s="26" t="s">
        <v>41</v>
      </c>
      <c r="C47" s="72" t="s">
        <v>36</v>
      </c>
      <c r="D47" s="72" t="s">
        <v>36</v>
      </c>
      <c r="E47" s="72" t="s">
        <v>36</v>
      </c>
      <c r="F47" s="72" t="s">
        <v>36</v>
      </c>
      <c r="G47" s="28"/>
      <c r="H47" s="72" t="s">
        <v>36</v>
      </c>
      <c r="I47" s="28"/>
      <c r="J47" s="72" t="s">
        <v>36</v>
      </c>
      <c r="K47" s="73" t="s">
        <v>38</v>
      </c>
      <c r="L47" s="73" t="s">
        <v>38</v>
      </c>
      <c r="M47" s="73" t="s">
        <v>38</v>
      </c>
      <c r="N47" s="73" t="s">
        <v>38</v>
      </c>
      <c r="O47" s="28"/>
      <c r="P47" s="73" t="s">
        <v>38</v>
      </c>
      <c r="Q47" s="28"/>
      <c r="R47" s="73" t="s">
        <v>38</v>
      </c>
      <c r="S47" s="74" t="s">
        <v>25</v>
      </c>
      <c r="T47" s="74" t="s">
        <v>25</v>
      </c>
      <c r="U47" s="30" t="s">
        <v>20</v>
      </c>
      <c r="V47" s="74" t="s">
        <v>25</v>
      </c>
      <c r="W47" s="74" t="s">
        <v>25</v>
      </c>
      <c r="X47" s="76" t="s">
        <v>16</v>
      </c>
      <c r="Y47" s="30" t="s">
        <v>20</v>
      </c>
      <c r="Z47" s="74" t="s">
        <v>25</v>
      </c>
      <c r="AA47" s="75" t="s">
        <v>29</v>
      </c>
      <c r="AB47" s="75" t="s">
        <v>29</v>
      </c>
      <c r="AC47" s="72" t="s">
        <v>36</v>
      </c>
      <c r="AD47" s="77" t="s">
        <v>22</v>
      </c>
      <c r="AE47" s="75" t="s">
        <v>29</v>
      </c>
      <c r="AF47" s="75" t="s">
        <v>29</v>
      </c>
      <c r="AG47" s="75" t="s">
        <v>29</v>
      </c>
      <c r="AH47" s="75" t="s">
        <v>29</v>
      </c>
      <c r="AI47" s="35"/>
      <c r="AL47" s="1"/>
      <c r="AM47" s="1"/>
      <c r="AN47" s="1"/>
      <c r="AO47" s="1"/>
      <c r="AP47" s="1"/>
      <c r="AQ47" s="1"/>
      <c r="AR47" s="1"/>
      <c r="AS47" s="1"/>
    </row>
    <row r="48" spans="1:45" x14ac:dyDescent="0.25">
      <c r="A48" s="25">
        <v>12</v>
      </c>
      <c r="B48" s="26" t="s">
        <v>43</v>
      </c>
      <c r="C48" s="72" t="s">
        <v>36</v>
      </c>
      <c r="D48" s="72" t="s">
        <v>36</v>
      </c>
      <c r="E48" s="72" t="s">
        <v>36</v>
      </c>
      <c r="F48" s="72" t="s">
        <v>36</v>
      </c>
      <c r="G48" s="28"/>
      <c r="H48" s="72" t="s">
        <v>36</v>
      </c>
      <c r="I48" s="28"/>
      <c r="J48" s="72" t="s">
        <v>36</v>
      </c>
      <c r="K48" s="73" t="s">
        <v>38</v>
      </c>
      <c r="L48" s="73" t="s">
        <v>38</v>
      </c>
      <c r="M48" s="73" t="s">
        <v>38</v>
      </c>
      <c r="N48" s="73" t="s">
        <v>38</v>
      </c>
      <c r="O48" s="28"/>
      <c r="P48" s="73" t="s">
        <v>38</v>
      </c>
      <c r="Q48" s="28"/>
      <c r="R48" s="73" t="s">
        <v>38</v>
      </c>
      <c r="S48" s="74" t="s">
        <v>25</v>
      </c>
      <c r="T48" s="74" t="s">
        <v>25</v>
      </c>
      <c r="U48" s="30" t="s">
        <v>20</v>
      </c>
      <c r="V48" s="74" t="s">
        <v>25</v>
      </c>
      <c r="W48" s="74" t="s">
        <v>25</v>
      </c>
      <c r="X48" s="76" t="s">
        <v>16</v>
      </c>
      <c r="Y48" s="30" t="s">
        <v>20</v>
      </c>
      <c r="Z48" s="74" t="s">
        <v>25</v>
      </c>
      <c r="AA48" s="75" t="s">
        <v>29</v>
      </c>
      <c r="AB48" s="75" t="s">
        <v>29</v>
      </c>
      <c r="AC48" s="72" t="s">
        <v>36</v>
      </c>
      <c r="AD48" s="77" t="s">
        <v>22</v>
      </c>
      <c r="AE48" s="75" t="s">
        <v>29</v>
      </c>
      <c r="AF48" s="75" t="s">
        <v>29</v>
      </c>
      <c r="AG48" s="75" t="s">
        <v>29</v>
      </c>
      <c r="AH48" s="75" t="s">
        <v>29</v>
      </c>
      <c r="AI48" s="35"/>
      <c r="AL48" s="1"/>
      <c r="AM48" s="1"/>
      <c r="AN48" s="1"/>
      <c r="AO48" s="1"/>
      <c r="AP48" s="1"/>
      <c r="AQ48" s="1"/>
      <c r="AR48" s="1"/>
      <c r="AS48" s="1"/>
    </row>
    <row r="49" spans="1:45" x14ac:dyDescent="0.25">
      <c r="A49" s="25">
        <v>13</v>
      </c>
      <c r="B49" s="26" t="s">
        <v>44</v>
      </c>
      <c r="C49" s="72" t="s">
        <v>36</v>
      </c>
      <c r="D49" s="72" t="s">
        <v>36</v>
      </c>
      <c r="E49" s="72" t="s">
        <v>36</v>
      </c>
      <c r="F49" s="72" t="s">
        <v>36</v>
      </c>
      <c r="G49" s="28"/>
      <c r="H49" s="72" t="s">
        <v>36</v>
      </c>
      <c r="I49" s="28"/>
      <c r="J49" s="72" t="s">
        <v>36</v>
      </c>
      <c r="K49" s="73" t="s">
        <v>38</v>
      </c>
      <c r="L49" s="73" t="s">
        <v>38</v>
      </c>
      <c r="M49" s="73" t="s">
        <v>38</v>
      </c>
      <c r="N49" s="73" t="s">
        <v>38</v>
      </c>
      <c r="O49" s="28"/>
      <c r="P49" s="73" t="s">
        <v>38</v>
      </c>
      <c r="Q49" s="28"/>
      <c r="R49" s="73" t="s">
        <v>38</v>
      </c>
      <c r="S49" s="74" t="s">
        <v>25</v>
      </c>
      <c r="T49" s="74" t="s">
        <v>25</v>
      </c>
      <c r="U49" s="30" t="s">
        <v>20</v>
      </c>
      <c r="V49" s="74" t="s">
        <v>25</v>
      </c>
      <c r="W49" s="74" t="s">
        <v>25</v>
      </c>
      <c r="X49" s="76" t="s">
        <v>16</v>
      </c>
      <c r="Y49" s="30" t="s">
        <v>20</v>
      </c>
      <c r="Z49" s="74" t="s">
        <v>25</v>
      </c>
      <c r="AA49" s="75" t="s">
        <v>29</v>
      </c>
      <c r="AB49" s="75" t="s">
        <v>29</v>
      </c>
      <c r="AC49" s="72" t="s">
        <v>36</v>
      </c>
      <c r="AD49" s="77" t="s">
        <v>22</v>
      </c>
      <c r="AE49" s="75" t="s">
        <v>29</v>
      </c>
      <c r="AF49" s="75" t="s">
        <v>29</v>
      </c>
      <c r="AG49" s="75" t="s">
        <v>29</v>
      </c>
      <c r="AH49" s="75" t="s">
        <v>29</v>
      </c>
      <c r="AI49" s="35"/>
      <c r="AL49" s="1"/>
      <c r="AM49" s="1"/>
      <c r="AN49" s="1"/>
      <c r="AO49" s="1"/>
      <c r="AP49" s="1"/>
      <c r="AQ49" s="1"/>
      <c r="AR49" s="1"/>
      <c r="AS49" s="1"/>
    </row>
    <row r="50" spans="1:45" x14ac:dyDescent="0.25">
      <c r="A50" s="25">
        <v>14</v>
      </c>
      <c r="B50" s="26" t="s">
        <v>45</v>
      </c>
      <c r="C50" s="72" t="s">
        <v>36</v>
      </c>
      <c r="D50" s="72" t="s">
        <v>36</v>
      </c>
      <c r="E50" s="72" t="s">
        <v>36</v>
      </c>
      <c r="F50" s="28"/>
      <c r="G50" s="28"/>
      <c r="H50" s="28"/>
      <c r="I50" s="28"/>
      <c r="J50" s="72" t="s">
        <v>36</v>
      </c>
      <c r="K50" s="73" t="s">
        <v>38</v>
      </c>
      <c r="L50" s="73" t="s">
        <v>38</v>
      </c>
      <c r="M50" s="73" t="s">
        <v>38</v>
      </c>
      <c r="N50" s="28"/>
      <c r="O50" s="28"/>
      <c r="P50" s="28"/>
      <c r="Q50" s="28"/>
      <c r="R50" s="73" t="s">
        <v>38</v>
      </c>
      <c r="S50" s="74" t="s">
        <v>25</v>
      </c>
      <c r="T50" s="74" t="s">
        <v>25</v>
      </c>
      <c r="U50" s="30" t="s">
        <v>20</v>
      </c>
      <c r="V50" s="74" t="s">
        <v>25</v>
      </c>
      <c r="W50" s="74" t="s">
        <v>25</v>
      </c>
      <c r="X50" s="76" t="s">
        <v>16</v>
      </c>
      <c r="Y50" s="30" t="s">
        <v>20</v>
      </c>
      <c r="Z50" s="74" t="s">
        <v>25</v>
      </c>
      <c r="AA50" s="75" t="s">
        <v>29</v>
      </c>
      <c r="AB50" s="75" t="s">
        <v>29</v>
      </c>
      <c r="AC50" s="72" t="s">
        <v>36</v>
      </c>
      <c r="AD50" s="77" t="s">
        <v>22</v>
      </c>
      <c r="AE50" s="75" t="s">
        <v>29</v>
      </c>
      <c r="AF50" s="75" t="s">
        <v>29</v>
      </c>
      <c r="AG50" s="75" t="s">
        <v>29</v>
      </c>
      <c r="AH50" s="75" t="s">
        <v>29</v>
      </c>
      <c r="AI50" s="35"/>
      <c r="AL50" s="1"/>
      <c r="AM50" s="1"/>
      <c r="AN50" s="1"/>
      <c r="AO50" s="1"/>
      <c r="AP50" s="1"/>
      <c r="AQ50" s="1"/>
      <c r="AR50" s="1"/>
      <c r="AS50" s="1"/>
    </row>
    <row r="51" spans="1:45" x14ac:dyDescent="0.25">
      <c r="A51" s="25">
        <v>15</v>
      </c>
      <c r="B51" s="26" t="s">
        <v>46</v>
      </c>
      <c r="C51" s="51"/>
      <c r="D51" s="28"/>
      <c r="E51" s="28"/>
      <c r="F51" s="28"/>
      <c r="G51" s="28"/>
      <c r="H51" s="28"/>
      <c r="I51" s="28"/>
      <c r="J51" s="28"/>
      <c r="K51" s="51"/>
      <c r="L51" s="28"/>
      <c r="M51" s="28"/>
      <c r="N51" s="28"/>
      <c r="O51" s="28"/>
      <c r="P51" s="28"/>
      <c r="Q51" s="28"/>
      <c r="R51" s="28"/>
      <c r="S51" s="74" t="s">
        <v>25</v>
      </c>
      <c r="T51" s="74" t="s">
        <v>25</v>
      </c>
      <c r="U51" s="30" t="s">
        <v>20</v>
      </c>
      <c r="V51" s="74" t="s">
        <v>25</v>
      </c>
      <c r="W51" s="74" t="s">
        <v>25</v>
      </c>
      <c r="X51" s="76" t="s">
        <v>16</v>
      </c>
      <c r="Y51" s="30" t="s">
        <v>20</v>
      </c>
      <c r="Z51" s="74" t="s">
        <v>25</v>
      </c>
      <c r="AA51" s="75" t="s">
        <v>29</v>
      </c>
      <c r="AB51" s="75" t="s">
        <v>29</v>
      </c>
      <c r="AC51" s="72" t="s">
        <v>36</v>
      </c>
      <c r="AD51" s="77" t="s">
        <v>22</v>
      </c>
      <c r="AE51" s="75" t="s">
        <v>29</v>
      </c>
      <c r="AF51" s="75" t="s">
        <v>29</v>
      </c>
      <c r="AG51" s="75" t="s">
        <v>29</v>
      </c>
      <c r="AH51" s="75" t="s">
        <v>29</v>
      </c>
      <c r="AI51" s="35"/>
      <c r="AL51" s="1"/>
      <c r="AM51" s="1"/>
      <c r="AN51" s="1"/>
      <c r="AO51" s="1"/>
      <c r="AP51" s="1"/>
      <c r="AQ51" s="1"/>
      <c r="AR51" s="1"/>
      <c r="AS51" s="1"/>
    </row>
    <row r="52" spans="1:45" x14ac:dyDescent="0.25">
      <c r="A52" s="25">
        <v>16</v>
      </c>
      <c r="B52" s="26" t="s">
        <v>47</v>
      </c>
      <c r="C52" s="51"/>
      <c r="D52" s="28"/>
      <c r="E52" s="28"/>
      <c r="F52" s="28"/>
      <c r="G52" s="28"/>
      <c r="H52" s="28"/>
      <c r="I52" s="28"/>
      <c r="J52" s="28"/>
      <c r="K52" s="51"/>
      <c r="L52" s="28"/>
      <c r="M52" s="28"/>
      <c r="N52" s="28"/>
      <c r="O52" s="28"/>
      <c r="P52" s="28"/>
      <c r="Q52" s="28"/>
      <c r="R52" s="28"/>
      <c r="S52" s="74" t="s">
        <v>25</v>
      </c>
      <c r="T52" s="74" t="s">
        <v>25</v>
      </c>
      <c r="U52" s="30" t="s">
        <v>20</v>
      </c>
      <c r="V52" s="74" t="s">
        <v>25</v>
      </c>
      <c r="W52" s="74" t="s">
        <v>25</v>
      </c>
      <c r="X52" s="76" t="s">
        <v>16</v>
      </c>
      <c r="Y52" s="30" t="s">
        <v>20</v>
      </c>
      <c r="Z52" s="74" t="s">
        <v>25</v>
      </c>
      <c r="AA52" s="75" t="s">
        <v>29</v>
      </c>
      <c r="AB52" s="75" t="s">
        <v>29</v>
      </c>
      <c r="AC52" s="72" t="s">
        <v>36</v>
      </c>
      <c r="AD52" s="77" t="s">
        <v>22</v>
      </c>
      <c r="AE52" s="75" t="s">
        <v>29</v>
      </c>
      <c r="AF52" s="75" t="s">
        <v>29</v>
      </c>
      <c r="AG52" s="75" t="s">
        <v>29</v>
      </c>
      <c r="AH52" s="75" t="s">
        <v>29</v>
      </c>
      <c r="AI52" s="35"/>
      <c r="AJ52" s="1"/>
      <c r="AK52" s="62"/>
      <c r="AL52" s="1"/>
      <c r="AM52" s="1"/>
      <c r="AN52" s="1"/>
      <c r="AO52" s="1"/>
      <c r="AP52" s="1"/>
      <c r="AQ52" s="1"/>
      <c r="AR52" s="1"/>
      <c r="AS52" s="1"/>
    </row>
    <row r="53" spans="1:45" x14ac:dyDescent="0.25">
      <c r="A53" s="25">
        <v>17</v>
      </c>
      <c r="B53" s="26" t="s">
        <v>48</v>
      </c>
      <c r="C53" s="51"/>
      <c r="D53" s="28"/>
      <c r="E53" s="28"/>
      <c r="F53" s="28"/>
      <c r="G53" s="28"/>
      <c r="H53" s="28"/>
      <c r="I53" s="28"/>
      <c r="J53" s="28"/>
      <c r="K53" s="51"/>
      <c r="L53" s="28"/>
      <c r="M53" s="28"/>
      <c r="N53" s="28"/>
      <c r="O53" s="28"/>
      <c r="P53" s="28"/>
      <c r="Q53" s="28"/>
      <c r="R53" s="52"/>
      <c r="S53" s="74" t="s">
        <v>25</v>
      </c>
      <c r="T53" s="74" t="s">
        <v>25</v>
      </c>
      <c r="U53" s="30" t="s">
        <v>20</v>
      </c>
      <c r="V53" s="74" t="s">
        <v>25</v>
      </c>
      <c r="W53" s="74" t="s">
        <v>25</v>
      </c>
      <c r="X53" s="76" t="s">
        <v>16</v>
      </c>
      <c r="Y53" s="30" t="s">
        <v>20</v>
      </c>
      <c r="Z53" s="74" t="s">
        <v>25</v>
      </c>
      <c r="AA53" s="75" t="s">
        <v>29</v>
      </c>
      <c r="AB53" s="75" t="s">
        <v>29</v>
      </c>
      <c r="AC53" s="72" t="s">
        <v>36</v>
      </c>
      <c r="AD53" s="77" t="s">
        <v>22</v>
      </c>
      <c r="AE53" s="75" t="s">
        <v>29</v>
      </c>
      <c r="AF53" s="75" t="s">
        <v>29</v>
      </c>
      <c r="AG53" s="75" t="s">
        <v>29</v>
      </c>
      <c r="AH53" s="75" t="s">
        <v>29</v>
      </c>
      <c r="AI53" s="35"/>
      <c r="AJ53" s="1"/>
      <c r="AK53" s="1"/>
      <c r="AL53" s="1"/>
      <c r="AM53" s="1"/>
      <c r="AN53" s="1"/>
      <c r="AO53" s="78"/>
      <c r="AP53" s="1"/>
      <c r="AQ53" s="1"/>
      <c r="AR53" s="1"/>
      <c r="AS53" s="1"/>
    </row>
    <row r="54" spans="1:45" x14ac:dyDescent="0.25">
      <c r="A54" s="25">
        <v>18</v>
      </c>
      <c r="B54" s="26" t="s">
        <v>49</v>
      </c>
      <c r="C54" s="51"/>
      <c r="D54" s="28"/>
      <c r="E54" s="28"/>
      <c r="F54" s="28"/>
      <c r="G54" s="28"/>
      <c r="H54" s="28"/>
      <c r="I54" s="28"/>
      <c r="J54" s="28"/>
      <c r="K54" s="51"/>
      <c r="L54" s="28"/>
      <c r="M54" s="28"/>
      <c r="N54" s="28"/>
      <c r="O54" s="28"/>
      <c r="P54" s="28"/>
      <c r="Q54" s="28"/>
      <c r="R54" s="52"/>
      <c r="S54" s="74" t="s">
        <v>25</v>
      </c>
      <c r="T54" s="74" t="s">
        <v>25</v>
      </c>
      <c r="U54" s="30" t="s">
        <v>20</v>
      </c>
      <c r="V54" s="74" t="s">
        <v>25</v>
      </c>
      <c r="W54" s="74" t="s">
        <v>25</v>
      </c>
      <c r="X54" s="76" t="s">
        <v>16</v>
      </c>
      <c r="Y54" s="30" t="s">
        <v>20</v>
      </c>
      <c r="Z54" s="74" t="s">
        <v>25</v>
      </c>
      <c r="AA54" s="75" t="s">
        <v>29</v>
      </c>
      <c r="AB54" s="75" t="s">
        <v>29</v>
      </c>
      <c r="AC54" s="72" t="s">
        <v>36</v>
      </c>
      <c r="AD54" s="77" t="s">
        <v>22</v>
      </c>
      <c r="AE54" s="75" t="s">
        <v>29</v>
      </c>
      <c r="AF54" s="75" t="s">
        <v>29</v>
      </c>
      <c r="AG54" s="75" t="s">
        <v>29</v>
      </c>
      <c r="AH54" s="75" t="s">
        <v>29</v>
      </c>
      <c r="AI54" s="35"/>
      <c r="AJ54" s="1"/>
      <c r="AK54" s="1"/>
      <c r="AL54" s="1"/>
      <c r="AM54" s="1"/>
      <c r="AN54" s="1"/>
      <c r="AO54" s="78"/>
      <c r="AP54" s="1"/>
      <c r="AQ54" s="1"/>
      <c r="AR54" s="1"/>
      <c r="AS54" s="1"/>
    </row>
    <row r="55" spans="1:45" x14ac:dyDescent="0.25">
      <c r="A55" s="25">
        <v>19</v>
      </c>
      <c r="B55" s="26" t="s">
        <v>50</v>
      </c>
      <c r="C55" s="51"/>
      <c r="D55" s="28"/>
      <c r="E55" s="28"/>
      <c r="F55" s="28"/>
      <c r="G55" s="28"/>
      <c r="H55" s="28"/>
      <c r="I55" s="28"/>
      <c r="J55" s="28"/>
      <c r="K55" s="51"/>
      <c r="L55" s="28"/>
      <c r="M55" s="28"/>
      <c r="N55" s="28"/>
      <c r="O55" s="28"/>
      <c r="P55" s="28"/>
      <c r="Q55" s="28"/>
      <c r="R55" s="52"/>
      <c r="S55" s="74" t="s">
        <v>25</v>
      </c>
      <c r="T55" s="74" t="s">
        <v>25</v>
      </c>
      <c r="U55" s="30" t="s">
        <v>20</v>
      </c>
      <c r="V55" s="74" t="s">
        <v>25</v>
      </c>
      <c r="W55" s="74" t="s">
        <v>25</v>
      </c>
      <c r="X55" s="76" t="s">
        <v>16</v>
      </c>
      <c r="Y55" s="30" t="s">
        <v>20</v>
      </c>
      <c r="Z55" s="74" t="s">
        <v>25</v>
      </c>
      <c r="AA55" s="75" t="s">
        <v>29</v>
      </c>
      <c r="AB55" s="75" t="s">
        <v>29</v>
      </c>
      <c r="AC55" s="72" t="s">
        <v>36</v>
      </c>
      <c r="AD55" s="77" t="s">
        <v>22</v>
      </c>
      <c r="AE55" s="75" t="s">
        <v>29</v>
      </c>
      <c r="AF55" s="75" t="s">
        <v>29</v>
      </c>
      <c r="AG55" s="75" t="s">
        <v>29</v>
      </c>
      <c r="AH55" s="75" t="s">
        <v>29</v>
      </c>
      <c r="AI55" s="35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5">
      <c r="A56" s="25">
        <v>20</v>
      </c>
      <c r="B56" s="26" t="s">
        <v>51</v>
      </c>
      <c r="C56" s="51"/>
      <c r="D56" s="28"/>
      <c r="E56" s="28"/>
      <c r="F56" s="28"/>
      <c r="G56" s="28"/>
      <c r="H56" s="28"/>
      <c r="I56" s="28"/>
      <c r="J56" s="28"/>
      <c r="K56" s="51"/>
      <c r="L56" s="28"/>
      <c r="M56" s="28"/>
      <c r="N56" s="28"/>
      <c r="O56" s="28"/>
      <c r="P56" s="28"/>
      <c r="Q56" s="28"/>
      <c r="R56" s="52"/>
      <c r="S56" s="74" t="s">
        <v>25</v>
      </c>
      <c r="T56" s="74" t="s">
        <v>25</v>
      </c>
      <c r="U56" s="30" t="s">
        <v>20</v>
      </c>
      <c r="V56" s="74" t="s">
        <v>25</v>
      </c>
      <c r="W56" s="74" t="s">
        <v>25</v>
      </c>
      <c r="X56" s="76" t="s">
        <v>16</v>
      </c>
      <c r="Y56" s="30" t="s">
        <v>20</v>
      </c>
      <c r="Z56" s="74" t="s">
        <v>25</v>
      </c>
      <c r="AA56" s="75" t="s">
        <v>29</v>
      </c>
      <c r="AB56" s="75" t="s">
        <v>29</v>
      </c>
      <c r="AC56" s="72" t="s">
        <v>36</v>
      </c>
      <c r="AD56" s="77" t="s">
        <v>22</v>
      </c>
      <c r="AE56" s="75" t="s">
        <v>29</v>
      </c>
      <c r="AF56" s="75" t="s">
        <v>29</v>
      </c>
      <c r="AG56" s="75" t="s">
        <v>29</v>
      </c>
      <c r="AH56" s="75" t="s">
        <v>29</v>
      </c>
      <c r="AI56" s="35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x14ac:dyDescent="0.25">
      <c r="A57" s="25">
        <v>21</v>
      </c>
      <c r="B57" s="26" t="s">
        <v>52</v>
      </c>
      <c r="C57" s="51"/>
      <c r="D57" s="28"/>
      <c r="E57" s="28"/>
      <c r="F57" s="28"/>
      <c r="G57" s="28"/>
      <c r="H57" s="28"/>
      <c r="I57" s="28"/>
      <c r="J57" s="28"/>
      <c r="K57" s="51"/>
      <c r="L57" s="28"/>
      <c r="M57" s="28"/>
      <c r="N57" s="28"/>
      <c r="O57" s="28"/>
      <c r="P57" s="28"/>
      <c r="Q57" s="28"/>
      <c r="R57" s="52"/>
      <c r="S57" s="74" t="s">
        <v>25</v>
      </c>
      <c r="T57" s="74" t="s">
        <v>25</v>
      </c>
      <c r="U57" s="30" t="s">
        <v>20</v>
      </c>
      <c r="V57" s="74" t="s">
        <v>25</v>
      </c>
      <c r="W57" s="74" t="s">
        <v>25</v>
      </c>
      <c r="X57" s="76" t="s">
        <v>16</v>
      </c>
      <c r="Y57" s="30" t="s">
        <v>20</v>
      </c>
      <c r="Z57" s="74" t="s">
        <v>25</v>
      </c>
      <c r="AA57" s="75" t="s">
        <v>29</v>
      </c>
      <c r="AB57" s="75" t="s">
        <v>29</v>
      </c>
      <c r="AC57" s="72" t="s">
        <v>36</v>
      </c>
      <c r="AD57" s="77" t="s">
        <v>22</v>
      </c>
      <c r="AE57" s="75" t="s">
        <v>29</v>
      </c>
      <c r="AF57" s="31"/>
      <c r="AG57" s="31"/>
      <c r="AH57" s="75" t="s">
        <v>29</v>
      </c>
      <c r="AI57" s="35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25">
      <c r="A58" s="25">
        <v>22</v>
      </c>
      <c r="B58" s="26" t="s">
        <v>53</v>
      </c>
      <c r="C58" s="51"/>
      <c r="D58" s="28"/>
      <c r="E58" s="28"/>
      <c r="F58" s="28"/>
      <c r="G58" s="28"/>
      <c r="H58" s="28"/>
      <c r="I58" s="28"/>
      <c r="J58" s="28"/>
      <c r="K58" s="51"/>
      <c r="L58" s="28"/>
      <c r="M58" s="28"/>
      <c r="N58" s="28"/>
      <c r="O58" s="28"/>
      <c r="P58" s="28"/>
      <c r="Q58" s="28"/>
      <c r="R58" s="52"/>
      <c r="S58" s="74" t="s">
        <v>25</v>
      </c>
      <c r="T58" s="74" t="s">
        <v>25</v>
      </c>
      <c r="U58" s="30" t="s">
        <v>20</v>
      </c>
      <c r="V58" s="74" t="s">
        <v>25</v>
      </c>
      <c r="W58" s="74" t="s">
        <v>25</v>
      </c>
      <c r="X58" s="76" t="s">
        <v>16</v>
      </c>
      <c r="Y58" s="30" t="s">
        <v>20</v>
      </c>
      <c r="Z58" s="74" t="s">
        <v>25</v>
      </c>
      <c r="AA58" s="75" t="s">
        <v>29</v>
      </c>
      <c r="AB58" s="75" t="s">
        <v>29</v>
      </c>
      <c r="AC58" s="72" t="s">
        <v>36</v>
      </c>
      <c r="AD58" s="77" t="s">
        <v>22</v>
      </c>
      <c r="AE58" s="75" t="s">
        <v>29</v>
      </c>
      <c r="AF58" s="31"/>
      <c r="AG58" s="31"/>
      <c r="AH58" s="75" t="s">
        <v>29</v>
      </c>
      <c r="AI58" s="35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x14ac:dyDescent="0.25">
      <c r="A59" s="25">
        <v>23</v>
      </c>
      <c r="B59" s="26" t="s">
        <v>57</v>
      </c>
      <c r="C59" s="51"/>
      <c r="D59" s="28"/>
      <c r="E59" s="28"/>
      <c r="F59" s="28"/>
      <c r="G59" s="28"/>
      <c r="H59" s="28"/>
      <c r="I59" s="28"/>
      <c r="J59" s="28"/>
      <c r="K59" s="51"/>
      <c r="L59" s="28"/>
      <c r="M59" s="28"/>
      <c r="N59" s="28"/>
      <c r="O59" s="28"/>
      <c r="P59" s="28"/>
      <c r="Q59" s="28"/>
      <c r="R59" s="52"/>
      <c r="S59" s="74" t="s">
        <v>25</v>
      </c>
      <c r="T59" s="74" t="s">
        <v>25</v>
      </c>
      <c r="U59" s="30" t="s">
        <v>20</v>
      </c>
      <c r="V59" s="74" t="s">
        <v>25</v>
      </c>
      <c r="W59" s="74" t="s">
        <v>25</v>
      </c>
      <c r="X59" s="76" t="s">
        <v>16</v>
      </c>
      <c r="Y59" s="30" t="s">
        <v>20</v>
      </c>
      <c r="Z59" s="74" t="s">
        <v>25</v>
      </c>
      <c r="AA59" s="75" t="s">
        <v>29</v>
      </c>
      <c r="AB59" s="75" t="s">
        <v>29</v>
      </c>
      <c r="AC59" s="72" t="s">
        <v>36</v>
      </c>
      <c r="AD59" s="77" t="s">
        <v>22</v>
      </c>
      <c r="AE59" s="75" t="s">
        <v>29</v>
      </c>
      <c r="AF59" s="31"/>
      <c r="AG59" s="31"/>
      <c r="AH59" s="75" t="s">
        <v>29</v>
      </c>
      <c r="AI59" s="35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x14ac:dyDescent="0.25">
      <c r="A60" s="25">
        <v>24</v>
      </c>
      <c r="B60" s="26" t="s">
        <v>58</v>
      </c>
      <c r="C60" s="51"/>
      <c r="D60" s="28"/>
      <c r="E60" s="28"/>
      <c r="F60" s="28"/>
      <c r="G60" s="28"/>
      <c r="H60" s="28"/>
      <c r="I60" s="28"/>
      <c r="J60" s="28"/>
      <c r="K60" s="51"/>
      <c r="L60" s="28"/>
      <c r="M60" s="28"/>
      <c r="N60" s="28"/>
      <c r="O60" s="28"/>
      <c r="P60" s="28"/>
      <c r="Q60" s="28"/>
      <c r="R60" s="52"/>
      <c r="S60" s="74" t="s">
        <v>25</v>
      </c>
      <c r="T60" s="74" t="s">
        <v>25</v>
      </c>
      <c r="U60" s="30" t="s">
        <v>20</v>
      </c>
      <c r="V60" s="74" t="s">
        <v>25</v>
      </c>
      <c r="W60" s="74" t="s">
        <v>25</v>
      </c>
      <c r="X60" s="76" t="s">
        <v>16</v>
      </c>
      <c r="Y60" s="30" t="s">
        <v>20</v>
      </c>
      <c r="Z60" s="74" t="s">
        <v>25</v>
      </c>
      <c r="AA60" s="75" t="s">
        <v>29</v>
      </c>
      <c r="AB60" s="75" t="s">
        <v>29</v>
      </c>
      <c r="AC60" s="72" t="s">
        <v>36</v>
      </c>
      <c r="AD60" s="77" t="s">
        <v>22</v>
      </c>
      <c r="AE60" s="75" t="s">
        <v>29</v>
      </c>
      <c r="AF60" s="31"/>
      <c r="AG60" s="31"/>
      <c r="AH60" s="75" t="s">
        <v>29</v>
      </c>
      <c r="AI60" s="35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x14ac:dyDescent="0.25">
      <c r="A61" s="25">
        <v>25</v>
      </c>
      <c r="B61" s="26" t="s">
        <v>60</v>
      </c>
      <c r="C61" s="51"/>
      <c r="D61" s="28"/>
      <c r="E61" s="28"/>
      <c r="F61" s="28"/>
      <c r="G61" s="28"/>
      <c r="H61" s="28"/>
      <c r="I61" s="28"/>
      <c r="J61" s="28"/>
      <c r="K61" s="51"/>
      <c r="L61" s="28"/>
      <c r="M61" s="28"/>
      <c r="N61" s="28"/>
      <c r="O61" s="28"/>
      <c r="P61" s="28"/>
      <c r="Q61" s="28"/>
      <c r="R61" s="52"/>
      <c r="S61" s="74" t="s">
        <v>25</v>
      </c>
      <c r="T61" s="74" t="s">
        <v>25</v>
      </c>
      <c r="U61" s="30" t="s">
        <v>20</v>
      </c>
      <c r="V61" s="31"/>
      <c r="W61" s="31"/>
      <c r="X61" s="31"/>
      <c r="Y61" s="31"/>
      <c r="Z61" s="74" t="s">
        <v>25</v>
      </c>
      <c r="AA61" s="75" t="s">
        <v>29</v>
      </c>
      <c r="AB61" s="75" t="s">
        <v>29</v>
      </c>
      <c r="AC61" s="72" t="s">
        <v>36</v>
      </c>
      <c r="AD61" s="31"/>
      <c r="AE61" s="31"/>
      <c r="AF61" s="31"/>
      <c r="AG61" s="31"/>
      <c r="AH61" s="31"/>
      <c r="AI61" s="35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x14ac:dyDescent="0.25">
      <c r="A62" s="25">
        <v>26</v>
      </c>
      <c r="B62" s="26" t="s">
        <v>62</v>
      </c>
      <c r="C62" s="33"/>
      <c r="D62" s="31"/>
      <c r="E62" s="31"/>
      <c r="F62" s="31"/>
      <c r="G62" s="31"/>
      <c r="H62" s="31"/>
      <c r="I62" s="31"/>
      <c r="J62" s="31"/>
      <c r="K62" s="51"/>
      <c r="L62" s="28"/>
      <c r="M62" s="28"/>
      <c r="N62" s="28"/>
      <c r="O62" s="28"/>
      <c r="P62" s="28"/>
      <c r="Q62" s="28"/>
      <c r="R62" s="52"/>
      <c r="S62" s="51"/>
      <c r="T62" s="28"/>
      <c r="U62" s="28"/>
      <c r="V62" s="31"/>
      <c r="W62" s="31"/>
      <c r="X62" s="31"/>
      <c r="Y62" s="31"/>
      <c r="Z62" s="52"/>
      <c r="AA62" s="51"/>
      <c r="AB62" s="28"/>
      <c r="AC62" s="28"/>
      <c r="AD62" s="31"/>
      <c r="AE62" s="31"/>
      <c r="AF62" s="31"/>
      <c r="AG62" s="31"/>
      <c r="AH62" s="52"/>
      <c r="AI62" s="35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x14ac:dyDescent="0.25">
      <c r="A63" s="1"/>
      <c r="B63" s="1"/>
      <c r="C63" s="57">
        <f>COUNTA(C37:C62)</f>
        <v>14</v>
      </c>
      <c r="D63" s="58">
        <f>COUNTA(D37:D62)</f>
        <v>14</v>
      </c>
      <c r="E63" s="58">
        <f t="shared" ref="E63:J63" si="9">COUNTA(E37:E62)</f>
        <v>14</v>
      </c>
      <c r="F63" s="58">
        <f t="shared" si="9"/>
        <v>12</v>
      </c>
      <c r="G63" s="58">
        <f t="shared" si="9"/>
        <v>0</v>
      </c>
      <c r="H63" s="58">
        <f t="shared" si="9"/>
        <v>12</v>
      </c>
      <c r="I63" s="58">
        <f t="shared" si="9"/>
        <v>0</v>
      </c>
      <c r="J63" s="58">
        <f t="shared" si="9"/>
        <v>14</v>
      </c>
      <c r="K63" s="57">
        <f>COUNTA(K37:K62)</f>
        <v>14</v>
      </c>
      <c r="L63" s="58">
        <f>COUNTA(L37:L62)</f>
        <v>14</v>
      </c>
      <c r="M63" s="58">
        <f t="shared" ref="M63:R63" si="10">COUNTA(M37:M62)</f>
        <v>14</v>
      </c>
      <c r="N63" s="58">
        <f t="shared" si="10"/>
        <v>12</v>
      </c>
      <c r="O63" s="58">
        <f t="shared" si="10"/>
        <v>0</v>
      </c>
      <c r="P63" s="58">
        <f t="shared" si="10"/>
        <v>12</v>
      </c>
      <c r="Q63" s="58">
        <f t="shared" si="10"/>
        <v>0</v>
      </c>
      <c r="R63" s="58">
        <f t="shared" si="10"/>
        <v>14</v>
      </c>
      <c r="S63" s="57">
        <f>COUNTA(S37:S62)</f>
        <v>25</v>
      </c>
      <c r="T63" s="58">
        <f>COUNTA(T37:T62)</f>
        <v>25</v>
      </c>
      <c r="U63" s="58">
        <f t="shared" ref="U63:Z63" si="11">COUNTA(U37:U62)</f>
        <v>25</v>
      </c>
      <c r="V63" s="58">
        <f t="shared" si="11"/>
        <v>23</v>
      </c>
      <c r="W63" s="58">
        <f t="shared" si="11"/>
        <v>23</v>
      </c>
      <c r="X63" s="58">
        <f t="shared" si="11"/>
        <v>23</v>
      </c>
      <c r="Y63" s="58">
        <f t="shared" si="11"/>
        <v>23</v>
      </c>
      <c r="Z63" s="58">
        <f t="shared" si="11"/>
        <v>25</v>
      </c>
      <c r="AA63" s="57">
        <f>COUNTA(AA37:AA62)</f>
        <v>25</v>
      </c>
      <c r="AB63" s="58">
        <f>COUNTA(AB37:AB62)</f>
        <v>25</v>
      </c>
      <c r="AC63" s="58">
        <f t="shared" ref="AC63:AH63" si="12">COUNTA(AC37:AC62)</f>
        <v>25</v>
      </c>
      <c r="AD63" s="58">
        <f t="shared" si="12"/>
        <v>23</v>
      </c>
      <c r="AE63" s="58">
        <f t="shared" si="12"/>
        <v>23</v>
      </c>
      <c r="AF63" s="58">
        <f t="shared" si="12"/>
        <v>19</v>
      </c>
      <c r="AG63" s="58">
        <f t="shared" si="12"/>
        <v>19</v>
      </c>
      <c r="AH63" s="58">
        <f t="shared" si="12"/>
        <v>24</v>
      </c>
      <c r="AI63" s="59"/>
      <c r="AJ63" s="1"/>
      <c r="AK63" s="1"/>
      <c r="AO63" s="1"/>
      <c r="AP63" s="1"/>
      <c r="AQ63" s="1"/>
      <c r="AR63" s="1"/>
      <c r="AS63" s="1"/>
    </row>
    <row r="64" spans="1:4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O64" s="1"/>
      <c r="AP64" s="1"/>
      <c r="AQ64" s="1"/>
      <c r="AR64" s="1"/>
      <c r="AS64" s="1"/>
    </row>
    <row r="65" spans="1:45" x14ac:dyDescent="0.25">
      <c r="A65" s="1"/>
      <c r="B65" s="1"/>
      <c r="C65" s="2">
        <v>45913</v>
      </c>
      <c r="D65" s="3" t="s">
        <v>0</v>
      </c>
      <c r="E65" s="3"/>
      <c r="F65" s="4">
        <v>0.375</v>
      </c>
      <c r="G65" s="3"/>
      <c r="H65" s="3"/>
      <c r="I65" s="3"/>
      <c r="J65" s="5">
        <f>SUM(C94:J94)</f>
        <v>98</v>
      </c>
      <c r="K65" s="2">
        <v>45914</v>
      </c>
      <c r="L65" s="3" t="s">
        <v>0</v>
      </c>
      <c r="M65" s="3"/>
      <c r="N65" s="4">
        <v>0.375</v>
      </c>
      <c r="O65" s="3"/>
      <c r="P65" s="3"/>
      <c r="Q65" s="3"/>
      <c r="R65" s="5">
        <f>SUM(K94:R94)</f>
        <v>98</v>
      </c>
      <c r="S65" s="2">
        <v>45920</v>
      </c>
      <c r="T65" s="3" t="s">
        <v>0</v>
      </c>
      <c r="U65" s="3"/>
      <c r="V65" s="4">
        <v>0.375</v>
      </c>
      <c r="W65" s="3"/>
      <c r="X65" s="3"/>
      <c r="Y65" s="3"/>
      <c r="Z65" s="5">
        <f>SUM(S94:Z94)</f>
        <v>186</v>
      </c>
      <c r="AA65" s="2">
        <v>45921</v>
      </c>
      <c r="AB65" s="3" t="s">
        <v>0</v>
      </c>
      <c r="AC65" s="4">
        <v>0.375</v>
      </c>
      <c r="AD65" s="3"/>
      <c r="AE65" s="3"/>
      <c r="AF65" s="3"/>
      <c r="AG65" s="3"/>
      <c r="AH65" s="5">
        <f>SUM(AA94:AH94)</f>
        <v>192</v>
      </c>
      <c r="AI65" s="6">
        <f>J65+R65+Z65+AH65</f>
        <v>574</v>
      </c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15.75" x14ac:dyDescent="0.25">
      <c r="A66" s="1"/>
      <c r="B66" s="11" t="s">
        <v>61</v>
      </c>
      <c r="C66" s="12"/>
      <c r="D66" s="1" t="s">
        <v>9</v>
      </c>
      <c r="E66" s="1"/>
      <c r="F66" s="13">
        <v>0.65277777777777779</v>
      </c>
      <c r="G66" s="1"/>
      <c r="H66" s="1" t="s">
        <v>10</v>
      </c>
      <c r="I66" s="1"/>
      <c r="J66" s="14"/>
      <c r="K66" s="64"/>
      <c r="L66" s="65" t="s">
        <v>9</v>
      </c>
      <c r="M66" s="65"/>
      <c r="N66" s="66">
        <v>0.65277777777777779</v>
      </c>
      <c r="O66" s="65"/>
      <c r="P66" s="1" t="s">
        <v>10</v>
      </c>
      <c r="Q66" s="65"/>
      <c r="R66" s="67"/>
      <c r="S66" s="12"/>
      <c r="T66" s="1" t="s">
        <v>9</v>
      </c>
      <c r="U66" s="1"/>
      <c r="V66" s="13">
        <v>0.8125</v>
      </c>
      <c r="W66" s="1"/>
      <c r="X66" s="1"/>
      <c r="Y66" s="1"/>
      <c r="Z66" s="14"/>
      <c r="AA66" s="64"/>
      <c r="AB66" s="65" t="s">
        <v>9</v>
      </c>
      <c r="AC66" s="66">
        <v>0.8125</v>
      </c>
      <c r="AD66" s="65"/>
      <c r="AE66" s="65"/>
      <c r="AF66" s="65"/>
      <c r="AG66" s="65"/>
      <c r="AH66" s="67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x14ac:dyDescent="0.25">
      <c r="A67" s="1"/>
      <c r="B67" s="1"/>
      <c r="C67" s="22" t="s">
        <v>12</v>
      </c>
      <c r="D67" s="20" t="s">
        <v>12</v>
      </c>
      <c r="E67" s="20" t="s">
        <v>12</v>
      </c>
      <c r="F67" s="20" t="s">
        <v>66</v>
      </c>
      <c r="G67" s="20" t="s">
        <v>66</v>
      </c>
      <c r="H67" s="20" t="s">
        <v>73</v>
      </c>
      <c r="I67" s="20" t="s">
        <v>73</v>
      </c>
      <c r="J67" s="21" t="s">
        <v>14</v>
      </c>
      <c r="K67" s="22" t="s">
        <v>12</v>
      </c>
      <c r="L67" s="20" t="s">
        <v>12</v>
      </c>
      <c r="M67" s="20" t="s">
        <v>12</v>
      </c>
      <c r="N67" s="20" t="s">
        <v>66</v>
      </c>
      <c r="O67" s="20" t="s">
        <v>66</v>
      </c>
      <c r="P67" s="20" t="s">
        <v>73</v>
      </c>
      <c r="Q67" s="20" t="s">
        <v>73</v>
      </c>
      <c r="R67" s="21" t="s">
        <v>14</v>
      </c>
      <c r="S67" s="22" t="s">
        <v>12</v>
      </c>
      <c r="T67" s="20" t="s">
        <v>12</v>
      </c>
      <c r="U67" s="20" t="s">
        <v>12</v>
      </c>
      <c r="V67" s="20" t="s">
        <v>66</v>
      </c>
      <c r="W67" s="20" t="s">
        <v>66</v>
      </c>
      <c r="X67" s="20" t="s">
        <v>73</v>
      </c>
      <c r="Y67" s="20" t="s">
        <v>73</v>
      </c>
      <c r="Z67" s="21" t="s">
        <v>14</v>
      </c>
      <c r="AA67" s="22" t="s">
        <v>12</v>
      </c>
      <c r="AB67" s="20" t="s">
        <v>12</v>
      </c>
      <c r="AC67" s="20" t="s">
        <v>12</v>
      </c>
      <c r="AD67" s="20" t="s">
        <v>66</v>
      </c>
      <c r="AE67" s="20" t="s">
        <v>66</v>
      </c>
      <c r="AF67" s="20" t="s">
        <v>73</v>
      </c>
      <c r="AG67" s="20" t="s">
        <v>73</v>
      </c>
      <c r="AH67" s="21" t="s">
        <v>14</v>
      </c>
      <c r="AI67" s="23" t="s">
        <v>15</v>
      </c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x14ac:dyDescent="0.25">
      <c r="A68" s="25">
        <v>1</v>
      </c>
      <c r="B68" s="26" t="s">
        <v>17</v>
      </c>
      <c r="C68" s="79" t="s">
        <v>42</v>
      </c>
      <c r="D68" s="79" t="s">
        <v>42</v>
      </c>
      <c r="E68" s="79" t="s">
        <v>42</v>
      </c>
      <c r="F68" s="28"/>
      <c r="G68" s="28"/>
      <c r="H68" s="28"/>
      <c r="I68" s="28"/>
      <c r="J68" s="79" t="s">
        <v>42</v>
      </c>
      <c r="K68" s="80" t="s">
        <v>40</v>
      </c>
      <c r="L68" s="80" t="s">
        <v>40</v>
      </c>
      <c r="M68" s="80" t="s">
        <v>40</v>
      </c>
      <c r="N68" s="28"/>
      <c r="O68" s="28"/>
      <c r="P68" s="28"/>
      <c r="Q68" s="28"/>
      <c r="R68" s="80" t="s">
        <v>40</v>
      </c>
      <c r="S68" s="81" t="s">
        <v>27</v>
      </c>
      <c r="T68" s="81" t="s">
        <v>27</v>
      </c>
      <c r="U68" s="81" t="s">
        <v>27</v>
      </c>
      <c r="V68" s="28"/>
      <c r="W68" s="28"/>
      <c r="X68" s="28"/>
      <c r="Y68" s="28"/>
      <c r="Z68" s="81" t="s">
        <v>27</v>
      </c>
      <c r="AA68" s="82" t="s">
        <v>33</v>
      </c>
      <c r="AB68" s="82" t="s">
        <v>33</v>
      </c>
      <c r="AC68" s="82" t="s">
        <v>33</v>
      </c>
      <c r="AD68" s="28"/>
      <c r="AE68" s="28"/>
      <c r="AF68" s="28"/>
      <c r="AG68" s="28"/>
      <c r="AH68" s="32" t="s">
        <v>21</v>
      </c>
      <c r="AI68" s="35"/>
      <c r="AJ68" s="1"/>
      <c r="AK68" s="1"/>
      <c r="AL68" s="1"/>
      <c r="AM68" s="1"/>
      <c r="AN68" s="1"/>
      <c r="AO68" s="1"/>
      <c r="AP68" s="78"/>
      <c r="AQ68" s="1"/>
      <c r="AR68" s="1"/>
      <c r="AS68" s="1"/>
    </row>
    <row r="69" spans="1:45" x14ac:dyDescent="0.25">
      <c r="A69" s="25">
        <v>2</v>
      </c>
      <c r="B69" s="26" t="s">
        <v>23</v>
      </c>
      <c r="C69" s="79" t="s">
        <v>42</v>
      </c>
      <c r="D69" s="79" t="s">
        <v>42</v>
      </c>
      <c r="E69" s="79" t="s">
        <v>42</v>
      </c>
      <c r="F69" s="79" t="s">
        <v>42</v>
      </c>
      <c r="G69" s="28"/>
      <c r="H69" s="79" t="s">
        <v>42</v>
      </c>
      <c r="I69" s="28"/>
      <c r="J69" s="79" t="s">
        <v>42</v>
      </c>
      <c r="K69" s="80" t="s">
        <v>40</v>
      </c>
      <c r="L69" s="80" t="s">
        <v>40</v>
      </c>
      <c r="M69" s="80" t="s">
        <v>40</v>
      </c>
      <c r="N69" s="80" t="s">
        <v>40</v>
      </c>
      <c r="O69" s="28"/>
      <c r="P69" s="80" t="s">
        <v>40</v>
      </c>
      <c r="Q69" s="28"/>
      <c r="R69" s="80" t="s">
        <v>40</v>
      </c>
      <c r="S69" s="81" t="s">
        <v>27</v>
      </c>
      <c r="T69" s="81" t="s">
        <v>27</v>
      </c>
      <c r="U69" s="81" t="s">
        <v>27</v>
      </c>
      <c r="V69" s="37" t="s">
        <v>11</v>
      </c>
      <c r="W69" s="37" t="s">
        <v>11</v>
      </c>
      <c r="X69" s="76" t="s">
        <v>16</v>
      </c>
      <c r="Y69" s="76" t="s">
        <v>16</v>
      </c>
      <c r="Z69" s="81" t="s">
        <v>27</v>
      </c>
      <c r="AA69" s="82" t="s">
        <v>33</v>
      </c>
      <c r="AB69" s="82" t="s">
        <v>33</v>
      </c>
      <c r="AC69" s="82" t="s">
        <v>33</v>
      </c>
      <c r="AD69" s="32" t="s">
        <v>21</v>
      </c>
      <c r="AE69" s="32" t="s">
        <v>21</v>
      </c>
      <c r="AF69" s="32" t="s">
        <v>21</v>
      </c>
      <c r="AG69" s="32" t="s">
        <v>21</v>
      </c>
      <c r="AH69" s="32" t="s">
        <v>21</v>
      </c>
      <c r="AI69" s="35"/>
      <c r="AJ69" s="1"/>
      <c r="AK69" s="1"/>
      <c r="AL69" s="1"/>
      <c r="AM69" s="1"/>
      <c r="AN69" s="1"/>
      <c r="AO69" s="1"/>
      <c r="AP69" s="78"/>
      <c r="AQ69" s="1"/>
      <c r="AR69" s="1"/>
      <c r="AS69" s="1"/>
    </row>
    <row r="70" spans="1:45" x14ac:dyDescent="0.25">
      <c r="A70" s="25">
        <v>3</v>
      </c>
      <c r="B70" s="26" t="s">
        <v>24</v>
      </c>
      <c r="C70" s="79" t="s">
        <v>42</v>
      </c>
      <c r="D70" s="79" t="s">
        <v>42</v>
      </c>
      <c r="E70" s="79" t="s">
        <v>42</v>
      </c>
      <c r="F70" s="79" t="s">
        <v>42</v>
      </c>
      <c r="G70" s="28"/>
      <c r="H70" s="79" t="s">
        <v>42</v>
      </c>
      <c r="I70" s="28"/>
      <c r="J70" s="79" t="s">
        <v>42</v>
      </c>
      <c r="K70" s="80" t="s">
        <v>40</v>
      </c>
      <c r="L70" s="80" t="s">
        <v>40</v>
      </c>
      <c r="M70" s="80" t="s">
        <v>40</v>
      </c>
      <c r="N70" s="80" t="s">
        <v>40</v>
      </c>
      <c r="O70" s="28"/>
      <c r="P70" s="80" t="s">
        <v>40</v>
      </c>
      <c r="Q70" s="28"/>
      <c r="R70" s="80" t="s">
        <v>40</v>
      </c>
      <c r="S70" s="81" t="s">
        <v>27</v>
      </c>
      <c r="T70" s="81" t="s">
        <v>27</v>
      </c>
      <c r="U70" s="81" t="s">
        <v>27</v>
      </c>
      <c r="V70" s="37" t="s">
        <v>11</v>
      </c>
      <c r="W70" s="37" t="s">
        <v>11</v>
      </c>
      <c r="X70" s="76" t="s">
        <v>16</v>
      </c>
      <c r="Y70" s="76" t="s">
        <v>16</v>
      </c>
      <c r="Z70" s="81" t="s">
        <v>27</v>
      </c>
      <c r="AA70" s="82" t="s">
        <v>33</v>
      </c>
      <c r="AB70" s="82" t="s">
        <v>33</v>
      </c>
      <c r="AC70" s="82" t="s">
        <v>33</v>
      </c>
      <c r="AD70" s="32" t="s">
        <v>21</v>
      </c>
      <c r="AE70" s="32" t="s">
        <v>21</v>
      </c>
      <c r="AF70" s="32" t="s">
        <v>21</v>
      </c>
      <c r="AG70" s="32" t="s">
        <v>21</v>
      </c>
      <c r="AH70" s="32" t="s">
        <v>21</v>
      </c>
      <c r="AI70" s="35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5">
      <c r="A71" s="25">
        <v>4</v>
      </c>
      <c r="B71" s="26" t="s">
        <v>26</v>
      </c>
      <c r="C71" s="79" t="s">
        <v>42</v>
      </c>
      <c r="D71" s="79" t="s">
        <v>42</v>
      </c>
      <c r="E71" s="79" t="s">
        <v>42</v>
      </c>
      <c r="F71" s="79" t="s">
        <v>42</v>
      </c>
      <c r="G71" s="28"/>
      <c r="H71" s="79" t="s">
        <v>42</v>
      </c>
      <c r="I71" s="28"/>
      <c r="J71" s="79" t="s">
        <v>42</v>
      </c>
      <c r="K71" s="80" t="s">
        <v>40</v>
      </c>
      <c r="L71" s="80" t="s">
        <v>40</v>
      </c>
      <c r="M71" s="80" t="s">
        <v>40</v>
      </c>
      <c r="N71" s="80" t="s">
        <v>40</v>
      </c>
      <c r="O71" s="28"/>
      <c r="P71" s="80" t="s">
        <v>40</v>
      </c>
      <c r="Q71" s="28"/>
      <c r="R71" s="80" t="s">
        <v>40</v>
      </c>
      <c r="S71" s="81" t="s">
        <v>27</v>
      </c>
      <c r="T71" s="81" t="s">
        <v>27</v>
      </c>
      <c r="U71" s="81" t="s">
        <v>27</v>
      </c>
      <c r="V71" s="37" t="s">
        <v>11</v>
      </c>
      <c r="W71" s="37" t="s">
        <v>11</v>
      </c>
      <c r="X71" s="76" t="s">
        <v>16</v>
      </c>
      <c r="Y71" s="76" t="s">
        <v>16</v>
      </c>
      <c r="Z71" s="81" t="s">
        <v>27</v>
      </c>
      <c r="AA71" s="82" t="s">
        <v>33</v>
      </c>
      <c r="AB71" s="82" t="s">
        <v>33</v>
      </c>
      <c r="AC71" s="82" t="s">
        <v>33</v>
      </c>
      <c r="AD71" s="32" t="s">
        <v>21</v>
      </c>
      <c r="AE71" s="32" t="s">
        <v>21</v>
      </c>
      <c r="AF71" s="32" t="s">
        <v>21</v>
      </c>
      <c r="AG71" s="32" t="s">
        <v>21</v>
      </c>
      <c r="AH71" s="32" t="s">
        <v>21</v>
      </c>
      <c r="AI71" s="35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x14ac:dyDescent="0.25">
      <c r="A72" s="25">
        <v>5</v>
      </c>
      <c r="B72" s="26" t="s">
        <v>28</v>
      </c>
      <c r="C72" s="79" t="s">
        <v>42</v>
      </c>
      <c r="D72" s="79" t="s">
        <v>42</v>
      </c>
      <c r="E72" s="79" t="s">
        <v>42</v>
      </c>
      <c r="F72" s="79" t="s">
        <v>42</v>
      </c>
      <c r="G72" s="28"/>
      <c r="H72" s="79" t="s">
        <v>42</v>
      </c>
      <c r="I72" s="28"/>
      <c r="J72" s="79" t="s">
        <v>42</v>
      </c>
      <c r="K72" s="80" t="s">
        <v>40</v>
      </c>
      <c r="L72" s="80" t="s">
        <v>40</v>
      </c>
      <c r="M72" s="80" t="s">
        <v>40</v>
      </c>
      <c r="N72" s="80" t="s">
        <v>40</v>
      </c>
      <c r="O72" s="28"/>
      <c r="P72" s="80" t="s">
        <v>40</v>
      </c>
      <c r="Q72" s="28"/>
      <c r="R72" s="80" t="s">
        <v>40</v>
      </c>
      <c r="S72" s="81" t="s">
        <v>27</v>
      </c>
      <c r="T72" s="81" t="s">
        <v>27</v>
      </c>
      <c r="U72" s="81" t="s">
        <v>27</v>
      </c>
      <c r="V72" s="37" t="s">
        <v>11</v>
      </c>
      <c r="W72" s="37" t="s">
        <v>11</v>
      </c>
      <c r="X72" s="76" t="s">
        <v>16</v>
      </c>
      <c r="Y72" s="76" t="s">
        <v>16</v>
      </c>
      <c r="Z72" s="81" t="s">
        <v>27</v>
      </c>
      <c r="AA72" s="82" t="s">
        <v>33</v>
      </c>
      <c r="AB72" s="82" t="s">
        <v>33</v>
      </c>
      <c r="AC72" s="82" t="s">
        <v>33</v>
      </c>
      <c r="AD72" s="32" t="s">
        <v>21</v>
      </c>
      <c r="AE72" s="32" t="s">
        <v>21</v>
      </c>
      <c r="AF72" s="32" t="s">
        <v>21</v>
      </c>
      <c r="AG72" s="32" t="s">
        <v>21</v>
      </c>
      <c r="AH72" s="32" t="s">
        <v>21</v>
      </c>
      <c r="AI72" s="35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x14ac:dyDescent="0.25">
      <c r="A73" s="25">
        <v>6</v>
      </c>
      <c r="B73" s="26" t="s">
        <v>30</v>
      </c>
      <c r="C73" s="79" t="s">
        <v>42</v>
      </c>
      <c r="D73" s="79" t="s">
        <v>42</v>
      </c>
      <c r="E73" s="79" t="s">
        <v>42</v>
      </c>
      <c r="F73" s="79" t="s">
        <v>42</v>
      </c>
      <c r="G73" s="28"/>
      <c r="H73" s="79" t="s">
        <v>42</v>
      </c>
      <c r="I73" s="28"/>
      <c r="J73" s="79" t="s">
        <v>42</v>
      </c>
      <c r="K73" s="80" t="s">
        <v>40</v>
      </c>
      <c r="L73" s="80" t="s">
        <v>40</v>
      </c>
      <c r="M73" s="80" t="s">
        <v>40</v>
      </c>
      <c r="N73" s="80" t="s">
        <v>40</v>
      </c>
      <c r="O73" s="28"/>
      <c r="P73" s="80" t="s">
        <v>40</v>
      </c>
      <c r="Q73" s="28"/>
      <c r="R73" s="80" t="s">
        <v>40</v>
      </c>
      <c r="S73" s="81" t="s">
        <v>27</v>
      </c>
      <c r="T73" s="81" t="s">
        <v>27</v>
      </c>
      <c r="U73" s="81" t="s">
        <v>27</v>
      </c>
      <c r="V73" s="37" t="s">
        <v>11</v>
      </c>
      <c r="W73" s="37" t="s">
        <v>11</v>
      </c>
      <c r="X73" s="76" t="s">
        <v>16</v>
      </c>
      <c r="Y73" s="76" t="s">
        <v>16</v>
      </c>
      <c r="Z73" s="81" t="s">
        <v>27</v>
      </c>
      <c r="AA73" s="82" t="s">
        <v>33</v>
      </c>
      <c r="AB73" s="82" t="s">
        <v>33</v>
      </c>
      <c r="AC73" s="82" t="s">
        <v>33</v>
      </c>
      <c r="AD73" s="32" t="s">
        <v>21</v>
      </c>
      <c r="AE73" s="32" t="s">
        <v>21</v>
      </c>
      <c r="AF73" s="32" t="s">
        <v>21</v>
      </c>
      <c r="AG73" s="32" t="s">
        <v>21</v>
      </c>
      <c r="AH73" s="32" t="s">
        <v>21</v>
      </c>
      <c r="AI73" s="35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x14ac:dyDescent="0.25">
      <c r="A74" s="25">
        <v>7</v>
      </c>
      <c r="B74" s="26" t="s">
        <v>32</v>
      </c>
      <c r="C74" s="79" t="s">
        <v>42</v>
      </c>
      <c r="D74" s="79" t="s">
        <v>42</v>
      </c>
      <c r="E74" s="79" t="s">
        <v>42</v>
      </c>
      <c r="F74" s="79" t="s">
        <v>42</v>
      </c>
      <c r="G74" s="28"/>
      <c r="H74" s="79" t="s">
        <v>42</v>
      </c>
      <c r="I74" s="28"/>
      <c r="J74" s="79" t="s">
        <v>42</v>
      </c>
      <c r="K74" s="80" t="s">
        <v>40</v>
      </c>
      <c r="L74" s="80" t="s">
        <v>40</v>
      </c>
      <c r="M74" s="80" t="s">
        <v>40</v>
      </c>
      <c r="N74" s="80" t="s">
        <v>40</v>
      </c>
      <c r="O74" s="28"/>
      <c r="P74" s="80" t="s">
        <v>40</v>
      </c>
      <c r="Q74" s="28"/>
      <c r="R74" s="80" t="s">
        <v>40</v>
      </c>
      <c r="S74" s="81" t="s">
        <v>27</v>
      </c>
      <c r="T74" s="81" t="s">
        <v>27</v>
      </c>
      <c r="U74" s="81" t="s">
        <v>27</v>
      </c>
      <c r="V74" s="37" t="s">
        <v>11</v>
      </c>
      <c r="W74" s="37" t="s">
        <v>11</v>
      </c>
      <c r="X74" s="76" t="s">
        <v>16</v>
      </c>
      <c r="Y74" s="76" t="s">
        <v>16</v>
      </c>
      <c r="Z74" s="81" t="s">
        <v>27</v>
      </c>
      <c r="AA74" s="82" t="s">
        <v>33</v>
      </c>
      <c r="AB74" s="82" t="s">
        <v>33</v>
      </c>
      <c r="AC74" s="82" t="s">
        <v>33</v>
      </c>
      <c r="AD74" s="32" t="s">
        <v>21</v>
      </c>
      <c r="AE74" s="32" t="s">
        <v>21</v>
      </c>
      <c r="AF74" s="32" t="s">
        <v>21</v>
      </c>
      <c r="AG74" s="32" t="s">
        <v>21</v>
      </c>
      <c r="AH74" s="32" t="s">
        <v>21</v>
      </c>
      <c r="AI74" s="35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x14ac:dyDescent="0.25">
      <c r="A75" s="25">
        <v>8</v>
      </c>
      <c r="B75" s="26" t="s">
        <v>34</v>
      </c>
      <c r="C75" s="79" t="s">
        <v>42</v>
      </c>
      <c r="D75" s="79" t="s">
        <v>42</v>
      </c>
      <c r="E75" s="79" t="s">
        <v>42</v>
      </c>
      <c r="F75" s="79" t="s">
        <v>42</v>
      </c>
      <c r="G75" s="28"/>
      <c r="H75" s="79" t="s">
        <v>42</v>
      </c>
      <c r="I75" s="28"/>
      <c r="J75" s="79" t="s">
        <v>42</v>
      </c>
      <c r="K75" s="80" t="s">
        <v>40</v>
      </c>
      <c r="L75" s="80" t="s">
        <v>40</v>
      </c>
      <c r="M75" s="80" t="s">
        <v>40</v>
      </c>
      <c r="N75" s="80" t="s">
        <v>40</v>
      </c>
      <c r="O75" s="28"/>
      <c r="P75" s="80" t="s">
        <v>40</v>
      </c>
      <c r="Q75" s="28"/>
      <c r="R75" s="80" t="s">
        <v>40</v>
      </c>
      <c r="S75" s="81" t="s">
        <v>27</v>
      </c>
      <c r="T75" s="81" t="s">
        <v>27</v>
      </c>
      <c r="U75" s="81" t="s">
        <v>27</v>
      </c>
      <c r="V75" s="37" t="s">
        <v>11</v>
      </c>
      <c r="W75" s="37" t="s">
        <v>11</v>
      </c>
      <c r="X75" s="76" t="s">
        <v>16</v>
      </c>
      <c r="Y75" s="76" t="s">
        <v>16</v>
      </c>
      <c r="Z75" s="81" t="s">
        <v>27</v>
      </c>
      <c r="AA75" s="82" t="s">
        <v>33</v>
      </c>
      <c r="AB75" s="82" t="s">
        <v>33</v>
      </c>
      <c r="AC75" s="82" t="s">
        <v>33</v>
      </c>
      <c r="AD75" s="32" t="s">
        <v>21</v>
      </c>
      <c r="AE75" s="32" t="s">
        <v>21</v>
      </c>
      <c r="AF75" s="32" t="s">
        <v>21</v>
      </c>
      <c r="AG75" s="32" t="s">
        <v>21</v>
      </c>
      <c r="AH75" s="32" t="s">
        <v>21</v>
      </c>
      <c r="AI75" s="35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x14ac:dyDescent="0.25">
      <c r="A76" s="25">
        <v>9</v>
      </c>
      <c r="B76" s="26" t="s">
        <v>37</v>
      </c>
      <c r="C76" s="79" t="s">
        <v>42</v>
      </c>
      <c r="D76" s="79" t="s">
        <v>42</v>
      </c>
      <c r="E76" s="79" t="s">
        <v>42</v>
      </c>
      <c r="F76" s="79" t="s">
        <v>42</v>
      </c>
      <c r="G76" s="28"/>
      <c r="H76" s="79" t="s">
        <v>42</v>
      </c>
      <c r="I76" s="28"/>
      <c r="J76" s="79" t="s">
        <v>42</v>
      </c>
      <c r="K76" s="80" t="s">
        <v>40</v>
      </c>
      <c r="L76" s="80" t="s">
        <v>40</v>
      </c>
      <c r="M76" s="80" t="s">
        <v>40</v>
      </c>
      <c r="N76" s="80" t="s">
        <v>40</v>
      </c>
      <c r="O76" s="28"/>
      <c r="P76" s="80" t="s">
        <v>40</v>
      </c>
      <c r="Q76" s="28"/>
      <c r="R76" s="80" t="s">
        <v>40</v>
      </c>
      <c r="S76" s="81" t="s">
        <v>27</v>
      </c>
      <c r="T76" s="81" t="s">
        <v>27</v>
      </c>
      <c r="U76" s="81" t="s">
        <v>27</v>
      </c>
      <c r="V76" s="37" t="s">
        <v>11</v>
      </c>
      <c r="W76" s="37" t="s">
        <v>11</v>
      </c>
      <c r="X76" s="76" t="s">
        <v>16</v>
      </c>
      <c r="Y76" s="76" t="s">
        <v>16</v>
      </c>
      <c r="Z76" s="81" t="s">
        <v>27</v>
      </c>
      <c r="AA76" s="82" t="s">
        <v>33</v>
      </c>
      <c r="AB76" s="82" t="s">
        <v>33</v>
      </c>
      <c r="AC76" s="82" t="s">
        <v>33</v>
      </c>
      <c r="AD76" s="32" t="s">
        <v>21</v>
      </c>
      <c r="AE76" s="32" t="s">
        <v>21</v>
      </c>
      <c r="AF76" s="32" t="s">
        <v>21</v>
      </c>
      <c r="AG76" s="32" t="s">
        <v>21</v>
      </c>
      <c r="AH76" s="32" t="s">
        <v>21</v>
      </c>
      <c r="AI76" s="35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x14ac:dyDescent="0.25">
      <c r="A77" s="25">
        <v>10</v>
      </c>
      <c r="B77" s="26" t="s">
        <v>39</v>
      </c>
      <c r="C77" s="79" t="s">
        <v>42</v>
      </c>
      <c r="D77" s="79" t="s">
        <v>42</v>
      </c>
      <c r="E77" s="79" t="s">
        <v>42</v>
      </c>
      <c r="F77" s="79" t="s">
        <v>42</v>
      </c>
      <c r="G77" s="28"/>
      <c r="H77" s="79" t="s">
        <v>42</v>
      </c>
      <c r="I77" s="28"/>
      <c r="J77" s="79" t="s">
        <v>42</v>
      </c>
      <c r="K77" s="80" t="s">
        <v>40</v>
      </c>
      <c r="L77" s="80" t="s">
        <v>40</v>
      </c>
      <c r="M77" s="80" t="s">
        <v>40</v>
      </c>
      <c r="N77" s="80" t="s">
        <v>40</v>
      </c>
      <c r="O77" s="28"/>
      <c r="P77" s="80" t="s">
        <v>40</v>
      </c>
      <c r="Q77" s="28"/>
      <c r="R77" s="80" t="s">
        <v>40</v>
      </c>
      <c r="S77" s="81" t="s">
        <v>27</v>
      </c>
      <c r="T77" s="81" t="s">
        <v>27</v>
      </c>
      <c r="U77" s="81" t="s">
        <v>27</v>
      </c>
      <c r="V77" s="37" t="s">
        <v>11</v>
      </c>
      <c r="W77" s="37" t="s">
        <v>11</v>
      </c>
      <c r="X77" s="76" t="s">
        <v>16</v>
      </c>
      <c r="Y77" s="76" t="s">
        <v>16</v>
      </c>
      <c r="Z77" s="81" t="s">
        <v>27</v>
      </c>
      <c r="AA77" s="82" t="s">
        <v>33</v>
      </c>
      <c r="AB77" s="82" t="s">
        <v>33</v>
      </c>
      <c r="AC77" s="82" t="s">
        <v>33</v>
      </c>
      <c r="AD77" s="32" t="s">
        <v>21</v>
      </c>
      <c r="AE77" s="32" t="s">
        <v>21</v>
      </c>
      <c r="AF77" s="32" t="s">
        <v>21</v>
      </c>
      <c r="AG77" s="32" t="s">
        <v>21</v>
      </c>
      <c r="AH77" s="32" t="s">
        <v>21</v>
      </c>
      <c r="AI77" s="35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x14ac:dyDescent="0.25">
      <c r="A78" s="25">
        <v>11</v>
      </c>
      <c r="B78" s="26" t="s">
        <v>41</v>
      </c>
      <c r="C78" s="79" t="s">
        <v>42</v>
      </c>
      <c r="D78" s="79" t="s">
        <v>42</v>
      </c>
      <c r="E78" s="79" t="s">
        <v>42</v>
      </c>
      <c r="F78" s="79" t="s">
        <v>42</v>
      </c>
      <c r="G78" s="28"/>
      <c r="H78" s="79" t="s">
        <v>42</v>
      </c>
      <c r="I78" s="28"/>
      <c r="J78" s="79" t="s">
        <v>42</v>
      </c>
      <c r="K78" s="80" t="s">
        <v>40</v>
      </c>
      <c r="L78" s="80" t="s">
        <v>40</v>
      </c>
      <c r="M78" s="80" t="s">
        <v>40</v>
      </c>
      <c r="N78" s="80" t="s">
        <v>40</v>
      </c>
      <c r="O78" s="28"/>
      <c r="P78" s="80" t="s">
        <v>40</v>
      </c>
      <c r="Q78" s="28"/>
      <c r="R78" s="80" t="s">
        <v>40</v>
      </c>
      <c r="S78" s="81" t="s">
        <v>27</v>
      </c>
      <c r="T78" s="81" t="s">
        <v>27</v>
      </c>
      <c r="U78" s="81" t="s">
        <v>27</v>
      </c>
      <c r="V78" s="37" t="s">
        <v>11</v>
      </c>
      <c r="W78" s="37" t="s">
        <v>11</v>
      </c>
      <c r="X78" s="76" t="s">
        <v>16</v>
      </c>
      <c r="Y78" s="76" t="s">
        <v>16</v>
      </c>
      <c r="Z78" s="81" t="s">
        <v>27</v>
      </c>
      <c r="AA78" s="82" t="s">
        <v>33</v>
      </c>
      <c r="AB78" s="82" t="s">
        <v>33</v>
      </c>
      <c r="AC78" s="82" t="s">
        <v>33</v>
      </c>
      <c r="AD78" s="32" t="s">
        <v>21</v>
      </c>
      <c r="AE78" s="32" t="s">
        <v>21</v>
      </c>
      <c r="AF78" s="32" t="s">
        <v>21</v>
      </c>
      <c r="AG78" s="32" t="s">
        <v>21</v>
      </c>
      <c r="AH78" s="32" t="s">
        <v>21</v>
      </c>
      <c r="AI78" s="35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x14ac:dyDescent="0.25">
      <c r="A79" s="25">
        <v>12</v>
      </c>
      <c r="B79" s="26" t="s">
        <v>43</v>
      </c>
      <c r="C79" s="79" t="s">
        <v>42</v>
      </c>
      <c r="D79" s="79" t="s">
        <v>42</v>
      </c>
      <c r="E79" s="79" t="s">
        <v>42</v>
      </c>
      <c r="F79" s="79" t="s">
        <v>42</v>
      </c>
      <c r="G79" s="28"/>
      <c r="H79" s="79" t="s">
        <v>42</v>
      </c>
      <c r="I79" s="28"/>
      <c r="J79" s="79" t="s">
        <v>42</v>
      </c>
      <c r="K79" s="80" t="s">
        <v>40</v>
      </c>
      <c r="L79" s="80" t="s">
        <v>40</v>
      </c>
      <c r="M79" s="80" t="s">
        <v>40</v>
      </c>
      <c r="N79" s="80" t="s">
        <v>40</v>
      </c>
      <c r="O79" s="28"/>
      <c r="P79" s="80" t="s">
        <v>40</v>
      </c>
      <c r="Q79" s="28"/>
      <c r="R79" s="80" t="s">
        <v>40</v>
      </c>
      <c r="S79" s="81" t="s">
        <v>27</v>
      </c>
      <c r="T79" s="81" t="s">
        <v>27</v>
      </c>
      <c r="U79" s="81" t="s">
        <v>27</v>
      </c>
      <c r="V79" s="37" t="s">
        <v>11</v>
      </c>
      <c r="W79" s="37" t="s">
        <v>11</v>
      </c>
      <c r="X79" s="76" t="s">
        <v>16</v>
      </c>
      <c r="Y79" s="76" t="s">
        <v>16</v>
      </c>
      <c r="Z79" s="81" t="s">
        <v>27</v>
      </c>
      <c r="AA79" s="82" t="s">
        <v>33</v>
      </c>
      <c r="AB79" s="82" t="s">
        <v>33</v>
      </c>
      <c r="AC79" s="82" t="s">
        <v>33</v>
      </c>
      <c r="AD79" s="32" t="s">
        <v>21</v>
      </c>
      <c r="AE79" s="32" t="s">
        <v>21</v>
      </c>
      <c r="AF79" s="32" t="s">
        <v>21</v>
      </c>
      <c r="AG79" s="32" t="s">
        <v>21</v>
      </c>
      <c r="AH79" s="32" t="s">
        <v>21</v>
      </c>
      <c r="AI79" s="35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x14ac:dyDescent="0.25">
      <c r="A80" s="25">
        <v>13</v>
      </c>
      <c r="B80" s="26" t="s">
        <v>44</v>
      </c>
      <c r="C80" s="79" t="s">
        <v>42</v>
      </c>
      <c r="D80" s="79" t="s">
        <v>42</v>
      </c>
      <c r="E80" s="79" t="s">
        <v>42</v>
      </c>
      <c r="F80" s="79" t="s">
        <v>42</v>
      </c>
      <c r="G80" s="28"/>
      <c r="H80" s="79" t="s">
        <v>42</v>
      </c>
      <c r="I80" s="28"/>
      <c r="J80" s="79" t="s">
        <v>42</v>
      </c>
      <c r="K80" s="80" t="s">
        <v>40</v>
      </c>
      <c r="L80" s="80" t="s">
        <v>40</v>
      </c>
      <c r="M80" s="80" t="s">
        <v>40</v>
      </c>
      <c r="N80" s="80" t="s">
        <v>40</v>
      </c>
      <c r="O80" s="28"/>
      <c r="P80" s="80" t="s">
        <v>40</v>
      </c>
      <c r="Q80" s="28"/>
      <c r="R80" s="80" t="s">
        <v>40</v>
      </c>
      <c r="S80" s="81" t="s">
        <v>27</v>
      </c>
      <c r="T80" s="81" t="s">
        <v>27</v>
      </c>
      <c r="U80" s="81" t="s">
        <v>27</v>
      </c>
      <c r="V80" s="37" t="s">
        <v>11</v>
      </c>
      <c r="W80" s="37" t="s">
        <v>11</v>
      </c>
      <c r="X80" s="76" t="s">
        <v>16</v>
      </c>
      <c r="Y80" s="76" t="s">
        <v>16</v>
      </c>
      <c r="Z80" s="81" t="s">
        <v>27</v>
      </c>
      <c r="AA80" s="82" t="s">
        <v>33</v>
      </c>
      <c r="AB80" s="82" t="s">
        <v>33</v>
      </c>
      <c r="AC80" s="82" t="s">
        <v>33</v>
      </c>
      <c r="AD80" s="32" t="s">
        <v>21</v>
      </c>
      <c r="AE80" s="32" t="s">
        <v>21</v>
      </c>
      <c r="AF80" s="32" t="s">
        <v>21</v>
      </c>
      <c r="AG80" s="32" t="s">
        <v>21</v>
      </c>
      <c r="AH80" s="32" t="s">
        <v>21</v>
      </c>
      <c r="AI80" s="35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x14ac:dyDescent="0.25">
      <c r="A81" s="25">
        <v>14</v>
      </c>
      <c r="B81" s="26" t="s">
        <v>45</v>
      </c>
      <c r="C81" s="79" t="s">
        <v>42</v>
      </c>
      <c r="D81" s="79" t="s">
        <v>42</v>
      </c>
      <c r="E81" s="79" t="s">
        <v>42</v>
      </c>
      <c r="F81" s="79" t="s">
        <v>42</v>
      </c>
      <c r="G81" s="28"/>
      <c r="H81" s="79" t="s">
        <v>42</v>
      </c>
      <c r="I81" s="28"/>
      <c r="J81" s="79" t="s">
        <v>42</v>
      </c>
      <c r="K81" s="80" t="s">
        <v>40</v>
      </c>
      <c r="L81" s="80" t="s">
        <v>40</v>
      </c>
      <c r="M81" s="80" t="s">
        <v>40</v>
      </c>
      <c r="N81" s="80" t="s">
        <v>40</v>
      </c>
      <c r="O81" s="28"/>
      <c r="P81" s="80" t="s">
        <v>40</v>
      </c>
      <c r="Q81" s="28"/>
      <c r="R81" s="80" t="s">
        <v>40</v>
      </c>
      <c r="S81" s="81" t="s">
        <v>27</v>
      </c>
      <c r="T81" s="81" t="s">
        <v>27</v>
      </c>
      <c r="U81" s="81" t="s">
        <v>27</v>
      </c>
      <c r="V81" s="81" t="s">
        <v>27</v>
      </c>
      <c r="W81" s="37" t="s">
        <v>11</v>
      </c>
      <c r="X81" s="76" t="s">
        <v>16</v>
      </c>
      <c r="Y81" s="76" t="s">
        <v>16</v>
      </c>
      <c r="Z81" s="81" t="s">
        <v>27</v>
      </c>
      <c r="AA81" s="82" t="s">
        <v>33</v>
      </c>
      <c r="AB81" s="82" t="s">
        <v>33</v>
      </c>
      <c r="AC81" s="82" t="s">
        <v>33</v>
      </c>
      <c r="AD81" s="32" t="s">
        <v>21</v>
      </c>
      <c r="AE81" s="32" t="s">
        <v>21</v>
      </c>
      <c r="AF81" s="32" t="s">
        <v>21</v>
      </c>
      <c r="AG81" s="32" t="s">
        <v>21</v>
      </c>
      <c r="AH81" s="32" t="s">
        <v>21</v>
      </c>
      <c r="AI81" s="35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x14ac:dyDescent="0.25">
      <c r="A82" s="25">
        <v>15</v>
      </c>
      <c r="B82" s="26" t="s">
        <v>46</v>
      </c>
      <c r="C82" s="79" t="s">
        <v>42</v>
      </c>
      <c r="D82" s="79" t="s">
        <v>42</v>
      </c>
      <c r="E82" s="79" t="s">
        <v>42</v>
      </c>
      <c r="F82" s="79" t="s">
        <v>42</v>
      </c>
      <c r="G82" s="28"/>
      <c r="H82" s="79" t="s">
        <v>42</v>
      </c>
      <c r="I82" s="28"/>
      <c r="J82" s="79" t="s">
        <v>42</v>
      </c>
      <c r="K82" s="80" t="s">
        <v>40</v>
      </c>
      <c r="L82" s="80" t="s">
        <v>40</v>
      </c>
      <c r="M82" s="80" t="s">
        <v>40</v>
      </c>
      <c r="N82" s="80" t="s">
        <v>40</v>
      </c>
      <c r="O82" s="28"/>
      <c r="P82" s="80" t="s">
        <v>40</v>
      </c>
      <c r="Q82" s="28"/>
      <c r="R82" s="80" t="s">
        <v>40</v>
      </c>
      <c r="S82" s="81" t="s">
        <v>27</v>
      </c>
      <c r="T82" s="81" t="s">
        <v>27</v>
      </c>
      <c r="U82" s="81" t="s">
        <v>27</v>
      </c>
      <c r="V82" s="81" t="s">
        <v>27</v>
      </c>
      <c r="W82" s="37" t="s">
        <v>11</v>
      </c>
      <c r="X82" s="76" t="s">
        <v>16</v>
      </c>
      <c r="Y82" s="76" t="s">
        <v>16</v>
      </c>
      <c r="Z82" s="81" t="s">
        <v>27</v>
      </c>
      <c r="AA82" s="82" t="s">
        <v>33</v>
      </c>
      <c r="AB82" s="82" t="s">
        <v>33</v>
      </c>
      <c r="AC82" s="82" t="s">
        <v>33</v>
      </c>
      <c r="AD82" s="32" t="s">
        <v>21</v>
      </c>
      <c r="AE82" s="32" t="s">
        <v>21</v>
      </c>
      <c r="AF82" s="32" t="s">
        <v>21</v>
      </c>
      <c r="AG82" s="32" t="s">
        <v>21</v>
      </c>
      <c r="AH82" s="32" t="s">
        <v>21</v>
      </c>
      <c r="AI82" s="35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x14ac:dyDescent="0.25">
      <c r="A83" s="25">
        <v>16</v>
      </c>
      <c r="B83" s="26" t="s">
        <v>47</v>
      </c>
      <c r="C83" s="79" t="s">
        <v>42</v>
      </c>
      <c r="D83" s="79" t="s">
        <v>42</v>
      </c>
      <c r="E83" s="79" t="s">
        <v>42</v>
      </c>
      <c r="F83" s="79" t="s">
        <v>42</v>
      </c>
      <c r="G83" s="28"/>
      <c r="H83" s="79" t="s">
        <v>42</v>
      </c>
      <c r="I83" s="28"/>
      <c r="J83" s="79" t="s">
        <v>42</v>
      </c>
      <c r="K83" s="80" t="s">
        <v>40</v>
      </c>
      <c r="L83" s="80" t="s">
        <v>40</v>
      </c>
      <c r="M83" s="80" t="s">
        <v>40</v>
      </c>
      <c r="N83" s="80" t="s">
        <v>40</v>
      </c>
      <c r="O83" s="28"/>
      <c r="P83" s="80" t="s">
        <v>40</v>
      </c>
      <c r="Q83" s="28"/>
      <c r="R83" s="80" t="s">
        <v>40</v>
      </c>
      <c r="S83" s="81" t="s">
        <v>27</v>
      </c>
      <c r="T83" s="81" t="s">
        <v>27</v>
      </c>
      <c r="U83" s="81" t="s">
        <v>27</v>
      </c>
      <c r="V83" s="81" t="s">
        <v>27</v>
      </c>
      <c r="W83" s="37" t="s">
        <v>11</v>
      </c>
      <c r="X83" s="76" t="s">
        <v>16</v>
      </c>
      <c r="Y83" s="76" t="s">
        <v>16</v>
      </c>
      <c r="Z83" s="81" t="s">
        <v>27</v>
      </c>
      <c r="AA83" s="82" t="s">
        <v>33</v>
      </c>
      <c r="AB83" s="82" t="s">
        <v>33</v>
      </c>
      <c r="AC83" s="82" t="s">
        <v>33</v>
      </c>
      <c r="AD83" s="32" t="s">
        <v>21</v>
      </c>
      <c r="AE83" s="32" t="s">
        <v>21</v>
      </c>
      <c r="AF83" s="32" t="s">
        <v>21</v>
      </c>
      <c r="AG83" s="32" t="s">
        <v>21</v>
      </c>
      <c r="AH83" s="32" t="s">
        <v>21</v>
      </c>
      <c r="AI83" s="35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x14ac:dyDescent="0.25">
      <c r="A84" s="25">
        <v>17</v>
      </c>
      <c r="B84" s="26" t="s">
        <v>48</v>
      </c>
      <c r="C84" s="79" t="s">
        <v>42</v>
      </c>
      <c r="D84" s="79" t="s">
        <v>42</v>
      </c>
      <c r="E84" s="79" t="s">
        <v>42</v>
      </c>
      <c r="F84" s="28"/>
      <c r="G84" s="28"/>
      <c r="H84" s="28"/>
      <c r="I84" s="28"/>
      <c r="J84" s="79" t="s">
        <v>42</v>
      </c>
      <c r="K84" s="80" t="s">
        <v>40</v>
      </c>
      <c r="L84" s="80" t="s">
        <v>40</v>
      </c>
      <c r="M84" s="80" t="s">
        <v>40</v>
      </c>
      <c r="N84" s="28"/>
      <c r="O84" s="28"/>
      <c r="P84" s="28"/>
      <c r="Q84" s="28"/>
      <c r="R84" s="80" t="s">
        <v>40</v>
      </c>
      <c r="S84" s="81" t="s">
        <v>27</v>
      </c>
      <c r="T84" s="81" t="s">
        <v>27</v>
      </c>
      <c r="U84" s="81" t="s">
        <v>27</v>
      </c>
      <c r="V84" s="81" t="s">
        <v>27</v>
      </c>
      <c r="W84" s="37" t="s">
        <v>11</v>
      </c>
      <c r="X84" s="76" t="s">
        <v>16</v>
      </c>
      <c r="Y84" s="76" t="s">
        <v>16</v>
      </c>
      <c r="Z84" s="81" t="s">
        <v>27</v>
      </c>
      <c r="AA84" s="82" t="s">
        <v>33</v>
      </c>
      <c r="AB84" s="82" t="s">
        <v>33</v>
      </c>
      <c r="AC84" s="82" t="s">
        <v>33</v>
      </c>
      <c r="AD84" s="32" t="s">
        <v>21</v>
      </c>
      <c r="AE84" s="32" t="s">
        <v>21</v>
      </c>
      <c r="AF84" s="32" t="s">
        <v>21</v>
      </c>
      <c r="AG84" s="32" t="s">
        <v>21</v>
      </c>
      <c r="AH84" s="32" t="s">
        <v>21</v>
      </c>
      <c r="AI84" s="35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x14ac:dyDescent="0.25">
      <c r="A85" s="25">
        <v>18</v>
      </c>
      <c r="B85" s="26" t="s">
        <v>49</v>
      </c>
      <c r="C85" s="51"/>
      <c r="D85" s="28"/>
      <c r="E85" s="28"/>
      <c r="F85" s="28"/>
      <c r="G85" s="28"/>
      <c r="H85" s="28"/>
      <c r="I85" s="28"/>
      <c r="J85" s="28"/>
      <c r="K85" s="51"/>
      <c r="L85" s="28"/>
      <c r="M85" s="28"/>
      <c r="N85" s="28"/>
      <c r="O85" s="28"/>
      <c r="P85" s="28"/>
      <c r="Q85" s="28"/>
      <c r="R85" s="52"/>
      <c r="S85" s="81" t="s">
        <v>27</v>
      </c>
      <c r="T85" s="81" t="s">
        <v>27</v>
      </c>
      <c r="U85" s="81" t="s">
        <v>27</v>
      </c>
      <c r="V85" s="81" t="s">
        <v>27</v>
      </c>
      <c r="W85" s="37" t="s">
        <v>11</v>
      </c>
      <c r="X85" s="76" t="s">
        <v>16</v>
      </c>
      <c r="Y85" s="76" t="s">
        <v>16</v>
      </c>
      <c r="Z85" s="81" t="s">
        <v>27</v>
      </c>
      <c r="AA85" s="82" t="s">
        <v>33</v>
      </c>
      <c r="AB85" s="82" t="s">
        <v>33</v>
      </c>
      <c r="AC85" s="82" t="s">
        <v>33</v>
      </c>
      <c r="AD85" s="32" t="s">
        <v>21</v>
      </c>
      <c r="AE85" s="32" t="s">
        <v>21</v>
      </c>
      <c r="AF85" s="32" t="s">
        <v>21</v>
      </c>
      <c r="AG85" s="32" t="s">
        <v>21</v>
      </c>
      <c r="AH85" s="32" t="s">
        <v>21</v>
      </c>
      <c r="AI85" s="35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x14ac:dyDescent="0.25">
      <c r="A86" s="25">
        <v>19</v>
      </c>
      <c r="B86" s="26" t="s">
        <v>50</v>
      </c>
      <c r="C86" s="51"/>
      <c r="D86" s="28"/>
      <c r="E86" s="28"/>
      <c r="F86" s="28"/>
      <c r="G86" s="28"/>
      <c r="H86" s="28"/>
      <c r="I86" s="28"/>
      <c r="J86" s="28"/>
      <c r="K86" s="51"/>
      <c r="L86" s="28"/>
      <c r="M86" s="28"/>
      <c r="N86" s="28"/>
      <c r="O86" s="28"/>
      <c r="P86" s="28"/>
      <c r="Q86" s="28"/>
      <c r="R86" s="52"/>
      <c r="S86" s="81" t="s">
        <v>27</v>
      </c>
      <c r="T86" s="81" t="s">
        <v>27</v>
      </c>
      <c r="U86" s="81" t="s">
        <v>27</v>
      </c>
      <c r="V86" s="81" t="s">
        <v>27</v>
      </c>
      <c r="W86" s="37" t="s">
        <v>11</v>
      </c>
      <c r="X86" s="76" t="s">
        <v>16</v>
      </c>
      <c r="Y86" s="76" t="s">
        <v>16</v>
      </c>
      <c r="Z86" s="81" t="s">
        <v>27</v>
      </c>
      <c r="AA86" s="82" t="s">
        <v>33</v>
      </c>
      <c r="AB86" s="82" t="s">
        <v>33</v>
      </c>
      <c r="AC86" s="82" t="s">
        <v>33</v>
      </c>
      <c r="AD86" s="32" t="s">
        <v>21</v>
      </c>
      <c r="AE86" s="32" t="s">
        <v>21</v>
      </c>
      <c r="AF86" s="32" t="s">
        <v>21</v>
      </c>
      <c r="AG86" s="32" t="s">
        <v>21</v>
      </c>
      <c r="AH86" s="32" t="s">
        <v>21</v>
      </c>
      <c r="AI86" s="35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x14ac:dyDescent="0.25">
      <c r="A87" s="25">
        <v>20</v>
      </c>
      <c r="B87" s="26" t="s">
        <v>51</v>
      </c>
      <c r="C87" s="51"/>
      <c r="D87" s="28"/>
      <c r="E87" s="28"/>
      <c r="F87" s="28"/>
      <c r="G87" s="28"/>
      <c r="H87" s="28"/>
      <c r="I87" s="28"/>
      <c r="J87" s="28"/>
      <c r="K87" s="51"/>
      <c r="L87" s="28"/>
      <c r="M87" s="28"/>
      <c r="N87" s="28"/>
      <c r="O87" s="28"/>
      <c r="P87" s="28"/>
      <c r="Q87" s="28"/>
      <c r="R87" s="52"/>
      <c r="S87" s="81" t="s">
        <v>27</v>
      </c>
      <c r="T87" s="81" t="s">
        <v>27</v>
      </c>
      <c r="U87" s="81" t="s">
        <v>27</v>
      </c>
      <c r="V87" s="81" t="s">
        <v>27</v>
      </c>
      <c r="W87" s="37" t="s">
        <v>11</v>
      </c>
      <c r="X87" s="76" t="s">
        <v>16</v>
      </c>
      <c r="Y87" s="76" t="s">
        <v>16</v>
      </c>
      <c r="Z87" s="81" t="s">
        <v>27</v>
      </c>
      <c r="AA87" s="82" t="s">
        <v>33</v>
      </c>
      <c r="AB87" s="82" t="s">
        <v>33</v>
      </c>
      <c r="AC87" s="82" t="s">
        <v>33</v>
      </c>
      <c r="AD87" s="32" t="s">
        <v>21</v>
      </c>
      <c r="AE87" s="32" t="s">
        <v>21</v>
      </c>
      <c r="AF87" s="32" t="s">
        <v>21</v>
      </c>
      <c r="AG87" s="32" t="s">
        <v>21</v>
      </c>
      <c r="AH87" s="32" t="s">
        <v>21</v>
      </c>
      <c r="AI87" s="35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x14ac:dyDescent="0.25">
      <c r="A88" s="25">
        <v>21</v>
      </c>
      <c r="B88" s="26" t="s">
        <v>52</v>
      </c>
      <c r="C88" s="51"/>
      <c r="D88" s="28"/>
      <c r="E88" s="28"/>
      <c r="F88" s="28"/>
      <c r="G88" s="28"/>
      <c r="H88" s="28"/>
      <c r="I88" s="28"/>
      <c r="J88" s="28"/>
      <c r="K88" s="51"/>
      <c r="L88" s="28"/>
      <c r="M88" s="28"/>
      <c r="N88" s="28"/>
      <c r="O88" s="28"/>
      <c r="P88" s="28"/>
      <c r="Q88" s="28"/>
      <c r="R88" s="52"/>
      <c r="S88" s="81" t="s">
        <v>27</v>
      </c>
      <c r="T88" s="81" t="s">
        <v>27</v>
      </c>
      <c r="U88" s="81" t="s">
        <v>27</v>
      </c>
      <c r="V88" s="81" t="s">
        <v>27</v>
      </c>
      <c r="W88" s="37" t="s">
        <v>11</v>
      </c>
      <c r="X88" s="76" t="s">
        <v>16</v>
      </c>
      <c r="Y88" s="76" t="s">
        <v>16</v>
      </c>
      <c r="Z88" s="81" t="s">
        <v>27</v>
      </c>
      <c r="AA88" s="82" t="s">
        <v>33</v>
      </c>
      <c r="AB88" s="82" t="s">
        <v>33</v>
      </c>
      <c r="AC88" s="82" t="s">
        <v>33</v>
      </c>
      <c r="AD88" s="32" t="s">
        <v>21</v>
      </c>
      <c r="AE88" s="32" t="s">
        <v>21</v>
      </c>
      <c r="AF88" s="32" t="s">
        <v>21</v>
      </c>
      <c r="AG88" s="32" t="s">
        <v>21</v>
      </c>
      <c r="AH88" s="32" t="s">
        <v>21</v>
      </c>
      <c r="AI88" s="35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x14ac:dyDescent="0.25">
      <c r="A89" s="25">
        <v>22</v>
      </c>
      <c r="B89" s="26" t="s">
        <v>53</v>
      </c>
      <c r="C89" s="51"/>
      <c r="D89" s="28"/>
      <c r="E89" s="28"/>
      <c r="F89" s="28"/>
      <c r="G89" s="28"/>
      <c r="H89" s="28"/>
      <c r="I89" s="28"/>
      <c r="J89" s="28"/>
      <c r="K89" s="51"/>
      <c r="L89" s="28"/>
      <c r="M89" s="28"/>
      <c r="N89" s="28"/>
      <c r="O89" s="28"/>
      <c r="P89" s="28"/>
      <c r="Q89" s="28"/>
      <c r="R89" s="52"/>
      <c r="S89" s="81" t="s">
        <v>27</v>
      </c>
      <c r="T89" s="81" t="s">
        <v>27</v>
      </c>
      <c r="U89" s="81" t="s">
        <v>27</v>
      </c>
      <c r="V89" s="81" t="s">
        <v>27</v>
      </c>
      <c r="W89" s="37" t="s">
        <v>11</v>
      </c>
      <c r="X89" s="31"/>
      <c r="Y89" s="31"/>
      <c r="Z89" s="81" t="s">
        <v>27</v>
      </c>
      <c r="AA89" s="82" t="s">
        <v>33</v>
      </c>
      <c r="AB89" s="82" t="s">
        <v>33</v>
      </c>
      <c r="AC89" s="82" t="s">
        <v>33</v>
      </c>
      <c r="AD89" s="32" t="s">
        <v>21</v>
      </c>
      <c r="AE89" s="32" t="s">
        <v>21</v>
      </c>
      <c r="AF89" s="32" t="s">
        <v>21</v>
      </c>
      <c r="AG89" s="32" t="s">
        <v>21</v>
      </c>
      <c r="AH89" s="32" t="s">
        <v>21</v>
      </c>
      <c r="AI89" s="35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x14ac:dyDescent="0.25">
      <c r="A90" s="25">
        <v>23</v>
      </c>
      <c r="B90" s="26" t="s">
        <v>57</v>
      </c>
      <c r="C90" s="51"/>
      <c r="D90" s="28"/>
      <c r="E90" s="28"/>
      <c r="F90" s="28"/>
      <c r="G90" s="28"/>
      <c r="H90" s="28"/>
      <c r="I90" s="28"/>
      <c r="J90" s="28"/>
      <c r="K90" s="51"/>
      <c r="L90" s="28"/>
      <c r="M90" s="28"/>
      <c r="N90" s="28"/>
      <c r="O90" s="28"/>
      <c r="P90" s="28"/>
      <c r="Q90" s="28"/>
      <c r="R90" s="52"/>
      <c r="S90" s="81" t="s">
        <v>27</v>
      </c>
      <c r="T90" s="81" t="s">
        <v>27</v>
      </c>
      <c r="U90" s="81" t="s">
        <v>27</v>
      </c>
      <c r="V90" s="81" t="s">
        <v>27</v>
      </c>
      <c r="W90" s="37" t="s">
        <v>11</v>
      </c>
      <c r="X90" s="31"/>
      <c r="Y90" s="31"/>
      <c r="Z90" s="81" t="s">
        <v>27</v>
      </c>
      <c r="AA90" s="82" t="s">
        <v>33</v>
      </c>
      <c r="AB90" s="82" t="s">
        <v>33</v>
      </c>
      <c r="AC90" s="82" t="s">
        <v>33</v>
      </c>
      <c r="AD90" s="32" t="s">
        <v>21</v>
      </c>
      <c r="AE90" s="32" t="s">
        <v>21</v>
      </c>
      <c r="AF90" s="32" t="s">
        <v>21</v>
      </c>
      <c r="AG90" s="32" t="s">
        <v>21</v>
      </c>
      <c r="AH90" s="32" t="s">
        <v>21</v>
      </c>
      <c r="AI90" s="35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x14ac:dyDescent="0.25">
      <c r="A91" s="25">
        <v>24</v>
      </c>
      <c r="B91" s="26" t="s">
        <v>58</v>
      </c>
      <c r="C91" s="51"/>
      <c r="D91" s="28"/>
      <c r="E91" s="28"/>
      <c r="F91" s="28"/>
      <c r="G91" s="28"/>
      <c r="H91" s="28"/>
      <c r="I91" s="28"/>
      <c r="J91" s="28"/>
      <c r="K91" s="51"/>
      <c r="L91" s="28"/>
      <c r="M91" s="28"/>
      <c r="N91" s="28"/>
      <c r="O91" s="28"/>
      <c r="P91" s="28"/>
      <c r="Q91" s="28"/>
      <c r="R91" s="52"/>
      <c r="S91" s="81" t="s">
        <v>27</v>
      </c>
      <c r="T91" s="81" t="s">
        <v>27</v>
      </c>
      <c r="U91" s="81" t="s">
        <v>27</v>
      </c>
      <c r="V91" s="81" t="s">
        <v>27</v>
      </c>
      <c r="W91" s="37" t="s">
        <v>11</v>
      </c>
      <c r="X91" s="31"/>
      <c r="Y91" s="31"/>
      <c r="Z91" s="81" t="s">
        <v>27</v>
      </c>
      <c r="AA91" s="82" t="s">
        <v>33</v>
      </c>
      <c r="AB91" s="82" t="s">
        <v>33</v>
      </c>
      <c r="AC91" s="82" t="s">
        <v>33</v>
      </c>
      <c r="AD91" s="32" t="s">
        <v>21</v>
      </c>
      <c r="AE91" s="32" t="s">
        <v>21</v>
      </c>
      <c r="AF91" s="32" t="s">
        <v>21</v>
      </c>
      <c r="AG91" s="32" t="s">
        <v>21</v>
      </c>
      <c r="AH91" s="32" t="s">
        <v>21</v>
      </c>
      <c r="AI91" s="35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x14ac:dyDescent="0.25">
      <c r="A92" s="25">
        <v>25</v>
      </c>
      <c r="B92" s="26" t="s">
        <v>60</v>
      </c>
      <c r="C92" s="51"/>
      <c r="D92" s="28"/>
      <c r="E92" s="28"/>
      <c r="F92" s="28"/>
      <c r="G92" s="28"/>
      <c r="H92" s="28"/>
      <c r="I92" s="28"/>
      <c r="J92" s="28"/>
      <c r="K92" s="51"/>
      <c r="L92" s="28"/>
      <c r="M92" s="28"/>
      <c r="N92" s="28"/>
      <c r="O92" s="28"/>
      <c r="P92" s="28"/>
      <c r="Q92" s="28"/>
      <c r="R92" s="52"/>
      <c r="S92" s="81" t="s">
        <v>27</v>
      </c>
      <c r="T92" s="81" t="s">
        <v>27</v>
      </c>
      <c r="U92" s="81" t="s">
        <v>27</v>
      </c>
      <c r="V92" s="31"/>
      <c r="W92" s="31"/>
      <c r="X92" s="31"/>
      <c r="Y92" s="31"/>
      <c r="Z92" s="81" t="s">
        <v>27</v>
      </c>
      <c r="AA92" s="82" t="s">
        <v>33</v>
      </c>
      <c r="AB92" s="82" t="s">
        <v>33</v>
      </c>
      <c r="AC92" s="82" t="s">
        <v>33</v>
      </c>
      <c r="AD92" s="31"/>
      <c r="AE92" s="31"/>
      <c r="AF92" s="31"/>
      <c r="AG92" s="31"/>
      <c r="AH92" s="32" t="s">
        <v>21</v>
      </c>
      <c r="AI92" s="35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x14ac:dyDescent="0.25">
      <c r="A93" s="25">
        <v>26</v>
      </c>
      <c r="B93" s="26" t="s">
        <v>62</v>
      </c>
      <c r="C93" s="33"/>
      <c r="D93" s="31"/>
      <c r="E93" s="31"/>
      <c r="F93" s="31"/>
      <c r="G93" s="31"/>
      <c r="H93" s="31"/>
      <c r="I93" s="31"/>
      <c r="J93" s="31"/>
      <c r="K93" s="51"/>
      <c r="L93" s="28"/>
      <c r="M93" s="28"/>
      <c r="N93" s="28"/>
      <c r="O93" s="28"/>
      <c r="P93" s="28"/>
      <c r="Q93" s="28"/>
      <c r="R93" s="52"/>
      <c r="S93" s="51"/>
      <c r="T93" s="28"/>
      <c r="U93" s="28"/>
      <c r="V93" s="31"/>
      <c r="W93" s="31"/>
      <c r="X93" s="31"/>
      <c r="Y93" s="31"/>
      <c r="Z93" s="52"/>
      <c r="AA93" s="28"/>
      <c r="AB93" s="28"/>
      <c r="AC93" s="28"/>
      <c r="AD93" s="31"/>
      <c r="AE93" s="31"/>
      <c r="AF93" s="31"/>
      <c r="AG93" s="31"/>
      <c r="AH93" s="52"/>
      <c r="AI93" s="35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x14ac:dyDescent="0.25">
      <c r="A94" s="1"/>
      <c r="B94" s="1"/>
      <c r="C94" s="83">
        <f>COUNTA(C68:C93)</f>
        <v>17</v>
      </c>
      <c r="D94" s="84">
        <f>COUNTA(D68:D93)</f>
        <v>17</v>
      </c>
      <c r="E94" s="84">
        <f t="shared" ref="E94:J94" si="13">COUNTA(E68:E93)</f>
        <v>17</v>
      </c>
      <c r="F94" s="84">
        <f t="shared" si="13"/>
        <v>15</v>
      </c>
      <c r="G94" s="84">
        <f t="shared" si="13"/>
        <v>0</v>
      </c>
      <c r="H94" s="84">
        <f t="shared" si="13"/>
        <v>15</v>
      </c>
      <c r="I94" s="84">
        <f t="shared" si="13"/>
        <v>0</v>
      </c>
      <c r="J94" s="84">
        <f t="shared" si="13"/>
        <v>17</v>
      </c>
      <c r="K94" s="83">
        <f>COUNTA(K68:K93)</f>
        <v>17</v>
      </c>
      <c r="L94" s="84">
        <f>COUNTA(L68:L93)</f>
        <v>17</v>
      </c>
      <c r="M94" s="84">
        <f t="shared" ref="M94:R94" si="14">COUNTA(M68:M93)</f>
        <v>17</v>
      </c>
      <c r="N94" s="84">
        <f t="shared" si="14"/>
        <v>15</v>
      </c>
      <c r="O94" s="84">
        <f t="shared" si="14"/>
        <v>0</v>
      </c>
      <c r="P94" s="84">
        <f t="shared" si="14"/>
        <v>15</v>
      </c>
      <c r="Q94" s="84">
        <f t="shared" si="14"/>
        <v>0</v>
      </c>
      <c r="R94" s="84">
        <f t="shared" si="14"/>
        <v>17</v>
      </c>
      <c r="S94" s="83">
        <f>COUNTA(S68:S93)</f>
        <v>25</v>
      </c>
      <c r="T94" s="84">
        <f>COUNTA(T68:T93)</f>
        <v>25</v>
      </c>
      <c r="U94" s="84">
        <f t="shared" ref="U94:Y94" si="15">COUNTA(U68:U93)</f>
        <v>25</v>
      </c>
      <c r="V94" s="84">
        <f t="shared" si="15"/>
        <v>23</v>
      </c>
      <c r="W94" s="84">
        <f t="shared" si="15"/>
        <v>23</v>
      </c>
      <c r="X94" s="84">
        <f t="shared" si="15"/>
        <v>20</v>
      </c>
      <c r="Y94" s="84">
        <f t="shared" si="15"/>
        <v>20</v>
      </c>
      <c r="Z94" s="85">
        <f>COUNTA(Z68:Z93)</f>
        <v>25</v>
      </c>
      <c r="AA94" s="84">
        <f>COUNTA(AA68:AA93)</f>
        <v>25</v>
      </c>
      <c r="AB94" s="84">
        <f>COUNTA(AB68:AB93)</f>
        <v>25</v>
      </c>
      <c r="AC94" s="84">
        <f t="shared" ref="AC94:AH94" si="16">COUNTA(AC68:AC93)</f>
        <v>25</v>
      </c>
      <c r="AD94" s="84">
        <f t="shared" si="16"/>
        <v>23</v>
      </c>
      <c r="AE94" s="84">
        <f t="shared" si="16"/>
        <v>23</v>
      </c>
      <c r="AF94" s="84">
        <f t="shared" si="16"/>
        <v>23</v>
      </c>
      <c r="AG94" s="84">
        <f t="shared" si="16"/>
        <v>23</v>
      </c>
      <c r="AH94" s="84">
        <f t="shared" si="16"/>
        <v>25</v>
      </c>
      <c r="AI94" s="59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x14ac:dyDescent="0.25">
      <c r="A96" s="1"/>
      <c r="B96" s="1"/>
      <c r="C96" s="2">
        <v>45913</v>
      </c>
      <c r="D96" s="3" t="s">
        <v>0</v>
      </c>
      <c r="E96" s="3"/>
      <c r="F96" s="4">
        <v>0.375</v>
      </c>
      <c r="G96" s="3"/>
      <c r="H96" s="5">
        <f>SUM(C125:H125)</f>
        <v>54</v>
      </c>
      <c r="I96" s="2">
        <v>45914</v>
      </c>
      <c r="J96" s="3" t="s">
        <v>0</v>
      </c>
      <c r="K96" s="3"/>
      <c r="L96" s="4">
        <v>0.375</v>
      </c>
      <c r="M96" s="3"/>
      <c r="N96" s="5">
        <f>SUM(I125:N125)</f>
        <v>58</v>
      </c>
      <c r="O96" s="2">
        <v>45920</v>
      </c>
      <c r="P96" s="3" t="s">
        <v>0</v>
      </c>
      <c r="Q96" s="3"/>
      <c r="R96" s="4">
        <v>0.375</v>
      </c>
      <c r="S96" s="3"/>
      <c r="T96" s="5">
        <f>SUM(O125:T125)</f>
        <v>116</v>
      </c>
      <c r="U96" s="2">
        <v>45921</v>
      </c>
      <c r="V96" s="3" t="s">
        <v>0</v>
      </c>
      <c r="W96" s="3"/>
      <c r="X96" s="86" t="s">
        <v>74</v>
      </c>
      <c r="Y96" s="3"/>
      <c r="Z96" s="5">
        <f>SUM(U125:Z125)</f>
        <v>116</v>
      </c>
      <c r="AA96" s="6">
        <f>H96+N96+T96+Z96</f>
        <v>344</v>
      </c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ht="15.75" x14ac:dyDescent="0.25">
      <c r="A97" s="1"/>
      <c r="B97" s="11" t="s">
        <v>63</v>
      </c>
      <c r="C97" s="12"/>
      <c r="D97" s="1" t="s">
        <v>9</v>
      </c>
      <c r="E97" s="1"/>
      <c r="F97" s="13">
        <v>0.60416666666666663</v>
      </c>
      <c r="G97" s="1" t="s">
        <v>10</v>
      </c>
      <c r="H97" s="14"/>
      <c r="I97" s="12"/>
      <c r="J97" s="1" t="s">
        <v>9</v>
      </c>
      <c r="K97" s="1"/>
      <c r="L97" s="13">
        <v>0.61458333333333337</v>
      </c>
      <c r="M97" s="1" t="s">
        <v>10</v>
      </c>
      <c r="N97" s="14"/>
      <c r="O97" s="12"/>
      <c r="P97" s="1" t="s">
        <v>9</v>
      </c>
      <c r="Q97" s="1"/>
      <c r="R97" s="13">
        <v>0.79166666666666663</v>
      </c>
      <c r="S97" s="1"/>
      <c r="T97" s="14"/>
      <c r="U97" s="12"/>
      <c r="V97" s="1" t="s">
        <v>9</v>
      </c>
      <c r="W97" s="1"/>
      <c r="X97" s="87" t="s">
        <v>74</v>
      </c>
      <c r="Y97" s="1"/>
      <c r="Z97" s="14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x14ac:dyDescent="0.25">
      <c r="A98" s="1"/>
      <c r="B98" s="1"/>
      <c r="C98" s="22" t="s">
        <v>12</v>
      </c>
      <c r="D98" s="20" t="s">
        <v>12</v>
      </c>
      <c r="E98" s="20" t="s">
        <v>12</v>
      </c>
      <c r="F98" s="20" t="s">
        <v>13</v>
      </c>
      <c r="G98" s="20" t="s">
        <v>13</v>
      </c>
      <c r="H98" s="21" t="s">
        <v>14</v>
      </c>
      <c r="I98" s="22" t="s">
        <v>12</v>
      </c>
      <c r="J98" s="20" t="s">
        <v>12</v>
      </c>
      <c r="K98" s="20" t="s">
        <v>12</v>
      </c>
      <c r="L98" s="20" t="s">
        <v>13</v>
      </c>
      <c r="M98" s="20" t="s">
        <v>13</v>
      </c>
      <c r="N98" s="21" t="s">
        <v>14</v>
      </c>
      <c r="O98" s="22" t="s">
        <v>12</v>
      </c>
      <c r="P98" s="20" t="s">
        <v>12</v>
      </c>
      <c r="Q98" s="20" t="s">
        <v>12</v>
      </c>
      <c r="R98" s="20" t="s">
        <v>13</v>
      </c>
      <c r="S98" s="20" t="s">
        <v>13</v>
      </c>
      <c r="T98" s="21" t="s">
        <v>14</v>
      </c>
      <c r="U98" s="22" t="s">
        <v>12</v>
      </c>
      <c r="V98" s="20" t="s">
        <v>12</v>
      </c>
      <c r="W98" s="20" t="s">
        <v>12</v>
      </c>
      <c r="X98" s="20" t="s">
        <v>13</v>
      </c>
      <c r="Y98" s="20" t="s">
        <v>13</v>
      </c>
      <c r="Z98" s="21" t="s">
        <v>14</v>
      </c>
      <c r="AA98" s="23" t="s">
        <v>15</v>
      </c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x14ac:dyDescent="0.25">
      <c r="A99" s="25">
        <v>1</v>
      </c>
      <c r="B99" s="26" t="s">
        <v>17</v>
      </c>
      <c r="C99" s="44" t="s">
        <v>35</v>
      </c>
      <c r="D99" s="29" t="s">
        <v>19</v>
      </c>
      <c r="E99" s="28"/>
      <c r="F99" s="28"/>
      <c r="G99" s="28"/>
      <c r="H99" s="72" t="s">
        <v>36</v>
      </c>
      <c r="I99" s="29" t="s">
        <v>19</v>
      </c>
      <c r="J99" s="44" t="s">
        <v>35</v>
      </c>
      <c r="K99" s="28"/>
      <c r="L99" s="28"/>
      <c r="M99" s="28"/>
      <c r="N99" s="29" t="s">
        <v>19</v>
      </c>
      <c r="O99" s="88" t="s">
        <v>31</v>
      </c>
      <c r="P99" s="88" t="s">
        <v>31</v>
      </c>
      <c r="Q99" s="31"/>
      <c r="R99" s="28"/>
      <c r="S99" s="28"/>
      <c r="T99" s="88" t="s">
        <v>31</v>
      </c>
      <c r="U99" s="77" t="s">
        <v>22</v>
      </c>
      <c r="V99" s="77" t="s">
        <v>22</v>
      </c>
      <c r="W99" s="31"/>
      <c r="X99" s="28"/>
      <c r="Y99" s="28"/>
      <c r="Z99" s="77" t="s">
        <v>22</v>
      </c>
      <c r="AA99" s="35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x14ac:dyDescent="0.25">
      <c r="A100" s="25">
        <v>2</v>
      </c>
      <c r="B100" s="26" t="s">
        <v>23</v>
      </c>
      <c r="C100" s="44" t="s">
        <v>35</v>
      </c>
      <c r="D100" s="29" t="s">
        <v>19</v>
      </c>
      <c r="E100" s="28"/>
      <c r="F100" s="72" t="s">
        <v>36</v>
      </c>
      <c r="G100" s="28"/>
      <c r="H100" s="72" t="s">
        <v>36</v>
      </c>
      <c r="I100" s="29" t="s">
        <v>19</v>
      </c>
      <c r="J100" s="44" t="s">
        <v>35</v>
      </c>
      <c r="K100" s="28"/>
      <c r="L100" s="44" t="s">
        <v>35</v>
      </c>
      <c r="M100" s="28"/>
      <c r="N100" s="29" t="s">
        <v>19</v>
      </c>
      <c r="O100" s="88" t="s">
        <v>31</v>
      </c>
      <c r="P100" s="88" t="s">
        <v>31</v>
      </c>
      <c r="Q100" s="31"/>
      <c r="R100" s="77" t="s">
        <v>22</v>
      </c>
      <c r="S100" s="37" t="s">
        <v>11</v>
      </c>
      <c r="T100" s="88" t="s">
        <v>31</v>
      </c>
      <c r="U100" s="77" t="s">
        <v>22</v>
      </c>
      <c r="V100" s="77" t="s">
        <v>22</v>
      </c>
      <c r="W100" s="31"/>
      <c r="X100" s="77" t="s">
        <v>22</v>
      </c>
      <c r="Y100" s="77" t="s">
        <v>22</v>
      </c>
      <c r="Z100" s="77" t="s">
        <v>22</v>
      </c>
      <c r="AA100" s="35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x14ac:dyDescent="0.25">
      <c r="A101" s="25">
        <v>3</v>
      </c>
      <c r="B101" s="26" t="s">
        <v>24</v>
      </c>
      <c r="C101" s="44" t="s">
        <v>35</v>
      </c>
      <c r="D101" s="29" t="s">
        <v>19</v>
      </c>
      <c r="E101" s="28"/>
      <c r="F101" s="72" t="s">
        <v>36</v>
      </c>
      <c r="G101" s="28"/>
      <c r="H101" s="72" t="s">
        <v>36</v>
      </c>
      <c r="I101" s="29" t="s">
        <v>19</v>
      </c>
      <c r="J101" s="44" t="s">
        <v>35</v>
      </c>
      <c r="K101" s="28"/>
      <c r="L101" s="44" t="s">
        <v>35</v>
      </c>
      <c r="M101" s="28"/>
      <c r="N101" s="29" t="s">
        <v>19</v>
      </c>
      <c r="O101" s="88" t="s">
        <v>31</v>
      </c>
      <c r="P101" s="88" t="s">
        <v>31</v>
      </c>
      <c r="Q101" s="31"/>
      <c r="R101" s="77" t="s">
        <v>22</v>
      </c>
      <c r="S101" s="37" t="s">
        <v>11</v>
      </c>
      <c r="T101" s="88" t="s">
        <v>31</v>
      </c>
      <c r="U101" s="77" t="s">
        <v>22</v>
      </c>
      <c r="V101" s="77" t="s">
        <v>22</v>
      </c>
      <c r="W101" s="31"/>
      <c r="X101" s="77" t="s">
        <v>22</v>
      </c>
      <c r="Y101" s="77" t="s">
        <v>22</v>
      </c>
      <c r="Z101" s="77" t="s">
        <v>22</v>
      </c>
      <c r="AA101" s="35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x14ac:dyDescent="0.25">
      <c r="A102" s="25">
        <v>4</v>
      </c>
      <c r="B102" s="26" t="s">
        <v>26</v>
      </c>
      <c r="C102" s="44" t="s">
        <v>35</v>
      </c>
      <c r="D102" s="29" t="s">
        <v>19</v>
      </c>
      <c r="E102" s="28"/>
      <c r="F102" s="72" t="s">
        <v>36</v>
      </c>
      <c r="G102" s="28"/>
      <c r="H102" s="72" t="s">
        <v>36</v>
      </c>
      <c r="I102" s="29" t="s">
        <v>19</v>
      </c>
      <c r="J102" s="44" t="s">
        <v>35</v>
      </c>
      <c r="K102" s="28"/>
      <c r="L102" s="44" t="s">
        <v>35</v>
      </c>
      <c r="M102" s="28"/>
      <c r="N102" s="29" t="s">
        <v>19</v>
      </c>
      <c r="O102" s="88" t="s">
        <v>31</v>
      </c>
      <c r="P102" s="88" t="s">
        <v>31</v>
      </c>
      <c r="Q102" s="31"/>
      <c r="R102" s="77" t="s">
        <v>22</v>
      </c>
      <c r="S102" s="37" t="s">
        <v>11</v>
      </c>
      <c r="T102" s="88" t="s">
        <v>31</v>
      </c>
      <c r="U102" s="77" t="s">
        <v>22</v>
      </c>
      <c r="V102" s="77" t="s">
        <v>22</v>
      </c>
      <c r="W102" s="31"/>
      <c r="X102" s="77" t="s">
        <v>22</v>
      </c>
      <c r="Y102" s="77" t="s">
        <v>22</v>
      </c>
      <c r="Z102" s="77" t="s">
        <v>22</v>
      </c>
      <c r="AA102" s="35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x14ac:dyDescent="0.25">
      <c r="A103" s="25">
        <v>5</v>
      </c>
      <c r="B103" s="26" t="s">
        <v>28</v>
      </c>
      <c r="C103" s="44" t="s">
        <v>35</v>
      </c>
      <c r="D103" s="29" t="s">
        <v>19</v>
      </c>
      <c r="E103" s="28"/>
      <c r="F103" s="72" t="s">
        <v>36</v>
      </c>
      <c r="G103" s="28"/>
      <c r="H103" s="72" t="s">
        <v>36</v>
      </c>
      <c r="I103" s="29" t="s">
        <v>19</v>
      </c>
      <c r="J103" s="44" t="s">
        <v>35</v>
      </c>
      <c r="K103" s="28"/>
      <c r="L103" s="44" t="s">
        <v>35</v>
      </c>
      <c r="M103" s="28"/>
      <c r="N103" s="29" t="s">
        <v>19</v>
      </c>
      <c r="O103" s="88" t="s">
        <v>31</v>
      </c>
      <c r="P103" s="88" t="s">
        <v>31</v>
      </c>
      <c r="Q103" s="31"/>
      <c r="R103" s="77" t="s">
        <v>22</v>
      </c>
      <c r="S103" s="37" t="s">
        <v>11</v>
      </c>
      <c r="T103" s="88" t="s">
        <v>31</v>
      </c>
      <c r="U103" s="77" t="s">
        <v>22</v>
      </c>
      <c r="V103" s="77" t="s">
        <v>22</v>
      </c>
      <c r="W103" s="31"/>
      <c r="X103" s="77" t="s">
        <v>22</v>
      </c>
      <c r="Y103" s="77" t="s">
        <v>22</v>
      </c>
      <c r="Z103" s="77" t="s">
        <v>22</v>
      </c>
      <c r="AA103" s="35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x14ac:dyDescent="0.25">
      <c r="A104" s="25">
        <v>6</v>
      </c>
      <c r="B104" s="26" t="s">
        <v>30</v>
      </c>
      <c r="C104" s="44" t="s">
        <v>35</v>
      </c>
      <c r="D104" s="29" t="s">
        <v>19</v>
      </c>
      <c r="E104" s="28"/>
      <c r="F104" s="72" t="s">
        <v>36</v>
      </c>
      <c r="G104" s="28"/>
      <c r="H104" s="72" t="s">
        <v>36</v>
      </c>
      <c r="I104" s="29" t="s">
        <v>19</v>
      </c>
      <c r="J104" s="44" t="s">
        <v>35</v>
      </c>
      <c r="K104" s="28"/>
      <c r="L104" s="44" t="s">
        <v>35</v>
      </c>
      <c r="M104" s="28"/>
      <c r="N104" s="29" t="s">
        <v>19</v>
      </c>
      <c r="O104" s="88" t="s">
        <v>31</v>
      </c>
      <c r="P104" s="88" t="s">
        <v>31</v>
      </c>
      <c r="Q104" s="31"/>
      <c r="R104" s="77" t="s">
        <v>22</v>
      </c>
      <c r="S104" s="37" t="s">
        <v>11</v>
      </c>
      <c r="T104" s="88" t="s">
        <v>31</v>
      </c>
      <c r="U104" s="77" t="s">
        <v>22</v>
      </c>
      <c r="V104" s="77" t="s">
        <v>22</v>
      </c>
      <c r="W104" s="31"/>
      <c r="X104" s="77" t="s">
        <v>22</v>
      </c>
      <c r="Y104" s="77" t="s">
        <v>22</v>
      </c>
      <c r="Z104" s="77" t="s">
        <v>22</v>
      </c>
      <c r="AA104" s="35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x14ac:dyDescent="0.25">
      <c r="A105" s="25">
        <v>7</v>
      </c>
      <c r="B105" s="26" t="s">
        <v>32</v>
      </c>
      <c r="C105" s="44" t="s">
        <v>35</v>
      </c>
      <c r="D105" s="29" t="s">
        <v>19</v>
      </c>
      <c r="E105" s="28"/>
      <c r="F105" s="72" t="s">
        <v>36</v>
      </c>
      <c r="G105" s="28"/>
      <c r="H105" s="72" t="s">
        <v>36</v>
      </c>
      <c r="I105" s="29" t="s">
        <v>19</v>
      </c>
      <c r="J105" s="44" t="s">
        <v>35</v>
      </c>
      <c r="K105" s="28"/>
      <c r="L105" s="44" t="s">
        <v>35</v>
      </c>
      <c r="M105" s="28"/>
      <c r="N105" s="29" t="s">
        <v>19</v>
      </c>
      <c r="O105" s="88" t="s">
        <v>31</v>
      </c>
      <c r="P105" s="88" t="s">
        <v>31</v>
      </c>
      <c r="Q105" s="31"/>
      <c r="R105" s="77" t="s">
        <v>22</v>
      </c>
      <c r="S105" s="37" t="s">
        <v>11</v>
      </c>
      <c r="T105" s="88" t="s">
        <v>31</v>
      </c>
      <c r="U105" s="77" t="s">
        <v>22</v>
      </c>
      <c r="V105" s="77" t="s">
        <v>22</v>
      </c>
      <c r="W105" s="31"/>
      <c r="X105" s="77" t="s">
        <v>22</v>
      </c>
      <c r="Y105" s="77" t="s">
        <v>22</v>
      </c>
      <c r="Z105" s="77" t="s">
        <v>22</v>
      </c>
      <c r="AA105" s="35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x14ac:dyDescent="0.25">
      <c r="A106" s="25">
        <v>8</v>
      </c>
      <c r="B106" s="26" t="s">
        <v>34</v>
      </c>
      <c r="C106" s="44" t="s">
        <v>35</v>
      </c>
      <c r="D106" s="29" t="s">
        <v>19</v>
      </c>
      <c r="E106" s="28"/>
      <c r="F106" s="72" t="s">
        <v>36</v>
      </c>
      <c r="G106" s="28"/>
      <c r="H106" s="72" t="s">
        <v>36</v>
      </c>
      <c r="I106" s="29" t="s">
        <v>19</v>
      </c>
      <c r="J106" s="44" t="s">
        <v>35</v>
      </c>
      <c r="K106" s="28"/>
      <c r="L106" s="44" t="s">
        <v>35</v>
      </c>
      <c r="M106" s="28"/>
      <c r="N106" s="29" t="s">
        <v>19</v>
      </c>
      <c r="O106" s="88" t="s">
        <v>31</v>
      </c>
      <c r="P106" s="88" t="s">
        <v>31</v>
      </c>
      <c r="Q106" s="31"/>
      <c r="R106" s="77" t="s">
        <v>22</v>
      </c>
      <c r="S106" s="37" t="s">
        <v>11</v>
      </c>
      <c r="T106" s="88" t="s">
        <v>31</v>
      </c>
      <c r="U106" s="77" t="s">
        <v>22</v>
      </c>
      <c r="V106" s="77" t="s">
        <v>22</v>
      </c>
      <c r="W106" s="31"/>
      <c r="X106" s="77" t="s">
        <v>22</v>
      </c>
      <c r="Y106" s="77" t="s">
        <v>22</v>
      </c>
      <c r="Z106" s="77" t="s">
        <v>22</v>
      </c>
      <c r="AA106" s="35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x14ac:dyDescent="0.25">
      <c r="A107" s="25">
        <v>9</v>
      </c>
      <c r="B107" s="26" t="s">
        <v>37</v>
      </c>
      <c r="C107" s="44" t="s">
        <v>35</v>
      </c>
      <c r="D107" s="29" t="s">
        <v>19</v>
      </c>
      <c r="E107" s="28"/>
      <c r="F107" s="72" t="s">
        <v>36</v>
      </c>
      <c r="G107" s="28"/>
      <c r="H107" s="72" t="s">
        <v>36</v>
      </c>
      <c r="I107" s="29" t="s">
        <v>19</v>
      </c>
      <c r="J107" s="44" t="s">
        <v>35</v>
      </c>
      <c r="K107" s="28"/>
      <c r="L107" s="44" t="s">
        <v>35</v>
      </c>
      <c r="M107" s="28"/>
      <c r="N107" s="29" t="s">
        <v>19</v>
      </c>
      <c r="O107" s="88" t="s">
        <v>31</v>
      </c>
      <c r="P107" s="88" t="s">
        <v>31</v>
      </c>
      <c r="Q107" s="31"/>
      <c r="R107" s="77" t="s">
        <v>22</v>
      </c>
      <c r="S107" s="37" t="s">
        <v>11</v>
      </c>
      <c r="T107" s="88" t="s">
        <v>31</v>
      </c>
      <c r="U107" s="77" t="s">
        <v>22</v>
      </c>
      <c r="V107" s="77" t="s">
        <v>22</v>
      </c>
      <c r="W107" s="31"/>
      <c r="X107" s="77" t="s">
        <v>22</v>
      </c>
      <c r="Y107" s="77" t="s">
        <v>22</v>
      </c>
      <c r="Z107" s="77" t="s">
        <v>22</v>
      </c>
      <c r="AA107" s="35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x14ac:dyDescent="0.25">
      <c r="A108" s="25">
        <v>10</v>
      </c>
      <c r="B108" s="26" t="s">
        <v>39</v>
      </c>
      <c r="C108" s="44" t="s">
        <v>35</v>
      </c>
      <c r="D108" s="29" t="s">
        <v>19</v>
      </c>
      <c r="E108" s="28"/>
      <c r="F108" s="72" t="s">
        <v>36</v>
      </c>
      <c r="G108" s="28"/>
      <c r="H108" s="72" t="s">
        <v>36</v>
      </c>
      <c r="I108" s="29" t="s">
        <v>19</v>
      </c>
      <c r="J108" s="44" t="s">
        <v>35</v>
      </c>
      <c r="K108" s="28"/>
      <c r="L108" s="44" t="s">
        <v>35</v>
      </c>
      <c r="M108" s="28"/>
      <c r="N108" s="29" t="s">
        <v>19</v>
      </c>
      <c r="O108" s="88" t="s">
        <v>31</v>
      </c>
      <c r="P108" s="88" t="s">
        <v>31</v>
      </c>
      <c r="Q108" s="31"/>
      <c r="R108" s="77" t="s">
        <v>22</v>
      </c>
      <c r="S108" s="37" t="s">
        <v>11</v>
      </c>
      <c r="T108" s="88" t="s">
        <v>31</v>
      </c>
      <c r="U108" s="77" t="s">
        <v>22</v>
      </c>
      <c r="V108" s="77" t="s">
        <v>22</v>
      </c>
      <c r="W108" s="31"/>
      <c r="X108" s="77" t="s">
        <v>22</v>
      </c>
      <c r="Y108" s="77" t="s">
        <v>22</v>
      </c>
      <c r="Z108" s="77" t="s">
        <v>22</v>
      </c>
      <c r="AA108" s="35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x14ac:dyDescent="0.25">
      <c r="A109" s="25">
        <v>11</v>
      </c>
      <c r="B109" s="26" t="s">
        <v>41</v>
      </c>
      <c r="C109" s="44" t="s">
        <v>35</v>
      </c>
      <c r="D109" s="29" t="s">
        <v>19</v>
      </c>
      <c r="E109" s="28"/>
      <c r="F109" s="72" t="s">
        <v>36</v>
      </c>
      <c r="G109" s="28"/>
      <c r="H109" s="72" t="s">
        <v>36</v>
      </c>
      <c r="I109" s="29" t="s">
        <v>19</v>
      </c>
      <c r="J109" s="44" t="s">
        <v>35</v>
      </c>
      <c r="K109" s="28"/>
      <c r="L109" s="44" t="s">
        <v>35</v>
      </c>
      <c r="M109" s="28"/>
      <c r="N109" s="29" t="s">
        <v>19</v>
      </c>
      <c r="O109" s="88" t="s">
        <v>31</v>
      </c>
      <c r="P109" s="88" t="s">
        <v>31</v>
      </c>
      <c r="Q109" s="31"/>
      <c r="R109" s="77" t="s">
        <v>22</v>
      </c>
      <c r="S109" s="37" t="s">
        <v>11</v>
      </c>
      <c r="T109" s="88" t="s">
        <v>31</v>
      </c>
      <c r="U109" s="77" t="s">
        <v>22</v>
      </c>
      <c r="V109" s="77" t="s">
        <v>22</v>
      </c>
      <c r="W109" s="31"/>
      <c r="X109" s="77" t="s">
        <v>22</v>
      </c>
      <c r="Y109" s="77" t="s">
        <v>22</v>
      </c>
      <c r="Z109" s="77" t="s">
        <v>22</v>
      </c>
      <c r="AA109" s="35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x14ac:dyDescent="0.25">
      <c r="A110" s="25">
        <v>12</v>
      </c>
      <c r="B110" s="26" t="s">
        <v>43</v>
      </c>
      <c r="C110" s="44" t="s">
        <v>35</v>
      </c>
      <c r="D110" s="29" t="s">
        <v>19</v>
      </c>
      <c r="E110" s="28"/>
      <c r="F110" s="72" t="s">
        <v>36</v>
      </c>
      <c r="G110" s="28"/>
      <c r="H110" s="72" t="s">
        <v>36</v>
      </c>
      <c r="I110" s="29" t="s">
        <v>19</v>
      </c>
      <c r="J110" s="44" t="s">
        <v>35</v>
      </c>
      <c r="K110" s="28"/>
      <c r="L110" s="44" t="s">
        <v>35</v>
      </c>
      <c r="M110" s="28"/>
      <c r="N110" s="29" t="s">
        <v>19</v>
      </c>
      <c r="O110" s="88" t="s">
        <v>31</v>
      </c>
      <c r="P110" s="88" t="s">
        <v>31</v>
      </c>
      <c r="Q110" s="31"/>
      <c r="R110" s="77" t="s">
        <v>22</v>
      </c>
      <c r="S110" s="37" t="s">
        <v>11</v>
      </c>
      <c r="T110" s="88" t="s">
        <v>31</v>
      </c>
      <c r="U110" s="77" t="s">
        <v>22</v>
      </c>
      <c r="V110" s="77" t="s">
        <v>22</v>
      </c>
      <c r="W110" s="31"/>
      <c r="X110" s="77" t="s">
        <v>22</v>
      </c>
      <c r="Y110" s="77" t="s">
        <v>22</v>
      </c>
      <c r="Z110" s="77" t="s">
        <v>22</v>
      </c>
      <c r="AA110" s="35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x14ac:dyDescent="0.25">
      <c r="A111" s="25">
        <v>13</v>
      </c>
      <c r="B111" s="26" t="s">
        <v>44</v>
      </c>
      <c r="C111" s="44" t="s">
        <v>35</v>
      </c>
      <c r="D111" s="29" t="s">
        <v>19</v>
      </c>
      <c r="E111" s="28"/>
      <c r="F111" s="72" t="s">
        <v>36</v>
      </c>
      <c r="G111" s="28"/>
      <c r="H111" s="72" t="s">
        <v>36</v>
      </c>
      <c r="I111" s="29" t="s">
        <v>19</v>
      </c>
      <c r="J111" s="44" t="s">
        <v>35</v>
      </c>
      <c r="K111" s="28"/>
      <c r="L111" s="44" t="s">
        <v>35</v>
      </c>
      <c r="M111" s="28"/>
      <c r="N111" s="29" t="s">
        <v>19</v>
      </c>
      <c r="O111" s="88" t="s">
        <v>31</v>
      </c>
      <c r="P111" s="88" t="s">
        <v>31</v>
      </c>
      <c r="Q111" s="31"/>
      <c r="R111" s="77" t="s">
        <v>22</v>
      </c>
      <c r="S111" s="37" t="s">
        <v>11</v>
      </c>
      <c r="T111" s="88" t="s">
        <v>31</v>
      </c>
      <c r="U111" s="77" t="s">
        <v>22</v>
      </c>
      <c r="V111" s="77" t="s">
        <v>22</v>
      </c>
      <c r="W111" s="31"/>
      <c r="X111" s="77" t="s">
        <v>22</v>
      </c>
      <c r="Y111" s="77" t="s">
        <v>22</v>
      </c>
      <c r="Z111" s="77" t="s">
        <v>22</v>
      </c>
      <c r="AA111" s="35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x14ac:dyDescent="0.25">
      <c r="A112" s="25">
        <v>14</v>
      </c>
      <c r="B112" s="26" t="s">
        <v>45</v>
      </c>
      <c r="C112" s="44" t="s">
        <v>35</v>
      </c>
      <c r="D112" s="29" t="s">
        <v>19</v>
      </c>
      <c r="E112" s="28"/>
      <c r="F112" s="28"/>
      <c r="G112" s="28"/>
      <c r="H112" s="72" t="s">
        <v>36</v>
      </c>
      <c r="I112" s="29" t="s">
        <v>19</v>
      </c>
      <c r="J112" s="44" t="s">
        <v>35</v>
      </c>
      <c r="K112" s="28"/>
      <c r="L112" s="44" t="s">
        <v>35</v>
      </c>
      <c r="M112" s="28"/>
      <c r="N112" s="29" t="s">
        <v>19</v>
      </c>
      <c r="O112" s="88" t="s">
        <v>31</v>
      </c>
      <c r="P112" s="88" t="s">
        <v>31</v>
      </c>
      <c r="Q112" s="31"/>
      <c r="R112" s="77" t="s">
        <v>22</v>
      </c>
      <c r="S112" s="37" t="s">
        <v>11</v>
      </c>
      <c r="T112" s="88" t="s">
        <v>31</v>
      </c>
      <c r="U112" s="77" t="s">
        <v>22</v>
      </c>
      <c r="V112" s="77" t="s">
        <v>22</v>
      </c>
      <c r="W112" s="31"/>
      <c r="X112" s="77" t="s">
        <v>22</v>
      </c>
      <c r="Y112" s="77" t="s">
        <v>22</v>
      </c>
      <c r="Z112" s="77" t="s">
        <v>22</v>
      </c>
      <c r="AA112" s="35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x14ac:dyDescent="0.25">
      <c r="A113" s="25">
        <v>15</v>
      </c>
      <c r="B113" s="26" t="s">
        <v>46</v>
      </c>
      <c r="C113" s="51"/>
      <c r="D113" s="28"/>
      <c r="E113" s="28"/>
      <c r="F113" s="28"/>
      <c r="G113" s="28"/>
      <c r="H113" s="52"/>
      <c r="I113" s="29" t="s">
        <v>19</v>
      </c>
      <c r="J113" s="44" t="s">
        <v>35</v>
      </c>
      <c r="K113" s="28"/>
      <c r="L113" s="28"/>
      <c r="M113" s="28"/>
      <c r="N113" s="29" t="s">
        <v>19</v>
      </c>
      <c r="O113" s="88" t="s">
        <v>31</v>
      </c>
      <c r="P113" s="88" t="s">
        <v>31</v>
      </c>
      <c r="Q113" s="31"/>
      <c r="R113" s="77" t="s">
        <v>22</v>
      </c>
      <c r="S113" s="37" t="s">
        <v>11</v>
      </c>
      <c r="T113" s="88" t="s">
        <v>31</v>
      </c>
      <c r="U113" s="77" t="s">
        <v>22</v>
      </c>
      <c r="V113" s="77" t="s">
        <v>22</v>
      </c>
      <c r="W113" s="31"/>
      <c r="X113" s="77" t="s">
        <v>22</v>
      </c>
      <c r="Y113" s="77" t="s">
        <v>22</v>
      </c>
      <c r="Z113" s="77" t="s">
        <v>22</v>
      </c>
      <c r="AA113" s="35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x14ac:dyDescent="0.25">
      <c r="A114" s="25">
        <v>16</v>
      </c>
      <c r="B114" s="26" t="s">
        <v>47</v>
      </c>
      <c r="C114" s="51"/>
      <c r="D114" s="28"/>
      <c r="E114" s="28"/>
      <c r="F114" s="28"/>
      <c r="G114" s="28"/>
      <c r="H114" s="52"/>
      <c r="I114" s="28"/>
      <c r="J114" s="28"/>
      <c r="K114" s="28"/>
      <c r="L114" s="28"/>
      <c r="M114" s="28"/>
      <c r="N114" s="52"/>
      <c r="O114" s="88" t="s">
        <v>31</v>
      </c>
      <c r="P114" s="88" t="s">
        <v>31</v>
      </c>
      <c r="Q114" s="31"/>
      <c r="R114" s="77" t="s">
        <v>22</v>
      </c>
      <c r="S114" s="37" t="s">
        <v>11</v>
      </c>
      <c r="T114" s="88" t="s">
        <v>31</v>
      </c>
      <c r="U114" s="77" t="s">
        <v>22</v>
      </c>
      <c r="V114" s="77" t="s">
        <v>22</v>
      </c>
      <c r="W114" s="31"/>
      <c r="X114" s="77" t="s">
        <v>22</v>
      </c>
      <c r="Y114" s="77" t="s">
        <v>22</v>
      </c>
      <c r="Z114" s="77" t="s">
        <v>22</v>
      </c>
      <c r="AA114" s="35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x14ac:dyDescent="0.25">
      <c r="A115" s="25">
        <v>17</v>
      </c>
      <c r="B115" s="26" t="s">
        <v>48</v>
      </c>
      <c r="C115" s="51"/>
      <c r="D115" s="28"/>
      <c r="E115" s="28"/>
      <c r="F115" s="28"/>
      <c r="G115" s="28"/>
      <c r="H115" s="52"/>
      <c r="I115" s="28"/>
      <c r="J115" s="28"/>
      <c r="K115" s="28"/>
      <c r="L115" s="28"/>
      <c r="M115" s="28"/>
      <c r="N115" s="52"/>
      <c r="O115" s="88" t="s">
        <v>31</v>
      </c>
      <c r="P115" s="88" t="s">
        <v>31</v>
      </c>
      <c r="Q115" s="31"/>
      <c r="R115" s="77" t="s">
        <v>22</v>
      </c>
      <c r="S115" s="37" t="s">
        <v>11</v>
      </c>
      <c r="T115" s="88" t="s">
        <v>31</v>
      </c>
      <c r="U115" s="77" t="s">
        <v>22</v>
      </c>
      <c r="V115" s="77" t="s">
        <v>22</v>
      </c>
      <c r="W115" s="31"/>
      <c r="X115" s="77" t="s">
        <v>22</v>
      </c>
      <c r="Y115" s="77" t="s">
        <v>22</v>
      </c>
      <c r="Z115" s="77" t="s">
        <v>22</v>
      </c>
      <c r="AA115" s="35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x14ac:dyDescent="0.25">
      <c r="A116" s="25">
        <v>18</v>
      </c>
      <c r="B116" s="26" t="s">
        <v>49</v>
      </c>
      <c r="C116" s="51"/>
      <c r="D116" s="28"/>
      <c r="E116" s="28"/>
      <c r="F116" s="28"/>
      <c r="G116" s="28"/>
      <c r="H116" s="52"/>
      <c r="I116" s="28"/>
      <c r="J116" s="28"/>
      <c r="K116" s="28"/>
      <c r="L116" s="28"/>
      <c r="M116" s="28"/>
      <c r="N116" s="52"/>
      <c r="O116" s="88" t="s">
        <v>31</v>
      </c>
      <c r="P116" s="88" t="s">
        <v>31</v>
      </c>
      <c r="Q116" s="31"/>
      <c r="R116" s="77" t="s">
        <v>22</v>
      </c>
      <c r="S116" s="37" t="s">
        <v>11</v>
      </c>
      <c r="T116" s="88" t="s">
        <v>31</v>
      </c>
      <c r="U116" s="77" t="s">
        <v>22</v>
      </c>
      <c r="V116" s="77" t="s">
        <v>22</v>
      </c>
      <c r="W116" s="31"/>
      <c r="X116" s="77" t="s">
        <v>22</v>
      </c>
      <c r="Y116" s="77" t="s">
        <v>22</v>
      </c>
      <c r="Z116" s="77" t="s">
        <v>22</v>
      </c>
      <c r="AA116" s="35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x14ac:dyDescent="0.25">
      <c r="A117" s="25">
        <v>19</v>
      </c>
      <c r="B117" s="26" t="s">
        <v>50</v>
      </c>
      <c r="C117" s="51"/>
      <c r="D117" s="28"/>
      <c r="E117" s="28"/>
      <c r="F117" s="28"/>
      <c r="G117" s="28"/>
      <c r="H117" s="52"/>
      <c r="I117" s="28"/>
      <c r="J117" s="28"/>
      <c r="K117" s="28"/>
      <c r="L117" s="28"/>
      <c r="M117" s="28"/>
      <c r="N117" s="52"/>
      <c r="O117" s="88" t="s">
        <v>31</v>
      </c>
      <c r="P117" s="88" t="s">
        <v>31</v>
      </c>
      <c r="Q117" s="31"/>
      <c r="R117" s="77" t="s">
        <v>22</v>
      </c>
      <c r="S117" s="37" t="s">
        <v>11</v>
      </c>
      <c r="T117" s="88" t="s">
        <v>31</v>
      </c>
      <c r="U117" s="77" t="s">
        <v>22</v>
      </c>
      <c r="V117" s="77" t="s">
        <v>22</v>
      </c>
      <c r="W117" s="31"/>
      <c r="X117" s="77" t="s">
        <v>22</v>
      </c>
      <c r="Y117" s="77" t="s">
        <v>22</v>
      </c>
      <c r="Z117" s="77" t="s">
        <v>22</v>
      </c>
      <c r="AA117" s="35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x14ac:dyDescent="0.25">
      <c r="A118" s="25">
        <v>20</v>
      </c>
      <c r="B118" s="26" t="s">
        <v>51</v>
      </c>
      <c r="C118" s="51"/>
      <c r="D118" s="28"/>
      <c r="E118" s="28"/>
      <c r="F118" s="28"/>
      <c r="G118" s="28"/>
      <c r="H118" s="52"/>
      <c r="I118" s="28"/>
      <c r="J118" s="28"/>
      <c r="K118" s="28"/>
      <c r="L118" s="28"/>
      <c r="M118" s="28"/>
      <c r="N118" s="52"/>
      <c r="O118" s="88" t="s">
        <v>31</v>
      </c>
      <c r="P118" s="88" t="s">
        <v>31</v>
      </c>
      <c r="Q118" s="31"/>
      <c r="R118" s="77" t="s">
        <v>22</v>
      </c>
      <c r="S118" s="37" t="s">
        <v>11</v>
      </c>
      <c r="T118" s="88" t="s">
        <v>31</v>
      </c>
      <c r="U118" s="77" t="s">
        <v>22</v>
      </c>
      <c r="V118" s="77" t="s">
        <v>22</v>
      </c>
      <c r="W118" s="31"/>
      <c r="X118" s="77" t="s">
        <v>22</v>
      </c>
      <c r="Y118" s="77" t="s">
        <v>22</v>
      </c>
      <c r="Z118" s="77" t="s">
        <v>22</v>
      </c>
      <c r="AA118" s="35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x14ac:dyDescent="0.25">
      <c r="A119" s="25">
        <v>21</v>
      </c>
      <c r="B119" s="26" t="s">
        <v>52</v>
      </c>
      <c r="C119" s="51"/>
      <c r="D119" s="28"/>
      <c r="E119" s="28"/>
      <c r="F119" s="28"/>
      <c r="G119" s="28"/>
      <c r="H119" s="52"/>
      <c r="I119" s="28"/>
      <c r="J119" s="28"/>
      <c r="K119" s="28"/>
      <c r="L119" s="28"/>
      <c r="M119" s="28"/>
      <c r="N119" s="52"/>
      <c r="O119" s="88" t="s">
        <v>31</v>
      </c>
      <c r="P119" s="88" t="s">
        <v>31</v>
      </c>
      <c r="Q119" s="31"/>
      <c r="R119" s="77" t="s">
        <v>22</v>
      </c>
      <c r="S119" s="37" t="s">
        <v>11</v>
      </c>
      <c r="T119" s="88" t="s">
        <v>31</v>
      </c>
      <c r="U119" s="77" t="s">
        <v>22</v>
      </c>
      <c r="V119" s="77" t="s">
        <v>22</v>
      </c>
      <c r="W119" s="31"/>
      <c r="X119" s="77" t="s">
        <v>22</v>
      </c>
      <c r="Y119" s="77" t="s">
        <v>22</v>
      </c>
      <c r="Z119" s="77" t="s">
        <v>22</v>
      </c>
      <c r="AA119" s="35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x14ac:dyDescent="0.25">
      <c r="A120" s="25">
        <v>22</v>
      </c>
      <c r="B120" s="26" t="s">
        <v>53</v>
      </c>
      <c r="C120" s="51"/>
      <c r="D120" s="28"/>
      <c r="E120" s="28"/>
      <c r="F120" s="28"/>
      <c r="G120" s="28"/>
      <c r="H120" s="52"/>
      <c r="I120" s="28"/>
      <c r="J120" s="28"/>
      <c r="K120" s="28"/>
      <c r="L120" s="28"/>
      <c r="M120" s="28"/>
      <c r="N120" s="52"/>
      <c r="O120" s="88" t="s">
        <v>31</v>
      </c>
      <c r="P120" s="88" t="s">
        <v>31</v>
      </c>
      <c r="Q120" s="31"/>
      <c r="R120" s="77" t="s">
        <v>22</v>
      </c>
      <c r="S120" s="37" t="s">
        <v>11</v>
      </c>
      <c r="T120" s="88" t="s">
        <v>31</v>
      </c>
      <c r="U120" s="77" t="s">
        <v>22</v>
      </c>
      <c r="V120" s="77" t="s">
        <v>22</v>
      </c>
      <c r="W120" s="31"/>
      <c r="X120" s="77" t="s">
        <v>22</v>
      </c>
      <c r="Y120" s="77" t="s">
        <v>22</v>
      </c>
      <c r="Z120" s="77" t="s">
        <v>22</v>
      </c>
      <c r="AA120" s="35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x14ac:dyDescent="0.25">
      <c r="A121" s="25">
        <v>23</v>
      </c>
      <c r="B121" s="26" t="s">
        <v>57</v>
      </c>
      <c r="C121" s="51"/>
      <c r="D121" s="28"/>
      <c r="E121" s="28"/>
      <c r="F121" s="28"/>
      <c r="G121" s="28"/>
      <c r="H121" s="52"/>
      <c r="I121" s="28"/>
      <c r="J121" s="28"/>
      <c r="K121" s="28"/>
      <c r="L121" s="28"/>
      <c r="M121" s="28"/>
      <c r="N121" s="52"/>
      <c r="O121" s="88" t="s">
        <v>31</v>
      </c>
      <c r="P121" s="88" t="s">
        <v>31</v>
      </c>
      <c r="Q121" s="31"/>
      <c r="R121" s="77" t="s">
        <v>22</v>
      </c>
      <c r="S121" s="37" t="s">
        <v>11</v>
      </c>
      <c r="T121" s="88" t="s">
        <v>31</v>
      </c>
      <c r="U121" s="77" t="s">
        <v>22</v>
      </c>
      <c r="V121" s="77" t="s">
        <v>22</v>
      </c>
      <c r="W121" s="31"/>
      <c r="X121" s="77" t="s">
        <v>22</v>
      </c>
      <c r="Y121" s="77" t="s">
        <v>22</v>
      </c>
      <c r="Z121" s="77" t="s">
        <v>22</v>
      </c>
      <c r="AA121" s="35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x14ac:dyDescent="0.25">
      <c r="A122" s="25">
        <v>24</v>
      </c>
      <c r="B122" s="26" t="s">
        <v>58</v>
      </c>
      <c r="C122" s="51"/>
      <c r="D122" s="28"/>
      <c r="E122" s="28"/>
      <c r="F122" s="28"/>
      <c r="G122" s="28"/>
      <c r="H122" s="52"/>
      <c r="I122" s="28"/>
      <c r="J122" s="28"/>
      <c r="K122" s="28"/>
      <c r="L122" s="28"/>
      <c r="M122" s="28"/>
      <c r="N122" s="52"/>
      <c r="O122" s="88" t="s">
        <v>31</v>
      </c>
      <c r="P122" s="88" t="s">
        <v>31</v>
      </c>
      <c r="Q122" s="31"/>
      <c r="R122" s="31"/>
      <c r="S122" s="31"/>
      <c r="T122" s="88" t="s">
        <v>31</v>
      </c>
      <c r="U122" s="77" t="s">
        <v>22</v>
      </c>
      <c r="V122" s="77" t="s">
        <v>22</v>
      </c>
      <c r="W122" s="31"/>
      <c r="X122" s="31"/>
      <c r="Y122" s="31"/>
      <c r="Z122" s="77" t="s">
        <v>22</v>
      </c>
      <c r="AA122" s="35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x14ac:dyDescent="0.25">
      <c r="A123" s="25">
        <v>25</v>
      </c>
      <c r="B123" s="26" t="s">
        <v>60</v>
      </c>
      <c r="C123" s="51"/>
      <c r="D123" s="28"/>
      <c r="E123" s="28"/>
      <c r="F123" s="28"/>
      <c r="G123" s="28"/>
      <c r="H123" s="52"/>
      <c r="I123" s="28"/>
      <c r="J123" s="28"/>
      <c r="K123" s="28"/>
      <c r="L123" s="28"/>
      <c r="M123" s="28"/>
      <c r="N123" s="52"/>
      <c r="O123" s="33"/>
      <c r="P123" s="31"/>
      <c r="Q123" s="31"/>
      <c r="R123" s="31"/>
      <c r="S123" s="31"/>
      <c r="T123" s="34"/>
      <c r="U123" s="33"/>
      <c r="V123" s="31"/>
      <c r="W123" s="31"/>
      <c r="X123" s="31"/>
      <c r="Y123" s="31"/>
      <c r="Z123" s="34"/>
      <c r="AA123" s="35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x14ac:dyDescent="0.25">
      <c r="A124" s="25">
        <v>26</v>
      </c>
      <c r="B124" s="26" t="s">
        <v>62</v>
      </c>
      <c r="C124" s="33"/>
      <c r="D124" s="31"/>
      <c r="E124" s="31"/>
      <c r="F124" s="31"/>
      <c r="G124" s="31"/>
      <c r="H124" s="34"/>
      <c r="I124" s="31"/>
      <c r="J124" s="31"/>
      <c r="K124" s="31"/>
      <c r="L124" s="31"/>
      <c r="M124" s="31"/>
      <c r="N124" s="34"/>
      <c r="O124" s="33"/>
      <c r="P124" s="31"/>
      <c r="Q124" s="31"/>
      <c r="R124" s="31"/>
      <c r="S124" s="31"/>
      <c r="T124" s="34"/>
      <c r="U124" s="33"/>
      <c r="V124" s="31"/>
      <c r="W124" s="31"/>
      <c r="X124" s="31"/>
      <c r="Y124" s="31"/>
      <c r="Z124" s="34"/>
      <c r="AA124" s="35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x14ac:dyDescent="0.25">
      <c r="A125" s="1"/>
      <c r="B125" s="1"/>
      <c r="C125" s="57">
        <f>COUNTA(C99:C124)</f>
        <v>14</v>
      </c>
      <c r="D125" s="58">
        <f>COUNTA(D99:D124)</f>
        <v>14</v>
      </c>
      <c r="E125" s="58">
        <f t="shared" ref="E125:H125" si="17">COUNTA(E99:E124)</f>
        <v>0</v>
      </c>
      <c r="F125" s="58">
        <f t="shared" si="17"/>
        <v>12</v>
      </c>
      <c r="G125" s="58">
        <f t="shared" si="17"/>
        <v>0</v>
      </c>
      <c r="H125" s="58">
        <f t="shared" si="17"/>
        <v>14</v>
      </c>
      <c r="I125" s="57">
        <f>COUNTA(I99:I124)</f>
        <v>15</v>
      </c>
      <c r="J125" s="58">
        <f>COUNTA(J99:J124)</f>
        <v>15</v>
      </c>
      <c r="K125" s="58">
        <f t="shared" ref="K125:N125" si="18">COUNTA(K99:K124)</f>
        <v>0</v>
      </c>
      <c r="L125" s="58">
        <f t="shared" si="18"/>
        <v>13</v>
      </c>
      <c r="M125" s="58">
        <f t="shared" si="18"/>
        <v>0</v>
      </c>
      <c r="N125" s="58">
        <f t="shared" si="18"/>
        <v>15</v>
      </c>
      <c r="O125" s="57">
        <f>COUNTA(O99:O124)</f>
        <v>24</v>
      </c>
      <c r="P125" s="58">
        <f>COUNTA(P99:P124)</f>
        <v>24</v>
      </c>
      <c r="Q125" s="58">
        <f t="shared" ref="Q125:T125" si="19">COUNTA(Q99:Q124)</f>
        <v>0</v>
      </c>
      <c r="R125" s="58">
        <f t="shared" si="19"/>
        <v>22</v>
      </c>
      <c r="S125" s="58">
        <f t="shared" si="19"/>
        <v>22</v>
      </c>
      <c r="T125" s="58">
        <f t="shared" si="19"/>
        <v>24</v>
      </c>
      <c r="U125" s="57">
        <f>COUNTA(U99:U124)</f>
        <v>24</v>
      </c>
      <c r="V125" s="58">
        <f>COUNTA(V99:V124)</f>
        <v>24</v>
      </c>
      <c r="W125" s="58">
        <f t="shared" ref="W125:Z125" si="20">COUNTA(W99:W124)</f>
        <v>0</v>
      </c>
      <c r="X125" s="58">
        <f t="shared" si="20"/>
        <v>22</v>
      </c>
      <c r="Y125" s="58">
        <f t="shared" si="20"/>
        <v>22</v>
      </c>
      <c r="Z125" s="58">
        <f t="shared" si="20"/>
        <v>24</v>
      </c>
      <c r="AA125" s="59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x14ac:dyDescent="0.25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x14ac:dyDescent="0.25">
      <c r="A127" s="1"/>
      <c r="B127" s="1"/>
      <c r="C127" s="2">
        <v>45913</v>
      </c>
      <c r="D127" s="3" t="s">
        <v>0</v>
      </c>
      <c r="E127" s="3"/>
      <c r="F127" s="86" t="s">
        <v>74</v>
      </c>
      <c r="G127" s="3"/>
      <c r="H127" s="5">
        <f>SUM(A156:H156)</f>
        <v>0</v>
      </c>
      <c r="I127" s="2">
        <v>45914</v>
      </c>
      <c r="J127" s="3" t="s">
        <v>0</v>
      </c>
      <c r="K127" s="3"/>
      <c r="L127" s="86" t="s">
        <v>74</v>
      </c>
      <c r="M127" s="3"/>
      <c r="N127" s="89"/>
      <c r="O127" s="2">
        <v>45920</v>
      </c>
      <c r="P127" s="3" t="s">
        <v>0</v>
      </c>
      <c r="Q127" s="3"/>
      <c r="R127" s="86" t="s">
        <v>74</v>
      </c>
      <c r="S127" s="3"/>
      <c r="T127" s="89"/>
      <c r="U127" s="2">
        <v>45921</v>
      </c>
      <c r="V127" s="3" t="s">
        <v>0</v>
      </c>
      <c r="W127" s="3"/>
      <c r="X127" s="86" t="s">
        <v>74</v>
      </c>
      <c r="Y127" s="3"/>
      <c r="Z127" s="5">
        <f>SUM(S156:Z156)</f>
        <v>0</v>
      </c>
      <c r="AA127" s="6">
        <f>H127+Z127</f>
        <v>0</v>
      </c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15.75" x14ac:dyDescent="0.25">
      <c r="A128" s="1"/>
      <c r="B128" s="11" t="s">
        <v>75</v>
      </c>
      <c r="C128" s="12"/>
      <c r="D128" s="1" t="s">
        <v>9</v>
      </c>
      <c r="E128" s="1"/>
      <c r="F128" s="87" t="s">
        <v>74</v>
      </c>
      <c r="G128" s="1"/>
      <c r="H128" s="14"/>
      <c r="I128" s="12"/>
      <c r="J128" s="1" t="s">
        <v>9</v>
      </c>
      <c r="K128" s="1"/>
      <c r="L128" s="87" t="s">
        <v>74</v>
      </c>
      <c r="M128" s="1"/>
      <c r="N128" s="14"/>
      <c r="O128" s="12"/>
      <c r="P128" s="1" t="s">
        <v>9</v>
      </c>
      <c r="Q128" s="1"/>
      <c r="R128" s="87" t="s">
        <v>74</v>
      </c>
      <c r="S128" s="1"/>
      <c r="T128" s="14"/>
      <c r="U128" s="12"/>
      <c r="V128" s="1" t="s">
        <v>9</v>
      </c>
      <c r="W128" s="1"/>
      <c r="X128" s="87" t="s">
        <v>74</v>
      </c>
      <c r="Y128" s="1"/>
      <c r="Z128" s="14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x14ac:dyDescent="0.25">
      <c r="A129" s="1"/>
      <c r="B129" s="1"/>
      <c r="C129" s="22" t="s">
        <v>12</v>
      </c>
      <c r="D129" s="20" t="s">
        <v>12</v>
      </c>
      <c r="E129" s="20" t="s">
        <v>12</v>
      </c>
      <c r="F129" s="90" t="s">
        <v>13</v>
      </c>
      <c r="G129" s="20" t="s">
        <v>13</v>
      </c>
      <c r="H129" s="21" t="s">
        <v>14</v>
      </c>
      <c r="I129" s="22" t="s">
        <v>12</v>
      </c>
      <c r="J129" s="20" t="s">
        <v>12</v>
      </c>
      <c r="K129" s="20" t="s">
        <v>12</v>
      </c>
      <c r="L129" s="90" t="s">
        <v>13</v>
      </c>
      <c r="M129" s="20" t="s">
        <v>13</v>
      </c>
      <c r="N129" s="21" t="s">
        <v>14</v>
      </c>
      <c r="O129" s="22" t="s">
        <v>12</v>
      </c>
      <c r="P129" s="20" t="s">
        <v>12</v>
      </c>
      <c r="Q129" s="20" t="s">
        <v>12</v>
      </c>
      <c r="R129" s="90" t="s">
        <v>13</v>
      </c>
      <c r="S129" s="20" t="s">
        <v>13</v>
      </c>
      <c r="T129" s="21" t="s">
        <v>14</v>
      </c>
      <c r="U129" s="22" t="s">
        <v>12</v>
      </c>
      <c r="V129" s="20" t="s">
        <v>12</v>
      </c>
      <c r="W129" s="20" t="s">
        <v>12</v>
      </c>
      <c r="X129" s="20" t="s">
        <v>13</v>
      </c>
      <c r="Y129" s="20" t="s">
        <v>13</v>
      </c>
      <c r="Z129" s="21" t="s">
        <v>14</v>
      </c>
      <c r="AA129" s="23" t="s">
        <v>15</v>
      </c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x14ac:dyDescent="0.25">
      <c r="A130" s="25">
        <v>1</v>
      </c>
      <c r="B130" s="26" t="s">
        <v>17</v>
      </c>
      <c r="C130" s="51"/>
      <c r="D130" s="28"/>
      <c r="E130" s="28"/>
      <c r="F130" s="28"/>
      <c r="G130" s="28"/>
      <c r="H130" s="52"/>
      <c r="I130" s="51"/>
      <c r="J130" s="28"/>
      <c r="K130" s="28"/>
      <c r="L130" s="28"/>
      <c r="M130" s="28"/>
      <c r="N130" s="52"/>
      <c r="O130" s="51"/>
      <c r="P130" s="28"/>
      <c r="Q130" s="28"/>
      <c r="R130" s="28"/>
      <c r="S130" s="28"/>
      <c r="T130" s="52"/>
      <c r="U130" s="51"/>
      <c r="V130" s="28"/>
      <c r="W130" s="28"/>
      <c r="X130" s="28"/>
      <c r="Y130" s="28"/>
      <c r="Z130" s="52"/>
      <c r="AA130" s="35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x14ac:dyDescent="0.25">
      <c r="A131" s="25">
        <v>2</v>
      </c>
      <c r="B131" s="26" t="s">
        <v>23</v>
      </c>
      <c r="C131" s="51"/>
      <c r="D131" s="28"/>
      <c r="E131" s="28"/>
      <c r="F131" s="28"/>
      <c r="G131" s="28"/>
      <c r="H131" s="52"/>
      <c r="I131" s="51"/>
      <c r="J131" s="28"/>
      <c r="K131" s="28"/>
      <c r="L131" s="28"/>
      <c r="M131" s="28"/>
      <c r="N131" s="52"/>
      <c r="O131" s="51"/>
      <c r="P131" s="28"/>
      <c r="Q131" s="28"/>
      <c r="R131" s="28"/>
      <c r="S131" s="28"/>
      <c r="T131" s="52"/>
      <c r="U131" s="51"/>
      <c r="V131" s="28"/>
      <c r="W131" s="28"/>
      <c r="X131" s="28"/>
      <c r="Y131" s="28"/>
      <c r="Z131" s="52"/>
      <c r="AA131" s="35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x14ac:dyDescent="0.25">
      <c r="A132" s="25">
        <v>3</v>
      </c>
      <c r="B132" s="26" t="s">
        <v>24</v>
      </c>
      <c r="C132" s="51"/>
      <c r="D132" s="28"/>
      <c r="E132" s="28"/>
      <c r="F132" s="28"/>
      <c r="G132" s="28"/>
      <c r="H132" s="52"/>
      <c r="I132" s="51"/>
      <c r="J132" s="28"/>
      <c r="K132" s="28"/>
      <c r="L132" s="28"/>
      <c r="M132" s="28"/>
      <c r="N132" s="52"/>
      <c r="O132" s="51"/>
      <c r="P132" s="28"/>
      <c r="Q132" s="28"/>
      <c r="R132" s="28"/>
      <c r="S132" s="28"/>
      <c r="T132" s="52"/>
      <c r="U132" s="51"/>
      <c r="V132" s="28"/>
      <c r="W132" s="28"/>
      <c r="X132" s="28"/>
      <c r="Y132" s="28"/>
      <c r="Z132" s="52"/>
      <c r="AA132" s="35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x14ac:dyDescent="0.25">
      <c r="A133" s="25">
        <v>4</v>
      </c>
      <c r="B133" s="26" t="s">
        <v>26</v>
      </c>
      <c r="C133" s="51"/>
      <c r="D133" s="28"/>
      <c r="E133" s="28"/>
      <c r="F133" s="28"/>
      <c r="G133" s="28"/>
      <c r="H133" s="52"/>
      <c r="I133" s="51"/>
      <c r="J133" s="28"/>
      <c r="K133" s="28"/>
      <c r="L133" s="28"/>
      <c r="M133" s="28"/>
      <c r="N133" s="52"/>
      <c r="O133" s="51"/>
      <c r="P133" s="28"/>
      <c r="Q133" s="28"/>
      <c r="R133" s="28"/>
      <c r="S133" s="28"/>
      <c r="T133" s="52"/>
      <c r="U133" s="51"/>
      <c r="V133" s="28"/>
      <c r="W133" s="28"/>
      <c r="X133" s="28"/>
      <c r="Y133" s="28"/>
      <c r="Z133" s="52"/>
      <c r="AA133" s="35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x14ac:dyDescent="0.25">
      <c r="A134" s="25">
        <v>5</v>
      </c>
      <c r="B134" s="26" t="s">
        <v>28</v>
      </c>
      <c r="C134" s="51"/>
      <c r="D134" s="28"/>
      <c r="E134" s="28"/>
      <c r="F134" s="28"/>
      <c r="G134" s="28"/>
      <c r="H134" s="52"/>
      <c r="I134" s="51"/>
      <c r="J134" s="28"/>
      <c r="K134" s="28"/>
      <c r="L134" s="28"/>
      <c r="M134" s="28"/>
      <c r="N134" s="52"/>
      <c r="O134" s="51"/>
      <c r="P134" s="28"/>
      <c r="Q134" s="28"/>
      <c r="R134" s="28"/>
      <c r="S134" s="28"/>
      <c r="T134" s="52"/>
      <c r="U134" s="51"/>
      <c r="V134" s="28"/>
      <c r="W134" s="28"/>
      <c r="X134" s="28"/>
      <c r="Y134" s="28"/>
      <c r="Z134" s="52"/>
      <c r="AA134" s="35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x14ac:dyDescent="0.25">
      <c r="A135" s="25">
        <v>6</v>
      </c>
      <c r="B135" s="26" t="s">
        <v>30</v>
      </c>
      <c r="C135" s="51"/>
      <c r="D135" s="28"/>
      <c r="E135" s="28"/>
      <c r="F135" s="28"/>
      <c r="G135" s="28"/>
      <c r="H135" s="52"/>
      <c r="I135" s="51"/>
      <c r="J135" s="28"/>
      <c r="K135" s="28"/>
      <c r="L135" s="28"/>
      <c r="M135" s="28"/>
      <c r="N135" s="52"/>
      <c r="O135" s="51"/>
      <c r="P135" s="28"/>
      <c r="Q135" s="28"/>
      <c r="R135" s="28"/>
      <c r="S135" s="28"/>
      <c r="T135" s="52"/>
      <c r="U135" s="51"/>
      <c r="V135" s="28"/>
      <c r="W135" s="28"/>
      <c r="X135" s="28"/>
      <c r="Y135" s="28"/>
      <c r="Z135" s="52"/>
      <c r="AA135" s="35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x14ac:dyDescent="0.25">
      <c r="A136" s="25">
        <v>7</v>
      </c>
      <c r="B136" s="26" t="s">
        <v>32</v>
      </c>
      <c r="C136" s="51"/>
      <c r="D136" s="28"/>
      <c r="E136" s="28"/>
      <c r="F136" s="28"/>
      <c r="G136" s="28"/>
      <c r="H136" s="52"/>
      <c r="I136" s="51"/>
      <c r="J136" s="28"/>
      <c r="K136" s="28"/>
      <c r="L136" s="28"/>
      <c r="M136" s="28"/>
      <c r="N136" s="52"/>
      <c r="O136" s="51"/>
      <c r="P136" s="28"/>
      <c r="Q136" s="28"/>
      <c r="R136" s="28"/>
      <c r="S136" s="28"/>
      <c r="T136" s="52"/>
      <c r="U136" s="51"/>
      <c r="V136" s="28"/>
      <c r="W136" s="28"/>
      <c r="X136" s="28"/>
      <c r="Y136" s="28"/>
      <c r="Z136" s="52"/>
      <c r="AA136" s="35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x14ac:dyDescent="0.25">
      <c r="A137" s="25">
        <v>8</v>
      </c>
      <c r="B137" s="26" t="s">
        <v>34</v>
      </c>
      <c r="C137" s="51"/>
      <c r="D137" s="28"/>
      <c r="E137" s="28"/>
      <c r="F137" s="28"/>
      <c r="G137" s="28"/>
      <c r="H137" s="52"/>
      <c r="I137" s="51"/>
      <c r="J137" s="28"/>
      <c r="K137" s="28"/>
      <c r="L137" s="28"/>
      <c r="M137" s="28"/>
      <c r="N137" s="52"/>
      <c r="O137" s="51"/>
      <c r="P137" s="28"/>
      <c r="Q137" s="28"/>
      <c r="R137" s="28"/>
      <c r="S137" s="28"/>
      <c r="T137" s="52"/>
      <c r="U137" s="51"/>
      <c r="V137" s="28"/>
      <c r="W137" s="28"/>
      <c r="X137" s="28"/>
      <c r="Y137" s="28"/>
      <c r="Z137" s="52"/>
      <c r="AA137" s="35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x14ac:dyDescent="0.25">
      <c r="A138" s="25">
        <v>9</v>
      </c>
      <c r="B138" s="26" t="s">
        <v>37</v>
      </c>
      <c r="C138" s="51"/>
      <c r="D138" s="28"/>
      <c r="E138" s="28"/>
      <c r="F138" s="28"/>
      <c r="G138" s="28"/>
      <c r="H138" s="52"/>
      <c r="I138" s="51"/>
      <c r="J138" s="28"/>
      <c r="K138" s="28"/>
      <c r="L138" s="28"/>
      <c r="M138" s="28"/>
      <c r="N138" s="52"/>
      <c r="O138" s="51"/>
      <c r="P138" s="28"/>
      <c r="Q138" s="28"/>
      <c r="R138" s="28"/>
      <c r="S138" s="28"/>
      <c r="T138" s="52"/>
      <c r="U138" s="51"/>
      <c r="V138" s="28"/>
      <c r="W138" s="28"/>
      <c r="X138" s="28"/>
      <c r="Y138" s="28"/>
      <c r="Z138" s="52"/>
      <c r="AA138" s="35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x14ac:dyDescent="0.25">
      <c r="A139" s="25">
        <v>10</v>
      </c>
      <c r="B139" s="26" t="s">
        <v>39</v>
      </c>
      <c r="C139" s="51"/>
      <c r="D139" s="28"/>
      <c r="E139" s="28"/>
      <c r="F139" s="28"/>
      <c r="G139" s="28"/>
      <c r="H139" s="52"/>
      <c r="I139" s="51"/>
      <c r="J139" s="28"/>
      <c r="K139" s="28"/>
      <c r="L139" s="28"/>
      <c r="M139" s="28"/>
      <c r="N139" s="52"/>
      <c r="O139" s="51"/>
      <c r="P139" s="28"/>
      <c r="Q139" s="28"/>
      <c r="R139" s="28"/>
      <c r="S139" s="28"/>
      <c r="T139" s="52"/>
      <c r="U139" s="51"/>
      <c r="V139" s="28"/>
      <c r="W139" s="28"/>
      <c r="X139" s="28"/>
      <c r="Y139" s="28"/>
      <c r="Z139" s="52"/>
      <c r="AA139" s="35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x14ac:dyDescent="0.25">
      <c r="A140" s="25">
        <v>11</v>
      </c>
      <c r="B140" s="26" t="s">
        <v>41</v>
      </c>
      <c r="C140" s="51"/>
      <c r="D140" s="28"/>
      <c r="E140" s="28"/>
      <c r="F140" s="28"/>
      <c r="G140" s="28"/>
      <c r="H140" s="52"/>
      <c r="I140" s="51"/>
      <c r="J140" s="28"/>
      <c r="K140" s="28"/>
      <c r="L140" s="28"/>
      <c r="M140" s="28"/>
      <c r="N140" s="52"/>
      <c r="O140" s="51"/>
      <c r="P140" s="28"/>
      <c r="Q140" s="28"/>
      <c r="R140" s="28"/>
      <c r="S140" s="28"/>
      <c r="T140" s="52"/>
      <c r="U140" s="51"/>
      <c r="V140" s="28"/>
      <c r="W140" s="28"/>
      <c r="X140" s="28"/>
      <c r="Y140" s="28"/>
      <c r="Z140" s="52"/>
      <c r="AA140" s="35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x14ac:dyDescent="0.25">
      <c r="A141" s="25">
        <v>12</v>
      </c>
      <c r="B141" s="26" t="s">
        <v>43</v>
      </c>
      <c r="C141" s="51"/>
      <c r="D141" s="28"/>
      <c r="E141" s="28"/>
      <c r="F141" s="28"/>
      <c r="G141" s="28"/>
      <c r="H141" s="52"/>
      <c r="I141" s="51"/>
      <c r="J141" s="28"/>
      <c r="K141" s="28"/>
      <c r="L141" s="28"/>
      <c r="M141" s="28"/>
      <c r="N141" s="52"/>
      <c r="O141" s="51"/>
      <c r="P141" s="28"/>
      <c r="Q141" s="28"/>
      <c r="R141" s="28"/>
      <c r="S141" s="28"/>
      <c r="T141" s="52"/>
      <c r="U141" s="51"/>
      <c r="V141" s="28"/>
      <c r="W141" s="28"/>
      <c r="X141" s="28"/>
      <c r="Y141" s="28"/>
      <c r="Z141" s="52"/>
      <c r="AA141" s="35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x14ac:dyDescent="0.25">
      <c r="A142" s="25">
        <v>13</v>
      </c>
      <c r="B142" s="26" t="s">
        <v>44</v>
      </c>
      <c r="C142" s="51"/>
      <c r="D142" s="28"/>
      <c r="E142" s="28"/>
      <c r="F142" s="28"/>
      <c r="G142" s="28"/>
      <c r="H142" s="52"/>
      <c r="I142" s="51"/>
      <c r="J142" s="28"/>
      <c r="K142" s="28"/>
      <c r="L142" s="28"/>
      <c r="M142" s="28"/>
      <c r="N142" s="52"/>
      <c r="O142" s="51"/>
      <c r="P142" s="28"/>
      <c r="Q142" s="28"/>
      <c r="R142" s="28"/>
      <c r="S142" s="28"/>
      <c r="T142" s="52"/>
      <c r="U142" s="51"/>
      <c r="V142" s="28"/>
      <c r="W142" s="28"/>
      <c r="X142" s="28"/>
      <c r="Y142" s="28"/>
      <c r="Z142" s="52"/>
      <c r="AA142" s="35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x14ac:dyDescent="0.25">
      <c r="A143" s="25">
        <v>14</v>
      </c>
      <c r="B143" s="26" t="s">
        <v>45</v>
      </c>
      <c r="C143" s="51"/>
      <c r="D143" s="28"/>
      <c r="E143" s="28"/>
      <c r="F143" s="28"/>
      <c r="G143" s="28"/>
      <c r="H143" s="52"/>
      <c r="I143" s="51"/>
      <c r="J143" s="28"/>
      <c r="K143" s="28"/>
      <c r="L143" s="28"/>
      <c r="M143" s="28"/>
      <c r="N143" s="52"/>
      <c r="O143" s="51"/>
      <c r="P143" s="28"/>
      <c r="Q143" s="28"/>
      <c r="R143" s="28"/>
      <c r="S143" s="28"/>
      <c r="T143" s="52"/>
      <c r="U143" s="51"/>
      <c r="V143" s="28"/>
      <c r="W143" s="28"/>
      <c r="X143" s="28"/>
      <c r="Y143" s="28"/>
      <c r="Z143" s="52"/>
      <c r="AA143" s="35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x14ac:dyDescent="0.25">
      <c r="A144" s="25">
        <v>15</v>
      </c>
      <c r="B144" s="26" t="s">
        <v>46</v>
      </c>
      <c r="C144" s="51"/>
      <c r="D144" s="28"/>
      <c r="E144" s="28"/>
      <c r="F144" s="28"/>
      <c r="G144" s="28"/>
      <c r="H144" s="52"/>
      <c r="I144" s="51"/>
      <c r="J144" s="28"/>
      <c r="K144" s="28"/>
      <c r="L144" s="28"/>
      <c r="M144" s="28"/>
      <c r="N144" s="52"/>
      <c r="O144" s="51"/>
      <c r="P144" s="28"/>
      <c r="Q144" s="28"/>
      <c r="R144" s="28"/>
      <c r="S144" s="28"/>
      <c r="T144" s="52"/>
      <c r="U144" s="51"/>
      <c r="V144" s="28"/>
      <c r="W144" s="28"/>
      <c r="X144" s="28"/>
      <c r="Y144" s="28"/>
      <c r="Z144" s="52"/>
      <c r="AA144" s="35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x14ac:dyDescent="0.25">
      <c r="A145" s="25">
        <v>16</v>
      </c>
      <c r="B145" s="26" t="s">
        <v>47</v>
      </c>
      <c r="C145" s="51"/>
      <c r="D145" s="28"/>
      <c r="E145" s="28"/>
      <c r="F145" s="28"/>
      <c r="G145" s="28"/>
      <c r="H145" s="52"/>
      <c r="I145" s="51"/>
      <c r="J145" s="28"/>
      <c r="K145" s="28"/>
      <c r="L145" s="28"/>
      <c r="M145" s="28"/>
      <c r="N145" s="52"/>
      <c r="O145" s="51"/>
      <c r="P145" s="28"/>
      <c r="Q145" s="28"/>
      <c r="R145" s="28"/>
      <c r="S145" s="28"/>
      <c r="T145" s="52"/>
      <c r="U145" s="51"/>
      <c r="V145" s="28"/>
      <c r="W145" s="28"/>
      <c r="X145" s="28"/>
      <c r="Y145" s="28"/>
      <c r="Z145" s="52"/>
      <c r="AA145" s="35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x14ac:dyDescent="0.25">
      <c r="A146" s="25">
        <v>17</v>
      </c>
      <c r="B146" s="26" t="s">
        <v>48</v>
      </c>
      <c r="C146" s="51"/>
      <c r="D146" s="28"/>
      <c r="E146" s="28"/>
      <c r="F146" s="28"/>
      <c r="G146" s="28"/>
      <c r="H146" s="52"/>
      <c r="I146" s="51"/>
      <c r="J146" s="28"/>
      <c r="K146" s="28"/>
      <c r="L146" s="28"/>
      <c r="M146" s="28"/>
      <c r="N146" s="52"/>
      <c r="O146" s="51"/>
      <c r="P146" s="28"/>
      <c r="Q146" s="28"/>
      <c r="R146" s="28"/>
      <c r="S146" s="28"/>
      <c r="T146" s="52"/>
      <c r="U146" s="51"/>
      <c r="V146" s="28"/>
      <c r="W146" s="28"/>
      <c r="X146" s="28"/>
      <c r="Y146" s="28"/>
      <c r="Z146" s="52"/>
      <c r="AA146" s="35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x14ac:dyDescent="0.25">
      <c r="A147" s="25">
        <v>18</v>
      </c>
      <c r="B147" s="26" t="s">
        <v>49</v>
      </c>
      <c r="C147" s="51"/>
      <c r="D147" s="28"/>
      <c r="E147" s="28"/>
      <c r="F147" s="28"/>
      <c r="G147" s="28"/>
      <c r="H147" s="52"/>
      <c r="I147" s="51"/>
      <c r="J147" s="28"/>
      <c r="K147" s="28"/>
      <c r="L147" s="28"/>
      <c r="M147" s="28"/>
      <c r="N147" s="52"/>
      <c r="O147" s="51"/>
      <c r="P147" s="28"/>
      <c r="Q147" s="28"/>
      <c r="R147" s="28"/>
      <c r="S147" s="28"/>
      <c r="T147" s="52"/>
      <c r="U147" s="51"/>
      <c r="V147" s="28"/>
      <c r="W147" s="28"/>
      <c r="X147" s="28"/>
      <c r="Y147" s="28"/>
      <c r="Z147" s="52"/>
      <c r="AA147" s="35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x14ac:dyDescent="0.25">
      <c r="A148" s="25">
        <v>19</v>
      </c>
      <c r="B148" s="26" t="s">
        <v>50</v>
      </c>
      <c r="C148" s="51"/>
      <c r="D148" s="28"/>
      <c r="E148" s="28"/>
      <c r="F148" s="28"/>
      <c r="G148" s="28"/>
      <c r="H148" s="52"/>
      <c r="I148" s="51"/>
      <c r="J148" s="28"/>
      <c r="K148" s="28"/>
      <c r="L148" s="28"/>
      <c r="M148" s="28"/>
      <c r="N148" s="52"/>
      <c r="O148" s="51"/>
      <c r="P148" s="28"/>
      <c r="Q148" s="28"/>
      <c r="R148" s="28"/>
      <c r="S148" s="28"/>
      <c r="T148" s="52"/>
      <c r="U148" s="51"/>
      <c r="V148" s="28"/>
      <c r="W148" s="28"/>
      <c r="X148" s="28"/>
      <c r="Y148" s="28"/>
      <c r="Z148" s="52"/>
      <c r="AA148" s="35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x14ac:dyDescent="0.25">
      <c r="A149" s="25">
        <v>20</v>
      </c>
      <c r="B149" s="26" t="s">
        <v>51</v>
      </c>
      <c r="C149" s="51"/>
      <c r="D149" s="28"/>
      <c r="E149" s="28"/>
      <c r="F149" s="28"/>
      <c r="G149" s="28"/>
      <c r="H149" s="52"/>
      <c r="I149" s="51"/>
      <c r="J149" s="28"/>
      <c r="K149" s="28"/>
      <c r="L149" s="28"/>
      <c r="M149" s="28"/>
      <c r="N149" s="52"/>
      <c r="O149" s="51"/>
      <c r="P149" s="28"/>
      <c r="Q149" s="28"/>
      <c r="R149" s="28"/>
      <c r="S149" s="28"/>
      <c r="T149" s="52"/>
      <c r="U149" s="51"/>
      <c r="V149" s="28"/>
      <c r="W149" s="28"/>
      <c r="X149" s="28"/>
      <c r="Y149" s="28"/>
      <c r="Z149" s="52"/>
      <c r="AA149" s="35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x14ac:dyDescent="0.25">
      <c r="A150" s="25">
        <v>21</v>
      </c>
      <c r="B150" s="26" t="s">
        <v>52</v>
      </c>
      <c r="C150" s="51"/>
      <c r="D150" s="28"/>
      <c r="E150" s="28"/>
      <c r="F150" s="28"/>
      <c r="G150" s="28"/>
      <c r="H150" s="52"/>
      <c r="I150" s="51"/>
      <c r="J150" s="28"/>
      <c r="K150" s="28"/>
      <c r="L150" s="28"/>
      <c r="M150" s="28"/>
      <c r="N150" s="52"/>
      <c r="O150" s="51"/>
      <c r="P150" s="28"/>
      <c r="Q150" s="28"/>
      <c r="R150" s="28"/>
      <c r="S150" s="28"/>
      <c r="T150" s="52"/>
      <c r="U150" s="51"/>
      <c r="V150" s="28"/>
      <c r="W150" s="28"/>
      <c r="X150" s="28"/>
      <c r="Y150" s="28"/>
      <c r="Z150" s="52"/>
      <c r="AA150" s="35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x14ac:dyDescent="0.25">
      <c r="A151" s="25">
        <v>22</v>
      </c>
      <c r="B151" s="26" t="s">
        <v>53</v>
      </c>
      <c r="C151" s="51"/>
      <c r="D151" s="28"/>
      <c r="E151" s="28"/>
      <c r="F151" s="28"/>
      <c r="G151" s="28"/>
      <c r="H151" s="52"/>
      <c r="I151" s="51"/>
      <c r="J151" s="28"/>
      <c r="K151" s="28"/>
      <c r="L151" s="28"/>
      <c r="M151" s="28"/>
      <c r="N151" s="52"/>
      <c r="O151" s="51"/>
      <c r="P151" s="28"/>
      <c r="Q151" s="28"/>
      <c r="R151" s="28"/>
      <c r="S151" s="28"/>
      <c r="T151" s="52"/>
      <c r="U151" s="51"/>
      <c r="V151" s="28"/>
      <c r="W151" s="28"/>
      <c r="X151" s="28"/>
      <c r="Y151" s="28"/>
      <c r="Z151" s="52"/>
      <c r="AA151" s="35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x14ac:dyDescent="0.25">
      <c r="A152" s="25">
        <v>23</v>
      </c>
      <c r="B152" s="26" t="s">
        <v>57</v>
      </c>
      <c r="C152" s="51"/>
      <c r="D152" s="28"/>
      <c r="E152" s="28"/>
      <c r="F152" s="28"/>
      <c r="G152" s="28"/>
      <c r="H152" s="52"/>
      <c r="I152" s="51"/>
      <c r="J152" s="28"/>
      <c r="K152" s="28"/>
      <c r="L152" s="28"/>
      <c r="M152" s="28"/>
      <c r="N152" s="52"/>
      <c r="O152" s="51"/>
      <c r="P152" s="28"/>
      <c r="Q152" s="28"/>
      <c r="R152" s="28"/>
      <c r="S152" s="28"/>
      <c r="T152" s="52"/>
      <c r="U152" s="51"/>
      <c r="V152" s="28"/>
      <c r="W152" s="28"/>
      <c r="X152" s="28"/>
      <c r="Y152" s="28"/>
      <c r="Z152" s="52"/>
      <c r="AA152" s="35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x14ac:dyDescent="0.25">
      <c r="A153" s="25">
        <v>24</v>
      </c>
      <c r="B153" s="26" t="s">
        <v>58</v>
      </c>
      <c r="C153" s="51"/>
      <c r="D153" s="28"/>
      <c r="E153" s="28"/>
      <c r="F153" s="28"/>
      <c r="G153" s="28"/>
      <c r="H153" s="52"/>
      <c r="I153" s="51"/>
      <c r="J153" s="28"/>
      <c r="K153" s="28"/>
      <c r="L153" s="28"/>
      <c r="M153" s="28"/>
      <c r="N153" s="52"/>
      <c r="O153" s="51"/>
      <c r="P153" s="28"/>
      <c r="Q153" s="28"/>
      <c r="R153" s="28"/>
      <c r="S153" s="28"/>
      <c r="T153" s="52"/>
      <c r="U153" s="51"/>
      <c r="V153" s="28"/>
      <c r="W153" s="28"/>
      <c r="X153" s="28"/>
      <c r="Y153" s="28"/>
      <c r="Z153" s="52"/>
      <c r="AA153" s="35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x14ac:dyDescent="0.25">
      <c r="A154" s="25">
        <v>25</v>
      </c>
      <c r="B154" s="26" t="s">
        <v>60</v>
      </c>
      <c r="C154" s="51"/>
      <c r="D154" s="28"/>
      <c r="E154" s="28"/>
      <c r="F154" s="28"/>
      <c r="G154" s="28"/>
      <c r="H154" s="52"/>
      <c r="I154" s="51"/>
      <c r="J154" s="28"/>
      <c r="K154" s="28"/>
      <c r="L154" s="28"/>
      <c r="M154" s="28"/>
      <c r="N154" s="52"/>
      <c r="O154" s="51"/>
      <c r="P154" s="28"/>
      <c r="Q154" s="28"/>
      <c r="R154" s="28"/>
      <c r="S154" s="28"/>
      <c r="T154" s="52"/>
      <c r="U154" s="51"/>
      <c r="V154" s="28"/>
      <c r="W154" s="28"/>
      <c r="X154" s="28"/>
      <c r="Y154" s="28"/>
      <c r="Z154" s="52"/>
      <c r="AA154" s="35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x14ac:dyDescent="0.25">
      <c r="A155" s="25">
        <v>26</v>
      </c>
      <c r="B155" s="26" t="s">
        <v>62</v>
      </c>
      <c r="C155" s="33"/>
      <c r="D155" s="31"/>
      <c r="E155" s="31"/>
      <c r="F155" s="31"/>
      <c r="G155" s="31"/>
      <c r="H155" s="34"/>
      <c r="I155" s="33"/>
      <c r="J155" s="31"/>
      <c r="K155" s="31"/>
      <c r="L155" s="31"/>
      <c r="M155" s="31"/>
      <c r="N155" s="34"/>
      <c r="O155" s="33"/>
      <c r="P155" s="31"/>
      <c r="Q155" s="31"/>
      <c r="R155" s="31"/>
      <c r="S155" s="31"/>
      <c r="T155" s="34"/>
      <c r="U155" s="33"/>
      <c r="V155" s="31"/>
      <c r="W155" s="31"/>
      <c r="X155" s="31"/>
      <c r="Y155" s="31"/>
      <c r="Z155" s="34"/>
      <c r="AA155" s="35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x14ac:dyDescent="0.25">
      <c r="A156" s="1"/>
      <c r="B156" s="1"/>
      <c r="C156" s="57">
        <f>COUNTA(C130:C155)</f>
        <v>0</v>
      </c>
      <c r="D156" s="58">
        <f>COUNTA(D130:D155)</f>
        <v>0</v>
      </c>
      <c r="E156" s="58">
        <f t="shared" ref="E156:H156" si="21">COUNTA(E130:E155)</f>
        <v>0</v>
      </c>
      <c r="F156" s="58">
        <f t="shared" si="21"/>
        <v>0</v>
      </c>
      <c r="G156" s="58">
        <f t="shared" si="21"/>
        <v>0</v>
      </c>
      <c r="H156" s="58">
        <f t="shared" si="21"/>
        <v>0</v>
      </c>
      <c r="I156" s="57">
        <f>COUNTA(I130:I155)</f>
        <v>0</v>
      </c>
      <c r="J156" s="58">
        <f>COUNTA(J130:J155)</f>
        <v>0</v>
      </c>
      <c r="K156" s="58">
        <f t="shared" ref="K156:N156" si="22">COUNTA(K130:K155)</f>
        <v>0</v>
      </c>
      <c r="L156" s="58">
        <f t="shared" si="22"/>
        <v>0</v>
      </c>
      <c r="M156" s="58">
        <f t="shared" si="22"/>
        <v>0</v>
      </c>
      <c r="N156" s="58">
        <f t="shared" si="22"/>
        <v>0</v>
      </c>
      <c r="O156" s="57">
        <f>COUNTA(O130:O155)</f>
        <v>0</v>
      </c>
      <c r="P156" s="58">
        <f>COUNTA(P130:P155)</f>
        <v>0</v>
      </c>
      <c r="Q156" s="58">
        <f t="shared" ref="Q156:T156" si="23">COUNTA(Q130:Q155)</f>
        <v>0</v>
      </c>
      <c r="R156" s="58">
        <f t="shared" si="23"/>
        <v>0</v>
      </c>
      <c r="S156" s="58">
        <f t="shared" si="23"/>
        <v>0</v>
      </c>
      <c r="T156" s="58">
        <f t="shared" si="23"/>
        <v>0</v>
      </c>
      <c r="U156" s="57">
        <f>COUNTA(U130:U155)</f>
        <v>0</v>
      </c>
      <c r="V156" s="58">
        <f>COUNTA(V130:V155)</f>
        <v>0</v>
      </c>
      <c r="W156" s="58">
        <f t="shared" ref="W156:Z156" si="24">COUNTA(W130:W155)</f>
        <v>0</v>
      </c>
      <c r="X156" s="58">
        <f t="shared" si="24"/>
        <v>0</v>
      </c>
      <c r="Y156" s="58">
        <f t="shared" si="24"/>
        <v>0</v>
      </c>
      <c r="Z156" s="58">
        <f t="shared" si="24"/>
        <v>0</v>
      </c>
      <c r="AA156" s="59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x14ac:dyDescent="0.25">
      <c r="A159" s="1"/>
      <c r="B159" s="1"/>
      <c r="C159" s="91">
        <v>45913</v>
      </c>
      <c r="D159" s="91">
        <v>45914</v>
      </c>
      <c r="E159" s="91">
        <v>45920</v>
      </c>
      <c r="F159" s="91">
        <v>45921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x14ac:dyDescent="0.25">
      <c r="A160" s="1"/>
      <c r="B160" s="1"/>
      <c r="C160" s="1">
        <f>H1+J34+J65+H96+H127</f>
        <v>335</v>
      </c>
      <c r="D160" s="1">
        <f>N1+R34+R65+N96+N127</f>
        <v>304</v>
      </c>
      <c r="E160" s="1">
        <f>T1+Z34+Z65+T96+T127</f>
        <v>634</v>
      </c>
      <c r="F160" s="1">
        <f>Z1+AH34+AH65+Z96+Z127</f>
        <v>491</v>
      </c>
      <c r="G160" s="1">
        <f>SUM(C160:F160)</f>
        <v>1764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x14ac:dyDescent="0.25">
      <c r="A161" s="1"/>
      <c r="B161" s="1"/>
      <c r="C161" s="1"/>
      <c r="D161" s="1"/>
      <c r="E161" s="1"/>
      <c r="F161" s="1"/>
      <c r="G161" s="1">
        <f>G160/2</f>
        <v>882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1:4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1:4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1:4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1:4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1:4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1:4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1:4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1:4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1:4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1:4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1:4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1:4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1:4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1:4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1:4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1:4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1:4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1:4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1:4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1:4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1:4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1:4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1:4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1:4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1:4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1:4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1:4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1:4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1:4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1:4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1:4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1:4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1:4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1:4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1:4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1:4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1:4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1:4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1:4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1:4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1:4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1:4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1:4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1:4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1:4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1:4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1:4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1:4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1:4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1:4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1:4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1:4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1:4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1:4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1:4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1:4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1:4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1:4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1:4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1:4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1:4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1:4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1:4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1:4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1:4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1:4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1:4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1:4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1:4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1:4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1:4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1:4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1:4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1:4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1:4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1:4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1:4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1:4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1:4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1:4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1:4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1:4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1:4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1:4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1:4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1:4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1:4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1:4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1:4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1:4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1:4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1:4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1:4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1:4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1:4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1:4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1:4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1:4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1:4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1:4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1:4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1:4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1:4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1:4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1:4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1:4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1:4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1:4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1:4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1:4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1:4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1:4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1:4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1:4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1:4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1:4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1:4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1:4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1:4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1:4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1:4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1:4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1:4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1:4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1:4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1:4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1:4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1:4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1:4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1:4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1:4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1:4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1:4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1:4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1:4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1:4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1:4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1:4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1:4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1:4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1:4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1:4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1:4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1:4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1:4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1:4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1:4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1:4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1:4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1:4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1:4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1:4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1:4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1:4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1:4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1:4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1:4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1:4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1:4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1:4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1:4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1:4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1:4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1:4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1:4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1:4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1:4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1:4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1:4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1:4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1:4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1:4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1:4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1:4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1:4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1:4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1:4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1:4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1:4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1:4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1:4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1:4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1:4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1:4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1:4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1:4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1:4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1:4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1:4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1:4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1:4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1:4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1:4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1:4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1:4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1:4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1:4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1:4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1:4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1:4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1:4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1:4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1:4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1:4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1:4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1:4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1:4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1:4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1:4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1:4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1:4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1:4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1:4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1:4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1:4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1:4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1:4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1:4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1:4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1:4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1:4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1:4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1:4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1:4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1:4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1:4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1:4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1:4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1:4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1:4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1:4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1:4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1:4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1:4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1:4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1:4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1:4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1:4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1:4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1:4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1:4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1:4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1:4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1:4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1:4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1:4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1:4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1:4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1:4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1:4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1:4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1:4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1:4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1:4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1:4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1:4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1:4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1:4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1:4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1:4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1:4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1:4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1:4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1:4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1:4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1:4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1:4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1:4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1:4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1:4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1:4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1:4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1:4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1:4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1:4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1:4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1:4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1:4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1:4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1:4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1:4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1:4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1:4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1:4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1:4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1:4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1:4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1:4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1:4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1:4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1:4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1:4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1:4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1:4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1:4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1:4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1:4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1:4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1:4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1:4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1:4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1:4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1:4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1:4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1:4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1:4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1:4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1:4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1:4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1:4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1:4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1:4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1:4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1:4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1:4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1:4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1:4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1:4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1:4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1:4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1:4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1:4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1:4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1:4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1:4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1:4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1:4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1:4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1:4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1:4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1:4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1:4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1:4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1:4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1:4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1:4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1:4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1:4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1:4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1:4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1:4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1:4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1:4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1:4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1:4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1:4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1:4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1:4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1:4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1:4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1:4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1:4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1:4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1:4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1:4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1:4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spans="1:4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spans="1:4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spans="1:4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spans="1:4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spans="1:4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spans="1:4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spans="1:4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spans="1:4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spans="1:4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spans="1:4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spans="1:4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spans="1:4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spans="1:4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spans="1:4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spans="1:4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spans="1:4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spans="1:4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spans="1:4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spans="1:4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spans="1:4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spans="1:4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spans="1:4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spans="1:4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spans="1:4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spans="1:4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spans="1:4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spans="1:4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spans="1:4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spans="1:4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spans="1:4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spans="1:4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spans="1:4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spans="1:4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spans="1:4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spans="1:4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spans="1:4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spans="1:4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spans="1:4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spans="1:4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spans="1:4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spans="1:4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spans="1:4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spans="1:4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spans="1:4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spans="1:4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spans="1:4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spans="1:4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spans="1:4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spans="1:4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spans="1:4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spans="1:4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spans="1:4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spans="1:4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spans="1:4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spans="1:4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spans="1:4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spans="1:4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spans="1:4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spans="1:4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spans="1:4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spans="1:4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spans="1:4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spans="1:4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spans="1:4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spans="1:4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spans="1:4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spans="1:4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spans="1:4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spans="1:4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spans="1:4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spans="1:4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spans="1:4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spans="1:4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spans="1:4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spans="1:4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spans="1:4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spans="1:4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spans="1:4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spans="1:4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spans="1:4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spans="1:4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spans="1:4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spans="1:4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spans="1:4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spans="1:4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spans="1:4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spans="1:4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spans="1:4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spans="1:4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spans="1:4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spans="1:4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spans="1:4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spans="1:4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spans="1:4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spans="1:4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spans="1:4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spans="1:4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spans="1:4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spans="1:4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spans="1:4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spans="1:4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spans="1:4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spans="1:4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spans="1:4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spans="1:4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spans="1:4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spans="1:4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spans="1:4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spans="1:4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spans="1:4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spans="1:4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spans="1:4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spans="1:4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spans="1:4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spans="1:4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spans="1:4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spans="1:4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spans="1:4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spans="1:4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spans="1:4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spans="1:4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spans="1:4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spans="1:4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spans="1:4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spans="1:4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spans="1:4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spans="1:4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spans="1:4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spans="1:4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spans="1:4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spans="1:4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spans="1:4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spans="1:4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spans="1:4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spans="1:4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spans="1:4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spans="1:4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spans="1:4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spans="1:4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spans="1:4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spans="1:4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spans="1:4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spans="1:4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spans="1:4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spans="1:4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spans="1:4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spans="1:4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spans="1:4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spans="1:4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spans="1:4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spans="1:4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spans="1:4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spans="1:4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spans="1:4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spans="1:4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spans="1:4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spans="1:4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spans="1:4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spans="1:4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spans="1:4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spans="1:4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spans="1:4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spans="1:4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spans="1:4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spans="1:4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spans="1:4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spans="1:4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spans="1:4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spans="1:4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spans="1:4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spans="1:4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spans="1:4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spans="1:4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spans="1:4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spans="1:4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spans="1:4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spans="1:4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spans="1:4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spans="1:4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spans="1:4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spans="1:4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spans="1:4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spans="1:4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spans="1:4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spans="1:4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spans="1:4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spans="1:4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spans="1:4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spans="1:4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spans="1:4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spans="1:4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spans="1:4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spans="1:4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spans="1:4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spans="1:4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spans="1:4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spans="1:4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spans="1:4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spans="1:4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spans="1:4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spans="1:4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spans="1:4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spans="1:4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spans="1:4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spans="1:4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spans="1:4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spans="1:4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spans="1:4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spans="1:4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spans="1:4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spans="1:4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spans="1:4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spans="1:4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spans="1:4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spans="1:4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spans="1:4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spans="1:4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spans="1:4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spans="1:4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spans="1:4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spans="1:4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spans="1:4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spans="1:4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spans="1:4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spans="1:4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spans="1:4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spans="1:4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spans="1:4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spans="1:4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spans="1:4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spans="1:4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spans="1:4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spans="1:4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spans="1:4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spans="1:4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spans="1:4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spans="1:4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spans="1:4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spans="1:4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spans="1:4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spans="1:4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spans="1:4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spans="1:4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spans="1:4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spans="1:4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spans="1:4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spans="1:4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spans="1:4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spans="1:4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spans="1:4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spans="1:4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spans="1:4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spans="1:4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spans="1:4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spans="1:4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spans="1:4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spans="1:4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spans="1:4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spans="1:4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spans="1:4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spans="1:4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spans="1:4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spans="1:4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spans="1:4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spans="1:4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spans="1:4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spans="1:4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spans="1:4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spans="1:4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spans="1:4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spans="1:4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spans="1:4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spans="1:4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spans="1:4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spans="1:4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spans="1:4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spans="1:4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spans="1:4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spans="1:4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spans="1:4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spans="1:4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spans="1:4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spans="1:4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spans="1:4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spans="1:4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spans="1:4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spans="1:4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spans="1:4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spans="1:4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spans="1:4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spans="1:4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spans="1:4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spans="1:4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spans="1:4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spans="1:4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spans="1:4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spans="1:4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spans="1:4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spans="1:4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spans="1:4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spans="1:4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spans="1:4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spans="1:4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spans="1:4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spans="1:4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spans="1:4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spans="1:4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spans="1:4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spans="1:4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spans="1:4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spans="1:4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spans="1:4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spans="1:4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spans="1:4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spans="1:4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spans="1:4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spans="1:4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spans="1:4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spans="1:4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spans="1:4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spans="1:4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spans="1:4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spans="1:4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spans="1:4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spans="1:4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spans="1:4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spans="1:4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spans="1:4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spans="1:4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spans="1:4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spans="1:4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spans="1:4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spans="1:4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spans="1:4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spans="1:4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spans="1:4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spans="1:4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spans="1:4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spans="1:4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spans="1:4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spans="1:4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spans="1:4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spans="1:4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spans="1:4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spans="1:4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spans="1:4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spans="1:4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spans="1:4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spans="1:4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spans="1:4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spans="1:4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spans="1:4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spans="1:4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spans="1:4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spans="1:4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spans="1:4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spans="1:4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spans="1:4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spans="1:4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spans="1:4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spans="1:4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spans="1:4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spans="1:4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spans="1:4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spans="1:4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spans="1:4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spans="1:4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spans="1:4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spans="1:4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spans="1:4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spans="1:4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spans="1:4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spans="1:4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spans="1:4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spans="1:4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spans="1:4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spans="1:4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spans="1:4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spans="1:4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spans="1:4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spans="1:4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spans="1:4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spans="1:4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spans="1:4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spans="1:4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spans="1:4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spans="1:4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spans="1:4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spans="1:4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spans="1:4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spans="1:4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spans="1:4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spans="1:4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spans="1:4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spans="1:4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spans="1:4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spans="1:4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spans="1:4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spans="1:4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spans="1:4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spans="1:4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spans="1:4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spans="1:4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spans="1:4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spans="1:4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spans="1:4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spans="1:4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spans="1:4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spans="1:4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spans="1:4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spans="1:4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spans="1:4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spans="1:4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spans="1:4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spans="1:4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spans="1:4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spans="1:4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spans="1:4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spans="1:4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spans="1:4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spans="1:4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spans="1:4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spans="1:4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spans="1:4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spans="1:4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spans="1:4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spans="1:4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spans="1:4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spans="1:4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spans="1:4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spans="1:4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spans="1:4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spans="1:4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spans="1:4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spans="1:4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spans="1:4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spans="1:4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spans="1:4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spans="1:4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spans="1:4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spans="1:4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spans="1:4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spans="1:4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spans="1:4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spans="1:4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spans="1:4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spans="1:4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spans="1:4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spans="1:4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spans="1:4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spans="1:4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spans="1:4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spans="1:4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spans="1:4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spans="1:4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spans="1:4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spans="1:4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spans="1:4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  <row r="995" spans="1:4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</row>
    <row r="996" spans="1:4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</row>
    <row r="997" spans="1:4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</row>
    <row r="998" spans="1:4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</row>
    <row r="999" spans="1:4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</row>
    <row r="1000" spans="1:4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</row>
    <row r="1001" spans="1:4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</row>
    <row r="1002" spans="1:4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</row>
    <row r="1003" spans="1:4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</row>
    <row r="1004" spans="1:4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</row>
    <row r="1005" spans="1:4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</row>
    <row r="1006" spans="1:4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</row>
    <row r="1007" spans="1:4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</row>
    <row r="1008" spans="1:4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</row>
    <row r="1009" spans="1:4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</row>
    <row r="1010" spans="1:4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</row>
    <row r="1011" spans="1:45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</row>
    <row r="1012" spans="1:45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</row>
    <row r="1013" spans="1:45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</row>
    <row r="1014" spans="1:45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</row>
    <row r="1015" spans="1:45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</row>
    <row r="1016" spans="1:45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</row>
    <row r="1017" spans="1:45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</row>
    <row r="1018" spans="1:45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</row>
    <row r="1019" spans="1:45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</row>
    <row r="1020" spans="1:45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</row>
    <row r="1021" spans="1:45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</row>
    <row r="1022" spans="1:45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</row>
    <row r="1023" spans="1:45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</row>
    <row r="1024" spans="1:45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</row>
    <row r="1025" spans="1:45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</row>
    <row r="1026" spans="1:45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</row>
    <row r="1027" spans="1:45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</row>
    <row r="1028" spans="1:45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</row>
    <row r="1029" spans="1:45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</row>
    <row r="1030" spans="1:45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</row>
    <row r="1031" spans="1:45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</row>
    <row r="1032" spans="1:45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</row>
    <row r="1033" spans="1:45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</row>
    <row r="1034" spans="1:45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</row>
    <row r="1035" spans="1:45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</row>
    <row r="1036" spans="1:45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</row>
    <row r="1037" spans="1:45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</row>
    <row r="1038" spans="1:45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</row>
    <row r="1039" spans="1:45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</row>
    <row r="1040" spans="1:45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</row>
    <row r="1041" spans="1:45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</row>
    <row r="1042" spans="1:45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</row>
    <row r="1043" spans="1:45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</row>
    <row r="1044" spans="1:45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</row>
    <row r="1045" spans="1:45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</row>
    <row r="1046" spans="1:45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</row>
    <row r="1047" spans="1:45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</row>
    <row r="1048" spans="1:45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</row>
    <row r="1049" spans="1:45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</row>
    <row r="1050" spans="1:45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</row>
    <row r="1051" spans="1:45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</row>
    <row r="1052" spans="1:45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</row>
    <row r="1053" spans="1:45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</row>
    <row r="1054" spans="1:45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</row>
    <row r="1055" spans="1:45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</row>
    <row r="1056" spans="1:45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</row>
    <row r="1057" spans="1:45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</row>
    <row r="1058" spans="1:45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</row>
    <row r="1059" spans="1:45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</row>
    <row r="1060" spans="1:45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</row>
    <row r="1061" spans="1:45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</row>
    <row r="1062" spans="1:45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</row>
    <row r="1063" spans="1:45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</row>
    <row r="1064" spans="1:45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</row>
    <row r="1065" spans="1:45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</row>
    <row r="1066" spans="1:45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</row>
    <row r="1067" spans="1:45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8475-11EC-4FFE-875A-5BEA289C80CE}">
  <dimension ref="A4:D21"/>
  <sheetViews>
    <sheetView workbookViewId="0">
      <selection activeCell="B5" sqref="B5"/>
    </sheetView>
  </sheetViews>
  <sheetFormatPr defaultRowHeight="15" x14ac:dyDescent="0.25"/>
  <cols>
    <col min="1" max="1" width="13.140625" bestFit="1" customWidth="1"/>
    <col min="2" max="2" width="11.42578125" bestFit="1" customWidth="1"/>
  </cols>
  <sheetData>
    <row r="4" spans="1:4" x14ac:dyDescent="0.25">
      <c r="B4" s="92" t="s">
        <v>86</v>
      </c>
      <c r="C4" s="92" t="s">
        <v>76</v>
      </c>
      <c r="D4" s="92" t="s">
        <v>54</v>
      </c>
    </row>
    <row r="5" spans="1:4" x14ac:dyDescent="0.25">
      <c r="A5" s="16" t="s">
        <v>11</v>
      </c>
      <c r="B5" s="93">
        <v>45920</v>
      </c>
      <c r="C5" s="94" t="s">
        <v>1</v>
      </c>
      <c r="D5" s="95" t="s">
        <v>77</v>
      </c>
    </row>
    <row r="6" spans="1:4" x14ac:dyDescent="0.25">
      <c r="A6" s="24" t="s">
        <v>16</v>
      </c>
      <c r="B6" s="93">
        <v>45920</v>
      </c>
      <c r="C6" s="94" t="s">
        <v>1</v>
      </c>
      <c r="D6" s="95" t="s">
        <v>77</v>
      </c>
    </row>
    <row r="7" spans="1:4" x14ac:dyDescent="0.25">
      <c r="A7" s="36" t="s">
        <v>22</v>
      </c>
      <c r="B7" t="s">
        <v>78</v>
      </c>
      <c r="C7" s="94" t="s">
        <v>1</v>
      </c>
      <c r="D7" s="95" t="s">
        <v>77</v>
      </c>
    </row>
    <row r="8" spans="1:4" x14ac:dyDescent="0.25">
      <c r="A8" s="38" t="s">
        <v>21</v>
      </c>
      <c r="B8" t="s">
        <v>78</v>
      </c>
      <c r="C8" s="94" t="s">
        <v>1</v>
      </c>
      <c r="D8" s="95" t="s">
        <v>77</v>
      </c>
    </row>
    <row r="9" spans="1:4" x14ac:dyDescent="0.25">
      <c r="A9" s="39" t="s">
        <v>25</v>
      </c>
      <c r="B9" s="93">
        <v>45920</v>
      </c>
      <c r="C9" s="96">
        <v>45920</v>
      </c>
      <c r="D9" s="95" t="s">
        <v>79</v>
      </c>
    </row>
    <row r="10" spans="1:4" x14ac:dyDescent="0.25">
      <c r="A10" s="40" t="s">
        <v>27</v>
      </c>
      <c r="B10" s="93">
        <v>45920</v>
      </c>
      <c r="C10" s="94" t="s">
        <v>78</v>
      </c>
      <c r="D10" s="95" t="s">
        <v>61</v>
      </c>
    </row>
    <row r="11" spans="1:4" x14ac:dyDescent="0.25">
      <c r="A11" s="41" t="s">
        <v>29</v>
      </c>
      <c r="B11" s="93">
        <v>45921</v>
      </c>
      <c r="C11" s="96">
        <v>45921</v>
      </c>
      <c r="D11" s="95" t="s">
        <v>79</v>
      </c>
    </row>
    <row r="12" spans="1:4" x14ac:dyDescent="0.25">
      <c r="A12" s="42" t="s">
        <v>31</v>
      </c>
      <c r="B12" s="93">
        <v>45920</v>
      </c>
      <c r="C12" s="96">
        <v>45920</v>
      </c>
      <c r="D12" s="95" t="s">
        <v>63</v>
      </c>
    </row>
    <row r="13" spans="1:4" x14ac:dyDescent="0.25">
      <c r="A13" s="43" t="s">
        <v>33</v>
      </c>
      <c r="B13" s="93">
        <v>45921</v>
      </c>
      <c r="C13" s="96">
        <v>45921</v>
      </c>
      <c r="D13" s="95" t="s">
        <v>61</v>
      </c>
    </row>
    <row r="14" spans="1:4" x14ac:dyDescent="0.25">
      <c r="A14" s="45" t="s">
        <v>36</v>
      </c>
      <c r="B14" s="97" t="s">
        <v>80</v>
      </c>
      <c r="C14" s="96">
        <v>45913</v>
      </c>
      <c r="D14" s="95" t="s">
        <v>81</v>
      </c>
    </row>
    <row r="15" spans="1:4" x14ac:dyDescent="0.25">
      <c r="A15" s="46" t="s">
        <v>38</v>
      </c>
      <c r="B15" s="93">
        <v>45914</v>
      </c>
      <c r="C15" s="96">
        <v>45914</v>
      </c>
      <c r="D15" s="95" t="s">
        <v>79</v>
      </c>
    </row>
    <row r="16" spans="1:4" x14ac:dyDescent="0.25">
      <c r="A16" s="47" t="s">
        <v>40</v>
      </c>
      <c r="B16" s="93">
        <v>45914</v>
      </c>
      <c r="C16" s="96">
        <v>45914</v>
      </c>
      <c r="D16" s="95" t="s">
        <v>61</v>
      </c>
    </row>
    <row r="17" spans="1:4" x14ac:dyDescent="0.25">
      <c r="A17" s="48" t="s">
        <v>42</v>
      </c>
      <c r="B17" s="93">
        <v>45913</v>
      </c>
      <c r="C17" s="96">
        <v>45913</v>
      </c>
      <c r="D17" s="95" t="s">
        <v>61</v>
      </c>
    </row>
    <row r="18" spans="1:4" x14ac:dyDescent="0.25">
      <c r="A18" s="49" t="s">
        <v>18</v>
      </c>
      <c r="B18" s="97" t="s">
        <v>80</v>
      </c>
      <c r="C18" s="96">
        <v>45913</v>
      </c>
      <c r="D18" s="95" t="s">
        <v>82</v>
      </c>
    </row>
    <row r="19" spans="1:4" x14ac:dyDescent="0.25">
      <c r="A19" s="1" t="s">
        <v>20</v>
      </c>
      <c r="B19" s="97" t="s">
        <v>80</v>
      </c>
      <c r="C19" s="96">
        <v>45914</v>
      </c>
      <c r="D19" s="95" t="s">
        <v>83</v>
      </c>
    </row>
    <row r="20" spans="1:4" x14ac:dyDescent="0.25">
      <c r="A20" s="50" t="s">
        <v>19</v>
      </c>
      <c r="B20" s="98" t="s">
        <v>84</v>
      </c>
      <c r="C20" s="96">
        <v>45914</v>
      </c>
      <c r="D20" s="95" t="s">
        <v>85</v>
      </c>
    </row>
    <row r="21" spans="1:4" x14ac:dyDescent="0.25">
      <c r="A21" s="53" t="s">
        <v>35</v>
      </c>
      <c r="B21" s="98" t="s">
        <v>84</v>
      </c>
      <c r="C21" s="96">
        <v>45913</v>
      </c>
      <c r="D21" s="9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Bemanningsschema</vt:lpstr>
      <vt:lpstr>Sammanfattning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Trönell</dc:creator>
  <cp:lastModifiedBy>Maria Trönell</cp:lastModifiedBy>
  <dcterms:created xsi:type="dcterms:W3CDTF">2025-08-27T16:51:32Z</dcterms:created>
  <dcterms:modified xsi:type="dcterms:W3CDTF">2025-08-27T17:10:40Z</dcterms:modified>
</cp:coreProperties>
</file>