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lin0922\Desktop\"/>
    </mc:Choice>
  </mc:AlternateContent>
  <xr:revisionPtr revIDLastSave="0" documentId="8_{ABADECB9-F87D-4F23-AA01-97646467E659}" xr6:coauthVersionLast="47" xr6:coauthVersionMax="47" xr10:uidLastSave="{00000000-0000-0000-0000-000000000000}"/>
  <bookViews>
    <workbookView xWindow="-110" yWindow="-110" windowWidth="19420" windowHeight="11500" xr2:uid="{FE93B670-0E16-4E33-A163-55E0291CA1B3}"/>
  </bookViews>
  <sheets>
    <sheet name="20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K4" i="1" l="1" a="1"/>
  <c r="K4" i="1" s="1"/>
  <c r="A4" i="1" a="1"/>
  <c r="I4" i="1" s="1" a="1"/>
  <c r="I4" i="1" s="1"/>
  <c r="M4" i="1" l="1" a="1"/>
  <c r="M4" i="1" s="1"/>
  <c r="L4" i="1" a="1"/>
  <c r="L4" i="1" s="1"/>
  <c r="A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<sst xmlns="http://schemas.openxmlformats.org/spreadsheetml/2006/main" count="32" uniqueCount="31">
  <si>
    <t>Välj namn i den gula kolumnen för att byta pass</t>
  </si>
  <si>
    <t>Datum</t>
  </si>
  <si>
    <t>Dag</t>
  </si>
  <si>
    <t>Tid</t>
  </si>
  <si>
    <t>Lag</t>
  </si>
  <si>
    <t>Motståndare</t>
  </si>
  <si>
    <t>Spelplats</t>
  </si>
  <si>
    <t>Planerad familj</t>
  </si>
  <si>
    <t>Byte till</t>
  </si>
  <si>
    <t>Ansvarig familj</t>
  </si>
  <si>
    <t>Barn</t>
  </si>
  <si>
    <t>Café-pass</t>
  </si>
  <si>
    <t>Charlie Liljekrantz</t>
  </si>
  <si>
    <t>Simon</t>
  </si>
  <si>
    <t>Max</t>
  </si>
  <si>
    <t>Charlie Lindblad</t>
  </si>
  <si>
    <t>Marwin</t>
  </si>
  <si>
    <t>Oliver F</t>
  </si>
  <si>
    <t>Att tänka på när du har café</t>
  </si>
  <si>
    <t>1. Kan du inte ditt pass? Det är ditt eget ansvar att byta med någon i ditt lag – byten görs direkt mellan er.</t>
  </si>
  <si>
    <t>2. Hämta allt till caféet hos Idha samma dag eller dagen innan, stäm av. 070-2091368, Ingebäcksvägen 50</t>
  </si>
  <si>
    <t>3. Baka något att sälja – hembakat säljs för 15 kr/st.</t>
  </si>
  <si>
    <t>4. Brygg en termos kaffe hemma så att det finns kaffe direkt när ni kommer på plats.</t>
  </si>
  <si>
    <t>5. Ställ upp allt innan matchen. Efteråt: plocka ihop, städa efter er och lämna tillbaka cafésakerna till Idha.</t>
  </si>
  <si>
    <t>6. I Angered Arena: be vaktmästaren öppna caféet så att ni kan brygga kaffe där inne.</t>
  </si>
  <si>
    <t xml:space="preserve">    Ställ ett bord utanför, så att det är lätt att handla och samtidigt titta på matchen.</t>
  </si>
  <si>
    <t>7. Hjälp gärna den familj som har cafépasset med att bära saker och liknande.</t>
  </si>
  <si>
    <t>8. Meddela Idha om något håller på att ta slut (t.ex. kaffe, muggar eller servetter).</t>
  </si>
  <si>
    <t>9. Datum med flera matcher samma dag: laget med dagens sista match ansvarar för att städa och lämna tillbaka cafésakerna till Idha.</t>
  </si>
  <si>
    <t xml:space="preserve">Caféschema för föräldrar </t>
  </si>
  <si>
    <t>Simon &amp;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</si>
</sst>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0000FF"/>
      <name val="Aptos Narrow"/>
      <family val="2"/>
      <scheme val="minor"/>
    </font>
    <font>
      <b/>
      <sz val="12"/>
      <color rgb="FFFFFFF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3" borderId="0" xfId="0" applyFont="1" applyFill="1"/>
    <xf numFmtId="0" fontId="0" fillId="0" borderId="0" xfId="0" applyAlignment="1">
      <alignment horizontal="left"/>
    </xf>
    <xf numFmtId="0" fontId="4" fillId="0" borderId="0" xfId="0" applyFont="1"/>
    <xf numFmtId="0" fontId="4" fillId="4" borderId="0" xfId="0" applyFont="1" applyFill="1"/>
    <xf numFmtId="0" fontId="5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4" borderId="0" xfId="0" applyFill="1" applyAlignment="1">
      <alignment horizontal="left"/>
    </xf>
    <xf numFmtId="0" fontId="0" fillId="4" borderId="0" xfId="0" applyFill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1"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FFC7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FFC7CE"/>
        </patternFill>
      </fill>
    </dxf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FFC7CE"/>
        </patternFill>
      </fill>
    </dxf>
    <dxf>
      <fill>
        <patternFill patternType="solid">
          <fgColor indexed="64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omentgroup-my.sharepoint.com/personal/idha_liljekrantz_hansen_se/Documents/Cafeshema%20P11%2026-27.xlsx" TargetMode="External"/><Relationship Id="rId1" Type="http://schemas.openxmlformats.org/officeDocument/2006/relationships/externalLinkPath" Target="https://momentgroup-my.sharepoint.com/personal/idha_liljekrantz_hansen_se/Documents/Cafeshema%20P11%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ärra 1 - röd"/>
      <sheetName val="Kärra 2 - svart"/>
      <sheetName val="Kärra 3 - gul"/>
      <sheetName val="Matcher med cafe"/>
      <sheetName val="Lagen 2026"/>
      <sheetName val="2026"/>
      <sheetName val="2027"/>
    </sheetNames>
    <sheetDataSet>
      <sheetData sheetId="0"/>
      <sheetData sheetId="1"/>
      <sheetData sheetId="2"/>
      <sheetData sheetId="3">
        <row r="4">
          <cell r="A4" t="str">
            <v>2026-11-07</v>
          </cell>
        </row>
      </sheetData>
      <sheetData sheetId="4">
        <row r="2">
          <cell r="B2" t="str">
            <v>Kärra 1</v>
          </cell>
          <cell r="D2" t="str">
            <v>Kärra 2</v>
          </cell>
          <cell r="F2" t="str">
            <v>Kärra 3</v>
          </cell>
        </row>
        <row r="3">
          <cell r="B3" t="str">
            <v>Målvakt 1</v>
          </cell>
          <cell r="D3" t="str">
            <v>Målvakt 2</v>
          </cell>
          <cell r="F3" t="str">
            <v>Målvakt 3</v>
          </cell>
        </row>
        <row r="4">
          <cell r="B4" t="str">
            <v>Oliver D</v>
          </cell>
          <cell r="D4" t="str">
            <v>Oliver F</v>
          </cell>
          <cell r="F4" t="str">
            <v>Charlie S</v>
          </cell>
        </row>
        <row r="5">
          <cell r="B5" t="str">
            <v>Joel</v>
          </cell>
          <cell r="D5" t="str">
            <v>Ture</v>
          </cell>
          <cell r="F5" t="str">
            <v>Charlie Liljekrantz</v>
          </cell>
        </row>
        <row r="6">
          <cell r="B6" t="str">
            <v>Charlie Lindblad</v>
          </cell>
          <cell r="D6" t="str">
            <v>Levi</v>
          </cell>
          <cell r="F6" t="str">
            <v>Alex</v>
          </cell>
        </row>
        <row r="7">
          <cell r="B7" t="str">
            <v>Leo</v>
          </cell>
          <cell r="D7" t="str">
            <v>Elias</v>
          </cell>
          <cell r="F7" t="str">
            <v>Martin</v>
          </cell>
        </row>
        <row r="8">
          <cell r="B8" t="str">
            <v>Damjan</v>
          </cell>
          <cell r="D8" t="str">
            <v>Simon</v>
          </cell>
          <cell r="F8" t="str">
            <v>Max</v>
          </cell>
        </row>
        <row r="9">
          <cell r="B9" t="str">
            <v>Adrian</v>
          </cell>
          <cell r="D9" t="str">
            <v>Marwin</v>
          </cell>
        </row>
        <row r="10">
          <cell r="B10" t="str">
            <v>Filip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E9C1C9-5DB0-4F96-85A5-E7CC33F28124}">
  <we:reference id="29673e3c-d826-4f00-92ee-162334a52b1a" version="1.0.0.8" store="EXCatalog" storeType="EXCatalog"/>
  <we:alternateReferences>
    <we:reference id="WA200009404" version="1.0.0.8" store="sv-SE" storeType="OMEX"/>
  </we:alternateReferences>
  <we:properties>
    <we:property name="claude.fileId" value="&quot;70da0a08-01c2-4438-b358-da2d782683b0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DBD57-6C65-4DC7-9723-FA68EAF8EACD}">
  <dimension ref="A1:M30"/>
  <sheetViews>
    <sheetView tabSelected="1" topLeftCell="A15" workbookViewId="0">
      <selection activeCell="H34" sqref="H34"/>
    </sheetView>
  </sheetViews>
  <sheetFormatPr defaultRowHeight="14.5" x14ac:dyDescent="0.35"/>
  <cols>
    <col min="1" max="1" width="22.54296875" customWidth="1"/>
    <col min="2" max="2" width="7.54296875" bestFit="1" customWidth="1"/>
    <col min="3" max="3" width="5.54296875" bestFit="1" customWidth="1"/>
    <col min="4" max="4" width="10" bestFit="1" customWidth="1"/>
    <col min="5" max="5" width="19" bestFit="1" customWidth="1"/>
    <col min="6" max="6" width="18.453125" bestFit="1" customWidth="1"/>
    <col min="7" max="7" width="34.54296875" bestFit="1" customWidth="1"/>
    <col min="8" max="8" width="43.54296875" bestFit="1" customWidth="1"/>
    <col min="9" max="9" width="16.81640625" bestFit="1" customWidth="1"/>
    <col min="10" max="10" width="7.26953125" bestFit="1" customWidth="1"/>
    <col min="11" max="11" width="16.81640625" bestFit="1" customWidth="1"/>
    <col min="12" max="12" width="7.26953125" bestFit="1" customWidth="1"/>
    <col min="13" max="13" width="18" customWidth="1"/>
  </cols>
  <sheetData>
    <row r="1" spans="1:13" ht="18.5" x14ac:dyDescent="0.45">
      <c r="A1" s="1" t="s">
        <v>29</v>
      </c>
    </row>
    <row r="2" spans="1:13" x14ac:dyDescent="0.35">
      <c r="H2" s="2" t="s">
        <v>0</v>
      </c>
    </row>
    <row r="3" spans="1:13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3" t="s">
        <v>9</v>
      </c>
      <c r="K3" s="3" t="s">
        <v>10</v>
      </c>
      <c r="L3" s="3" t="s">
        <v>4</v>
      </c>
      <c r="M3" s="3" t="s">
        <v>11</v>
      </c>
    </row>
    <row r="4" spans="1:13" x14ac:dyDescent="0.35">
      <c r="A4" s="5" t="str" cm="1">
        <f t="array" ref="A4:F10">_xlfn.LET(_xlpm.d,_xlfn.CHOOSECOLS(_xlfn.ANCHORARRAY('[1]Matcher med cafe'!A4),1,2,3,4,6,7),_xlfn._xlws.FILTER(_xlpm.d,LEFT(_xlfn.CHOOSECOLS(_xlpm.d,1),4)="2026"))</f>
        <v>2026-11-07</v>
      </c>
      <c r="B4" s="5" t="str">
        <v>Lördag</v>
      </c>
      <c r="C4" s="5" t="str">
        <v>09:30</v>
      </c>
      <c r="D4" t="str">
        <v>Kärra HF 3</v>
      </c>
      <c r="E4" t="str">
        <v>GF Kroppskultur 3</v>
      </c>
      <c r="F4" t="str">
        <v>Angeredsvinkeln SH</v>
      </c>
      <c r="G4" s="6" t="s">
        <v>12</v>
      </c>
      <c r="H4" s="7"/>
      <c r="I4" t="str" cm="1">
        <f t="array" ref="I4:I10">_xlfn.LET(_xlpm.n,ROWS(_xlfn.ANCHORARRAY(A4)),_xlpm.plan,_xlfn.TAKE(G4:G100,_xlpm.n),_xlpm.byte,_xlfn.TAKE(H4:H100,_xlpm.n),IF(_xlpm.byte&lt;&gt;"",_xlpm.byte,_xlpm.plan))</f>
        <v>Charlie Liljekrantz</v>
      </c>
      <c r="K4" s="13" t="str" cm="1">
        <f t="array" ref="K4:K24">_xlfn.LET(_xlpm.lista,_xlfn.VSTACK(_xlfn._xlws.FILTER('[1]Lagen 2026'!B3:B30,'[1]Lagen 2026'!B3:B30&lt;&gt;""),_xlfn._xlws.FILTER('[1]Lagen 2026'!D3:D30,'[1]Lagen 2026'!D3:D30&lt;&gt;""),_xlfn._xlws.FILTER('[1]Lagen 2026'!F3:F30,'[1]Lagen 2026'!F3:F30&lt;&gt;"")),IF(_xlpm.lista="Simon","Levi",IF(_xlpm.lista="Levi","Simon",_xlpm.lista)))</f>
        <v>Målvakt 1</v>
      </c>
      <c r="L4" s="13" t="str" cm="1">
        <f t="array" ref="L4:L24">_xlfn.MAP(_xlfn.ANCHORARRAY(K4),_xlfn.LAMBDA(_xlpm.barnet,_xlfn.IFS(COUNTIF('[1]Lagen 2026'!B3:B30,_xlpm.barnet),'[1]Lagen 2026'!B2,COUNTIF('[1]Lagen 2026'!D3:D30,_xlpm.barnet),'[1]Lagen 2026'!D2,TRUE,'[1]Lagen 2026'!F2)))</f>
        <v>Kärra 1</v>
      </c>
      <c r="M4" s="13" t="str" cm="1">
        <f t="array" ref="M4:M24">_xlfn.MAP(_xlfn.ANCHORARRAY(K4),_xlfn.LAMBDA(_xlpm.barnet,_xlfn.TEXTJOIN(", ",TRUE,_xlfn._xlws.FILTER(_xlfn.CHOOSECOLS(_xlfn.ANCHORARRAY(A4),1)&amp;" kl "&amp;_xlfn.CHOOSECOLS(_xlfn.ANCHORARRAY(A4),3),ISNUMBER(SEARCH("|"&amp;_xlpm.barnet&amp;"|","|"&amp;SUBSTITUTE(SUBSTITUTE(_xlfn.ANCHORARRAY(I4)," &amp; ","|"),"/","|")&amp;"|")),"Inget pass"))))</f>
        <v>Inget pass</v>
      </c>
    </row>
    <row r="5" spans="1:13" x14ac:dyDescent="0.35">
      <c r="A5" s="5" t="str">
        <v>2026-11-07</v>
      </c>
      <c r="B5" s="5" t="str">
        <v>Lördag</v>
      </c>
      <c r="C5" s="5" t="str">
        <v>10:25</v>
      </c>
      <c r="D5" t="str">
        <v>Kärra HF 2</v>
      </c>
      <c r="E5" t="str">
        <v>HK Aranäs Gul</v>
      </c>
      <c r="F5" t="str">
        <v>Angeredsvinkeln SH</v>
      </c>
      <c r="G5" s="6" t="s">
        <v>13</v>
      </c>
      <c r="H5" s="7"/>
      <c r="I5" t="str">
        <v>Simon</v>
      </c>
      <c r="K5" s="13" t="str">
        <v>Oliver D</v>
      </c>
      <c r="L5" s="13" t="str">
        <v>Kärra 1</v>
      </c>
      <c r="M5" s="13" t="str">
        <v>Inget pass</v>
      </c>
    </row>
    <row r="6" spans="1:13" x14ac:dyDescent="0.35">
      <c r="A6" s="5" t="str">
        <v>2026-11-07</v>
      </c>
      <c r="B6" s="5" t="str">
        <v>Lördag</v>
      </c>
      <c r="C6" s="5" t="str">
        <v>11:20</v>
      </c>
      <c r="D6" t="str">
        <v>GF Kroppskultur 2</v>
      </c>
      <c r="E6" t="str">
        <v>GF Kroppskultur 2</v>
      </c>
      <c r="F6" t="str">
        <v>Angeredsvinkeln SH</v>
      </c>
      <c r="G6" s="6" t="s">
        <v>30</v>
      </c>
      <c r="H6" s="7"/>
      <c r="I6" t="str">
        <v>Simon &amp; Max</v>
      </c>
      <c r="K6" s="13" t="str">
        <v>Joel</v>
      </c>
      <c r="L6" s="13" t="str">
        <v>Kärra 1</v>
      </c>
      <c r="M6" s="13" t="str">
        <v>Inget pass</v>
      </c>
    </row>
    <row r="7" spans="1:13" x14ac:dyDescent="0.35">
      <c r="A7" s="5" t="str">
        <v>2026-11-07</v>
      </c>
      <c r="B7" s="5" t="str">
        <v>Lördag</v>
      </c>
      <c r="C7" s="5" t="str">
        <v>13:05</v>
      </c>
      <c r="D7" t="str">
        <v>Kärra HF 3</v>
      </c>
      <c r="E7" t="str">
        <v>GF Kroppskultur 2</v>
      </c>
      <c r="F7" t="str">
        <v>Angeredsvinkeln SH</v>
      </c>
      <c r="G7" s="6" t="s">
        <v>14</v>
      </c>
      <c r="H7" s="7"/>
      <c r="I7" t="str">
        <v>Max</v>
      </c>
      <c r="K7" s="13" t="str">
        <v>Charlie Lindblad</v>
      </c>
      <c r="L7" s="13" t="str">
        <v>Kärra 1</v>
      </c>
      <c r="M7" s="13" t="str">
        <v>2026-11-22 kl 13:30</v>
      </c>
    </row>
    <row r="8" spans="1:13" x14ac:dyDescent="0.35">
      <c r="A8" s="5" t="str">
        <v>2026-11-22</v>
      </c>
      <c r="B8" s="5" t="str">
        <v>Söndag</v>
      </c>
      <c r="C8" s="5" t="str">
        <v>13:30</v>
      </c>
      <c r="D8" t="str">
        <v>Kärra HF 1</v>
      </c>
      <c r="E8" t="str">
        <v>Redbergslids IK Blå</v>
      </c>
      <c r="F8" t="str">
        <v>Angered Arena</v>
      </c>
      <c r="G8" s="6" t="s">
        <v>15</v>
      </c>
      <c r="H8" s="7"/>
      <c r="I8" t="str">
        <v>Charlie Lindblad</v>
      </c>
      <c r="K8" s="13" t="str">
        <v>Leo</v>
      </c>
      <c r="L8" s="13" t="str">
        <v>Kärra 1</v>
      </c>
      <c r="M8" s="13" t="str">
        <v>Inget pass</v>
      </c>
    </row>
    <row r="9" spans="1:13" x14ac:dyDescent="0.35">
      <c r="A9" s="5" t="str">
        <v>2026-11-29</v>
      </c>
      <c r="B9" s="5" t="str">
        <v>Söndag</v>
      </c>
      <c r="C9" s="5" t="str">
        <v>17:05</v>
      </c>
      <c r="D9" t="str">
        <v>Kärra HF 2</v>
      </c>
      <c r="E9" t="str">
        <v>IK Sävehof PFÖ Gul</v>
      </c>
      <c r="F9" t="str">
        <v>Angeredsvinkeln SH</v>
      </c>
      <c r="G9" s="6" t="s">
        <v>16</v>
      </c>
      <c r="H9" s="7"/>
      <c r="I9" t="str">
        <v>Marwin</v>
      </c>
      <c r="K9" s="13" t="str">
        <v>Damjan</v>
      </c>
      <c r="L9" s="13" t="str">
        <v>Kärra 1</v>
      </c>
      <c r="M9" s="13" t="str">
        <v>Inget pass</v>
      </c>
    </row>
    <row r="10" spans="1:13" x14ac:dyDescent="0.35">
      <c r="A10" s="5" t="str">
        <v>2026-12-13</v>
      </c>
      <c r="B10" s="5" t="str">
        <v>Söndag</v>
      </c>
      <c r="C10" s="5" t="str">
        <v>13:00</v>
      </c>
      <c r="D10" t="str">
        <v>Kärra HF 2</v>
      </c>
      <c r="E10" t="str">
        <v>IK Sävehof U Svart</v>
      </c>
      <c r="F10" t="str">
        <v>Angered Arena</v>
      </c>
      <c r="G10" s="6" t="s">
        <v>17</v>
      </c>
      <c r="H10" s="7"/>
      <c r="I10" t="str">
        <v>Oliver F</v>
      </c>
      <c r="K10" s="13" t="str">
        <v>Adrian</v>
      </c>
      <c r="L10" s="13" t="str">
        <v>Kärra 1</v>
      </c>
      <c r="M10" s="13" t="str">
        <v>Inget pass</v>
      </c>
    </row>
    <row r="11" spans="1:13" x14ac:dyDescent="0.35">
      <c r="A11" s="5"/>
      <c r="B11" s="5"/>
      <c r="C11" s="5"/>
      <c r="G11" s="6"/>
      <c r="H11" s="6"/>
      <c r="K11" s="13" t="str">
        <v>Filip</v>
      </c>
      <c r="L11" s="13" t="str">
        <v>Kärra 1</v>
      </c>
      <c r="M11" s="13" t="str">
        <v>Inget pass</v>
      </c>
    </row>
    <row r="12" spans="1:13" x14ac:dyDescent="0.35">
      <c r="A12" s="5"/>
      <c r="B12" s="5"/>
      <c r="C12" s="5"/>
      <c r="G12" s="6"/>
      <c r="H12" s="6"/>
      <c r="K12" s="13" t="str">
        <v>Målvakt 2</v>
      </c>
      <c r="L12" s="13" t="str">
        <v>Kärra 2</v>
      </c>
      <c r="M12" s="13" t="str">
        <v>Inget pass</v>
      </c>
    </row>
    <row r="13" spans="1:13" x14ac:dyDescent="0.35">
      <c r="A13" s="5"/>
      <c r="B13" s="5"/>
      <c r="C13" s="5"/>
      <c r="G13" s="6"/>
      <c r="H13" s="6"/>
      <c r="K13" s="13" t="str">
        <v>Oliver F</v>
      </c>
      <c r="L13" s="13" t="str">
        <v>Kärra 2</v>
      </c>
      <c r="M13" s="13" t="str">
        <v>2026-12-13 kl 13:00</v>
      </c>
    </row>
    <row r="14" spans="1:13" x14ac:dyDescent="0.35">
      <c r="A14" s="5"/>
      <c r="B14" s="5"/>
      <c r="C14" s="5"/>
      <c r="G14" s="6"/>
      <c r="H14" s="6"/>
      <c r="K14" s="13" t="str">
        <v>Ture</v>
      </c>
      <c r="L14" s="13" t="str">
        <v>Kärra 2</v>
      </c>
      <c r="M14" s="13" t="str">
        <v>Inget pass</v>
      </c>
    </row>
    <row r="15" spans="1:13" ht="29" x14ac:dyDescent="0.35">
      <c r="A15" s="5"/>
      <c r="B15" s="5"/>
      <c r="C15" s="5"/>
      <c r="G15" s="6"/>
      <c r="H15" s="6"/>
      <c r="K15" s="13" t="str">
        <v>Simon</v>
      </c>
      <c r="L15" s="13" t="str">
        <v>Kärra 2</v>
      </c>
      <c r="M15" s="14" t="str">
        <v>2026-11-07 kl 10:25, 2026-11-07 kl 11:20</v>
      </c>
    </row>
    <row r="16" spans="1:13" x14ac:dyDescent="0.35">
      <c r="A16" s="5"/>
      <c r="B16" s="5"/>
      <c r="C16" s="5"/>
      <c r="G16" s="6"/>
      <c r="K16" s="13" t="str">
        <v>Elias</v>
      </c>
      <c r="L16" s="13" t="str">
        <v>Kärra 2</v>
      </c>
      <c r="M16" s="13" t="str">
        <v>Inget pass</v>
      </c>
    </row>
    <row r="17" spans="1:13" x14ac:dyDescent="0.35">
      <c r="A17" s="5"/>
      <c r="B17" s="5"/>
      <c r="C17" s="5"/>
      <c r="K17" s="13" t="str">
        <v>Levi</v>
      </c>
      <c r="L17" s="13" t="str">
        <v>Kärra 2</v>
      </c>
      <c r="M17" s="14" t="str">
        <v>Inget pass</v>
      </c>
    </row>
    <row r="18" spans="1:13" ht="16" x14ac:dyDescent="0.4">
      <c r="A18" s="8" t="s">
        <v>18</v>
      </c>
      <c r="B18" s="9"/>
      <c r="C18" s="9"/>
      <c r="D18" s="10"/>
      <c r="E18" s="10"/>
      <c r="F18" s="10"/>
      <c r="G18" s="10"/>
      <c r="H18" s="10"/>
      <c r="I18" s="10"/>
      <c r="K18" s="13" t="str">
        <v>Marwin</v>
      </c>
      <c r="L18" s="13" t="str">
        <v>Kärra 2</v>
      </c>
      <c r="M18" s="13" t="str">
        <v>2026-11-29 kl 17:05</v>
      </c>
    </row>
    <row r="19" spans="1:13" x14ac:dyDescent="0.35">
      <c r="A19" s="11" t="s">
        <v>19</v>
      </c>
      <c r="B19" s="11"/>
      <c r="C19" s="11"/>
      <c r="D19" s="12"/>
      <c r="E19" s="12"/>
      <c r="F19" s="12"/>
      <c r="G19" s="12"/>
      <c r="H19" s="12"/>
      <c r="I19" s="12"/>
      <c r="K19" s="13" t="str">
        <v>Målvakt 3</v>
      </c>
      <c r="L19" s="13" t="str">
        <v>Kärra 3</v>
      </c>
      <c r="M19" s="13" t="str">
        <v>Inget pass</v>
      </c>
    </row>
    <row r="20" spans="1:13" x14ac:dyDescent="0.35">
      <c r="A20" s="11" t="s">
        <v>20</v>
      </c>
      <c r="B20" s="11"/>
      <c r="C20" s="11"/>
      <c r="D20" s="12"/>
      <c r="E20" s="12"/>
      <c r="F20" s="12"/>
      <c r="G20" s="12"/>
      <c r="H20" s="12"/>
      <c r="I20" s="12"/>
      <c r="K20" s="13" t="str">
        <v>Charlie S</v>
      </c>
      <c r="L20" s="13" t="str">
        <v>Kärra 3</v>
      </c>
      <c r="M20" s="13" t="str">
        <v>Inget pass</v>
      </c>
    </row>
    <row r="21" spans="1:13" x14ac:dyDescent="0.35">
      <c r="A21" s="11" t="s">
        <v>21</v>
      </c>
      <c r="B21" s="11"/>
      <c r="C21" s="11"/>
      <c r="D21" s="12"/>
      <c r="E21" s="12"/>
      <c r="F21" s="12"/>
      <c r="G21" s="12"/>
      <c r="H21" s="12"/>
      <c r="I21" s="12"/>
      <c r="K21" s="13" t="str">
        <v>Charlie Liljekrantz</v>
      </c>
      <c r="L21" s="13" t="str">
        <v>Kärra 3</v>
      </c>
      <c r="M21" s="13" t="str">
        <v>2026-11-07 kl 09:30</v>
      </c>
    </row>
    <row r="22" spans="1:13" x14ac:dyDescent="0.35">
      <c r="A22" s="11" t="s">
        <v>22</v>
      </c>
      <c r="B22" s="11"/>
      <c r="C22" s="11"/>
      <c r="D22" s="12"/>
      <c r="E22" s="12"/>
      <c r="F22" s="12"/>
      <c r="G22" s="12"/>
      <c r="H22" s="12"/>
      <c r="I22" s="12"/>
      <c r="K22" s="13" t="str">
        <v>Alex</v>
      </c>
      <c r="L22" s="13" t="str">
        <v>Kärra 3</v>
      </c>
      <c r="M22" s="13" t="str">
        <v>Inget pass</v>
      </c>
    </row>
    <row r="23" spans="1:13" x14ac:dyDescent="0.35">
      <c r="A23" s="11" t="s">
        <v>23</v>
      </c>
      <c r="B23" s="11"/>
      <c r="C23" s="11"/>
      <c r="D23" s="12"/>
      <c r="E23" s="12"/>
      <c r="F23" s="12"/>
      <c r="G23" s="12"/>
      <c r="H23" s="12"/>
      <c r="I23" s="12"/>
      <c r="K23" s="13" t="str">
        <v>Martin</v>
      </c>
      <c r="L23" s="13" t="str">
        <v>Kärra 3</v>
      </c>
      <c r="M23" s="13" t="str">
        <v>Inget pass</v>
      </c>
    </row>
    <row r="24" spans="1:13" ht="29" x14ac:dyDescent="0.35">
      <c r="A24" s="11" t="s">
        <v>24</v>
      </c>
      <c r="B24" s="11"/>
      <c r="C24" s="11"/>
      <c r="D24" s="12"/>
      <c r="E24" s="12"/>
      <c r="F24" s="12"/>
      <c r="G24" s="12"/>
      <c r="H24" s="12"/>
      <c r="I24" s="12"/>
      <c r="K24" s="13" t="str">
        <v>Max</v>
      </c>
      <c r="L24" s="13" t="str">
        <v>Kärra 3</v>
      </c>
      <c r="M24" s="14" t="str">
        <v>2026-11-07 kl 11:20, 2026-11-07 kl 13:05</v>
      </c>
    </row>
    <row r="25" spans="1:13" x14ac:dyDescent="0.35">
      <c r="A25" s="11" t="s">
        <v>25</v>
      </c>
      <c r="B25" s="11"/>
      <c r="C25" s="11"/>
      <c r="D25" s="12"/>
      <c r="E25" s="12"/>
      <c r="F25" s="12"/>
      <c r="G25" s="12"/>
      <c r="H25" s="12"/>
      <c r="I25" s="12"/>
    </row>
    <row r="26" spans="1:13" x14ac:dyDescent="0.35">
      <c r="A26" s="11" t="s">
        <v>26</v>
      </c>
      <c r="B26" s="11"/>
      <c r="C26" s="11"/>
      <c r="D26" s="12"/>
      <c r="E26" s="12"/>
      <c r="F26" s="12"/>
      <c r="G26" s="12"/>
      <c r="H26" s="12"/>
      <c r="I26" s="12"/>
    </row>
    <row r="27" spans="1:13" x14ac:dyDescent="0.35">
      <c r="A27" s="11" t="s">
        <v>27</v>
      </c>
      <c r="B27" s="11"/>
      <c r="C27" s="11"/>
      <c r="D27" s="12"/>
      <c r="E27" s="12"/>
      <c r="F27" s="12"/>
      <c r="G27" s="12"/>
      <c r="H27" s="12"/>
      <c r="I27" s="12"/>
    </row>
    <row r="28" spans="1:13" x14ac:dyDescent="0.35">
      <c r="A28" s="11" t="s">
        <v>28</v>
      </c>
      <c r="B28" s="11"/>
      <c r="C28" s="11"/>
      <c r="D28" s="12"/>
      <c r="E28" s="12"/>
      <c r="F28" s="12"/>
      <c r="G28" s="12"/>
      <c r="H28" s="12"/>
      <c r="I28" s="12"/>
    </row>
    <row r="29" spans="1:13" x14ac:dyDescent="0.35">
      <c r="A29" s="5"/>
      <c r="B29" s="5"/>
      <c r="C29" s="5"/>
    </row>
    <row r="30" spans="1:13" x14ac:dyDescent="0.35">
      <c r="A30" s="5"/>
      <c r="B30" s="5"/>
      <c r="C30" s="5"/>
    </row>
  </sheetData>
  <conditionalFormatting sqref="A4:G100">
    <cfRule type="expression" dxfId="10" priority="1" stopIfTrue="1">
      <formula>AND($D4&lt;&gt;"",LEFT($D4,5)&lt;&gt;"Kärra")</formula>
    </cfRule>
    <cfRule type="expression" dxfId="9" priority="2">
      <formula>AND($D4&lt;&gt;"",RIGHT($D4,1)="1")</formula>
    </cfRule>
    <cfRule type="expression" dxfId="8" priority="6">
      <formula>AND($D4&lt;&gt;"",RIGHT($D4,1)="2")</formula>
    </cfRule>
    <cfRule type="expression" dxfId="7" priority="9">
      <formula>AND($D4&lt;&gt;"",RIGHT($D4,1)="3")</formula>
    </cfRule>
  </conditionalFormatting>
  <conditionalFormatting sqref="I4:I100">
    <cfRule type="expression" dxfId="6" priority="3" stopIfTrue="1">
      <formula>AND($D4&lt;&gt;"",LEFT($D4,5)&lt;&gt;"Kärra")</formula>
    </cfRule>
    <cfRule type="expression" dxfId="5" priority="4">
      <formula>AND($D4&lt;&gt;"",RIGHT($D4,1)="1")</formula>
    </cfRule>
    <cfRule type="expression" dxfId="4" priority="7">
      <formula>AND($D4&lt;&gt;"",RIGHT($D4,1)="2")</formula>
    </cfRule>
    <cfRule type="expression" dxfId="3" priority="10">
      <formula>AND($D4&lt;&gt;"",RIGHT($D4,1)="3")</formula>
    </cfRule>
  </conditionalFormatting>
  <conditionalFormatting sqref="K4:M100">
    <cfRule type="expression" dxfId="2" priority="5">
      <formula>AND($L4&lt;&gt;"",RIGHT($L4,1)="1")</formula>
    </cfRule>
    <cfRule type="expression" dxfId="1" priority="8">
      <formula>AND($L4&lt;&gt;"",RIGHT($L4,1)="2")</formula>
    </cfRule>
    <cfRule type="expression" dxfId="0" priority="11">
      <formula>AND($L4&lt;&gt;"",RIGHT($L4,1)="3")</formula>
    </cfRule>
  </conditionalFormatting>
  <dataValidations count="1">
    <dataValidation type="list" allowBlank="1" showInputMessage="1" showErrorMessage="1" errorTitle="Okänt namn" error="Välj ett barn från listan." sqref="H4:H15" xr:uid="{3C5E96FC-0E9B-4403-AECD-52F41B02FD50}">
      <formula1>_xlfn.ANCHORARRAY($K$4)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Idha Liljekrantz</dc:creator>
  <cp:lastModifiedBy>Johanna Rune</cp:lastModifiedBy>
  <dcterms:created xsi:type="dcterms:W3CDTF">2026-10-29T08:00:19Z</dcterms:created>
  <dcterms:modified xsi:type="dcterms:W3CDTF">2026-10-29T14:39:03Z</dcterms:modified>
</cp:coreProperties>
</file>