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Vilma\Handboll\2022.2023\Ekonomi\"/>
    </mc:Choice>
  </mc:AlternateContent>
  <xr:revisionPtr revIDLastSave="0" documentId="13_ncr:1_{914D0782-4F77-4FD6-A702-5A53453D6718}" xr6:coauthVersionLast="47" xr6:coauthVersionMax="47" xr10:uidLastSave="{00000000-0000-0000-0000-000000000000}"/>
  <bookViews>
    <workbookView xWindow="-120" yWindow="-120" windowWidth="29040" windowHeight="15840" activeTab="1" xr2:uid="{E35FFB43-CAA5-4D31-A2BA-4DD06B2B1D11}"/>
  </bookViews>
  <sheets>
    <sheet name="Ekonomi 2022" sheetId="1" r:id="rId1"/>
    <sheet name="Partille Cup 2023" sheetId="9" r:id="rId2"/>
    <sheet name="Läger" sheetId="8" r:id="rId3"/>
    <sheet name="Lagkassa omgång 2. 2022" sheetId="7" r:id="rId4"/>
    <sheet name="Lagkassa omgång i 2020" sheetId="6" r:id="rId5"/>
    <sheet name="Bollar omgång1, 41-bollar klar" sheetId="2" state="hidden" r:id="rId6"/>
    <sheet name="Bollar omgång2, 3 bollar-klar" sheetId="3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9" l="1"/>
  <c r="C29" i="1" s="1"/>
  <c r="C27" i="1"/>
  <c r="C33" i="8"/>
  <c r="C45" i="7"/>
  <c r="C25" i="1" s="1"/>
  <c r="C8" i="1"/>
  <c r="F36" i="1"/>
  <c r="C6" i="1"/>
  <c r="G49" i="6"/>
  <c r="C36" i="1" l="1"/>
  <c r="I36" i="1" s="1"/>
  <c r="N9" i="2"/>
  <c r="N15" i="2" s="1"/>
  <c r="B42" i="2"/>
</calcChain>
</file>

<file path=xl/sharedStrings.xml><?xml version="1.0" encoding="utf-8"?>
<sst xmlns="http://schemas.openxmlformats.org/spreadsheetml/2006/main" count="300" uniqueCount="204">
  <si>
    <t>1.</t>
  </si>
  <si>
    <t>Olivia Bergman</t>
  </si>
  <si>
    <t>2.</t>
  </si>
  <si>
    <t>Filippa Skarp</t>
  </si>
  <si>
    <t>3.</t>
  </si>
  <si>
    <t>Fanny Linde</t>
  </si>
  <si>
    <t>4.</t>
  </si>
  <si>
    <t>Ella Bergqvist</t>
  </si>
  <si>
    <t>5.</t>
  </si>
  <si>
    <t>Aylina Erdogan</t>
  </si>
  <si>
    <t>6.</t>
  </si>
  <si>
    <t>Medina Mousa</t>
  </si>
  <si>
    <t>7.</t>
  </si>
  <si>
    <t>Juni Claesson</t>
  </si>
  <si>
    <t>8.</t>
  </si>
  <si>
    <t>Filippa Salen</t>
  </si>
  <si>
    <t>9.</t>
  </si>
  <si>
    <t>Felicia Hansson</t>
  </si>
  <si>
    <t>10.</t>
  </si>
  <si>
    <t>Signe Wahlström</t>
  </si>
  <si>
    <t>11.</t>
  </si>
  <si>
    <t>Ella Allansson</t>
  </si>
  <si>
    <t>12.</t>
  </si>
  <si>
    <t>Agnes Ivarsson</t>
  </si>
  <si>
    <t>13.</t>
  </si>
  <si>
    <t>Felicia Rosvall</t>
  </si>
  <si>
    <t>14.</t>
  </si>
  <si>
    <t>Linnea Rosvall</t>
  </si>
  <si>
    <t>15.</t>
  </si>
  <si>
    <t>Millie Björkquist</t>
  </si>
  <si>
    <t>16.</t>
  </si>
  <si>
    <t>Edith Andrén</t>
  </si>
  <si>
    <t>17.</t>
  </si>
  <si>
    <t>Anna Västeräng</t>
  </si>
  <si>
    <t>18.</t>
  </si>
  <si>
    <t>Moa Sjöström</t>
  </si>
  <si>
    <t>19.</t>
  </si>
  <si>
    <t>Isabelle Lindström</t>
  </si>
  <si>
    <t>20.</t>
  </si>
  <si>
    <t>Tilda Roine</t>
  </si>
  <si>
    <t>21.</t>
  </si>
  <si>
    <t>Freya Göransson</t>
  </si>
  <si>
    <t>22.</t>
  </si>
  <si>
    <t>Leah Fridlund</t>
  </si>
  <si>
    <t>23.</t>
  </si>
  <si>
    <t>Emilia Johansson</t>
  </si>
  <si>
    <t>24.</t>
  </si>
  <si>
    <t>Angelica Lindberg</t>
  </si>
  <si>
    <t>25.</t>
  </si>
  <si>
    <t>Isabella Iglesias</t>
  </si>
  <si>
    <t>26.</t>
  </si>
  <si>
    <t>Agnes Ljungholm</t>
  </si>
  <si>
    <t>27.</t>
  </si>
  <si>
    <t>Ema Tmava</t>
  </si>
  <si>
    <t>28.</t>
  </si>
  <si>
    <t>Thea Tieu</t>
  </si>
  <si>
    <t>UTGIFTER</t>
  </si>
  <si>
    <t>RESULTAT</t>
  </si>
  <si>
    <t>Annie Sällberg</t>
  </si>
  <si>
    <t>Sofie Caruso</t>
  </si>
  <si>
    <t>Olivia</t>
  </si>
  <si>
    <t>Millie</t>
  </si>
  <si>
    <t>Linnea Roswall</t>
  </si>
  <si>
    <t>Felicia Roswall</t>
  </si>
  <si>
    <t>Veronica Martinsson</t>
  </si>
  <si>
    <t>Alicia Jarlegren</t>
  </si>
  <si>
    <t>Neva</t>
  </si>
  <si>
    <t>Elma Gredelj</t>
  </si>
  <si>
    <t>Mila Roos</t>
  </si>
  <si>
    <t>Amelia El Amrani</t>
  </si>
  <si>
    <t>Medina</t>
  </si>
  <si>
    <t>Elsa Murati</t>
  </si>
  <si>
    <t>Summa</t>
  </si>
  <si>
    <t>Sara Fisher barn 1</t>
  </si>
  <si>
    <t>Sara Fisher barn 2</t>
  </si>
  <si>
    <t>Sara Fisher barn 3</t>
  </si>
  <si>
    <t>Sara Fisher barn 4</t>
  </si>
  <si>
    <t>Sofie Karlsson</t>
  </si>
  <si>
    <t>bollar</t>
  </si>
  <si>
    <t>Antal sålda</t>
  </si>
  <si>
    <t>Zara</t>
  </si>
  <si>
    <t>Anita Shaba (Lilja?)</t>
  </si>
  <si>
    <t>Alica Jarlegren</t>
  </si>
  <si>
    <t>Freja</t>
  </si>
  <si>
    <t>3400 kr till cafet</t>
  </si>
  <si>
    <t>Sigrid</t>
  </si>
  <si>
    <t>Intäkter</t>
  </si>
  <si>
    <t>Betalt till KÄRRA</t>
  </si>
  <si>
    <t>Minus pengar till Neva</t>
  </si>
  <si>
    <t>Inbetalt 26 sept</t>
  </si>
  <si>
    <t>Inbetalt 28e okt</t>
  </si>
  <si>
    <t>400 kr till cafet</t>
  </si>
  <si>
    <t>AVSTÄMT OCH INBETALT PER 28 OKT 2020</t>
  </si>
  <si>
    <t>5 bollar till är beställda hämtas ut lör 31 okt</t>
  </si>
  <si>
    <t>Nelly Lovung</t>
  </si>
  <si>
    <t>Alva</t>
  </si>
  <si>
    <t xml:space="preserve">Ema </t>
  </si>
  <si>
    <t>Nellie Lovung</t>
  </si>
  <si>
    <t>Bet vls</t>
  </si>
  <si>
    <t>Mila roos</t>
  </si>
  <si>
    <t>Elma gredelj</t>
  </si>
  <si>
    <t>Sigrid Linnarskär</t>
  </si>
  <si>
    <t>bet</t>
  </si>
  <si>
    <t>bet johan</t>
  </si>
  <si>
    <t>swish till kärra cafe</t>
  </si>
  <si>
    <t>fick daniels boll som redan var betald, har swishat DH</t>
  </si>
  <si>
    <t>Tre bollar betalt till HF KÄRRA 16 NOVEMBER 2020</t>
  </si>
  <si>
    <t>Daniel (Ema)</t>
  </si>
  <si>
    <t>Moa Arpfjord</t>
  </si>
  <si>
    <t xml:space="preserve">Inez Ellersten </t>
  </si>
  <si>
    <t xml:space="preserve">Inez Fischer </t>
  </si>
  <si>
    <t>Neva Stojakovic</t>
  </si>
  <si>
    <t>Emma Englund</t>
  </si>
  <si>
    <t>Julfika</t>
  </si>
  <si>
    <t xml:space="preserve">Västar </t>
  </si>
  <si>
    <t>Julblommor (rest)</t>
  </si>
  <si>
    <t>INTÄKTER lagkassa</t>
  </si>
  <si>
    <t>INTÄKTER ÖVRIGT</t>
  </si>
  <si>
    <t xml:space="preserve">INTÄKTER LAGKASSA </t>
  </si>
  <si>
    <t>Västar</t>
  </si>
  <si>
    <t>5/6 juni 2021</t>
  </si>
  <si>
    <t>Rest sammandrag</t>
  </si>
  <si>
    <t>cafe sammandrag angered</t>
  </si>
  <si>
    <t>utlägg cafe sammandrag angered</t>
  </si>
  <si>
    <t>utlägg cafe sammandrag 2 angered</t>
  </si>
  <si>
    <t>julfika</t>
  </si>
  <si>
    <t>medväskor</t>
  </si>
  <si>
    <t>Alva Felixsson</t>
  </si>
  <si>
    <t>Vera Boman</t>
  </si>
  <si>
    <t>Matchtavlor</t>
  </si>
  <si>
    <t>Avslutning</t>
  </si>
  <si>
    <t>Rest cup Göteborgs Cup</t>
  </si>
  <si>
    <t>Såld matchtavla P10</t>
  </si>
  <si>
    <t>Boll Sofia extra</t>
  </si>
  <si>
    <t>Lagkassa omgång 1</t>
  </si>
  <si>
    <t>Lagkassa omgång 2</t>
  </si>
  <si>
    <t>Alicia Huynh</t>
  </si>
  <si>
    <t>Alma Fjellström</t>
  </si>
  <si>
    <t>Clara De Lemos</t>
  </si>
  <si>
    <t>Edith Andrèn</t>
  </si>
  <si>
    <t>Hilda Sariani Gonbad</t>
  </si>
  <si>
    <t>Isabella  Iglesias</t>
  </si>
  <si>
    <t>Lilya  Geljana</t>
  </si>
  <si>
    <t>Sara  Sokarda</t>
  </si>
  <si>
    <t>Sofia Storm</t>
  </si>
  <si>
    <t>Zara Jazvin</t>
  </si>
  <si>
    <t>100 kr per spelare</t>
  </si>
  <si>
    <t>Betalt</t>
  </si>
  <si>
    <t>2020-mars</t>
  </si>
  <si>
    <t xml:space="preserve">Pizzor </t>
  </si>
  <si>
    <t>Säsongen 2022</t>
  </si>
  <si>
    <t>Corona cup</t>
  </si>
  <si>
    <t>2021-maj</t>
  </si>
  <si>
    <t>Rest Partille Cup</t>
  </si>
  <si>
    <t>Rest Bohus Cup</t>
  </si>
  <si>
    <t>Rest övrigt fr corona cup mm</t>
  </si>
  <si>
    <t>2022 sept</t>
  </si>
  <si>
    <t>handbollsgolf</t>
  </si>
  <si>
    <t>2022-5/6-11</t>
  </si>
  <si>
    <t>Läger pizza</t>
  </si>
  <si>
    <t>Läger mat</t>
  </si>
  <si>
    <t>Läger kyckling</t>
  </si>
  <si>
    <t>Läger pannkakor</t>
  </si>
  <si>
    <t>boende</t>
  </si>
  <si>
    <t>2022 nov</t>
  </si>
  <si>
    <t xml:space="preserve">Läger </t>
  </si>
  <si>
    <t>Mila</t>
  </si>
  <si>
    <t>Lilja</t>
  </si>
  <si>
    <t>Moa arp</t>
  </si>
  <si>
    <t>Molly</t>
  </si>
  <si>
    <t>Sofia</t>
  </si>
  <si>
    <t>Agnes  L</t>
  </si>
  <si>
    <t>Freya</t>
  </si>
  <si>
    <t>Salen</t>
  </si>
  <si>
    <t>Alicia J</t>
  </si>
  <si>
    <t>Signe</t>
  </si>
  <si>
    <t>Felicia h</t>
  </si>
  <si>
    <t>Vera</t>
  </si>
  <si>
    <t>Skarp</t>
  </si>
  <si>
    <t>Agnes I</t>
  </si>
  <si>
    <t>Alma</t>
  </si>
  <si>
    <t>Bella</t>
  </si>
  <si>
    <t>Angie</t>
  </si>
  <si>
    <t>Aylina</t>
  </si>
  <si>
    <t>Tilda</t>
  </si>
  <si>
    <t>Edith</t>
  </si>
  <si>
    <t>Alicia H</t>
  </si>
  <si>
    <t>Nelly</t>
  </si>
  <si>
    <t>Hilda</t>
  </si>
  <si>
    <t>Emma</t>
  </si>
  <si>
    <t>Agnes Ced</t>
  </si>
  <si>
    <t>Felicia H</t>
  </si>
  <si>
    <t>Leah</t>
  </si>
  <si>
    <t xml:space="preserve">Emma </t>
  </si>
  <si>
    <t>Elma</t>
  </si>
  <si>
    <t>Linnea</t>
  </si>
  <si>
    <t>Felicia Ros</t>
  </si>
  <si>
    <t xml:space="preserve">Medina </t>
  </si>
  <si>
    <t xml:space="preserve">Partille Cup hittills </t>
  </si>
  <si>
    <t>Sara Sok</t>
  </si>
  <si>
    <t>Fanny</t>
  </si>
  <si>
    <t>Ljungan material</t>
  </si>
  <si>
    <t>Visselpipor</t>
  </si>
  <si>
    <t>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</si>
</sst>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&quot;;[Red]\-#,##0\ &quot;kr&quot;"/>
    <numFmt numFmtId="164" formatCode="#,##0\ &quot;kr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7">
    <xf numFmtId="0" fontId="0" fillId="0" borderId="0" xfId="0"/>
    <xf numFmtId="0" fontId="0" fillId="0" borderId="0" xfId="0" applyAlignment="1">
      <alignment horizontal="left"/>
    </xf>
    <xf numFmtId="17" fontId="0" fillId="0" borderId="0" xfId="0" applyNumberFormat="1" applyAlignment="1">
      <alignment horizontal="left"/>
    </xf>
    <xf numFmtId="6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/>
    <xf numFmtId="0" fontId="0" fillId="0" borderId="1" xfId="0" applyBorder="1"/>
    <xf numFmtId="6" fontId="0" fillId="0" borderId="0" xfId="0" applyNumberFormat="1"/>
    <xf numFmtId="6" fontId="1" fillId="0" borderId="0" xfId="0" applyNumberFormat="1" applyFont="1"/>
    <xf numFmtId="0" fontId="1" fillId="2" borderId="0" xfId="0" applyFont="1" applyFill="1"/>
    <xf numFmtId="0" fontId="1" fillId="0" borderId="0" xfId="0" applyFont="1"/>
    <xf numFmtId="0" fontId="0" fillId="0" borderId="0" xfId="0" applyBorder="1" applyAlignment="1">
      <alignment horizontal="left"/>
    </xf>
    <xf numFmtId="0" fontId="3" fillId="2" borderId="0" xfId="0" applyFont="1" applyFill="1"/>
    <xf numFmtId="0" fontId="0" fillId="2" borderId="0" xfId="0" applyFill="1"/>
    <xf numFmtId="0" fontId="4" fillId="0" borderId="0" xfId="0" applyFont="1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left"/>
    </xf>
    <xf numFmtId="6" fontId="0" fillId="0" borderId="2" xfId="0" applyNumberFormat="1" applyBorder="1" applyAlignment="1">
      <alignment horizontal="left"/>
    </xf>
    <xf numFmtId="16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16" fontId="1" fillId="0" borderId="3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wrapText="1"/>
    </xf>
    <xf numFmtId="16" fontId="0" fillId="0" borderId="1" xfId="0" applyNumberFormat="1" applyBorder="1" applyAlignment="1">
      <alignment horizontal="left"/>
    </xf>
    <xf numFmtId="164" fontId="0" fillId="0" borderId="8" xfId="0" applyNumberFormat="1" applyBorder="1" applyAlignment="1">
      <alignment horizontal="left"/>
    </xf>
    <xf numFmtId="0" fontId="0" fillId="0" borderId="0" xfId="0" applyBorder="1"/>
    <xf numFmtId="0" fontId="5" fillId="0" borderId="0" xfId="1" applyProtection="1"/>
    <xf numFmtId="49" fontId="5" fillId="0" borderId="0" xfId="1" applyNumberFormat="1" applyProtection="1"/>
    <xf numFmtId="0" fontId="1" fillId="0" borderId="1" xfId="0" applyFont="1" applyBorder="1"/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164" fontId="0" fillId="0" borderId="0" xfId="0" applyNumberForma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0" fillId="0" borderId="2" xfId="0" applyFont="1" applyFill="1" applyBorder="1" applyAlignment="1">
      <alignment horizontal="left" vertical="top"/>
    </xf>
    <xf numFmtId="14" fontId="0" fillId="0" borderId="0" xfId="0" applyNumberFormat="1" applyAlignment="1">
      <alignment horizontal="left" vertical="top"/>
    </xf>
    <xf numFmtId="164" fontId="0" fillId="0" borderId="2" xfId="0" applyNumberFormat="1" applyBorder="1" applyAlignment="1">
      <alignment horizontal="left" vertical="top"/>
    </xf>
    <xf numFmtId="14" fontId="0" fillId="0" borderId="0" xfId="0" applyNumberForma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6" fontId="0" fillId="0" borderId="2" xfId="0" applyNumberFormat="1" applyBorder="1" applyAlignment="1">
      <alignment horizontal="left" vertical="top"/>
    </xf>
    <xf numFmtId="164" fontId="0" fillId="0" borderId="0" xfId="0" applyNumberFormat="1" applyAlignment="1">
      <alignment horizontal="left" vertical="top" wrapText="1"/>
    </xf>
    <xf numFmtId="164" fontId="0" fillId="0" borderId="0" xfId="0" applyNumberFormat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6" fontId="0" fillId="0" borderId="2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164" fontId="0" fillId="0" borderId="3" xfId="0" applyNumberForma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164" fontId="1" fillId="0" borderId="3" xfId="0" applyNumberFormat="1" applyFont="1" applyBorder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164" fontId="1" fillId="3" borderId="7" xfId="0" applyNumberFormat="1" applyFont="1" applyFill="1" applyBorder="1" applyAlignment="1">
      <alignment horizontal="left" vertical="top"/>
    </xf>
    <xf numFmtId="164" fontId="1" fillId="0" borderId="0" xfId="0" applyNumberFormat="1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14" fontId="0" fillId="0" borderId="0" xfId="0" applyNumberFormat="1" applyFill="1" applyAlignment="1">
      <alignment horizontal="left" vertical="top"/>
    </xf>
    <xf numFmtId="164" fontId="0" fillId="0" borderId="2" xfId="0" applyNumberFormat="1" applyFill="1" applyBorder="1" applyAlignment="1">
      <alignment horizontal="left" vertical="top"/>
    </xf>
    <xf numFmtId="14" fontId="0" fillId="0" borderId="0" xfId="0" applyNumberFormat="1" applyFill="1" applyBorder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0" fillId="4" borderId="0" xfId="0" applyFill="1" applyAlignment="1">
      <alignment horizontal="left" vertical="top"/>
    </xf>
    <xf numFmtId="0" fontId="0" fillId="4" borderId="2" xfId="0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164" fontId="1" fillId="0" borderId="3" xfId="0" applyNumberFormat="1" applyFont="1" applyFill="1" applyBorder="1" applyAlignment="1">
      <alignment horizontal="left" vertical="top"/>
    </xf>
    <xf numFmtId="164" fontId="1" fillId="0" borderId="5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6" fontId="1" fillId="0" borderId="5" xfId="0" applyNumberFormat="1" applyFont="1" applyFill="1" applyBorder="1" applyAlignment="1">
      <alignment horizontal="left" vertical="top"/>
    </xf>
    <xf numFmtId="0" fontId="5" fillId="0" borderId="0" xfId="1" applyBorder="1" applyProtection="1"/>
    <xf numFmtId="0" fontId="5" fillId="2" borderId="0" xfId="1" applyFill="1" applyProtection="1"/>
    <xf numFmtId="0" fontId="5" fillId="0" borderId="0" xfId="1" applyFill="1" applyProtection="1"/>
    <xf numFmtId="0" fontId="0" fillId="0" borderId="0" xfId="0" applyFill="1"/>
    <xf numFmtId="0" fontId="0" fillId="0" borderId="9" xfId="0" applyBorder="1"/>
    <xf numFmtId="0" fontId="0" fillId="2" borderId="2" xfId="0" applyFill="1" applyBorder="1" applyAlignment="1">
      <alignment horizontal="left" vertical="top"/>
    </xf>
  </cellXfs>
  <cellStyles count="2">
    <cellStyle name="Normal" xfId="0" builtinId="0"/>
    <cellStyle name="Normal 2" xfId="1" xr:uid="{67DA3BF2-5A4E-49C9-AD91-DD5412EE8B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411B1-6F5E-4246-8F50-524063F97157}">
  <dimension ref="A1:N38"/>
  <sheetViews>
    <sheetView topLeftCell="A16" zoomScaleNormal="100" workbookViewId="0">
      <selection activeCell="I14" sqref="I14"/>
    </sheetView>
  </sheetViews>
  <sheetFormatPr defaultColWidth="9.140625" defaultRowHeight="15" x14ac:dyDescent="0.25"/>
  <cols>
    <col min="1" max="1" width="11.85546875" style="35" customWidth="1"/>
    <col min="2" max="2" width="17.5703125" style="35" customWidth="1"/>
    <col min="3" max="3" width="10.140625" style="36" customWidth="1"/>
    <col min="4" max="4" width="11.140625" style="35" customWidth="1"/>
    <col min="5" max="5" width="15.85546875" style="35" customWidth="1"/>
    <col min="6" max="6" width="9.140625" style="36"/>
    <col min="7" max="7" width="10.85546875" style="35" customWidth="1"/>
    <col min="8" max="8" width="11.140625" style="35" customWidth="1"/>
    <col min="9" max="9" width="18.5703125" style="35" customWidth="1"/>
    <col min="10" max="16384" width="9.140625" style="35"/>
  </cols>
  <sheetData>
    <row r="1" spans="1:8" x14ac:dyDescent="0.25">
      <c r="B1" s="35" t="s">
        <v>150</v>
      </c>
    </row>
    <row r="3" spans="1:8" x14ac:dyDescent="0.25">
      <c r="A3" s="51"/>
      <c r="B3" s="51"/>
      <c r="C3" s="49"/>
      <c r="D3" s="51"/>
      <c r="E3" s="51"/>
      <c r="F3" s="49"/>
      <c r="G3" s="51"/>
    </row>
    <row r="4" spans="1:8" x14ac:dyDescent="0.25">
      <c r="A4" s="63" t="s">
        <v>117</v>
      </c>
      <c r="B4" s="64"/>
      <c r="C4" s="65"/>
      <c r="D4" s="63" t="s">
        <v>56</v>
      </c>
      <c r="E4" s="63"/>
      <c r="F4" s="66"/>
      <c r="G4" s="63" t="s">
        <v>57</v>
      </c>
      <c r="H4" s="37"/>
    </row>
    <row r="5" spans="1:8" x14ac:dyDescent="0.25">
      <c r="A5" s="58"/>
      <c r="B5" s="51"/>
      <c r="C5" s="49"/>
      <c r="D5" s="58"/>
      <c r="E5" s="58"/>
      <c r="F5" s="59"/>
      <c r="G5" s="58"/>
      <c r="H5" s="37"/>
    </row>
    <row r="6" spans="1:8" x14ac:dyDescent="0.25">
      <c r="A6" s="38" t="s">
        <v>148</v>
      </c>
      <c r="B6" s="38" t="s">
        <v>134</v>
      </c>
      <c r="C6" s="39">
        <f>'Lagkassa omgång i 2020'!G49</f>
        <v>3360</v>
      </c>
      <c r="D6" s="58"/>
      <c r="E6" s="58"/>
      <c r="F6" s="59"/>
      <c r="G6" s="58"/>
      <c r="H6" s="37"/>
    </row>
    <row r="7" spans="1:8" x14ac:dyDescent="0.25">
      <c r="A7" s="60">
        <v>44177</v>
      </c>
      <c r="B7" s="51" t="s">
        <v>115</v>
      </c>
      <c r="C7" s="61">
        <v>120</v>
      </c>
      <c r="D7" s="62">
        <v>44077</v>
      </c>
      <c r="E7" s="50" t="s">
        <v>114</v>
      </c>
      <c r="F7" s="48">
        <v>760</v>
      </c>
      <c r="G7" s="51"/>
    </row>
    <row r="8" spans="1:8" x14ac:dyDescent="0.25">
      <c r="A8" s="40" t="s">
        <v>152</v>
      </c>
      <c r="B8" s="35" t="s">
        <v>151</v>
      </c>
      <c r="C8" s="41">
        <f>46*100</f>
        <v>4600</v>
      </c>
      <c r="D8" s="42">
        <v>44112</v>
      </c>
      <c r="E8" s="43" t="s">
        <v>119</v>
      </c>
      <c r="F8" s="44">
        <v>460</v>
      </c>
    </row>
    <row r="9" spans="1:8" x14ac:dyDescent="0.25">
      <c r="A9" s="40"/>
      <c r="C9" s="41"/>
      <c r="D9" s="42">
        <v>44177</v>
      </c>
      <c r="E9" s="43" t="s">
        <v>113</v>
      </c>
      <c r="F9" s="36">
        <v>639</v>
      </c>
    </row>
    <row r="10" spans="1:8" ht="30" x14ac:dyDescent="0.25">
      <c r="A10" s="40" t="s">
        <v>152</v>
      </c>
      <c r="B10" s="45" t="s">
        <v>155</v>
      </c>
      <c r="C10" s="41">
        <v>956</v>
      </c>
      <c r="D10" s="42">
        <v>44348</v>
      </c>
      <c r="E10" s="43" t="s">
        <v>149</v>
      </c>
      <c r="F10" s="36">
        <v>3150</v>
      </c>
    </row>
    <row r="11" spans="1:8" x14ac:dyDescent="0.25">
      <c r="A11" s="40" t="s">
        <v>120</v>
      </c>
      <c r="B11" s="46" t="s">
        <v>121</v>
      </c>
      <c r="C11" s="44">
        <v>1064</v>
      </c>
      <c r="D11" s="42">
        <v>44350</v>
      </c>
      <c r="E11" s="43" t="s">
        <v>202</v>
      </c>
      <c r="F11" s="44">
        <v>200</v>
      </c>
    </row>
    <row r="12" spans="1:8" ht="45" x14ac:dyDescent="0.25">
      <c r="A12" s="40">
        <v>44485</v>
      </c>
      <c r="B12" s="45" t="s">
        <v>122</v>
      </c>
      <c r="C12" s="41">
        <v>2343</v>
      </c>
      <c r="D12" s="42">
        <v>44485</v>
      </c>
      <c r="E12" s="47" t="s">
        <v>124</v>
      </c>
      <c r="F12" s="48">
        <v>630</v>
      </c>
    </row>
    <row r="13" spans="1:8" ht="45" x14ac:dyDescent="0.25">
      <c r="A13" s="40">
        <v>44499</v>
      </c>
      <c r="B13" s="45" t="s">
        <v>122</v>
      </c>
      <c r="C13" s="41">
        <v>2540</v>
      </c>
      <c r="D13" s="42">
        <v>44499</v>
      </c>
      <c r="E13" s="47" t="s">
        <v>123</v>
      </c>
      <c r="F13" s="49">
        <v>513</v>
      </c>
    </row>
    <row r="14" spans="1:8" ht="34.5" customHeight="1" x14ac:dyDescent="0.25">
      <c r="B14" s="35" t="s">
        <v>153</v>
      </c>
      <c r="C14" s="36">
        <v>600</v>
      </c>
      <c r="D14" s="42">
        <v>44915</v>
      </c>
      <c r="E14" s="50" t="s">
        <v>125</v>
      </c>
      <c r="F14" s="49">
        <v>704</v>
      </c>
    </row>
    <row r="15" spans="1:8" ht="34.5" customHeight="1" x14ac:dyDescent="0.25">
      <c r="B15" s="35" t="s">
        <v>154</v>
      </c>
      <c r="C15" s="36">
        <v>1350</v>
      </c>
      <c r="D15" s="40"/>
      <c r="E15" s="51"/>
      <c r="F15" s="49"/>
    </row>
    <row r="16" spans="1:8" ht="34.5" customHeight="1" x14ac:dyDescent="0.25">
      <c r="A16" s="40"/>
      <c r="B16" s="35" t="s">
        <v>157</v>
      </c>
      <c r="C16" s="36">
        <v>0</v>
      </c>
      <c r="D16" s="40">
        <v>44570</v>
      </c>
      <c r="E16" s="51" t="s">
        <v>78</v>
      </c>
      <c r="F16" s="49">
        <v>3000</v>
      </c>
    </row>
    <row r="17" spans="1:14" x14ac:dyDescent="0.25">
      <c r="A17" s="40">
        <v>44824</v>
      </c>
      <c r="B17" s="46" t="s">
        <v>131</v>
      </c>
      <c r="C17" s="41">
        <v>3300</v>
      </c>
      <c r="D17" s="40"/>
    </row>
    <row r="18" spans="1:14" x14ac:dyDescent="0.25">
      <c r="A18" s="40">
        <v>44748</v>
      </c>
      <c r="B18" s="46" t="s">
        <v>132</v>
      </c>
      <c r="C18" s="41">
        <v>249</v>
      </c>
      <c r="D18" s="40">
        <v>44591</v>
      </c>
      <c r="E18" s="35" t="s">
        <v>126</v>
      </c>
      <c r="F18" s="36">
        <v>1447</v>
      </c>
    </row>
    <row r="19" spans="1:14" x14ac:dyDescent="0.25">
      <c r="A19" s="40"/>
      <c r="B19" s="46"/>
      <c r="C19" s="41"/>
    </row>
    <row r="20" spans="1:14" x14ac:dyDescent="0.25">
      <c r="A20" s="40">
        <v>44818</v>
      </c>
      <c r="B20" s="46" t="s">
        <v>133</v>
      </c>
      <c r="C20" s="41">
        <v>100</v>
      </c>
      <c r="D20" s="40">
        <v>44737</v>
      </c>
      <c r="E20" s="35" t="s">
        <v>129</v>
      </c>
      <c r="F20" s="36">
        <v>996</v>
      </c>
    </row>
    <row r="21" spans="1:14" x14ac:dyDescent="0.25">
      <c r="A21" s="40"/>
      <c r="B21" s="46"/>
      <c r="C21" s="41"/>
      <c r="D21" s="40">
        <v>44844</v>
      </c>
      <c r="E21" s="35" t="s">
        <v>201</v>
      </c>
      <c r="F21" s="36">
        <v>139</v>
      </c>
    </row>
    <row r="22" spans="1:14" x14ac:dyDescent="0.25">
      <c r="A22" s="40"/>
      <c r="C22" s="41"/>
      <c r="D22" s="40">
        <v>44745</v>
      </c>
      <c r="E22" s="35" t="s">
        <v>130</v>
      </c>
      <c r="F22" s="36">
        <v>160</v>
      </c>
    </row>
    <row r="23" spans="1:14" x14ac:dyDescent="0.25">
      <c r="A23" s="40"/>
      <c r="B23" s="46"/>
      <c r="D23" s="35" t="s">
        <v>158</v>
      </c>
      <c r="E23" s="35" t="s">
        <v>159</v>
      </c>
      <c r="F23" s="36">
        <v>2581</v>
      </c>
    </row>
    <row r="24" spans="1:14" x14ac:dyDescent="0.25">
      <c r="A24" s="40"/>
      <c r="B24" s="46"/>
      <c r="D24" s="35" t="s">
        <v>158</v>
      </c>
      <c r="E24" s="35" t="s">
        <v>160</v>
      </c>
      <c r="F24" s="36">
        <v>3845</v>
      </c>
    </row>
    <row r="25" spans="1:14" x14ac:dyDescent="0.25">
      <c r="A25" s="40" t="s">
        <v>156</v>
      </c>
      <c r="B25" s="46" t="s">
        <v>135</v>
      </c>
      <c r="C25" s="36">
        <f>'Lagkassa omgång 2. 2022'!C45</f>
        <v>4100</v>
      </c>
      <c r="D25" s="35" t="s">
        <v>158</v>
      </c>
      <c r="E25" s="35" t="s">
        <v>161</v>
      </c>
      <c r="F25" s="36">
        <v>367</v>
      </c>
    </row>
    <row r="26" spans="1:14" x14ac:dyDescent="0.25">
      <c r="A26" s="40"/>
      <c r="B26" s="46"/>
      <c r="D26" s="35" t="s">
        <v>158</v>
      </c>
      <c r="E26" s="35" t="s">
        <v>162</v>
      </c>
      <c r="F26" s="36">
        <v>200</v>
      </c>
    </row>
    <row r="27" spans="1:14" x14ac:dyDescent="0.25">
      <c r="A27" s="40" t="s">
        <v>164</v>
      </c>
      <c r="B27" s="46" t="s">
        <v>165</v>
      </c>
      <c r="C27" s="36">
        <f>Läger!C33</f>
        <v>6500</v>
      </c>
      <c r="D27" s="35" t="s">
        <v>158</v>
      </c>
      <c r="E27" s="35" t="s">
        <v>163</v>
      </c>
      <c r="F27" s="76"/>
      <c r="N27" s="46"/>
    </row>
    <row r="28" spans="1:14" x14ac:dyDescent="0.25">
      <c r="A28" s="40"/>
      <c r="B28" s="46"/>
    </row>
    <row r="29" spans="1:14" x14ac:dyDescent="0.25">
      <c r="A29" s="40">
        <v>2022</v>
      </c>
      <c r="B29" s="46" t="s">
        <v>198</v>
      </c>
      <c r="C29" s="36">
        <f>'Partille Cup 2023'!D25</f>
        <v>7200</v>
      </c>
    </row>
    <row r="31" spans="1:14" x14ac:dyDescent="0.25">
      <c r="A31" s="40"/>
      <c r="B31" s="46"/>
    </row>
    <row r="32" spans="1:14" x14ac:dyDescent="0.25">
      <c r="A32" s="46"/>
      <c r="B32" s="46"/>
    </row>
    <row r="33" spans="1:9" x14ac:dyDescent="0.25">
      <c r="A33" s="46"/>
      <c r="B33" s="46"/>
    </row>
    <row r="34" spans="1:9" x14ac:dyDescent="0.25">
      <c r="A34" s="46"/>
      <c r="B34" s="46"/>
    </row>
    <row r="35" spans="1:9" ht="15.75" thickBot="1" x14ac:dyDescent="0.3">
      <c r="A35" s="52"/>
      <c r="B35" s="52"/>
      <c r="F35" s="53"/>
    </row>
    <row r="36" spans="1:9" ht="15.75" thickBot="1" x14ac:dyDescent="0.3">
      <c r="A36" s="54" t="s">
        <v>117</v>
      </c>
      <c r="B36" s="67"/>
      <c r="C36" s="68">
        <f>SUM(C7:C35)</f>
        <v>35022</v>
      </c>
      <c r="D36" s="69" t="s">
        <v>56</v>
      </c>
      <c r="E36" s="69"/>
      <c r="F36" s="70">
        <f>SUM(F7:F24)</f>
        <v>19224</v>
      </c>
      <c r="G36" s="55" t="s">
        <v>57</v>
      </c>
      <c r="H36" s="55"/>
      <c r="I36" s="56">
        <f>C36-F36</f>
        <v>15798</v>
      </c>
    </row>
    <row r="37" spans="1:9" x14ac:dyDescent="0.25">
      <c r="A37" s="46"/>
      <c r="B37" s="46"/>
    </row>
    <row r="38" spans="1:9" x14ac:dyDescent="0.25">
      <c r="A38" s="57"/>
      <c r="B38" s="5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3F878-8800-4995-AEED-A1C2593549DC}">
  <dimension ref="B3:D25"/>
  <sheetViews>
    <sheetView tabSelected="1" workbookViewId="0">
      <selection activeCell="C19" sqref="C19"/>
    </sheetView>
  </sheetViews>
  <sheetFormatPr defaultRowHeight="15" x14ac:dyDescent="0.25"/>
  <cols>
    <col min="3" max="3" width="13" customWidth="1"/>
  </cols>
  <sheetData>
    <row r="3" spans="2:4" x14ac:dyDescent="0.25">
      <c r="B3" t="s">
        <v>203</v>
      </c>
      <c r="C3" t="s">
        <v>185</v>
      </c>
      <c r="D3">
        <v>450</v>
      </c>
    </row>
    <row r="4" spans="2:4" x14ac:dyDescent="0.25">
      <c r="B4" t="s">
        <v>203</v>
      </c>
      <c r="C4" t="s">
        <v>178</v>
      </c>
      <c r="D4">
        <v>450</v>
      </c>
    </row>
    <row r="5" spans="2:4" x14ac:dyDescent="0.25">
      <c r="B5" t="s">
        <v>203</v>
      </c>
      <c r="C5" t="s">
        <v>180</v>
      </c>
      <c r="D5">
        <v>450</v>
      </c>
    </row>
    <row r="6" spans="2:4" x14ac:dyDescent="0.25">
      <c r="B6" t="s">
        <v>203</v>
      </c>
      <c r="C6" t="s">
        <v>190</v>
      </c>
      <c r="D6">
        <v>450</v>
      </c>
    </row>
    <row r="7" spans="2:4" x14ac:dyDescent="0.25">
      <c r="B7" t="s">
        <v>203</v>
      </c>
      <c r="C7" t="s">
        <v>191</v>
      </c>
      <c r="D7">
        <v>450</v>
      </c>
    </row>
    <row r="8" spans="2:4" x14ac:dyDescent="0.25">
      <c r="B8" t="s">
        <v>203</v>
      </c>
      <c r="C8" t="s">
        <v>192</v>
      </c>
      <c r="D8">
        <v>450</v>
      </c>
    </row>
    <row r="9" spans="2:4" x14ac:dyDescent="0.25">
      <c r="B9" t="s">
        <v>203</v>
      </c>
      <c r="C9" t="s">
        <v>193</v>
      </c>
      <c r="D9">
        <v>450</v>
      </c>
    </row>
    <row r="10" spans="2:4" x14ac:dyDescent="0.25">
      <c r="B10" t="s">
        <v>203</v>
      </c>
      <c r="C10" t="s">
        <v>175</v>
      </c>
      <c r="D10">
        <v>450</v>
      </c>
    </row>
    <row r="11" spans="2:4" x14ac:dyDescent="0.25">
      <c r="B11" t="s">
        <v>203</v>
      </c>
      <c r="C11" t="s">
        <v>60</v>
      </c>
      <c r="D11">
        <v>450</v>
      </c>
    </row>
    <row r="12" spans="2:4" x14ac:dyDescent="0.25">
      <c r="B12" t="s">
        <v>203</v>
      </c>
      <c r="C12" t="s">
        <v>194</v>
      </c>
      <c r="D12">
        <v>450</v>
      </c>
    </row>
    <row r="13" spans="2:4" x14ac:dyDescent="0.25">
      <c r="B13" t="s">
        <v>203</v>
      </c>
      <c r="C13" t="s">
        <v>195</v>
      </c>
      <c r="D13">
        <v>450</v>
      </c>
    </row>
    <row r="14" spans="2:4" x14ac:dyDescent="0.25">
      <c r="B14" t="s">
        <v>203</v>
      </c>
      <c r="C14" t="s">
        <v>196</v>
      </c>
      <c r="D14">
        <v>450</v>
      </c>
    </row>
    <row r="15" spans="2:4" x14ac:dyDescent="0.25">
      <c r="B15" t="s">
        <v>203</v>
      </c>
      <c r="C15" t="s">
        <v>197</v>
      </c>
      <c r="D15">
        <v>450</v>
      </c>
    </row>
    <row r="16" spans="2:4" x14ac:dyDescent="0.25">
      <c r="B16" t="s">
        <v>203</v>
      </c>
      <c r="C16" t="s">
        <v>183</v>
      </c>
      <c r="D16">
        <v>450</v>
      </c>
    </row>
    <row r="17" spans="2:4" x14ac:dyDescent="0.25">
      <c r="B17" t="s">
        <v>203</v>
      </c>
      <c r="C17" t="s">
        <v>85</v>
      </c>
      <c r="D17">
        <v>450</v>
      </c>
    </row>
    <row r="18" spans="2:4" x14ac:dyDescent="0.25">
      <c r="B18" t="s">
        <v>203</v>
      </c>
      <c r="C18" t="s">
        <v>177</v>
      </c>
      <c r="D18">
        <v>450</v>
      </c>
    </row>
    <row r="25" spans="2:4" x14ac:dyDescent="0.25">
      <c r="C25" t="s">
        <v>72</v>
      </c>
      <c r="D25">
        <f>SUM(D3:D24)</f>
        <v>7200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8773-5421-4D18-9A98-ED6255B8B049}">
  <dimension ref="B1:C33"/>
  <sheetViews>
    <sheetView workbookViewId="0">
      <selection activeCell="E31" sqref="E31"/>
    </sheetView>
  </sheetViews>
  <sheetFormatPr defaultRowHeight="15" x14ac:dyDescent="0.25"/>
  <sheetData>
    <row r="1" spans="2:3" x14ac:dyDescent="0.25">
      <c r="B1" t="s">
        <v>171</v>
      </c>
      <c r="C1">
        <v>200</v>
      </c>
    </row>
    <row r="2" spans="2:3" x14ac:dyDescent="0.25">
      <c r="B2" t="s">
        <v>179</v>
      </c>
      <c r="C2">
        <v>200</v>
      </c>
    </row>
    <row r="3" spans="2:3" x14ac:dyDescent="0.25">
      <c r="B3" t="s">
        <v>186</v>
      </c>
      <c r="C3">
        <v>200</v>
      </c>
    </row>
    <row r="4" spans="2:3" x14ac:dyDescent="0.25">
      <c r="B4" t="s">
        <v>174</v>
      </c>
      <c r="C4">
        <v>200</v>
      </c>
    </row>
    <row r="5" spans="2:3" x14ac:dyDescent="0.25">
      <c r="B5" t="s">
        <v>180</v>
      </c>
      <c r="C5">
        <v>200</v>
      </c>
    </row>
    <row r="6" spans="2:3" x14ac:dyDescent="0.25">
      <c r="B6" t="s">
        <v>182</v>
      </c>
      <c r="C6">
        <v>200</v>
      </c>
    </row>
    <row r="7" spans="2:3" x14ac:dyDescent="0.25">
      <c r="B7" t="s">
        <v>183</v>
      </c>
      <c r="C7">
        <v>200</v>
      </c>
    </row>
    <row r="8" spans="2:3" x14ac:dyDescent="0.25">
      <c r="B8" t="s">
        <v>181</v>
      </c>
      <c r="C8">
        <v>200</v>
      </c>
    </row>
    <row r="9" spans="2:3" x14ac:dyDescent="0.25">
      <c r="B9" t="s">
        <v>185</v>
      </c>
      <c r="C9">
        <v>200</v>
      </c>
    </row>
    <row r="10" spans="2:3" x14ac:dyDescent="0.25">
      <c r="B10" s="31" t="s">
        <v>189</v>
      </c>
      <c r="C10" s="31">
        <v>200</v>
      </c>
    </row>
    <row r="11" spans="2:3" x14ac:dyDescent="0.25">
      <c r="B11" t="s">
        <v>200</v>
      </c>
      <c r="C11">
        <v>200</v>
      </c>
    </row>
    <row r="12" spans="2:3" x14ac:dyDescent="0.25">
      <c r="B12" t="s">
        <v>176</v>
      </c>
      <c r="C12">
        <v>200</v>
      </c>
    </row>
    <row r="13" spans="2:3" x14ac:dyDescent="0.25">
      <c r="B13" t="s">
        <v>172</v>
      </c>
      <c r="C13">
        <v>200</v>
      </c>
    </row>
    <row r="14" spans="2:3" x14ac:dyDescent="0.25">
      <c r="B14" t="s">
        <v>188</v>
      </c>
      <c r="C14">
        <v>200</v>
      </c>
    </row>
    <row r="15" spans="2:3" x14ac:dyDescent="0.25">
      <c r="B15" t="s">
        <v>167</v>
      </c>
      <c r="C15">
        <v>200</v>
      </c>
    </row>
    <row r="16" spans="2:3" x14ac:dyDescent="0.25">
      <c r="B16" t="s">
        <v>70</v>
      </c>
      <c r="C16">
        <v>200</v>
      </c>
    </row>
    <row r="17" spans="2:3" x14ac:dyDescent="0.25">
      <c r="B17" t="s">
        <v>166</v>
      </c>
      <c r="C17">
        <v>200</v>
      </c>
    </row>
    <row r="18" spans="2:3" x14ac:dyDescent="0.25">
      <c r="B18" t="s">
        <v>168</v>
      </c>
      <c r="C18">
        <v>200</v>
      </c>
    </row>
    <row r="19" spans="2:3" x14ac:dyDescent="0.25">
      <c r="B19" t="s">
        <v>169</v>
      </c>
      <c r="C19">
        <v>300</v>
      </c>
    </row>
    <row r="20" spans="2:3" x14ac:dyDescent="0.25">
      <c r="B20" t="s">
        <v>187</v>
      </c>
      <c r="C20">
        <v>200</v>
      </c>
    </row>
    <row r="21" spans="2:3" x14ac:dyDescent="0.25">
      <c r="B21" t="s">
        <v>66</v>
      </c>
      <c r="C21">
        <v>200</v>
      </c>
    </row>
    <row r="22" spans="2:3" x14ac:dyDescent="0.25">
      <c r="B22" t="s">
        <v>60</v>
      </c>
      <c r="C22">
        <v>200</v>
      </c>
    </row>
    <row r="23" spans="2:3" x14ac:dyDescent="0.25">
      <c r="B23" t="s">
        <v>173</v>
      </c>
      <c r="C23">
        <v>200</v>
      </c>
    </row>
    <row r="24" spans="2:3" x14ac:dyDescent="0.25">
      <c r="B24" t="s">
        <v>173</v>
      </c>
      <c r="C24">
        <v>200</v>
      </c>
    </row>
    <row r="25" spans="2:3" x14ac:dyDescent="0.25">
      <c r="B25" t="s">
        <v>199</v>
      </c>
      <c r="C25">
        <v>200</v>
      </c>
    </row>
    <row r="26" spans="2:3" x14ac:dyDescent="0.25">
      <c r="B26" t="s">
        <v>175</v>
      </c>
      <c r="C26">
        <v>200</v>
      </c>
    </row>
    <row r="27" spans="2:3" x14ac:dyDescent="0.25">
      <c r="B27" t="s">
        <v>175</v>
      </c>
      <c r="C27">
        <v>200</v>
      </c>
    </row>
    <row r="28" spans="2:3" x14ac:dyDescent="0.25">
      <c r="B28" t="s">
        <v>178</v>
      </c>
      <c r="C28">
        <v>200</v>
      </c>
    </row>
    <row r="29" spans="2:3" x14ac:dyDescent="0.25">
      <c r="B29" t="s">
        <v>170</v>
      </c>
      <c r="C29">
        <v>200</v>
      </c>
    </row>
    <row r="30" spans="2:3" x14ac:dyDescent="0.25">
      <c r="B30" t="s">
        <v>184</v>
      </c>
      <c r="C30">
        <v>200</v>
      </c>
    </row>
    <row r="31" spans="2:3" x14ac:dyDescent="0.25">
      <c r="B31" s="7" t="s">
        <v>177</v>
      </c>
      <c r="C31" s="7">
        <v>200</v>
      </c>
    </row>
    <row r="32" spans="2:3" x14ac:dyDescent="0.25">
      <c r="B32" s="75" t="s">
        <v>80</v>
      </c>
      <c r="C32" s="75">
        <v>200</v>
      </c>
    </row>
    <row r="33" spans="2:3" x14ac:dyDescent="0.25">
      <c r="B33" s="11" t="s">
        <v>72</v>
      </c>
      <c r="C33" s="11">
        <f>SUM(C1:C32)</f>
        <v>6500</v>
      </c>
    </row>
  </sheetData>
  <sortState xmlns:xlrd2="http://schemas.microsoft.com/office/spreadsheetml/2017/richdata2" ref="B1:C35">
    <sortCondition ref="B1:B35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17312-9F1C-4230-BEEA-402C5686C999}">
  <dimension ref="B1:D45"/>
  <sheetViews>
    <sheetView topLeftCell="A20" zoomScale="110" zoomScaleNormal="110" workbookViewId="0">
      <selection activeCell="E44" sqref="E44"/>
    </sheetView>
  </sheetViews>
  <sheetFormatPr defaultRowHeight="15" x14ac:dyDescent="0.25"/>
  <cols>
    <col min="2" max="2" width="17.140625" customWidth="1"/>
  </cols>
  <sheetData>
    <row r="1" spans="2:3" x14ac:dyDescent="0.25">
      <c r="B1" s="34" t="s">
        <v>146</v>
      </c>
      <c r="C1" s="34" t="s">
        <v>147</v>
      </c>
    </row>
    <row r="2" spans="2:3" x14ac:dyDescent="0.25">
      <c r="B2" s="33" t="s">
        <v>51</v>
      </c>
      <c r="C2">
        <v>100</v>
      </c>
    </row>
    <row r="3" spans="2:3" x14ac:dyDescent="0.25">
      <c r="B3" s="33" t="s">
        <v>23</v>
      </c>
      <c r="C3">
        <v>100</v>
      </c>
    </row>
    <row r="4" spans="2:3" x14ac:dyDescent="0.25">
      <c r="B4" s="33" t="s">
        <v>65</v>
      </c>
      <c r="C4">
        <v>100</v>
      </c>
    </row>
    <row r="5" spans="2:3" x14ac:dyDescent="0.25">
      <c r="B5" s="32" t="s">
        <v>136</v>
      </c>
      <c r="C5">
        <v>100</v>
      </c>
    </row>
    <row r="6" spans="2:3" x14ac:dyDescent="0.25">
      <c r="B6" s="32" t="s">
        <v>137</v>
      </c>
      <c r="C6">
        <v>100</v>
      </c>
    </row>
    <row r="7" spans="2:3" x14ac:dyDescent="0.25">
      <c r="B7" s="32" t="s">
        <v>127</v>
      </c>
      <c r="C7">
        <v>100</v>
      </c>
    </row>
    <row r="8" spans="2:3" x14ac:dyDescent="0.25">
      <c r="B8" s="32" t="s">
        <v>69</v>
      </c>
      <c r="C8">
        <v>100</v>
      </c>
    </row>
    <row r="9" spans="2:3" x14ac:dyDescent="0.25">
      <c r="B9" s="32" t="s">
        <v>47</v>
      </c>
      <c r="C9">
        <v>100</v>
      </c>
    </row>
    <row r="10" spans="2:3" x14ac:dyDescent="0.25">
      <c r="B10" s="32" t="s">
        <v>9</v>
      </c>
      <c r="C10">
        <v>100</v>
      </c>
    </row>
    <row r="11" spans="2:3" x14ac:dyDescent="0.25">
      <c r="B11" s="32" t="s">
        <v>138</v>
      </c>
      <c r="C11">
        <v>100</v>
      </c>
    </row>
    <row r="12" spans="2:3" x14ac:dyDescent="0.25">
      <c r="B12" s="32" t="s">
        <v>139</v>
      </c>
      <c r="C12">
        <v>100</v>
      </c>
    </row>
    <row r="13" spans="2:3" x14ac:dyDescent="0.25">
      <c r="B13" s="32" t="s">
        <v>7</v>
      </c>
      <c r="C13">
        <v>100</v>
      </c>
    </row>
    <row r="14" spans="2:3" x14ac:dyDescent="0.25">
      <c r="B14" s="32" t="s">
        <v>21</v>
      </c>
      <c r="C14">
        <v>100</v>
      </c>
    </row>
    <row r="15" spans="2:3" x14ac:dyDescent="0.25">
      <c r="B15" s="32" t="s">
        <v>67</v>
      </c>
      <c r="C15">
        <v>100</v>
      </c>
    </row>
    <row r="16" spans="2:3" x14ac:dyDescent="0.25">
      <c r="B16" s="32" t="s">
        <v>53</v>
      </c>
      <c r="C16">
        <v>100</v>
      </c>
    </row>
    <row r="17" spans="2:4" x14ac:dyDescent="0.25">
      <c r="B17" s="32" t="s">
        <v>45</v>
      </c>
      <c r="C17">
        <v>100</v>
      </c>
    </row>
    <row r="18" spans="2:4" x14ac:dyDescent="0.25">
      <c r="B18" s="32" t="s">
        <v>112</v>
      </c>
      <c r="C18">
        <v>100</v>
      </c>
    </row>
    <row r="19" spans="2:4" x14ac:dyDescent="0.25">
      <c r="B19" s="32" t="s">
        <v>5</v>
      </c>
      <c r="C19">
        <v>100</v>
      </c>
    </row>
    <row r="20" spans="2:4" x14ac:dyDescent="0.25">
      <c r="B20" s="32" t="s">
        <v>17</v>
      </c>
      <c r="C20">
        <v>100</v>
      </c>
    </row>
    <row r="21" spans="2:4" x14ac:dyDescent="0.25">
      <c r="B21" s="32" t="s">
        <v>25</v>
      </c>
      <c r="C21">
        <v>100</v>
      </c>
    </row>
    <row r="22" spans="2:4" x14ac:dyDescent="0.25">
      <c r="B22" s="32" t="s">
        <v>3</v>
      </c>
      <c r="C22">
        <v>100</v>
      </c>
    </row>
    <row r="23" spans="2:4" x14ac:dyDescent="0.25">
      <c r="B23" s="32" t="s">
        <v>15</v>
      </c>
      <c r="C23">
        <v>100</v>
      </c>
    </row>
    <row r="24" spans="2:4" x14ac:dyDescent="0.25">
      <c r="B24" s="73" t="s">
        <v>41</v>
      </c>
      <c r="C24" s="74">
        <v>100</v>
      </c>
      <c r="D24" s="74"/>
    </row>
    <row r="25" spans="2:4" x14ac:dyDescent="0.25">
      <c r="B25" s="73" t="s">
        <v>140</v>
      </c>
      <c r="C25" s="74">
        <v>100</v>
      </c>
      <c r="D25" s="74"/>
    </row>
    <row r="26" spans="2:4" x14ac:dyDescent="0.25">
      <c r="B26" s="32" t="s">
        <v>109</v>
      </c>
      <c r="C26">
        <v>100</v>
      </c>
    </row>
    <row r="27" spans="2:4" x14ac:dyDescent="0.25">
      <c r="B27" s="32" t="s">
        <v>141</v>
      </c>
      <c r="C27">
        <v>100</v>
      </c>
    </row>
    <row r="28" spans="2:4" x14ac:dyDescent="0.25">
      <c r="B28" s="32" t="s">
        <v>43</v>
      </c>
      <c r="C28">
        <v>100</v>
      </c>
    </row>
    <row r="29" spans="2:4" x14ac:dyDescent="0.25">
      <c r="B29" s="32" t="s">
        <v>142</v>
      </c>
      <c r="C29">
        <v>100</v>
      </c>
    </row>
    <row r="30" spans="2:4" x14ac:dyDescent="0.25">
      <c r="B30" s="32" t="s">
        <v>27</v>
      </c>
      <c r="C30">
        <v>100</v>
      </c>
    </row>
    <row r="31" spans="2:4" x14ac:dyDescent="0.25">
      <c r="B31" s="32" t="s">
        <v>11</v>
      </c>
      <c r="C31">
        <v>100</v>
      </c>
    </row>
    <row r="32" spans="2:4" x14ac:dyDescent="0.25">
      <c r="B32" s="72" t="s">
        <v>68</v>
      </c>
      <c r="C32" s="14"/>
    </row>
    <row r="33" spans="2:3" x14ac:dyDescent="0.25">
      <c r="B33" s="32" t="s">
        <v>108</v>
      </c>
      <c r="C33">
        <v>100</v>
      </c>
    </row>
    <row r="34" spans="2:3" x14ac:dyDescent="0.25">
      <c r="B34" s="32" t="s">
        <v>97</v>
      </c>
      <c r="C34">
        <v>100</v>
      </c>
    </row>
    <row r="35" spans="2:3" x14ac:dyDescent="0.25">
      <c r="B35" s="32" t="s">
        <v>111</v>
      </c>
      <c r="C35">
        <v>100</v>
      </c>
    </row>
    <row r="36" spans="2:3" x14ac:dyDescent="0.25">
      <c r="B36" s="32" t="s">
        <v>1</v>
      </c>
      <c r="C36">
        <v>100</v>
      </c>
    </row>
    <row r="37" spans="2:3" x14ac:dyDescent="0.25">
      <c r="B37" s="32" t="s">
        <v>143</v>
      </c>
      <c r="C37">
        <v>100</v>
      </c>
    </row>
    <row r="38" spans="2:3" x14ac:dyDescent="0.25">
      <c r="B38" s="32" t="s">
        <v>19</v>
      </c>
      <c r="C38">
        <v>100</v>
      </c>
    </row>
    <row r="39" spans="2:3" x14ac:dyDescent="0.25">
      <c r="B39" s="32" t="s">
        <v>101</v>
      </c>
      <c r="C39">
        <v>100</v>
      </c>
    </row>
    <row r="40" spans="2:3" x14ac:dyDescent="0.25">
      <c r="B40" s="32" t="s">
        <v>144</v>
      </c>
      <c r="C40">
        <v>100</v>
      </c>
    </row>
    <row r="41" spans="2:3" x14ac:dyDescent="0.25">
      <c r="B41" s="32" t="s">
        <v>39</v>
      </c>
      <c r="C41">
        <v>100</v>
      </c>
    </row>
    <row r="42" spans="2:3" x14ac:dyDescent="0.25">
      <c r="B42" s="32" t="s">
        <v>128</v>
      </c>
      <c r="C42">
        <v>100</v>
      </c>
    </row>
    <row r="43" spans="2:3" x14ac:dyDescent="0.25">
      <c r="B43" s="71" t="s">
        <v>145</v>
      </c>
      <c r="C43" s="31">
        <v>100</v>
      </c>
    </row>
    <row r="44" spans="2:3" x14ac:dyDescent="0.25">
      <c r="B44" s="7"/>
      <c r="C44" s="7"/>
    </row>
    <row r="45" spans="2:3" x14ac:dyDescent="0.25">
      <c r="C45">
        <f>SUM(C2:C44)</f>
        <v>4100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09121-AD90-49D0-B16E-8679DC5484F8}">
  <dimension ref="B2:G49"/>
  <sheetViews>
    <sheetView topLeftCell="A35" workbookViewId="0">
      <selection activeCell="L19" sqref="L19"/>
    </sheetView>
  </sheetViews>
  <sheetFormatPr defaultRowHeight="15" x14ac:dyDescent="0.25"/>
  <sheetData>
    <row r="2" spans="2:7" x14ac:dyDescent="0.25">
      <c r="B2" s="1"/>
      <c r="C2" s="16" t="s">
        <v>116</v>
      </c>
      <c r="D2" s="17"/>
      <c r="E2" s="1"/>
      <c r="F2" s="1"/>
      <c r="G2" s="18"/>
    </row>
    <row r="3" spans="2:7" x14ac:dyDescent="0.25">
      <c r="B3" s="1"/>
      <c r="C3" s="16"/>
      <c r="D3" s="17"/>
      <c r="E3" s="1"/>
      <c r="F3" s="1"/>
      <c r="G3" s="18"/>
    </row>
    <row r="4" spans="2:7" x14ac:dyDescent="0.25">
      <c r="B4" s="1">
        <v>2020</v>
      </c>
      <c r="C4" s="2">
        <v>43891</v>
      </c>
      <c r="D4" s="1" t="s">
        <v>0</v>
      </c>
      <c r="E4" s="1" t="s">
        <v>1</v>
      </c>
      <c r="F4" s="1"/>
      <c r="G4" s="19">
        <v>80</v>
      </c>
    </row>
    <row r="5" spans="2:7" x14ac:dyDescent="0.25">
      <c r="B5" s="1">
        <v>2020</v>
      </c>
      <c r="C5" s="2">
        <v>43891</v>
      </c>
      <c r="D5" s="1" t="s">
        <v>2</v>
      </c>
      <c r="E5" s="1" t="s">
        <v>3</v>
      </c>
      <c r="F5" s="1"/>
      <c r="G5" s="19">
        <v>80</v>
      </c>
    </row>
    <row r="6" spans="2:7" x14ac:dyDescent="0.25">
      <c r="B6" s="1">
        <v>2020</v>
      </c>
      <c r="C6" s="2">
        <v>43891</v>
      </c>
      <c r="D6" s="1" t="s">
        <v>4</v>
      </c>
      <c r="E6" s="1" t="s">
        <v>5</v>
      </c>
      <c r="F6" s="1"/>
      <c r="G6" s="19">
        <v>80</v>
      </c>
    </row>
    <row r="7" spans="2:7" x14ac:dyDescent="0.25">
      <c r="B7" s="1">
        <v>2020</v>
      </c>
      <c r="C7" s="2">
        <v>43891</v>
      </c>
      <c r="D7" s="1" t="s">
        <v>6</v>
      </c>
      <c r="E7" s="1" t="s">
        <v>7</v>
      </c>
      <c r="F7" s="1"/>
      <c r="G7" s="19">
        <v>80</v>
      </c>
    </row>
    <row r="8" spans="2:7" x14ac:dyDescent="0.25">
      <c r="B8" s="1">
        <v>2020</v>
      </c>
      <c r="C8" s="2">
        <v>43891</v>
      </c>
      <c r="D8" s="1" t="s">
        <v>8</v>
      </c>
      <c r="E8" s="1" t="s">
        <v>9</v>
      </c>
      <c r="F8" s="1"/>
      <c r="G8" s="19">
        <v>80</v>
      </c>
    </row>
    <row r="9" spans="2:7" x14ac:dyDescent="0.25">
      <c r="B9" s="1">
        <v>2020</v>
      </c>
      <c r="C9" s="2">
        <v>43891</v>
      </c>
      <c r="D9" s="1" t="s">
        <v>10</v>
      </c>
      <c r="E9" s="1" t="s">
        <v>11</v>
      </c>
      <c r="F9" s="1"/>
      <c r="G9" s="19">
        <v>80</v>
      </c>
    </row>
    <row r="10" spans="2:7" x14ac:dyDescent="0.25">
      <c r="B10" s="1">
        <v>2020</v>
      </c>
      <c r="C10" s="2">
        <v>43891</v>
      </c>
      <c r="D10" s="1" t="s">
        <v>12</v>
      </c>
      <c r="E10" s="1" t="s">
        <v>13</v>
      </c>
      <c r="F10" s="1"/>
      <c r="G10" s="19">
        <v>80</v>
      </c>
    </row>
    <row r="11" spans="2:7" x14ac:dyDescent="0.25">
      <c r="B11" s="1">
        <v>2020</v>
      </c>
      <c r="C11" s="2">
        <v>43891</v>
      </c>
      <c r="D11" s="1" t="s">
        <v>14</v>
      </c>
      <c r="E11" s="1" t="s">
        <v>15</v>
      </c>
      <c r="F11" s="1"/>
      <c r="G11" s="19">
        <v>80</v>
      </c>
    </row>
    <row r="12" spans="2:7" x14ac:dyDescent="0.25">
      <c r="B12" s="1">
        <v>2020</v>
      </c>
      <c r="C12" s="2">
        <v>43891</v>
      </c>
      <c r="D12" s="1" t="s">
        <v>16</v>
      </c>
      <c r="E12" s="1" t="s">
        <v>17</v>
      </c>
      <c r="F12" s="1"/>
      <c r="G12" s="19">
        <v>80</v>
      </c>
    </row>
    <row r="13" spans="2:7" x14ac:dyDescent="0.25">
      <c r="B13" s="1">
        <v>2020</v>
      </c>
      <c r="C13" s="2">
        <v>43891</v>
      </c>
      <c r="D13" s="1" t="s">
        <v>18</v>
      </c>
      <c r="E13" s="1" t="s">
        <v>19</v>
      </c>
      <c r="F13" s="1"/>
      <c r="G13" s="19">
        <v>80</v>
      </c>
    </row>
    <row r="14" spans="2:7" x14ac:dyDescent="0.25">
      <c r="B14" s="1">
        <v>2020</v>
      </c>
      <c r="C14" s="2">
        <v>43891</v>
      </c>
      <c r="D14" s="1" t="s">
        <v>20</v>
      </c>
      <c r="E14" s="1" t="s">
        <v>21</v>
      </c>
      <c r="F14" s="1"/>
      <c r="G14" s="19">
        <v>80</v>
      </c>
    </row>
    <row r="15" spans="2:7" x14ac:dyDescent="0.25">
      <c r="B15" s="1">
        <v>2020</v>
      </c>
      <c r="C15" s="2">
        <v>43891</v>
      </c>
      <c r="D15" s="1" t="s">
        <v>22</v>
      </c>
      <c r="E15" s="1" t="s">
        <v>23</v>
      </c>
      <c r="F15" s="1"/>
      <c r="G15" s="19">
        <v>80</v>
      </c>
    </row>
    <row r="16" spans="2:7" x14ac:dyDescent="0.25">
      <c r="B16" s="1">
        <v>2020</v>
      </c>
      <c r="C16" s="2">
        <v>43891</v>
      </c>
      <c r="D16" s="1" t="s">
        <v>24</v>
      </c>
      <c r="E16" s="1" t="s">
        <v>25</v>
      </c>
      <c r="F16" s="1"/>
      <c r="G16" s="19">
        <v>80</v>
      </c>
    </row>
    <row r="17" spans="2:7" x14ac:dyDescent="0.25">
      <c r="B17" s="1">
        <v>2020</v>
      </c>
      <c r="C17" s="2">
        <v>43891</v>
      </c>
      <c r="D17" s="1" t="s">
        <v>26</v>
      </c>
      <c r="E17" s="1" t="s">
        <v>27</v>
      </c>
      <c r="F17" s="1"/>
      <c r="G17" s="19">
        <v>80</v>
      </c>
    </row>
    <row r="18" spans="2:7" x14ac:dyDescent="0.25">
      <c r="B18" s="1">
        <v>2020</v>
      </c>
      <c r="C18" s="2">
        <v>43891</v>
      </c>
      <c r="D18" s="1" t="s">
        <v>28</v>
      </c>
      <c r="E18" s="1" t="s">
        <v>29</v>
      </c>
      <c r="F18" s="1"/>
      <c r="G18" s="19">
        <v>80</v>
      </c>
    </row>
    <row r="19" spans="2:7" x14ac:dyDescent="0.25">
      <c r="B19" s="1">
        <v>2020</v>
      </c>
      <c r="C19" s="2">
        <v>43891</v>
      </c>
      <c r="D19" s="1" t="s">
        <v>30</v>
      </c>
      <c r="E19" s="1" t="s">
        <v>31</v>
      </c>
      <c r="F19" s="1"/>
      <c r="G19" s="19">
        <v>80</v>
      </c>
    </row>
    <row r="20" spans="2:7" x14ac:dyDescent="0.25">
      <c r="B20" s="1">
        <v>2020</v>
      </c>
      <c r="C20" s="2">
        <v>43891</v>
      </c>
      <c r="D20" s="1" t="s">
        <v>32</v>
      </c>
      <c r="E20" s="1" t="s">
        <v>33</v>
      </c>
      <c r="F20" s="1"/>
      <c r="G20" s="19">
        <v>80</v>
      </c>
    </row>
    <row r="21" spans="2:7" x14ac:dyDescent="0.25">
      <c r="B21" s="1">
        <v>2020</v>
      </c>
      <c r="C21" s="2">
        <v>43891</v>
      </c>
      <c r="D21" s="1" t="s">
        <v>34</v>
      </c>
      <c r="E21" s="1" t="s">
        <v>35</v>
      </c>
      <c r="F21" s="1"/>
      <c r="G21" s="19">
        <v>80</v>
      </c>
    </row>
    <row r="22" spans="2:7" x14ac:dyDescent="0.25">
      <c r="B22" s="1">
        <v>2020</v>
      </c>
      <c r="C22" s="2">
        <v>43891</v>
      </c>
      <c r="D22" s="1" t="s">
        <v>36</v>
      </c>
      <c r="E22" s="1" t="s">
        <v>37</v>
      </c>
      <c r="F22" s="1"/>
      <c r="G22" s="19">
        <v>80</v>
      </c>
    </row>
    <row r="23" spans="2:7" x14ac:dyDescent="0.25">
      <c r="B23" s="1">
        <v>2020</v>
      </c>
      <c r="C23" s="2">
        <v>43891</v>
      </c>
      <c r="D23" s="1" t="s">
        <v>38</v>
      </c>
      <c r="E23" s="1" t="s">
        <v>39</v>
      </c>
      <c r="F23" s="1"/>
      <c r="G23" s="19">
        <v>80</v>
      </c>
    </row>
    <row r="24" spans="2:7" x14ac:dyDescent="0.25">
      <c r="B24" s="1">
        <v>2020</v>
      </c>
      <c r="C24" s="2">
        <v>43891</v>
      </c>
      <c r="D24" s="1" t="s">
        <v>40</v>
      </c>
      <c r="E24" s="1" t="s">
        <v>41</v>
      </c>
      <c r="F24" s="1"/>
      <c r="G24" s="19">
        <v>80</v>
      </c>
    </row>
    <row r="25" spans="2:7" x14ac:dyDescent="0.25">
      <c r="B25" s="1">
        <v>2020</v>
      </c>
      <c r="C25" s="2">
        <v>43891</v>
      </c>
      <c r="D25" s="1" t="s">
        <v>42</v>
      </c>
      <c r="E25" s="1" t="s">
        <v>43</v>
      </c>
      <c r="F25" s="1"/>
      <c r="G25" s="19">
        <v>80</v>
      </c>
    </row>
    <row r="26" spans="2:7" x14ac:dyDescent="0.25">
      <c r="B26" s="1">
        <v>2020</v>
      </c>
      <c r="C26" s="2">
        <v>43891</v>
      </c>
      <c r="D26" s="1" t="s">
        <v>44</v>
      </c>
      <c r="E26" s="1" t="s">
        <v>45</v>
      </c>
      <c r="F26" s="1"/>
      <c r="G26" s="19">
        <v>80</v>
      </c>
    </row>
    <row r="27" spans="2:7" x14ac:dyDescent="0.25">
      <c r="B27" s="1">
        <v>2020</v>
      </c>
      <c r="C27" s="2">
        <v>43891</v>
      </c>
      <c r="D27" s="1" t="s">
        <v>46</v>
      </c>
      <c r="E27" s="1" t="s">
        <v>47</v>
      </c>
      <c r="F27" s="1"/>
      <c r="G27" s="19">
        <v>80</v>
      </c>
    </row>
    <row r="28" spans="2:7" x14ac:dyDescent="0.25">
      <c r="B28" s="1">
        <v>2020</v>
      </c>
      <c r="C28" s="2">
        <v>43891</v>
      </c>
      <c r="D28" s="1" t="s">
        <v>48</v>
      </c>
      <c r="E28" s="1" t="s">
        <v>49</v>
      </c>
      <c r="F28" s="1"/>
      <c r="G28" s="19">
        <v>80</v>
      </c>
    </row>
    <row r="29" spans="2:7" x14ac:dyDescent="0.25">
      <c r="B29" s="1">
        <v>2020</v>
      </c>
      <c r="C29" s="2">
        <v>43891</v>
      </c>
      <c r="D29" s="1" t="s">
        <v>50</v>
      </c>
      <c r="E29" s="1" t="s">
        <v>51</v>
      </c>
      <c r="F29" s="1"/>
      <c r="G29" s="19">
        <v>80</v>
      </c>
    </row>
    <row r="30" spans="2:7" x14ac:dyDescent="0.25">
      <c r="B30" s="1">
        <v>2020</v>
      </c>
      <c r="C30" s="2">
        <v>43891</v>
      </c>
      <c r="D30" s="12" t="s">
        <v>52</v>
      </c>
      <c r="E30" s="12" t="s">
        <v>53</v>
      </c>
      <c r="F30" s="12"/>
      <c r="G30" s="19">
        <v>80</v>
      </c>
    </row>
    <row r="31" spans="2:7" x14ac:dyDescent="0.25">
      <c r="B31" s="1">
        <v>2020</v>
      </c>
      <c r="C31" s="2">
        <v>43891</v>
      </c>
      <c r="D31" s="12" t="s">
        <v>54</v>
      </c>
      <c r="E31" s="12" t="s">
        <v>55</v>
      </c>
      <c r="F31" s="12"/>
      <c r="G31" s="19">
        <v>80</v>
      </c>
    </row>
    <row r="32" spans="2:7" x14ac:dyDescent="0.25">
      <c r="B32" s="1">
        <v>2020</v>
      </c>
      <c r="C32" s="4">
        <v>44063</v>
      </c>
      <c r="D32" s="12">
        <v>29</v>
      </c>
      <c r="E32" s="12" t="s">
        <v>58</v>
      </c>
      <c r="F32" s="12"/>
      <c r="G32" s="20">
        <v>80</v>
      </c>
    </row>
    <row r="33" spans="2:7" x14ac:dyDescent="0.25">
      <c r="B33" s="1">
        <v>2020</v>
      </c>
      <c r="C33" s="4">
        <v>44094</v>
      </c>
      <c r="D33" s="12">
        <v>30</v>
      </c>
      <c r="E33" s="12" t="s">
        <v>64</v>
      </c>
      <c r="F33" s="12"/>
      <c r="G33" s="20">
        <v>80</v>
      </c>
    </row>
    <row r="34" spans="2:7" x14ac:dyDescent="0.25">
      <c r="B34" s="1">
        <v>2020</v>
      </c>
      <c r="C34" s="4">
        <v>44104</v>
      </c>
      <c r="D34" s="12">
        <v>31</v>
      </c>
      <c r="E34" s="12" t="s">
        <v>77</v>
      </c>
      <c r="F34" s="12"/>
      <c r="G34" s="19">
        <v>80</v>
      </c>
    </row>
    <row r="35" spans="2:7" x14ac:dyDescent="0.25">
      <c r="B35" s="1">
        <v>2020</v>
      </c>
      <c r="C35" s="4">
        <v>44104</v>
      </c>
      <c r="D35" s="1">
        <v>32</v>
      </c>
      <c r="E35" s="1" t="s">
        <v>69</v>
      </c>
      <c r="F35" s="1"/>
      <c r="G35" s="19">
        <v>80</v>
      </c>
    </row>
    <row r="36" spans="2:7" x14ac:dyDescent="0.25">
      <c r="B36" s="1">
        <v>2020</v>
      </c>
      <c r="C36" s="4">
        <v>44127</v>
      </c>
      <c r="D36" s="1">
        <v>33</v>
      </c>
      <c r="E36" s="1" t="s">
        <v>82</v>
      </c>
      <c r="F36" s="1"/>
      <c r="G36" s="19">
        <v>80</v>
      </c>
    </row>
    <row r="37" spans="2:7" x14ac:dyDescent="0.25">
      <c r="B37" s="1">
        <v>2020</v>
      </c>
      <c r="C37" s="4">
        <v>44150</v>
      </c>
      <c r="D37" s="1">
        <v>34</v>
      </c>
      <c r="E37" s="1" t="s">
        <v>94</v>
      </c>
      <c r="F37" s="1"/>
      <c r="G37" s="19">
        <v>80</v>
      </c>
    </row>
    <row r="38" spans="2:7" x14ac:dyDescent="0.25">
      <c r="B38" s="1">
        <v>2020</v>
      </c>
      <c r="C38" s="4">
        <v>44150</v>
      </c>
      <c r="D38" s="1">
        <v>35</v>
      </c>
      <c r="E38" s="1" t="s">
        <v>111</v>
      </c>
      <c r="F38" s="1"/>
      <c r="G38" s="19">
        <v>80</v>
      </c>
    </row>
    <row r="39" spans="2:7" x14ac:dyDescent="0.25">
      <c r="B39" s="1">
        <v>2020</v>
      </c>
      <c r="C39" s="4">
        <v>44150</v>
      </c>
      <c r="D39" s="1">
        <v>36</v>
      </c>
      <c r="E39" s="1" t="s">
        <v>99</v>
      </c>
      <c r="F39" s="1"/>
      <c r="G39" s="19">
        <v>80</v>
      </c>
    </row>
    <row r="40" spans="2:7" x14ac:dyDescent="0.25">
      <c r="B40" s="1">
        <v>2020</v>
      </c>
      <c r="C40" s="4">
        <v>44150</v>
      </c>
      <c r="D40" s="1">
        <v>37</v>
      </c>
      <c r="E40" s="1" t="s">
        <v>100</v>
      </c>
      <c r="F40" s="1"/>
      <c r="G40" s="19">
        <v>80</v>
      </c>
    </row>
    <row r="41" spans="2:7" x14ac:dyDescent="0.25">
      <c r="B41" s="1">
        <v>2020</v>
      </c>
      <c r="C41" s="4">
        <v>44150</v>
      </c>
      <c r="D41" s="1">
        <v>38</v>
      </c>
      <c r="E41" s="1" t="s">
        <v>101</v>
      </c>
      <c r="F41" s="1"/>
      <c r="G41" s="19">
        <v>80</v>
      </c>
    </row>
    <row r="42" spans="2:7" x14ac:dyDescent="0.25">
      <c r="B42" s="1">
        <v>2020</v>
      </c>
      <c r="C42" s="4">
        <v>44151</v>
      </c>
      <c r="D42" s="1">
        <v>39</v>
      </c>
      <c r="E42" s="1" t="s">
        <v>108</v>
      </c>
      <c r="F42" s="1"/>
      <c r="G42" s="19">
        <v>80</v>
      </c>
    </row>
    <row r="43" spans="2:7" x14ac:dyDescent="0.25">
      <c r="B43" s="1">
        <v>2020</v>
      </c>
      <c r="C43" s="4">
        <v>44164</v>
      </c>
      <c r="D43" s="1">
        <v>40</v>
      </c>
      <c r="E43" s="1" t="s">
        <v>109</v>
      </c>
      <c r="F43" s="1"/>
      <c r="G43" s="19">
        <v>80</v>
      </c>
    </row>
    <row r="44" spans="2:7" x14ac:dyDescent="0.25">
      <c r="B44" s="1">
        <v>2020</v>
      </c>
      <c r="C44" s="4">
        <v>44167</v>
      </c>
      <c r="D44" s="1">
        <v>41</v>
      </c>
      <c r="E44" s="1" t="s">
        <v>110</v>
      </c>
      <c r="F44" s="1"/>
      <c r="G44" s="19">
        <v>80</v>
      </c>
    </row>
    <row r="45" spans="2:7" x14ac:dyDescent="0.25">
      <c r="B45" s="27">
        <v>2020</v>
      </c>
      <c r="C45" s="29">
        <v>44177</v>
      </c>
      <c r="D45" s="27">
        <v>42</v>
      </c>
      <c r="E45" s="27" t="s">
        <v>112</v>
      </c>
      <c r="F45" s="27"/>
      <c r="G45" s="30">
        <v>80</v>
      </c>
    </row>
    <row r="46" spans="2:7" x14ac:dyDescent="0.25">
      <c r="B46" s="1"/>
      <c r="C46" s="4"/>
      <c r="D46" s="1"/>
      <c r="E46" s="28"/>
      <c r="F46" s="1"/>
      <c r="G46" s="19"/>
    </row>
    <row r="47" spans="2:7" x14ac:dyDescent="0.25">
      <c r="B47" s="1"/>
      <c r="C47" s="4"/>
      <c r="D47" s="1"/>
      <c r="E47" s="1"/>
      <c r="F47" s="1"/>
      <c r="G47" s="19"/>
    </row>
    <row r="48" spans="2:7" ht="15.75" thickBot="1" x14ac:dyDescent="0.3">
      <c r="B48" s="22"/>
      <c r="C48" s="21"/>
      <c r="D48" s="22"/>
      <c r="E48" s="22"/>
      <c r="F48" s="22"/>
      <c r="G48" s="23"/>
    </row>
    <row r="49" spans="2:7" ht="15.75" thickBot="1" x14ac:dyDescent="0.3">
      <c r="B49" s="25" t="s">
        <v>118</v>
      </c>
      <c r="C49" s="26"/>
      <c r="D49" s="25"/>
      <c r="E49" s="25"/>
      <c r="F49" s="25"/>
      <c r="G49" s="24">
        <f>SUM(G4:G48)</f>
        <v>3360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9A49-AE5E-403D-91A1-1AAADAF67823}">
  <dimension ref="A1:S44"/>
  <sheetViews>
    <sheetView topLeftCell="A13" zoomScale="50" zoomScaleNormal="50" workbookViewId="0">
      <selection activeCell="A41" sqref="A41"/>
    </sheetView>
  </sheetViews>
  <sheetFormatPr defaultRowHeight="15" x14ac:dyDescent="0.25"/>
  <cols>
    <col min="1" max="1" width="18.42578125" customWidth="1"/>
    <col min="12" max="12" width="20.85546875" customWidth="1"/>
    <col min="13" max="13" width="21.7109375" customWidth="1"/>
    <col min="14" max="14" width="12.42578125" customWidth="1"/>
  </cols>
  <sheetData>
    <row r="1" spans="1:15" x14ac:dyDescent="0.25">
      <c r="A1" t="s">
        <v>5</v>
      </c>
      <c r="B1">
        <v>100</v>
      </c>
    </row>
    <row r="2" spans="1:15" x14ac:dyDescent="0.25">
      <c r="A2" t="s">
        <v>59</v>
      </c>
      <c r="B2">
        <v>100</v>
      </c>
    </row>
    <row r="3" spans="1:15" x14ac:dyDescent="0.25">
      <c r="A3" t="s">
        <v>60</v>
      </c>
      <c r="B3">
        <v>100</v>
      </c>
    </row>
    <row r="4" spans="1:15" x14ac:dyDescent="0.25">
      <c r="A4" t="s">
        <v>37</v>
      </c>
      <c r="B4">
        <v>100</v>
      </c>
      <c r="N4">
        <v>41</v>
      </c>
      <c r="O4" t="s">
        <v>78</v>
      </c>
    </row>
    <row r="5" spans="1:15" x14ac:dyDescent="0.25">
      <c r="A5" t="s">
        <v>61</v>
      </c>
      <c r="B5">
        <v>100</v>
      </c>
    </row>
    <row r="6" spans="1:15" x14ac:dyDescent="0.25">
      <c r="A6" t="s">
        <v>7</v>
      </c>
      <c r="B6">
        <v>100</v>
      </c>
    </row>
    <row r="7" spans="1:15" x14ac:dyDescent="0.25">
      <c r="A7" t="s">
        <v>43</v>
      </c>
      <c r="B7">
        <v>100</v>
      </c>
      <c r="L7" s="10" t="s">
        <v>86</v>
      </c>
    </row>
    <row r="8" spans="1:15" x14ac:dyDescent="0.25">
      <c r="A8" t="s">
        <v>39</v>
      </c>
      <c r="B8">
        <v>100</v>
      </c>
      <c r="L8" s="8">
        <v>100</v>
      </c>
      <c r="M8" s="7" t="s">
        <v>79</v>
      </c>
      <c r="N8" s="7">
        <v>41</v>
      </c>
      <c r="O8" s="7" t="s">
        <v>78</v>
      </c>
    </row>
    <row r="9" spans="1:15" x14ac:dyDescent="0.25">
      <c r="A9" t="s">
        <v>23</v>
      </c>
      <c r="B9">
        <v>100</v>
      </c>
      <c r="M9" t="s">
        <v>72</v>
      </c>
      <c r="N9" s="8">
        <f>L8*N8</f>
        <v>4100</v>
      </c>
    </row>
    <row r="10" spans="1:15" x14ac:dyDescent="0.25">
      <c r="A10" t="s">
        <v>13</v>
      </c>
      <c r="B10">
        <v>100</v>
      </c>
      <c r="M10" s="3"/>
    </row>
    <row r="11" spans="1:15" x14ac:dyDescent="0.25">
      <c r="A11" t="s">
        <v>62</v>
      </c>
      <c r="B11">
        <v>100</v>
      </c>
    </row>
    <row r="12" spans="1:15" x14ac:dyDescent="0.25">
      <c r="A12" t="s">
        <v>63</v>
      </c>
      <c r="B12">
        <v>100</v>
      </c>
    </row>
    <row r="13" spans="1:15" x14ac:dyDescent="0.25">
      <c r="A13" t="s">
        <v>51</v>
      </c>
      <c r="B13">
        <v>100</v>
      </c>
      <c r="M13" t="s">
        <v>88</v>
      </c>
    </row>
    <row r="14" spans="1:15" x14ac:dyDescent="0.25">
      <c r="A14" t="s">
        <v>64</v>
      </c>
      <c r="B14">
        <v>100</v>
      </c>
      <c r="M14">
        <v>300</v>
      </c>
    </row>
    <row r="15" spans="1:15" x14ac:dyDescent="0.25">
      <c r="A15" t="s">
        <v>65</v>
      </c>
      <c r="B15">
        <v>100</v>
      </c>
      <c r="N15" s="9">
        <f>N9-M14</f>
        <v>3800</v>
      </c>
    </row>
    <row r="16" spans="1:15" x14ac:dyDescent="0.25">
      <c r="A16" t="s">
        <v>19</v>
      </c>
      <c r="B16">
        <v>100</v>
      </c>
    </row>
    <row r="17" spans="1:19" x14ac:dyDescent="0.25">
      <c r="A17" t="s">
        <v>66</v>
      </c>
      <c r="B17">
        <v>100</v>
      </c>
    </row>
    <row r="18" spans="1:19" x14ac:dyDescent="0.25">
      <c r="A18" t="s">
        <v>21</v>
      </c>
      <c r="B18">
        <v>100</v>
      </c>
      <c r="L18" s="10" t="s">
        <v>87</v>
      </c>
    </row>
    <row r="19" spans="1:19" x14ac:dyDescent="0.25">
      <c r="A19" t="s">
        <v>67</v>
      </c>
      <c r="B19">
        <v>100</v>
      </c>
      <c r="L19">
        <v>1236526339</v>
      </c>
    </row>
    <row r="20" spans="1:19" x14ac:dyDescent="0.25">
      <c r="A20" t="s">
        <v>73</v>
      </c>
      <c r="B20">
        <v>100</v>
      </c>
      <c r="M20" t="s">
        <v>89</v>
      </c>
      <c r="N20" t="s">
        <v>84</v>
      </c>
    </row>
    <row r="21" spans="1:19" x14ac:dyDescent="0.25">
      <c r="A21" t="s">
        <v>74</v>
      </c>
      <c r="B21">
        <v>100</v>
      </c>
      <c r="G21" s="5"/>
      <c r="M21" t="s">
        <v>90</v>
      </c>
      <c r="N21" t="s">
        <v>91</v>
      </c>
    </row>
    <row r="22" spans="1:19" x14ac:dyDescent="0.25">
      <c r="A22" t="s">
        <v>75</v>
      </c>
      <c r="B22">
        <v>100</v>
      </c>
    </row>
    <row r="23" spans="1:19" x14ac:dyDescent="0.25">
      <c r="A23" t="s">
        <v>76</v>
      </c>
      <c r="B23">
        <v>100</v>
      </c>
    </row>
    <row r="24" spans="1:19" x14ac:dyDescent="0.25">
      <c r="A24" t="s">
        <v>17</v>
      </c>
      <c r="B24">
        <v>100</v>
      </c>
    </row>
    <row r="25" spans="1:19" x14ac:dyDescent="0.25">
      <c r="A25" t="s">
        <v>3</v>
      </c>
      <c r="B25">
        <v>100</v>
      </c>
    </row>
    <row r="26" spans="1:19" ht="36" x14ac:dyDescent="0.55000000000000004">
      <c r="A26" t="s">
        <v>15</v>
      </c>
      <c r="B26">
        <v>100</v>
      </c>
      <c r="I26" s="13" t="s">
        <v>92</v>
      </c>
      <c r="J26" s="13"/>
      <c r="K26" s="13"/>
      <c r="L26" s="13"/>
      <c r="M26" s="13"/>
      <c r="N26" s="10"/>
      <c r="O26" s="10"/>
      <c r="P26" s="10"/>
      <c r="Q26" s="10"/>
      <c r="R26" s="11"/>
      <c r="S26" s="11"/>
    </row>
    <row r="27" spans="1:19" x14ac:dyDescent="0.25">
      <c r="A27" t="s">
        <v>47</v>
      </c>
      <c r="B27">
        <v>100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x14ac:dyDescent="0.25">
      <c r="A28" t="s">
        <v>49</v>
      </c>
      <c r="B28">
        <v>100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x14ac:dyDescent="0.25">
      <c r="A29" t="s">
        <v>70</v>
      </c>
      <c r="B29">
        <v>100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x14ac:dyDescent="0.25">
      <c r="A30" t="s">
        <v>68</v>
      </c>
      <c r="B30">
        <v>100</v>
      </c>
    </row>
    <row r="31" spans="1:19" x14ac:dyDescent="0.25">
      <c r="A31" t="s">
        <v>33</v>
      </c>
      <c r="B31">
        <v>100</v>
      </c>
    </row>
    <row r="32" spans="1:19" x14ac:dyDescent="0.25">
      <c r="A32" t="s">
        <v>9</v>
      </c>
      <c r="B32">
        <v>100</v>
      </c>
    </row>
    <row r="33" spans="1:8" x14ac:dyDescent="0.25">
      <c r="A33" t="s">
        <v>71</v>
      </c>
      <c r="B33">
        <v>100</v>
      </c>
    </row>
    <row r="34" spans="1:8" x14ac:dyDescent="0.25">
      <c r="A34" t="s">
        <v>45</v>
      </c>
      <c r="B34">
        <v>100</v>
      </c>
    </row>
    <row r="35" spans="1:8" x14ac:dyDescent="0.25">
      <c r="A35" t="s">
        <v>35</v>
      </c>
      <c r="B35">
        <v>100</v>
      </c>
    </row>
    <row r="36" spans="1:8" x14ac:dyDescent="0.25">
      <c r="A36" t="s">
        <v>58</v>
      </c>
      <c r="B36">
        <v>100</v>
      </c>
    </row>
    <row r="37" spans="1:8" x14ac:dyDescent="0.25">
      <c r="A37" t="s">
        <v>69</v>
      </c>
      <c r="B37">
        <v>100</v>
      </c>
    </row>
    <row r="38" spans="1:8" x14ac:dyDescent="0.25">
      <c r="A38" t="s">
        <v>80</v>
      </c>
      <c r="B38">
        <v>100</v>
      </c>
    </row>
    <row r="39" spans="1:8" x14ac:dyDescent="0.25">
      <c r="A39" t="s">
        <v>81</v>
      </c>
      <c r="B39">
        <v>100</v>
      </c>
    </row>
    <row r="40" spans="1:8" x14ac:dyDescent="0.25">
      <c r="A40" t="s">
        <v>107</v>
      </c>
      <c r="B40">
        <v>100</v>
      </c>
    </row>
    <row r="41" spans="1:8" x14ac:dyDescent="0.25">
      <c r="A41" t="s">
        <v>83</v>
      </c>
      <c r="B41">
        <v>100</v>
      </c>
    </row>
    <row r="42" spans="1:8" x14ac:dyDescent="0.25">
      <c r="A42" s="11" t="s">
        <v>72</v>
      </c>
      <c r="B42" s="11">
        <f>SUM(B1:B41)</f>
        <v>4100</v>
      </c>
    </row>
    <row r="44" spans="1:8" x14ac:dyDescent="0.25">
      <c r="A44" s="6"/>
      <c r="B44" s="6"/>
      <c r="C44" s="6"/>
      <c r="D44" s="6"/>
      <c r="E44" s="6"/>
      <c r="F44" s="6"/>
      <c r="G44" s="6"/>
      <c r="H44" s="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6376E-F674-4259-B1E8-A7BFD1C256A6}">
  <dimension ref="C2:J13"/>
  <sheetViews>
    <sheetView workbookViewId="0">
      <selection activeCell="I19" sqref="I19"/>
    </sheetView>
  </sheetViews>
  <sheetFormatPr defaultRowHeight="15" x14ac:dyDescent="0.25"/>
  <cols>
    <col min="4" max="4" width="11.140625" customWidth="1"/>
    <col min="10" max="10" width="10.85546875" bestFit="1" customWidth="1"/>
  </cols>
  <sheetData>
    <row r="2" spans="3:10" x14ac:dyDescent="0.25">
      <c r="D2" t="s">
        <v>93</v>
      </c>
    </row>
    <row r="3" spans="3:10" x14ac:dyDescent="0.25">
      <c r="J3" t="s">
        <v>104</v>
      </c>
    </row>
    <row r="4" spans="3:10" x14ac:dyDescent="0.25">
      <c r="J4">
        <v>1236526339</v>
      </c>
    </row>
    <row r="6" spans="3:10" x14ac:dyDescent="0.25">
      <c r="C6">
        <v>1</v>
      </c>
      <c r="D6" t="s">
        <v>85</v>
      </c>
      <c r="E6" t="s">
        <v>98</v>
      </c>
    </row>
    <row r="7" spans="3:10" x14ac:dyDescent="0.25">
      <c r="C7">
        <v>2</v>
      </c>
      <c r="D7" t="s">
        <v>95</v>
      </c>
      <c r="E7" s="14" t="s">
        <v>103</v>
      </c>
    </row>
    <row r="8" spans="3:10" x14ac:dyDescent="0.25">
      <c r="C8" s="7">
        <v>3</v>
      </c>
      <c r="D8" s="7" t="s">
        <v>97</v>
      </c>
      <c r="E8" s="7" t="s">
        <v>98</v>
      </c>
      <c r="F8" s="7"/>
    </row>
    <row r="9" spans="3:10" x14ac:dyDescent="0.25">
      <c r="C9" s="15">
        <v>4</v>
      </c>
      <c r="D9" s="15" t="s">
        <v>96</v>
      </c>
      <c r="E9" s="15" t="s">
        <v>102</v>
      </c>
      <c r="F9" s="15" t="s">
        <v>105</v>
      </c>
      <c r="G9" s="15"/>
      <c r="H9" s="15"/>
      <c r="I9" s="15"/>
    </row>
    <row r="13" spans="3:10" x14ac:dyDescent="0.25">
      <c r="D13" s="10" t="s">
        <v>106</v>
      </c>
      <c r="E13" s="10"/>
      <c r="F13" s="10"/>
      <c r="G13" s="10"/>
      <c r="H13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Ekonomi 2022</vt:lpstr>
      <vt:lpstr>Partille Cup 2023</vt:lpstr>
      <vt:lpstr>Läger</vt:lpstr>
      <vt:lpstr>Lagkassa omgång 2. 2022</vt:lpstr>
      <vt:lpstr>Lagkassa omgång i 2020</vt:lpstr>
      <vt:lpstr>Bollar omgång1, 41-bollar klar</vt:lpstr>
      <vt:lpstr>Bollar omgång2, 3 bollar-klar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Lisboa Skarp</dc:creator>
  <cp:lastModifiedBy>Vilma Lisboa Skarp</cp:lastModifiedBy>
  <dcterms:created xsi:type="dcterms:W3CDTF">2020-09-04T07:12:06Z</dcterms:created>
  <dcterms:modified xsi:type="dcterms:W3CDTF">2022-11-08T19:37:20Z</dcterms:modified>
</cp:coreProperties>
</file>