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hogia-my.sharepoint.com/personal/eva_almefjord_hogia_se/Documents/Documents/Eva/Eva/IFK Valla/P10/"/>
    </mc:Choice>
  </mc:AlternateContent>
  <xr:revisionPtr revIDLastSave="19" documentId="13_ncr:1_{30B23B55-D28C-4730-9B9E-8D1549955580}" xr6:coauthVersionLast="47" xr6:coauthVersionMax="47" xr10:uidLastSave="{9649BAC7-7920-4DDC-B9F5-5401067057C3}"/>
  <bookViews>
    <workbookView xWindow="-120" yWindow="-120" windowWidth="29040" windowHeight="15720" xr2:uid="{2A98867E-D446-49D5-A3C8-15A016374995}"/>
  </bookViews>
  <sheets>
    <sheet name="Matcher" sheetId="1" r:id="rId1"/>
    <sheet name="Summer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 r="G4" i="2"/>
  <c r="G5" i="2"/>
  <c r="G6" i="2"/>
  <c r="G7" i="2"/>
  <c r="G8" i="2"/>
  <c r="G9" i="2"/>
  <c r="G10" i="2"/>
  <c r="G11" i="2"/>
  <c r="G12" i="2"/>
  <c r="G13" i="2"/>
  <c r="G14" i="2"/>
  <c r="G15" i="2"/>
  <c r="G16" i="2"/>
  <c r="G17" i="2"/>
  <c r="G18" i="2"/>
  <c r="G19" i="2"/>
  <c r="G20" i="2"/>
  <c r="G21" i="2"/>
  <c r="G22" i="2"/>
  <c r="G23" i="2"/>
  <c r="G24" i="2"/>
  <c r="G25" i="2"/>
  <c r="G2" i="2"/>
  <c r="F25" i="2"/>
  <c r="F24" i="2"/>
  <c r="F23" i="2"/>
  <c r="F22" i="2"/>
  <c r="F21" i="2"/>
  <c r="F20" i="2"/>
  <c r="F19" i="2"/>
  <c r="F18" i="2"/>
  <c r="F17" i="2"/>
  <c r="F16" i="2"/>
  <c r="F15" i="2"/>
  <c r="F14" i="2"/>
  <c r="F13" i="2"/>
  <c r="F12" i="2"/>
  <c r="F11" i="2"/>
  <c r="F10" i="2"/>
  <c r="F9" i="2"/>
  <c r="F8" i="2"/>
  <c r="F7" i="2"/>
  <c r="F6" i="2"/>
  <c r="F5" i="2"/>
  <c r="F4" i="2"/>
  <c r="F3" i="2"/>
  <c r="F2" i="2"/>
  <c r="E3" i="2"/>
  <c r="E4" i="2"/>
  <c r="E5" i="2"/>
  <c r="E6" i="2"/>
  <c r="E7" i="2"/>
  <c r="E8" i="2"/>
  <c r="E9" i="2"/>
  <c r="E10" i="2"/>
  <c r="E11" i="2"/>
  <c r="E12" i="2"/>
  <c r="E13" i="2"/>
  <c r="E14" i="2"/>
  <c r="E15" i="2"/>
  <c r="E16" i="2"/>
  <c r="E17" i="2"/>
  <c r="E18" i="2"/>
  <c r="E19" i="2"/>
  <c r="E20" i="2"/>
  <c r="E21" i="2"/>
  <c r="E22" i="2"/>
  <c r="E23" i="2"/>
  <c r="E24" i="2"/>
  <c r="E25" i="2"/>
  <c r="D3" i="2"/>
  <c r="D4" i="2"/>
  <c r="D5" i="2"/>
  <c r="D6" i="2"/>
  <c r="D7" i="2"/>
  <c r="D8" i="2"/>
  <c r="D9" i="2"/>
  <c r="D10" i="2"/>
  <c r="D11" i="2"/>
  <c r="D12" i="2"/>
  <c r="D13" i="2"/>
  <c r="D14" i="2"/>
  <c r="D15" i="2"/>
  <c r="D16" i="2"/>
  <c r="D17" i="2"/>
  <c r="D18" i="2"/>
  <c r="D19" i="2"/>
  <c r="D20" i="2"/>
  <c r="D21" i="2"/>
  <c r="D22" i="2"/>
  <c r="D23" i="2"/>
  <c r="D24" i="2"/>
  <c r="D25" i="2"/>
  <c r="C3" i="2"/>
  <c r="C4" i="2"/>
  <c r="C5" i="2"/>
  <c r="C6" i="2"/>
  <c r="C7" i="2"/>
  <c r="C8" i="2"/>
  <c r="C9" i="2"/>
  <c r="C10" i="2"/>
  <c r="C11" i="2"/>
  <c r="C12" i="2"/>
  <c r="C13" i="2"/>
  <c r="C14" i="2"/>
  <c r="C15" i="2"/>
  <c r="C16" i="2"/>
  <c r="C17" i="2"/>
  <c r="C18" i="2"/>
  <c r="C19" i="2"/>
  <c r="C20" i="2"/>
  <c r="C21" i="2"/>
  <c r="C22" i="2"/>
  <c r="C23" i="2"/>
  <c r="C24" i="2"/>
  <c r="C25" i="2"/>
  <c r="B3" i="2"/>
  <c r="B4" i="2"/>
  <c r="B5" i="2"/>
  <c r="B6" i="2"/>
  <c r="B7" i="2"/>
  <c r="B8" i="2"/>
  <c r="B9" i="2"/>
  <c r="B10" i="2"/>
  <c r="B11" i="2"/>
  <c r="B12" i="2"/>
  <c r="B13" i="2"/>
  <c r="B14" i="2"/>
  <c r="B15" i="2"/>
  <c r="B16" i="2"/>
  <c r="B17" i="2"/>
  <c r="B18" i="2"/>
  <c r="B19" i="2"/>
  <c r="B20" i="2"/>
  <c r="B21" i="2"/>
  <c r="B22" i="2"/>
  <c r="B23" i="2"/>
  <c r="B24" i="2"/>
  <c r="B25" i="2"/>
  <c r="E2" i="2"/>
  <c r="D2" i="2"/>
  <c r="C2" i="2"/>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tc={8874C543-373E-43D7-A081-D7529C95F2E6}</author>
    <author>tc={8684B6E0-74AB-4FE3-95F9-3683F4637224}</author>
    <author>tc={69825851-1E18-4F97-B000-29DDB8065F78}</author>
    <author>tc={E7BC80C9-9037-4D45-8B31-75F4FFE32B8C}</author>
    <author>tc={38596DEF-5541-4D80-823D-0377B72915DC}</author>
  </authors>
  <commentList>
    <comment ref="C1" authorId="0" shapeId="0" xr:uid="{8874C543-373E-43D7-A081-D7529C95F2E6}">
      <text>
        <t>[Trådad kommentar]
I din version av Excel kan du läsa den här trådade kommentaren, men eventuella ändringar i den tas bort om filen öppnas i en senare version av Excel. Läs mer: https://go.microsoft.com/fwlink/?linkid=870924
Kommentar:
    Träningsmatch</t>
      </text>
    </comment>
    <comment ref="J7" authorId="1" shapeId="0" xr:uid="{8684B6E0-74AB-4FE3-95F9-3683F4637224}">
      <text>
        <t>[Trådad kommentar]
I din version av Excel kan du läsa den här trådade kommentaren, men eventuella ändringar i den tas bort om filen öppnas i en senare version av Excel. Läs mer: https://go.microsoft.com/fwlink/?linkid=870924
Kommentar:
    Ställde upp som flaggviftare istället för Texas</t>
      </text>
    </comment>
    <comment ref="K7" authorId="2" shapeId="0" xr:uid="{69825851-1E18-4F97-B000-29DDB8065F78}">
      <text>
        <t>[Trådad kommentar]
I din version av Excel kan du läsa den här trådade kommentaren, men eventuella ändringar i den tas bort om filen öppnas i en senare version av Excel. Läs mer: https://go.microsoft.com/fwlink/?linkid=870924
Kommentar:
    Ställde upp och tog tvätten istället för Emir</t>
      </text>
    </comment>
    <comment ref="R18" authorId="3" shapeId="0" xr:uid="{E7BC80C9-9037-4D45-8B31-75F4FFE32B8C}">
      <text>
        <t>[Trådad kommentar]
I din version av Excel kan du läsa den här trådade kommentaren, men eventuella ändringar i den tas bort om filen öppnas i en senare version av Excel. Läs mer: https://go.microsoft.com/fwlink/?linkid=870924
Kommentar:
    Ställde upp och tog tvätten istället för Rasmus P</t>
      </text>
    </comment>
    <comment ref="J19" authorId="4" shapeId="0" xr:uid="{38596DEF-5541-4D80-823D-0377B72915DC}">
      <text>
        <t>[Trådad kommentar]
I din version av Excel kan du läsa den här trådade kommentaren, men eventuella ändringar i den tas bort om filen öppnas i en senare version av Excel. Läs mer: https://go.microsoft.com/fwlink/?linkid=870924
Kommentar:
    Ställde upp i kiosken istället för Emir och Miel</t>
      </text>
    </comment>
  </commentList>
</comments>
</file>

<file path=xl/sharedStrings.xml><?xml version="1.0" encoding="utf-8"?>
<sst xmlns="http://schemas.openxmlformats.org/spreadsheetml/2006/main" count="156" uniqueCount="74">
  <si>
    <t>Alexander Severinsson</t>
  </si>
  <si>
    <t>Oscar Badman</t>
  </si>
  <si>
    <t>Oskar Almefjord</t>
  </si>
  <si>
    <t>Tim Cassel</t>
  </si>
  <si>
    <t>Elias Grahn</t>
  </si>
  <si>
    <t>Emil Gössfeldt</t>
  </si>
  <si>
    <t>Emir Plavci</t>
  </si>
  <si>
    <t>Texas Alfredsson</t>
  </si>
  <si>
    <t>Algot Andersson</t>
  </si>
  <si>
    <t>Wilmer Berntsson</t>
  </si>
  <si>
    <t>Rasmus Forsström</t>
  </si>
  <si>
    <t>Melvin Gunnarsson</t>
  </si>
  <si>
    <t>Oscar Halldin</t>
  </si>
  <si>
    <t>Doulas Ihrlund</t>
  </si>
  <si>
    <t>Gustav Kristiansen</t>
  </si>
  <si>
    <t>Rasmus Prenninge</t>
  </si>
  <si>
    <t>Emil Ströberg</t>
  </si>
  <si>
    <t>Miel Verheyden</t>
  </si>
  <si>
    <t>Hugo Sommargren</t>
  </si>
  <si>
    <t>Zackarias Sinclair</t>
  </si>
  <si>
    <t>K</t>
  </si>
  <si>
    <t>M</t>
  </si>
  <si>
    <t>A</t>
  </si>
  <si>
    <t>F</t>
  </si>
  <si>
    <t>Arbetsdag</t>
  </si>
  <si>
    <t>Kiosk</t>
  </si>
  <si>
    <t>Matchvärd</t>
  </si>
  <si>
    <t>Flaggviftare</t>
  </si>
  <si>
    <t>Tvätt</t>
  </si>
  <si>
    <t>2025-04-29
Lysekil
-
Valla</t>
  </si>
  <si>
    <t>2025-04-27
Valla
-
Vallen</t>
  </si>
  <si>
    <t>2025-03-30
Valla
-
Kongahälla</t>
  </si>
  <si>
    <t>2025-04-12
Arbetsdag vår</t>
  </si>
  <si>
    <t>2025-02-22
Funktionär seniormatch</t>
  </si>
  <si>
    <t>2025-05-10
Strömstad
-
Valla</t>
  </si>
  <si>
    <t>2025-05-15
Valla
-
Grebbestad</t>
  </si>
  <si>
    <t>2025-05-22
Tanum
-
Valla</t>
  </si>
  <si>
    <t>2025-05-26
Valla
-
Kungshamns/Sotenäs</t>
  </si>
  <si>
    <t>2025-06-05
Ödsmål
-
Valla</t>
  </si>
  <si>
    <t>2025-06-15
Vallen
-
Valla</t>
  </si>
  <si>
    <t>2025-06-17
Valla
-
Lysekil</t>
  </si>
  <si>
    <t>2025-08-15
Funktionär seniormatch</t>
  </si>
  <si>
    <t>2025-08-17
Valla
-
Strömstad</t>
  </si>
  <si>
    <t>2025-08-20
Grebbestad
-
Valla</t>
  </si>
  <si>
    <t>2025-08-28
Valla
-
Tanum</t>
  </si>
  <si>
    <t>2025-09-04
Kunshamns/Sotenäs
-
Valla</t>
  </si>
  <si>
    <t>2025-09-10
Valla
-
Ödsmål</t>
  </si>
  <si>
    <t>Douglas Ihrlund</t>
  </si>
  <si>
    <t>2025-05-04
Landskamp
P2009
Sverige
-
Island</t>
  </si>
  <si>
    <t>2025-05-07
Landskamp
P2009
Island
-
Tjeckien</t>
  </si>
  <si>
    <t>I tvättuppgiften ingår att få med sig samtliga spelares matchställ efter match, tvätta dem och ta med dem till nästa träning. OBS! Tvättas endast med tvättmedel (ej sköljmedel då det täpper igen andasfunktionen i kläderna).</t>
  </si>
  <si>
    <t>I kioskuppgiften ingår att ta med något hembakt eller motsvarande. Man ska vara på plats senast 1 timme innan matchstart.</t>
  </si>
  <si>
    <t>Som matchvärd välkomnar man domare och motståndarlaget samt visar dem till avsett omklädningsrum. Man ser även till att det är god ordning och stämning på anläggningen. Man ska vara på plats senast 1 timme innan matchstart.</t>
  </si>
  <si>
    <t>2 pers</t>
  </si>
  <si>
    <t>T</t>
  </si>
  <si>
    <t>1 pers</t>
  </si>
  <si>
    <t>1+1 pers</t>
  </si>
  <si>
    <t>1+2 pers</t>
  </si>
  <si>
    <t>1+0 pers</t>
  </si>
  <si>
    <t>I kolumnerna "Landskamp" står antal spelare och föräldrar som anmält sig till att hjälpa till, först står spelare följt av föräldrar (t ex 1+1 pers innebär en spelare och en förälder)</t>
  </si>
  <si>
    <t>Att vara flaggviftare innebär att hålla flaggan rakt upp när hela bollen är över sid-/kortlinjen. Man ska vara på plats senast 1 timme innan matchstart. Man hjälper även till att sätta upp hörnflaggor innan match samt ta in dem efter match, samt samla in bollarna efter matchen. OBS! Räkna så att samma antal bollar som togs ut kommer med in igen.</t>
  </si>
  <si>
    <t>Harley Björklund</t>
  </si>
  <si>
    <t>Hugo Höglund</t>
  </si>
  <si>
    <t>Noel Jansson</t>
  </si>
  <si>
    <t>Milo Rundberg</t>
  </si>
  <si>
    <t>Emir</t>
  </si>
  <si>
    <t>Fattmir</t>
  </si>
  <si>
    <t>A=Arbetsdag
K=Kiosk
M=Matchvärd
F=Flaggviftare
T=Tvätt
E=Entré</t>
  </si>
  <si>
    <t>15/5 K, 22/5 T, 26/5 F</t>
  </si>
  <si>
    <t>26/5 T</t>
  </si>
  <si>
    <t>Entré</t>
  </si>
  <si>
    <t>I entréuppgiften ingår att stå vid "huvudingången" till anläggningen och ta intäde. Man ska vara på plats senast 45 min innan matchstart, ska vara redo att ta inträde senast 30 min innan matchstart. Man står där under första halvlek, därefter ska det återställas genom att t ex lägga tillbaka saker på sina platser.</t>
  </si>
  <si>
    <t>E</t>
  </si>
  <si>
    <t>2025-10-18
Arbetsdag höst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</si>
</sst>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8"/>
      <name val="Aptos Narrow"/>
      <family val="2"/>
      <scheme val="minor"/>
    </font>
    <font>
      <sz val="9"/>
      <color indexed="81"/>
      <name val="Tahoma"/>
      <charset val="1"/>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medium">
        <color indexed="64"/>
      </left>
      <right style="medium">
        <color indexed="64"/>
      </right>
      <top style="medium">
        <color indexed="64"/>
      </top>
      <bottom style="thin">
        <color indexed="64"/>
      </bottom>
      <diagonal/>
    </border>
    <border>
      <left style="hair">
        <color auto="1"/>
      </left>
      <right style="hair">
        <color auto="1"/>
      </right>
      <top/>
      <bottom/>
      <diagonal/>
    </border>
  </borders>
  <cellStyleXfs count="1">
    <xf numFmtId="0" fontId="0" fillId="0" borderId="0"/>
  </cellStyleXfs>
  <cellXfs count="9">
    <xf numFmtId="0" fontId="0" fillId="0" borderId="0" xfId="0"/>
    <xf numFmtId="0" fontId="0" fillId="0" borderId="1" xfId="0" applyBorder="1" applyAlignment="1">
      <alignment horizontal="center"/>
    </xf>
    <xf numFmtId="0" fontId="0" fillId="0" borderId="0" xfId="0" applyAlignment="1">
      <alignment horizontal="center" vertical="center"/>
    </xf>
    <xf numFmtId="0" fontId="0" fillId="0" borderId="0" xfId="0" applyAlignment="1">
      <alignment horizontal="left" vertical="center" wrapText="1"/>
    </xf>
    <xf numFmtId="14" fontId="0" fillId="2" borderId="2" xfId="0" applyNumberForma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xf>
  </cellXfs>
  <cellStyles count="1">
    <cellStyle name="Normal" xfId="0" builtinId="0"/>
  </cellStyles>
  <dxfs count="22">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horizontal/>
      </border>
    </dxf>
    <dxf>
      <alignment horizontal="center" vertical="bottom" textRotation="0" wrapText="0" indent="0" justifyLastLine="0" shrinkToFit="0" readingOrder="0"/>
      <border diagonalUp="0" diagonalDown="0">
        <left style="hair">
          <color auto="1"/>
        </left>
        <right style="hair">
          <color auto="1"/>
        </right>
        <top/>
        <bottom/>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bottom" textRotation="0" wrapText="0" indent="0" justifyLastLine="0" shrinkToFit="0" readingOrder="0"/>
      <border diagonalUp="0" diagonalDown="0">
        <left style="hair">
          <color auto="1"/>
        </left>
        <right style="hair">
          <color auto="1"/>
        </right>
        <top/>
        <bottom/>
        <vertical/>
        <horizontal/>
      </border>
    </dxf>
    <dxf>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Eva Almefjord" id="{5C020556-6E88-444A-BD29-396AC0A0F80D}" userId="S::eva.almefjord@hogia.se::8e68b0e7-537e-4bda-94ff-04f126d5975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543387-EC91-4417-A1FB-A264D31231B1}" name="Tabell3" displayName="Tabell3" ref="A1:V25" totalsRowShown="0" headerRowDxfId="21">
  <autoFilter ref="A1:V25" xr:uid="{D6543387-EC91-4417-A1FB-A264D31231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CD4A5B97-5421-43A9-BD13-69F0FA8EF4D2}" name="A=Arbetsdag_x000a_K=Kiosk_x000a_M=Matchvärd_x000a_F=Flaggviftare_x000a_T=Tvätt_x000a_E=Entré"/>
    <tableColumn id="2" xr3:uid="{3FB72A67-5825-4170-89CB-561BA3ECD97F}" name="2025-02-22_x000a__x000a_Funktionär seniormatch" dataDxfId="20"/>
    <tableColumn id="4" xr3:uid="{E49BFE09-2E6C-4430-BE49-3067B91E0F91}" name="2025-03-30_x000a__x000a_Valla_x000a_-_x000a_Kongahälla" dataDxfId="19"/>
    <tableColumn id="3" xr3:uid="{3182B7DA-1C21-470B-B95C-66CC9C429F28}" name="2025-04-12_x000a__x000a_Arbetsdag vår" dataDxfId="18"/>
    <tableColumn id="5" xr3:uid="{7CC3E6EF-2506-4983-9516-8BFAEAC7BA93}" name="2025-04-27_x000a__x000a_Valla_x000a_-_x000a_Vallen" dataDxfId="17"/>
    <tableColumn id="6" xr3:uid="{1FD4CCB2-C190-410F-86A3-2BD494F51446}" name="2025-04-29_x000a__x000a_Lysekil_x000a_-_x000a_Valla" dataDxfId="16"/>
    <tableColumn id="24" xr3:uid="{04896A9F-BF4D-4A44-A2D5-0F191DA8CDF1}" name="2025-05-04_x000a_Landskamp_x000a_P2009_x000a_Sverige_x000a_-_x000a_Island" dataDxfId="15"/>
    <tableColumn id="23" xr3:uid="{D76C918D-003F-4A5E-A9EF-1243DD08D5DD}" name="2025-05-07_x000a_Landskamp_x000a_P2009_x000a_Island_x000a_-_x000a_Tjeckien" dataDxfId="14"/>
    <tableColumn id="7" xr3:uid="{3F0C5E5A-4653-4DD7-B1C0-E775AB76327B}" name="2025-05-10_x000a__x000a_Strömstad_x000a_-_x000a_Valla" dataDxfId="13"/>
    <tableColumn id="8" xr3:uid="{83E22377-4E60-4DDD-B1A5-224E5A7E72A6}" name="2025-05-15_x000a__x000a_Valla_x000a_-_x000a_Grebbestad" dataDxfId="12"/>
    <tableColumn id="9" xr3:uid="{3A322FBA-B7F8-48F1-8CEB-72F58D3D3805}" name="2025-05-22_x000a__x000a_Tanum_x000a_-_x000a_Valla" dataDxfId="11"/>
    <tableColumn id="10" xr3:uid="{67095F05-1954-428A-BE34-864948C0EDC7}" name="2025-05-26_x000a__x000a_Valla_x000a_-_x000a_Kungshamns/Sotenäs" dataDxfId="10"/>
    <tableColumn id="11" xr3:uid="{1DFD36F3-EC99-4594-B7A6-4EA2FD06885C}" name="2025-06-05_x000a__x000a_Ödsmål_x000a_-_x000a_Valla" dataDxfId="9"/>
    <tableColumn id="12" xr3:uid="{FBEED03B-55AD-418F-B441-EF80533FE1AA}" name="2025-06-15_x000a__x000a_Vallen_x000a_-_x000a_Valla" dataDxfId="8"/>
    <tableColumn id="13" xr3:uid="{B0D15DEF-5205-4BF8-A0EE-A7C5CE082279}" name="2025-06-17_x000a__x000a_Valla_x000a_-_x000a_Lysekil" dataDxfId="7"/>
    <tableColumn id="14" xr3:uid="{E063C008-9839-452F-9494-B819C4AB5A97}" name="2025-08-15_x000a__x000a_Funktionär seniormatch" dataDxfId="6"/>
    <tableColumn id="15" xr3:uid="{0D12705B-337E-4E5C-8FB0-946AE464F80D}" name="2025-08-17_x000a__x000a_Valla_x000a_-_x000a_Strömstad" dataDxfId="5"/>
    <tableColumn id="16" xr3:uid="{A8EC7773-33E4-4B1F-BA99-7055C748E387}" name="2025-08-20_x000a__x000a_Grebbestad_x000a_-_x000a_Valla" dataDxfId="4"/>
    <tableColumn id="17" xr3:uid="{7EC96BAD-BBDA-4ACB-B6DF-11D99ADEA860}" name="2025-08-28_x000a__x000a_Valla_x000a_-_x000a_Tanum" dataDxfId="3"/>
    <tableColumn id="18" xr3:uid="{E7AACD88-55A1-4185-B59A-4F6D9E70237B}" name="2025-09-04_x000a__x000a_Kunshamns/Sotenäs_x000a_-_x000a_Valla" dataDxfId="2"/>
    <tableColumn id="19" xr3:uid="{79B3DF88-745E-4BF7-AC04-E3736DC8248E}" name="2025-09-10_x000a__x000a_Valla_x000a_-_x000a_Ödsmål" dataDxfId="1"/>
    <tableColumn id="20" xr3:uid="{8B8299C6-3C5F-4FEC-BE8A-C836468DB055}" name="2025-10-18_x000a__x000a_Arbetsdag höst" dataDxfId="0"/>
  </tableColumns>
  <tableStyleInfo name="TableStyleLight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 dT="2025-04-07T17:28:06.67" personId="{5C020556-6E88-444A-BD29-396AC0A0F80D}" id="{8874C543-373E-43D7-A081-D7529C95F2E6}">
    <text>Träningsmatch</text>
  </threadedComment>
  <threadedComment ref="J7" dT="2025-08-08T09:40:11.79" personId="{5C020556-6E88-444A-BD29-396AC0A0F80D}" id="{8684B6E0-74AB-4FE3-95F9-3683F4637224}">
    <text>Ställde upp som flaggviftare istället för Texas</text>
  </threadedComment>
  <threadedComment ref="K7" dT="2025-08-08T09:43:19.19" personId="{5C020556-6E88-444A-BD29-396AC0A0F80D}" id="{69825851-1E18-4F97-B000-29DDB8065F78}">
    <text>Ställde upp och tog tvätten istället för Emir</text>
  </threadedComment>
  <threadedComment ref="R18" dT="2025-08-28T14:34:42.01" personId="{5C020556-6E88-444A-BD29-396AC0A0F80D}" id="{E7BC80C9-9037-4D45-8B31-75F4FFE32B8C}">
    <text>Ställde upp och tog tvätten istället för Rasmus P</text>
  </threadedComment>
  <threadedComment ref="J19" dT="2025-08-08T10:08:12.72" personId="{5C020556-6E88-444A-BD29-396AC0A0F80D}" id="{38596DEF-5541-4D80-823D-0377B72915DC}">
    <text>Ställde upp i kiosken istället för Emir och Miel</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C512-A1A8-4FA7-8D22-F6B58C893085}">
  <dimension ref="A1:V42"/>
  <sheetViews>
    <sheetView tabSelected="1" zoomScale="80" zoomScaleNormal="80" workbookViewId="0">
      <pane xSplit="1" ySplit="1" topLeftCell="B2" activePane="bottomRight" state="frozen"/>
      <selection pane="topRight" activeCell="B1" sqref="B1"/>
      <selection pane="bottomLeft" activeCell="A2" sqref="A2"/>
      <selection pane="bottomRight" activeCell="U24" sqref="U24"/>
    </sheetView>
  </sheetViews>
  <sheetFormatPr defaultRowHeight="15" x14ac:dyDescent="0.25"/>
  <cols>
    <col min="1" max="1" width="24.140625" bestFit="1" customWidth="1"/>
    <col min="2" max="2" width="13.28515625" bestFit="1" customWidth="1"/>
    <col min="3" max="4" width="12.85546875" bestFit="1" customWidth="1"/>
    <col min="5" max="6" width="11.28515625" bestFit="1" customWidth="1"/>
    <col min="7" max="8" width="11.28515625" customWidth="1"/>
    <col min="9" max="10" width="11.28515625" bestFit="1" customWidth="1"/>
    <col min="11" max="11" width="11.5703125" bestFit="1" customWidth="1"/>
    <col min="12" max="12" width="20.7109375" bestFit="1" customWidth="1"/>
    <col min="13" max="13" width="20.5703125" bestFit="1" customWidth="1"/>
    <col min="14" max="15" width="11.28515625" bestFit="1" customWidth="1"/>
    <col min="16" max="16" width="12.28515625" bestFit="1" customWidth="1"/>
    <col min="17" max="17" width="12.28515625" customWidth="1"/>
    <col min="18" max="18" width="11.28515625" bestFit="1" customWidth="1"/>
    <col min="19" max="19" width="11.5703125" bestFit="1" customWidth="1"/>
    <col min="20" max="20" width="20" bestFit="1" customWidth="1"/>
    <col min="21" max="21" width="19.5703125" customWidth="1"/>
    <col min="22" max="22" width="11.28515625" bestFit="1" customWidth="1"/>
    <col min="23" max="23" width="16.28515625" customWidth="1"/>
  </cols>
  <sheetData>
    <row r="1" spans="1:22" s="2" customFormat="1" ht="96" customHeight="1" x14ac:dyDescent="0.25">
      <c r="A1" s="3" t="s">
        <v>67</v>
      </c>
      <c r="B1" s="4" t="s">
        <v>33</v>
      </c>
      <c r="C1" s="4" t="s">
        <v>31</v>
      </c>
      <c r="D1" s="4" t="s">
        <v>32</v>
      </c>
      <c r="E1" s="4" t="s">
        <v>30</v>
      </c>
      <c r="F1" s="5" t="s">
        <v>29</v>
      </c>
      <c r="G1" s="4" t="s">
        <v>48</v>
      </c>
      <c r="H1" s="4" t="s">
        <v>49</v>
      </c>
      <c r="I1" s="5" t="s">
        <v>34</v>
      </c>
      <c r="J1" s="4" t="s">
        <v>35</v>
      </c>
      <c r="K1" s="5" t="s">
        <v>36</v>
      </c>
      <c r="L1" s="4" t="s">
        <v>37</v>
      </c>
      <c r="M1" s="6" t="s">
        <v>38</v>
      </c>
      <c r="N1" s="6" t="s">
        <v>39</v>
      </c>
      <c r="O1" s="7" t="s">
        <v>40</v>
      </c>
      <c r="P1" s="7" t="s">
        <v>41</v>
      </c>
      <c r="Q1" s="7" t="s">
        <v>42</v>
      </c>
      <c r="R1" s="6" t="s">
        <v>43</v>
      </c>
      <c r="S1" s="7" t="s">
        <v>44</v>
      </c>
      <c r="T1" s="6" t="s">
        <v>45</v>
      </c>
      <c r="U1" s="7" t="s">
        <v>46</v>
      </c>
      <c r="V1" s="7" t="s">
        <v>73</v>
      </c>
    </row>
    <row r="2" spans="1:22" x14ac:dyDescent="0.25">
      <c r="A2" t="s">
        <v>0</v>
      </c>
      <c r="B2" s="8"/>
      <c r="C2" s="8"/>
      <c r="D2" s="8"/>
      <c r="E2" s="8"/>
      <c r="F2" s="8"/>
      <c r="G2" s="8" t="s">
        <v>56</v>
      </c>
      <c r="H2" s="8"/>
      <c r="I2" s="8"/>
      <c r="J2" s="8"/>
      <c r="K2" s="8"/>
      <c r="L2" s="8"/>
      <c r="M2" s="8"/>
      <c r="N2" s="8"/>
      <c r="O2" s="8"/>
      <c r="P2" s="8" t="s">
        <v>72</v>
      </c>
      <c r="Q2" s="8"/>
      <c r="R2" s="8"/>
      <c r="S2" s="8"/>
      <c r="T2" s="8"/>
      <c r="U2" s="8"/>
      <c r="V2" s="8"/>
    </row>
    <row r="3" spans="1:22" x14ac:dyDescent="0.25">
      <c r="A3" t="s">
        <v>8</v>
      </c>
      <c r="B3" s="8"/>
      <c r="C3" s="8"/>
      <c r="D3" s="8"/>
      <c r="E3" s="8"/>
      <c r="F3" s="8"/>
      <c r="G3" s="8"/>
      <c r="H3" s="8"/>
      <c r="I3" s="8"/>
      <c r="J3" s="8"/>
      <c r="K3" s="8"/>
      <c r="L3" s="8" t="s">
        <v>20</v>
      </c>
      <c r="M3" s="8"/>
      <c r="N3" s="8"/>
      <c r="O3" s="8"/>
      <c r="P3" s="8"/>
      <c r="Q3" s="8"/>
      <c r="R3" s="8"/>
      <c r="S3" s="8" t="s">
        <v>23</v>
      </c>
      <c r="T3" s="8"/>
      <c r="U3" s="8"/>
      <c r="V3" s="8"/>
    </row>
    <row r="4" spans="1:22" x14ac:dyDescent="0.25">
      <c r="A4" t="s">
        <v>47</v>
      </c>
      <c r="B4" s="8"/>
      <c r="C4" s="8"/>
      <c r="D4" s="8" t="s">
        <v>22</v>
      </c>
      <c r="E4" s="8"/>
      <c r="F4" s="8" t="s">
        <v>54</v>
      </c>
      <c r="G4" s="8"/>
      <c r="H4" s="8"/>
      <c r="I4" s="8"/>
      <c r="J4" s="8" t="s">
        <v>23</v>
      </c>
      <c r="K4" s="8"/>
      <c r="L4" s="8"/>
      <c r="M4" s="8"/>
      <c r="N4" s="8"/>
      <c r="O4" s="8"/>
      <c r="P4" s="8"/>
      <c r="Q4" s="8"/>
      <c r="R4" s="8"/>
      <c r="S4" s="8"/>
      <c r="T4" s="8"/>
      <c r="U4" s="8"/>
      <c r="V4" s="8"/>
    </row>
    <row r="5" spans="1:22" x14ac:dyDescent="0.25">
      <c r="A5" t="s">
        <v>4</v>
      </c>
      <c r="B5" s="8"/>
      <c r="C5" s="8" t="s">
        <v>23</v>
      </c>
      <c r="D5" s="8" t="s">
        <v>22</v>
      </c>
      <c r="E5" s="8"/>
      <c r="F5" s="8"/>
      <c r="G5" s="8"/>
      <c r="H5" s="8"/>
      <c r="I5" s="8" t="s">
        <v>54</v>
      </c>
      <c r="J5" s="8"/>
      <c r="K5" s="8"/>
      <c r="L5" s="8"/>
      <c r="M5" s="8"/>
      <c r="N5" s="8"/>
      <c r="O5" s="8"/>
      <c r="P5" s="8"/>
      <c r="Q5" s="8"/>
      <c r="R5" s="8"/>
      <c r="S5" s="8"/>
      <c r="T5" s="8"/>
      <c r="U5" s="8"/>
      <c r="V5" s="8"/>
    </row>
    <row r="6" spans="1:22" x14ac:dyDescent="0.25">
      <c r="A6" t="s">
        <v>5</v>
      </c>
      <c r="B6" s="8"/>
      <c r="C6" s="8"/>
      <c r="D6" s="8"/>
      <c r="E6" s="8" t="s">
        <v>54</v>
      </c>
      <c r="F6" s="8"/>
      <c r="G6" s="8"/>
      <c r="H6" s="8"/>
      <c r="I6" s="8"/>
      <c r="J6" s="8"/>
      <c r="K6" s="8"/>
      <c r="L6" s="8"/>
      <c r="M6" s="8"/>
      <c r="N6" s="8"/>
      <c r="O6" s="8"/>
      <c r="P6" s="8"/>
      <c r="Q6" s="8" t="s">
        <v>20</v>
      </c>
      <c r="R6" s="8"/>
      <c r="S6" s="8"/>
      <c r="T6" s="8" t="s">
        <v>54</v>
      </c>
      <c r="U6" s="8"/>
      <c r="V6" s="8"/>
    </row>
    <row r="7" spans="1:22" x14ac:dyDescent="0.25">
      <c r="A7" t="s">
        <v>16</v>
      </c>
      <c r="B7" s="8"/>
      <c r="C7" s="8" t="s">
        <v>20</v>
      </c>
      <c r="D7" s="8"/>
      <c r="E7" s="8" t="s">
        <v>23</v>
      </c>
      <c r="F7" s="8"/>
      <c r="G7" s="8" t="s">
        <v>58</v>
      </c>
      <c r="H7" s="8"/>
      <c r="I7" s="8"/>
      <c r="J7" s="8" t="s">
        <v>54</v>
      </c>
      <c r="K7" s="8" t="s">
        <v>54</v>
      </c>
      <c r="L7" s="8"/>
      <c r="M7" s="8"/>
      <c r="N7" s="8"/>
      <c r="O7" s="8"/>
      <c r="P7" s="8"/>
      <c r="Q7" s="8"/>
      <c r="R7" s="8"/>
      <c r="S7" s="8"/>
      <c r="T7" s="8"/>
      <c r="U7" s="8"/>
      <c r="V7" s="8"/>
    </row>
    <row r="8" spans="1:22" x14ac:dyDescent="0.25">
      <c r="A8" t="s">
        <v>6</v>
      </c>
      <c r="B8" s="8"/>
      <c r="C8" s="8"/>
      <c r="D8" s="8"/>
      <c r="E8" s="8"/>
      <c r="F8" s="8"/>
      <c r="G8" s="8"/>
      <c r="H8" s="8"/>
      <c r="I8" s="8"/>
      <c r="J8" s="8"/>
      <c r="K8" s="8"/>
      <c r="L8" s="8"/>
      <c r="M8" s="8"/>
      <c r="N8" s="8"/>
      <c r="O8" s="8"/>
      <c r="P8" s="8"/>
      <c r="Q8" s="8"/>
      <c r="R8" s="8"/>
      <c r="S8" s="8"/>
      <c r="T8" s="8"/>
      <c r="U8" s="8" t="s">
        <v>23</v>
      </c>
      <c r="V8" s="8"/>
    </row>
    <row r="9" spans="1:22" x14ac:dyDescent="0.25">
      <c r="A9" t="s">
        <v>14</v>
      </c>
      <c r="B9" s="8"/>
      <c r="C9" s="8"/>
      <c r="D9" s="8"/>
      <c r="E9" s="8"/>
      <c r="F9" s="8"/>
      <c r="G9" s="8"/>
      <c r="H9" s="8"/>
      <c r="I9" s="8"/>
      <c r="J9" s="8"/>
      <c r="K9" s="8"/>
      <c r="L9" s="8"/>
      <c r="M9" s="8"/>
      <c r="N9" s="8"/>
      <c r="O9" s="8"/>
      <c r="P9" s="8"/>
      <c r="Q9" s="8"/>
      <c r="R9" s="8"/>
      <c r="S9" s="8"/>
      <c r="T9" s="8"/>
      <c r="U9" s="8"/>
      <c r="V9" s="8"/>
    </row>
    <row r="10" spans="1:22" x14ac:dyDescent="0.25">
      <c r="A10" t="s">
        <v>61</v>
      </c>
      <c r="B10" s="8"/>
      <c r="C10" s="8"/>
      <c r="D10" s="8"/>
      <c r="E10" s="8"/>
      <c r="F10" s="8"/>
      <c r="G10" s="8"/>
      <c r="H10" s="8"/>
      <c r="I10" s="8"/>
      <c r="J10" s="8"/>
      <c r="K10" s="8"/>
      <c r="L10" s="8"/>
      <c r="M10" s="8"/>
      <c r="N10" s="8"/>
      <c r="O10" s="8"/>
      <c r="P10" s="8"/>
      <c r="Q10" s="8"/>
      <c r="R10" s="8"/>
      <c r="S10" s="8"/>
      <c r="T10" s="8"/>
      <c r="U10" s="8" t="s">
        <v>20</v>
      </c>
      <c r="V10" s="8"/>
    </row>
    <row r="11" spans="1:22" x14ac:dyDescent="0.25">
      <c r="A11" t="s">
        <v>62</v>
      </c>
      <c r="B11" s="8"/>
      <c r="C11" s="8"/>
      <c r="D11" s="8"/>
      <c r="E11" s="8"/>
      <c r="F11" s="8"/>
      <c r="G11" s="8"/>
      <c r="H11" s="8"/>
      <c r="I11" s="8"/>
      <c r="J11" s="8"/>
      <c r="K11" s="8"/>
      <c r="L11" s="8"/>
      <c r="M11" s="8"/>
      <c r="N11" s="8"/>
      <c r="O11" s="8"/>
      <c r="P11" s="8"/>
      <c r="Q11" s="8" t="s">
        <v>20</v>
      </c>
      <c r="R11" s="8"/>
      <c r="S11" s="8" t="s">
        <v>21</v>
      </c>
      <c r="T11" s="8"/>
      <c r="U11" s="8" t="s">
        <v>23</v>
      </c>
      <c r="V11" s="8"/>
    </row>
    <row r="12" spans="1:22" x14ac:dyDescent="0.25">
      <c r="A12" t="s">
        <v>18</v>
      </c>
      <c r="B12" s="8"/>
      <c r="C12" s="8"/>
      <c r="D12" s="8"/>
      <c r="E12" s="8" t="s">
        <v>20</v>
      </c>
      <c r="F12" s="8"/>
      <c r="G12" s="8"/>
      <c r="H12" s="8"/>
      <c r="I12" s="8"/>
      <c r="J12" s="8"/>
      <c r="K12" s="8"/>
      <c r="L12" s="8"/>
      <c r="M12" s="8"/>
      <c r="N12" s="8"/>
      <c r="O12" s="8" t="s">
        <v>23</v>
      </c>
      <c r="P12" s="8"/>
      <c r="Q12" s="8" t="s">
        <v>21</v>
      </c>
      <c r="R12" s="8"/>
      <c r="S12" s="8"/>
      <c r="T12" s="8"/>
      <c r="U12" s="8"/>
      <c r="V12" s="8"/>
    </row>
    <row r="13" spans="1:22" x14ac:dyDescent="0.25">
      <c r="A13" t="s">
        <v>11</v>
      </c>
      <c r="B13" s="8"/>
      <c r="C13" s="8"/>
      <c r="D13" s="8"/>
      <c r="E13" s="8" t="s">
        <v>20</v>
      </c>
      <c r="F13" s="8"/>
      <c r="G13" s="8"/>
      <c r="H13" s="8"/>
      <c r="I13" s="8"/>
      <c r="J13" s="8"/>
      <c r="K13" s="8"/>
      <c r="L13" s="8"/>
      <c r="M13" s="8"/>
      <c r="N13" s="8"/>
      <c r="O13" s="8" t="s">
        <v>21</v>
      </c>
      <c r="P13" s="8"/>
      <c r="Q13" s="8" t="s">
        <v>23</v>
      </c>
      <c r="R13" s="8"/>
      <c r="S13" s="8"/>
      <c r="T13" s="8"/>
      <c r="U13" s="8"/>
      <c r="V13" s="8"/>
    </row>
    <row r="14" spans="1:22" x14ac:dyDescent="0.25">
      <c r="A14" t="s">
        <v>17</v>
      </c>
      <c r="B14" s="8"/>
      <c r="C14" s="8"/>
      <c r="D14" s="8"/>
      <c r="E14" s="8"/>
      <c r="F14" s="8"/>
      <c r="G14" s="8"/>
      <c r="H14" s="8"/>
      <c r="I14" s="8"/>
      <c r="J14" s="8"/>
      <c r="K14" s="8"/>
      <c r="L14" s="8" t="s">
        <v>23</v>
      </c>
      <c r="M14" s="8"/>
      <c r="N14" s="8"/>
      <c r="O14" s="8" t="s">
        <v>54</v>
      </c>
      <c r="P14" s="8"/>
      <c r="Q14" s="8"/>
      <c r="R14" s="8"/>
      <c r="S14" s="8"/>
      <c r="T14" s="8"/>
      <c r="U14" s="8"/>
      <c r="V14" s="8"/>
    </row>
    <row r="15" spans="1:22" x14ac:dyDescent="0.25">
      <c r="A15" t="s">
        <v>64</v>
      </c>
      <c r="B15" s="8"/>
      <c r="C15" s="8"/>
      <c r="D15" s="8"/>
      <c r="E15" s="8"/>
      <c r="F15" s="8"/>
      <c r="G15" s="8"/>
      <c r="H15" s="8"/>
      <c r="I15" s="8"/>
      <c r="J15" s="8"/>
      <c r="K15" s="8"/>
      <c r="L15" s="8"/>
      <c r="M15" s="8"/>
      <c r="N15" s="8"/>
      <c r="O15" s="8"/>
      <c r="P15" s="8"/>
      <c r="Q15" s="8" t="s">
        <v>23</v>
      </c>
      <c r="R15" s="8"/>
      <c r="S15" s="8" t="s">
        <v>20</v>
      </c>
      <c r="T15" s="8"/>
      <c r="U15" s="8"/>
      <c r="V15" s="8"/>
    </row>
    <row r="16" spans="1:22" x14ac:dyDescent="0.25">
      <c r="A16" t="s">
        <v>63</v>
      </c>
      <c r="B16" s="8"/>
      <c r="C16" s="8"/>
      <c r="D16" s="8"/>
      <c r="E16" s="8"/>
      <c r="F16" s="8"/>
      <c r="G16" s="8"/>
      <c r="H16" s="8"/>
      <c r="I16" s="8"/>
      <c r="J16" s="8"/>
      <c r="K16" s="8"/>
      <c r="L16" s="8"/>
      <c r="M16" s="8"/>
      <c r="N16" s="8"/>
      <c r="O16" s="8"/>
      <c r="P16" s="8"/>
      <c r="Q16" s="8" t="s">
        <v>54</v>
      </c>
      <c r="R16" s="8"/>
      <c r="S16" s="8" t="s">
        <v>20</v>
      </c>
      <c r="T16" s="8"/>
      <c r="U16" s="8"/>
      <c r="V16" s="8"/>
    </row>
    <row r="17" spans="1:22" x14ac:dyDescent="0.25">
      <c r="A17" t="s">
        <v>1</v>
      </c>
      <c r="B17" s="8" t="s">
        <v>20</v>
      </c>
      <c r="C17" s="8"/>
      <c r="D17" s="8"/>
      <c r="E17" s="8"/>
      <c r="F17" s="8"/>
      <c r="G17" s="8" t="s">
        <v>57</v>
      </c>
      <c r="H17" s="8" t="s">
        <v>53</v>
      </c>
      <c r="I17" s="8"/>
      <c r="J17" s="8"/>
      <c r="K17" s="8"/>
      <c r="L17" s="8" t="s">
        <v>21</v>
      </c>
      <c r="M17" s="8"/>
      <c r="N17" s="8"/>
      <c r="O17" s="8"/>
      <c r="P17" s="8"/>
      <c r="Q17" s="8"/>
      <c r="R17" s="8"/>
      <c r="S17" s="8"/>
      <c r="T17" s="8"/>
      <c r="U17" s="8"/>
      <c r="V17" s="8"/>
    </row>
    <row r="18" spans="1:22" x14ac:dyDescent="0.25">
      <c r="A18" t="s">
        <v>12</v>
      </c>
      <c r="B18" s="8"/>
      <c r="C18" s="8"/>
      <c r="D18" s="8"/>
      <c r="E18" s="8"/>
      <c r="F18" s="8"/>
      <c r="G18" s="8" t="s">
        <v>56</v>
      </c>
      <c r="H18" s="8"/>
      <c r="I18" s="8"/>
      <c r="J18" s="8"/>
      <c r="K18" s="8"/>
      <c r="L18" s="8"/>
      <c r="M18" s="8"/>
      <c r="N18" s="8"/>
      <c r="O18" s="8" t="s">
        <v>20</v>
      </c>
      <c r="P18" s="8" t="s">
        <v>21</v>
      </c>
      <c r="Q18" s="8"/>
      <c r="R18" s="8" t="s">
        <v>54</v>
      </c>
      <c r="S18" s="8"/>
      <c r="T18" s="8"/>
      <c r="U18" s="8"/>
      <c r="V18" s="8"/>
    </row>
    <row r="19" spans="1:22" x14ac:dyDescent="0.25">
      <c r="A19" t="s">
        <v>2</v>
      </c>
      <c r="B19" s="8" t="s">
        <v>20</v>
      </c>
      <c r="C19" s="8" t="s">
        <v>20</v>
      </c>
      <c r="D19" s="8"/>
      <c r="E19" s="8"/>
      <c r="F19" s="8"/>
      <c r="G19" s="8" t="s">
        <v>57</v>
      </c>
      <c r="H19" s="8" t="s">
        <v>53</v>
      </c>
      <c r="I19" s="8"/>
      <c r="J19" s="8" t="s">
        <v>20</v>
      </c>
      <c r="K19" s="8"/>
      <c r="L19" s="8"/>
      <c r="M19" s="8" t="s">
        <v>54</v>
      </c>
      <c r="N19" s="8" t="s">
        <v>54</v>
      </c>
      <c r="O19" s="8"/>
      <c r="P19" s="8" t="s">
        <v>72</v>
      </c>
      <c r="Q19" s="8"/>
      <c r="R19" s="8"/>
      <c r="S19" s="8"/>
      <c r="T19" s="8"/>
      <c r="U19" s="8" t="s">
        <v>54</v>
      </c>
      <c r="V19" s="8"/>
    </row>
    <row r="20" spans="1:22" x14ac:dyDescent="0.25">
      <c r="A20" t="s">
        <v>10</v>
      </c>
      <c r="B20" s="8"/>
      <c r="C20" s="8"/>
      <c r="D20" s="8" t="s">
        <v>22</v>
      </c>
      <c r="E20" s="8"/>
      <c r="F20" s="8"/>
      <c r="G20" s="8" t="s">
        <v>58</v>
      </c>
      <c r="H20" s="8"/>
      <c r="I20" s="8"/>
      <c r="J20" s="8"/>
      <c r="K20" s="8"/>
      <c r="L20" s="8"/>
      <c r="M20" s="8"/>
      <c r="N20" s="8"/>
      <c r="O20" s="8" t="s">
        <v>23</v>
      </c>
      <c r="P20" s="8"/>
      <c r="Q20" s="8"/>
      <c r="R20" s="8"/>
      <c r="S20" s="8"/>
      <c r="T20" s="8"/>
      <c r="U20" s="8"/>
      <c r="V20" s="8"/>
    </row>
    <row r="21" spans="1:22" x14ac:dyDescent="0.25">
      <c r="A21" t="s">
        <v>15</v>
      </c>
      <c r="B21" s="8"/>
      <c r="C21" s="8"/>
      <c r="D21" s="8"/>
      <c r="E21" s="8"/>
      <c r="F21" s="8"/>
      <c r="G21" s="8" t="s">
        <v>58</v>
      </c>
      <c r="H21" s="8" t="s">
        <v>55</v>
      </c>
      <c r="I21" s="8"/>
      <c r="J21" s="8" t="s">
        <v>21</v>
      </c>
      <c r="K21" s="8"/>
      <c r="L21" s="8"/>
      <c r="M21" s="8"/>
      <c r="N21" s="8"/>
      <c r="O21" s="8"/>
      <c r="P21" s="8"/>
      <c r="Q21" s="8"/>
      <c r="R21" s="8"/>
      <c r="S21" s="8" t="s">
        <v>54</v>
      </c>
      <c r="T21" s="8"/>
      <c r="U21" s="8" t="s">
        <v>20</v>
      </c>
      <c r="V21" s="8"/>
    </row>
    <row r="22" spans="1:22" x14ac:dyDescent="0.25">
      <c r="A22" t="s">
        <v>7</v>
      </c>
      <c r="B22" s="8"/>
      <c r="C22" s="8"/>
      <c r="D22" s="8"/>
      <c r="E22" s="8"/>
      <c r="F22" s="8"/>
      <c r="G22" s="8"/>
      <c r="H22" s="8"/>
      <c r="I22" s="8"/>
      <c r="J22" s="8"/>
      <c r="K22" s="8"/>
      <c r="L22" s="8" t="s">
        <v>20</v>
      </c>
      <c r="M22" s="8"/>
      <c r="N22" s="8"/>
      <c r="O22" s="8"/>
      <c r="P22" s="8"/>
      <c r="Q22" s="8"/>
      <c r="R22" s="8"/>
      <c r="S22" s="8" t="s">
        <v>23</v>
      </c>
      <c r="T22" s="8"/>
      <c r="U22" s="8"/>
      <c r="V22" s="8"/>
    </row>
    <row r="23" spans="1:22" x14ac:dyDescent="0.25">
      <c r="A23" t="s">
        <v>3</v>
      </c>
      <c r="B23" s="8"/>
      <c r="C23" s="8"/>
      <c r="D23" s="8"/>
      <c r="E23" s="8" t="s">
        <v>23</v>
      </c>
      <c r="F23" s="8"/>
      <c r="G23" s="8"/>
      <c r="H23" s="8"/>
      <c r="I23" s="8"/>
      <c r="J23" s="8"/>
      <c r="K23" s="8"/>
      <c r="L23" s="8"/>
      <c r="M23" s="8"/>
      <c r="N23" s="8"/>
      <c r="O23" s="8"/>
      <c r="P23" s="8" t="s">
        <v>20</v>
      </c>
      <c r="Q23" s="8"/>
      <c r="R23" s="8"/>
      <c r="S23" s="8"/>
      <c r="T23" s="8"/>
      <c r="U23" s="8" t="s">
        <v>21</v>
      </c>
      <c r="V23" s="8"/>
    </row>
    <row r="24" spans="1:22" x14ac:dyDescent="0.25">
      <c r="A24" t="s">
        <v>9</v>
      </c>
      <c r="B24" s="8"/>
      <c r="C24" s="8"/>
      <c r="D24" s="8"/>
      <c r="E24" s="8" t="s">
        <v>21</v>
      </c>
      <c r="F24" s="8"/>
      <c r="G24" s="8"/>
      <c r="H24" s="8"/>
      <c r="I24" s="8"/>
      <c r="J24" s="8"/>
      <c r="K24" s="8"/>
      <c r="L24" s="8"/>
      <c r="M24" s="8"/>
      <c r="N24" s="8"/>
      <c r="O24" s="8"/>
      <c r="P24" s="8" t="s">
        <v>20</v>
      </c>
      <c r="Q24" s="8"/>
      <c r="R24" s="8"/>
      <c r="S24" s="8"/>
      <c r="T24" s="8"/>
      <c r="U24" s="8"/>
      <c r="V24" s="8"/>
    </row>
    <row r="25" spans="1:22" x14ac:dyDescent="0.25">
      <c r="A25" t="s">
        <v>19</v>
      </c>
      <c r="B25" s="8"/>
      <c r="C25" s="8" t="s">
        <v>23</v>
      </c>
      <c r="D25" s="8" t="s">
        <v>22</v>
      </c>
      <c r="E25" s="8"/>
      <c r="F25" s="8"/>
      <c r="G25" s="8" t="s">
        <v>58</v>
      </c>
      <c r="H25" s="8"/>
      <c r="I25" s="8"/>
      <c r="J25" s="8"/>
      <c r="K25" s="8"/>
      <c r="L25" s="8"/>
      <c r="M25" s="8"/>
      <c r="N25" s="8"/>
      <c r="O25" s="8"/>
      <c r="P25" s="8"/>
      <c r="Q25" s="8"/>
      <c r="R25" s="8"/>
      <c r="S25" s="8"/>
      <c r="T25" s="8"/>
      <c r="U25" s="8"/>
      <c r="V25" s="8"/>
    </row>
    <row r="28" spans="1:22" x14ac:dyDescent="0.25">
      <c r="A28" t="s">
        <v>51</v>
      </c>
    </row>
    <row r="29" spans="1:22" x14ac:dyDescent="0.25">
      <c r="A29" t="s">
        <v>52</v>
      </c>
    </row>
    <row r="30" spans="1:22" x14ac:dyDescent="0.25">
      <c r="A30" t="s">
        <v>60</v>
      </c>
    </row>
    <row r="31" spans="1:22" x14ac:dyDescent="0.25">
      <c r="A31" t="s">
        <v>50</v>
      </c>
    </row>
    <row r="32" spans="1:22" x14ac:dyDescent="0.25">
      <c r="A32" t="s">
        <v>71</v>
      </c>
    </row>
    <row r="34" spans="1:2" x14ac:dyDescent="0.25">
      <c r="A34" t="s">
        <v>59</v>
      </c>
    </row>
    <row r="41" spans="1:2" x14ac:dyDescent="0.25">
      <c r="A41" t="s">
        <v>65</v>
      </c>
      <c r="B41" t="s">
        <v>68</v>
      </c>
    </row>
    <row r="42" spans="1:2" x14ac:dyDescent="0.25">
      <c r="A42" t="s">
        <v>66</v>
      </c>
      <c r="B42" t="s">
        <v>69</v>
      </c>
    </row>
  </sheetData>
  <sortState xmlns:xlrd2="http://schemas.microsoft.com/office/spreadsheetml/2017/richdata2" ref="A2:U25">
    <sortCondition ref="A25"/>
  </sortState>
  <phoneticPr fontId="1" type="noConversion"/>
  <pageMargins left="0.7" right="0.7" top="0.75" bottom="0.75" header="0.3" footer="0.3"/>
  <pageSetup paperSize="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D362-23F3-4730-A848-249770A86464}">
  <dimension ref="A1:G25"/>
  <sheetViews>
    <sheetView workbookViewId="0"/>
  </sheetViews>
  <sheetFormatPr defaultRowHeight="15" x14ac:dyDescent="0.25"/>
  <cols>
    <col min="1" max="1" width="24.140625" bestFit="1" customWidth="1"/>
    <col min="2" max="2" width="11.42578125" bestFit="1" customWidth="1"/>
    <col min="4" max="4" width="10.28515625" bestFit="1" customWidth="1"/>
    <col min="5" max="5" width="11.140625" bestFit="1" customWidth="1"/>
  </cols>
  <sheetData>
    <row r="1" spans="1:7" ht="15.75" thickBot="1" x14ac:dyDescent="0.3">
      <c r="B1" t="s">
        <v>24</v>
      </c>
      <c r="C1" t="s">
        <v>25</v>
      </c>
      <c r="D1" t="s">
        <v>26</v>
      </c>
      <c r="E1" t="s">
        <v>27</v>
      </c>
      <c r="F1" t="s">
        <v>28</v>
      </c>
      <c r="G1" t="s">
        <v>70</v>
      </c>
    </row>
    <row r="2" spans="1:7" ht="15.75" thickBot="1" x14ac:dyDescent="0.3">
      <c r="A2" t="s">
        <v>0</v>
      </c>
      <c r="B2" s="1">
        <f>COUNTIF(Matcher!B2:V2,"A")</f>
        <v>0</v>
      </c>
      <c r="C2" s="1">
        <f>COUNTIF(Matcher!B2:V2,"K")</f>
        <v>0</v>
      </c>
      <c r="D2" s="1">
        <f>COUNTIF(Matcher!B2:V2,"M")</f>
        <v>0</v>
      </c>
      <c r="E2" s="1">
        <f>COUNTIF(Matcher!B2:V2,"F")</f>
        <v>0</v>
      </c>
      <c r="F2" s="1">
        <f>COUNTIF(Matcher!A2:U2,"T")</f>
        <v>0</v>
      </c>
      <c r="G2" s="1">
        <f>COUNTIF(Matcher!B2:V2,"E")</f>
        <v>1</v>
      </c>
    </row>
    <row r="3" spans="1:7" ht="15.75" thickBot="1" x14ac:dyDescent="0.3">
      <c r="A3" t="s">
        <v>8</v>
      </c>
      <c r="B3" s="1">
        <f>COUNTIF(Matcher!B3:V3,"A")</f>
        <v>0</v>
      </c>
      <c r="C3" s="1">
        <f>COUNTIF(Matcher!B3:V3,"K")</f>
        <v>1</v>
      </c>
      <c r="D3" s="1">
        <f>COUNTIF(Matcher!B3:V3,"M")</f>
        <v>0</v>
      </c>
      <c r="E3" s="1">
        <f>COUNTIF(Matcher!B3:V3,"F")</f>
        <v>1</v>
      </c>
      <c r="F3" s="1">
        <f>COUNTIF(Matcher!A3:U3,"T")</f>
        <v>0</v>
      </c>
      <c r="G3" s="1">
        <f>COUNTIF(Matcher!B3:V3,"E")</f>
        <v>0</v>
      </c>
    </row>
    <row r="4" spans="1:7" ht="15.75" thickBot="1" x14ac:dyDescent="0.3">
      <c r="A4" t="s">
        <v>13</v>
      </c>
      <c r="B4" s="1">
        <f>COUNTIF(Matcher!B4:V4,"A")</f>
        <v>1</v>
      </c>
      <c r="C4" s="1">
        <f>COUNTIF(Matcher!B4:V4,"K")</f>
        <v>0</v>
      </c>
      <c r="D4" s="1">
        <f>COUNTIF(Matcher!B4:V4,"M")</f>
        <v>0</v>
      </c>
      <c r="E4" s="1">
        <f>COUNTIF(Matcher!B4:V4,"F")</f>
        <v>1</v>
      </c>
      <c r="F4" s="1">
        <f>COUNTIF(Matcher!A4:U4,"T")</f>
        <v>1</v>
      </c>
      <c r="G4" s="1">
        <f>COUNTIF(Matcher!B4:V4,"E")</f>
        <v>0</v>
      </c>
    </row>
    <row r="5" spans="1:7" ht="15.75" thickBot="1" x14ac:dyDescent="0.3">
      <c r="A5" t="s">
        <v>4</v>
      </c>
      <c r="B5" s="1">
        <f>COUNTIF(Matcher!B5:V5,"A")</f>
        <v>1</v>
      </c>
      <c r="C5" s="1">
        <f>COUNTIF(Matcher!B5:V5,"K")</f>
        <v>0</v>
      </c>
      <c r="D5" s="1">
        <f>COUNTIF(Matcher!B5:V5,"M")</f>
        <v>0</v>
      </c>
      <c r="E5" s="1">
        <f>COUNTIF(Matcher!B5:V5,"F")</f>
        <v>1</v>
      </c>
      <c r="F5" s="1">
        <f>COUNTIF(Matcher!A5:U5,"T")</f>
        <v>1</v>
      </c>
      <c r="G5" s="1">
        <f>COUNTIF(Matcher!B5:V5,"E")</f>
        <v>0</v>
      </c>
    </row>
    <row r="6" spans="1:7" ht="15.75" thickBot="1" x14ac:dyDescent="0.3">
      <c r="A6" t="s">
        <v>5</v>
      </c>
      <c r="B6" s="1">
        <f>COUNTIF(Matcher!B6:V6,"A")</f>
        <v>0</v>
      </c>
      <c r="C6" s="1">
        <f>COUNTIF(Matcher!B6:V6,"K")</f>
        <v>1</v>
      </c>
      <c r="D6" s="1">
        <f>COUNTIF(Matcher!B6:V6,"M")</f>
        <v>0</v>
      </c>
      <c r="E6" s="1">
        <f>COUNTIF(Matcher!B6:V6,"F")</f>
        <v>0</v>
      </c>
      <c r="F6" s="1">
        <f>COUNTIF(Matcher!A6:U6,"T")</f>
        <v>2</v>
      </c>
      <c r="G6" s="1">
        <f>COUNTIF(Matcher!B6:V6,"E")</f>
        <v>0</v>
      </c>
    </row>
    <row r="7" spans="1:7" ht="15.75" thickBot="1" x14ac:dyDescent="0.3">
      <c r="A7" t="s">
        <v>16</v>
      </c>
      <c r="B7" s="1">
        <f>COUNTIF(Matcher!B7:V7,"A")</f>
        <v>0</v>
      </c>
      <c r="C7" s="1">
        <f>COUNTIF(Matcher!B7:V7,"K")</f>
        <v>1</v>
      </c>
      <c r="D7" s="1">
        <f>COUNTIF(Matcher!B7:V7,"M")</f>
        <v>0</v>
      </c>
      <c r="E7" s="1">
        <f>COUNTIF(Matcher!B7:V7,"F")</f>
        <v>1</v>
      </c>
      <c r="F7" s="1">
        <f>COUNTIF(Matcher!A7:U7,"T")</f>
        <v>2</v>
      </c>
      <c r="G7" s="1">
        <f>COUNTIF(Matcher!B7:V7,"E")</f>
        <v>0</v>
      </c>
    </row>
    <row r="8" spans="1:7" ht="15.75" thickBot="1" x14ac:dyDescent="0.3">
      <c r="A8" t="s">
        <v>6</v>
      </c>
      <c r="B8" s="1">
        <f>COUNTIF(Matcher!B8:V8,"A")</f>
        <v>0</v>
      </c>
      <c r="C8" s="1">
        <f>COUNTIF(Matcher!B8:V8,"K")</f>
        <v>0</v>
      </c>
      <c r="D8" s="1">
        <f>COUNTIF(Matcher!B8:V8,"M")</f>
        <v>0</v>
      </c>
      <c r="E8" s="1">
        <f>COUNTIF(Matcher!B8:V8,"F")</f>
        <v>1</v>
      </c>
      <c r="F8" s="1">
        <f>COUNTIF(Matcher!A8:U8,"T")</f>
        <v>0</v>
      </c>
      <c r="G8" s="1">
        <f>COUNTIF(Matcher!B8:V8,"E")</f>
        <v>0</v>
      </c>
    </row>
    <row r="9" spans="1:7" ht="15.75" thickBot="1" x14ac:dyDescent="0.3">
      <c r="A9" t="s">
        <v>14</v>
      </c>
      <c r="B9" s="1">
        <f>COUNTIF(Matcher!B9:V9,"A")</f>
        <v>0</v>
      </c>
      <c r="C9" s="1">
        <f>COUNTIF(Matcher!B9:V9,"K")</f>
        <v>0</v>
      </c>
      <c r="D9" s="1">
        <f>COUNTIF(Matcher!B9:V9,"M")</f>
        <v>0</v>
      </c>
      <c r="E9" s="1">
        <f>COUNTIF(Matcher!B9:V9,"F")</f>
        <v>0</v>
      </c>
      <c r="F9" s="1">
        <f>COUNTIF(Matcher!A9:U9,"T")</f>
        <v>0</v>
      </c>
      <c r="G9" s="1">
        <f>COUNTIF(Matcher!B9:V9,"E")</f>
        <v>0</v>
      </c>
    </row>
    <row r="10" spans="1:7" ht="15.75" thickBot="1" x14ac:dyDescent="0.3">
      <c r="A10" t="s">
        <v>61</v>
      </c>
      <c r="B10" s="1">
        <f>COUNTIF(Matcher!B10:V10,"A")</f>
        <v>0</v>
      </c>
      <c r="C10" s="1">
        <f>COUNTIF(Matcher!B10:V10,"K")</f>
        <v>1</v>
      </c>
      <c r="D10" s="1">
        <f>COUNTIF(Matcher!B10:V10,"M")</f>
        <v>0</v>
      </c>
      <c r="E10" s="1">
        <f>COUNTIF(Matcher!B10:V10,"F")</f>
        <v>0</v>
      </c>
      <c r="F10" s="1">
        <f>COUNTIF(Matcher!A10:U10,"T")</f>
        <v>0</v>
      </c>
      <c r="G10" s="1">
        <f>COUNTIF(Matcher!B10:V10,"E")</f>
        <v>0</v>
      </c>
    </row>
    <row r="11" spans="1:7" ht="15.75" thickBot="1" x14ac:dyDescent="0.3">
      <c r="A11" t="s">
        <v>62</v>
      </c>
      <c r="B11" s="1">
        <f>COUNTIF(Matcher!B11:V11,"A")</f>
        <v>0</v>
      </c>
      <c r="C11" s="1">
        <f>COUNTIF(Matcher!B11:V11,"K")</f>
        <v>1</v>
      </c>
      <c r="D11" s="1">
        <f>COUNTIF(Matcher!B11:V11,"M")</f>
        <v>1</v>
      </c>
      <c r="E11" s="1">
        <f>COUNTIF(Matcher!B11:V11,"F")</f>
        <v>1</v>
      </c>
      <c r="F11" s="1">
        <f>COUNTIF(Matcher!A11:U11,"T")</f>
        <v>0</v>
      </c>
      <c r="G11" s="1">
        <f>COUNTIF(Matcher!B11:V11,"E")</f>
        <v>0</v>
      </c>
    </row>
    <row r="12" spans="1:7" ht="15.75" thickBot="1" x14ac:dyDescent="0.3">
      <c r="A12" t="s">
        <v>18</v>
      </c>
      <c r="B12" s="1">
        <f>COUNTIF(Matcher!B12:V12,"A")</f>
        <v>0</v>
      </c>
      <c r="C12" s="1">
        <f>COUNTIF(Matcher!B12:V12,"K")</f>
        <v>1</v>
      </c>
      <c r="D12" s="1">
        <f>COUNTIF(Matcher!B12:V12,"M")</f>
        <v>1</v>
      </c>
      <c r="E12" s="1">
        <f>COUNTIF(Matcher!B12:V12,"F")</f>
        <v>1</v>
      </c>
      <c r="F12" s="1">
        <f>COUNTIF(Matcher!A12:U12,"T")</f>
        <v>0</v>
      </c>
      <c r="G12" s="1">
        <f>COUNTIF(Matcher!B12:V12,"E")</f>
        <v>0</v>
      </c>
    </row>
    <row r="13" spans="1:7" ht="15.75" thickBot="1" x14ac:dyDescent="0.3">
      <c r="A13" t="s">
        <v>11</v>
      </c>
      <c r="B13" s="1">
        <f>COUNTIF(Matcher!B13:V13,"A")</f>
        <v>0</v>
      </c>
      <c r="C13" s="1">
        <f>COUNTIF(Matcher!B13:V13,"K")</f>
        <v>1</v>
      </c>
      <c r="D13" s="1">
        <f>COUNTIF(Matcher!B13:V13,"M")</f>
        <v>1</v>
      </c>
      <c r="E13" s="1">
        <f>COUNTIF(Matcher!B13:V13,"F")</f>
        <v>1</v>
      </c>
      <c r="F13" s="1">
        <f>COUNTIF(Matcher!A13:U13,"T")</f>
        <v>0</v>
      </c>
      <c r="G13" s="1">
        <f>COUNTIF(Matcher!B13:V13,"E")</f>
        <v>0</v>
      </c>
    </row>
    <row r="14" spans="1:7" ht="15.75" thickBot="1" x14ac:dyDescent="0.3">
      <c r="A14" t="s">
        <v>17</v>
      </c>
      <c r="B14" s="1">
        <f>COUNTIF(Matcher!B14:V14,"A")</f>
        <v>0</v>
      </c>
      <c r="C14" s="1">
        <f>COUNTIF(Matcher!B14:V14,"K")</f>
        <v>0</v>
      </c>
      <c r="D14" s="1">
        <f>COUNTIF(Matcher!B14:V14,"M")</f>
        <v>0</v>
      </c>
      <c r="E14" s="1">
        <f>COUNTIF(Matcher!B14:V14,"F")</f>
        <v>1</v>
      </c>
      <c r="F14" s="1">
        <f>COUNTIF(Matcher!A14:U14,"T")</f>
        <v>1</v>
      </c>
      <c r="G14" s="1">
        <f>COUNTIF(Matcher!B14:V14,"E")</f>
        <v>0</v>
      </c>
    </row>
    <row r="15" spans="1:7" ht="15.75" thickBot="1" x14ac:dyDescent="0.3">
      <c r="A15" t="s">
        <v>64</v>
      </c>
      <c r="B15" s="1">
        <f>COUNTIF(Matcher!B15:V15,"A")</f>
        <v>0</v>
      </c>
      <c r="C15" s="1">
        <f>COUNTIF(Matcher!B15:V15,"K")</f>
        <v>1</v>
      </c>
      <c r="D15" s="1">
        <f>COUNTIF(Matcher!B15:V15,"M")</f>
        <v>0</v>
      </c>
      <c r="E15" s="1">
        <f>COUNTIF(Matcher!B15:V15,"F")</f>
        <v>1</v>
      </c>
      <c r="F15" s="1">
        <f>COUNTIF(Matcher!A15:U15,"T")</f>
        <v>0</v>
      </c>
      <c r="G15" s="1">
        <f>COUNTIF(Matcher!B15:V15,"E")</f>
        <v>0</v>
      </c>
    </row>
    <row r="16" spans="1:7" ht="15.75" thickBot="1" x14ac:dyDescent="0.3">
      <c r="A16" t="s">
        <v>63</v>
      </c>
      <c r="B16" s="1">
        <f>COUNTIF(Matcher!B16:V16,"A")</f>
        <v>0</v>
      </c>
      <c r="C16" s="1">
        <f>COUNTIF(Matcher!B16:V16,"K")</f>
        <v>1</v>
      </c>
      <c r="D16" s="1">
        <f>COUNTIF(Matcher!B16:V16,"M")</f>
        <v>0</v>
      </c>
      <c r="E16" s="1">
        <f>COUNTIF(Matcher!B16:V16,"F")</f>
        <v>0</v>
      </c>
      <c r="F16" s="1">
        <f>COUNTIF(Matcher!A16:U16,"T")</f>
        <v>1</v>
      </c>
      <c r="G16" s="1">
        <f>COUNTIF(Matcher!B16:V16,"E")</f>
        <v>0</v>
      </c>
    </row>
    <row r="17" spans="1:7" ht="15.75" thickBot="1" x14ac:dyDescent="0.3">
      <c r="A17" t="s">
        <v>1</v>
      </c>
      <c r="B17" s="1">
        <f>COUNTIF(Matcher!B17:V17,"A")</f>
        <v>0</v>
      </c>
      <c r="C17" s="1">
        <f>COUNTIF(Matcher!B17:V17,"K")</f>
        <v>1</v>
      </c>
      <c r="D17" s="1">
        <f>COUNTIF(Matcher!B17:V17,"M")</f>
        <v>1</v>
      </c>
      <c r="E17" s="1">
        <f>COUNTIF(Matcher!B17:V17,"F")</f>
        <v>0</v>
      </c>
      <c r="F17" s="1">
        <f>COUNTIF(Matcher!A17:U17,"T")</f>
        <v>0</v>
      </c>
      <c r="G17" s="1">
        <f>COUNTIF(Matcher!B17:V17,"E")</f>
        <v>0</v>
      </c>
    </row>
    <row r="18" spans="1:7" ht="15.75" thickBot="1" x14ac:dyDescent="0.3">
      <c r="A18" t="s">
        <v>12</v>
      </c>
      <c r="B18" s="1">
        <f>COUNTIF(Matcher!B18:V18,"A")</f>
        <v>0</v>
      </c>
      <c r="C18" s="1">
        <f>COUNTIF(Matcher!B18:V18,"K")</f>
        <v>1</v>
      </c>
      <c r="D18" s="1">
        <f>COUNTIF(Matcher!B18:V18,"M")</f>
        <v>1</v>
      </c>
      <c r="E18" s="1">
        <f>COUNTIF(Matcher!B18:V18,"F")</f>
        <v>0</v>
      </c>
      <c r="F18" s="1">
        <f>COUNTIF(Matcher!A18:U18,"T")</f>
        <v>1</v>
      </c>
      <c r="G18" s="1">
        <f>COUNTIF(Matcher!B18:V18,"E")</f>
        <v>0</v>
      </c>
    </row>
    <row r="19" spans="1:7" ht="15.75" thickBot="1" x14ac:dyDescent="0.3">
      <c r="A19" t="s">
        <v>2</v>
      </c>
      <c r="B19" s="1">
        <f>COUNTIF(Matcher!B19:V19,"A")</f>
        <v>0</v>
      </c>
      <c r="C19" s="1">
        <f>COUNTIF(Matcher!B19:V19,"K")</f>
        <v>3</v>
      </c>
      <c r="D19" s="1">
        <f>COUNTIF(Matcher!B19:V19,"M")</f>
        <v>0</v>
      </c>
      <c r="E19" s="1">
        <f>COUNTIF(Matcher!B19:V19,"F")</f>
        <v>0</v>
      </c>
      <c r="F19" s="1">
        <f>COUNTIF(Matcher!A19:U19,"T")</f>
        <v>3</v>
      </c>
      <c r="G19" s="1">
        <f>COUNTIF(Matcher!B19:V19,"E")</f>
        <v>1</v>
      </c>
    </row>
    <row r="20" spans="1:7" ht="15.75" thickBot="1" x14ac:dyDescent="0.3">
      <c r="A20" t="s">
        <v>10</v>
      </c>
      <c r="B20" s="1">
        <f>COUNTIF(Matcher!B20:V20,"A")</f>
        <v>1</v>
      </c>
      <c r="C20" s="1">
        <f>COUNTIF(Matcher!B20:V20,"K")</f>
        <v>0</v>
      </c>
      <c r="D20" s="1">
        <f>COUNTIF(Matcher!B20:V20,"M")</f>
        <v>0</v>
      </c>
      <c r="E20" s="1">
        <f>COUNTIF(Matcher!B20:V20,"F")</f>
        <v>1</v>
      </c>
      <c r="F20" s="1">
        <f>COUNTIF(Matcher!A20:U20,"T")</f>
        <v>0</v>
      </c>
      <c r="G20" s="1">
        <f>COUNTIF(Matcher!B20:V20,"E")</f>
        <v>0</v>
      </c>
    </row>
    <row r="21" spans="1:7" ht="15.75" thickBot="1" x14ac:dyDescent="0.3">
      <c r="A21" t="s">
        <v>15</v>
      </c>
      <c r="B21" s="1">
        <f>COUNTIF(Matcher!B21:V21,"A")</f>
        <v>0</v>
      </c>
      <c r="C21" s="1">
        <f>COUNTIF(Matcher!B21:V21,"K")</f>
        <v>1</v>
      </c>
      <c r="D21" s="1">
        <f>COUNTIF(Matcher!B21:V21,"M")</f>
        <v>1</v>
      </c>
      <c r="E21" s="1">
        <f>COUNTIF(Matcher!B21:V21,"F")</f>
        <v>0</v>
      </c>
      <c r="F21" s="1">
        <f>COUNTIF(Matcher!A21:U21,"T")</f>
        <v>1</v>
      </c>
      <c r="G21" s="1">
        <f>COUNTIF(Matcher!B21:V21,"E")</f>
        <v>0</v>
      </c>
    </row>
    <row r="22" spans="1:7" ht="15.75" thickBot="1" x14ac:dyDescent="0.3">
      <c r="A22" t="s">
        <v>7</v>
      </c>
      <c r="B22" s="1">
        <f>COUNTIF(Matcher!B22:V22,"A")</f>
        <v>0</v>
      </c>
      <c r="C22" s="1">
        <f>COUNTIF(Matcher!B22:V22,"K")</f>
        <v>1</v>
      </c>
      <c r="D22" s="1">
        <f>COUNTIF(Matcher!B22:V22,"M")</f>
        <v>0</v>
      </c>
      <c r="E22" s="1">
        <f>COUNTIF(Matcher!B22:V22,"F")</f>
        <v>1</v>
      </c>
      <c r="F22" s="1">
        <f>COUNTIF(Matcher!A22:U22,"T")</f>
        <v>0</v>
      </c>
      <c r="G22" s="1">
        <f>COUNTIF(Matcher!B22:V22,"E")</f>
        <v>0</v>
      </c>
    </row>
    <row r="23" spans="1:7" ht="15.75" thickBot="1" x14ac:dyDescent="0.3">
      <c r="A23" t="s">
        <v>3</v>
      </c>
      <c r="B23" s="1">
        <f>COUNTIF(Matcher!B23:V23,"A")</f>
        <v>0</v>
      </c>
      <c r="C23" s="1">
        <f>COUNTIF(Matcher!B23:V23,"K")</f>
        <v>1</v>
      </c>
      <c r="D23" s="1">
        <f>COUNTIF(Matcher!B23:V23,"M")</f>
        <v>1</v>
      </c>
      <c r="E23" s="1">
        <f>COUNTIF(Matcher!B23:V23,"F")</f>
        <v>1</v>
      </c>
      <c r="F23" s="1">
        <f>COUNTIF(Matcher!A23:U23,"T")</f>
        <v>0</v>
      </c>
      <c r="G23" s="1">
        <f>COUNTIF(Matcher!B23:V23,"E")</f>
        <v>0</v>
      </c>
    </row>
    <row r="24" spans="1:7" ht="15.75" thickBot="1" x14ac:dyDescent="0.3">
      <c r="A24" t="s">
        <v>9</v>
      </c>
      <c r="B24" s="1">
        <f>COUNTIF(Matcher!B24:V24,"A")</f>
        <v>0</v>
      </c>
      <c r="C24" s="1">
        <f>COUNTIF(Matcher!B24:V24,"K")</f>
        <v>1</v>
      </c>
      <c r="D24" s="1">
        <f>COUNTIF(Matcher!B24:V24,"M")</f>
        <v>1</v>
      </c>
      <c r="E24" s="1">
        <f>COUNTIF(Matcher!B24:V24,"F")</f>
        <v>0</v>
      </c>
      <c r="F24" s="1">
        <f>COUNTIF(Matcher!A24:U24,"T")</f>
        <v>0</v>
      </c>
      <c r="G24" s="1">
        <f>COUNTIF(Matcher!B24:V24,"E")</f>
        <v>0</v>
      </c>
    </row>
    <row r="25" spans="1:7" x14ac:dyDescent="0.25">
      <c r="A25" t="s">
        <v>19</v>
      </c>
      <c r="B25" s="1">
        <f>COUNTIF(Matcher!B25:V25,"A")</f>
        <v>1</v>
      </c>
      <c r="C25" s="1">
        <f>COUNTIF(Matcher!B25:V25,"K")</f>
        <v>0</v>
      </c>
      <c r="D25" s="1">
        <f>COUNTIF(Matcher!B25:V25,"M")</f>
        <v>0</v>
      </c>
      <c r="E25" s="1">
        <f>COUNTIF(Matcher!B25:V25,"F")</f>
        <v>1</v>
      </c>
      <c r="F25" s="1">
        <f>COUNTIF(Matcher!A25:U25,"T")</f>
        <v>0</v>
      </c>
      <c r="G25" s="1">
        <f>COUNTIF(Matcher!B25:V25,"E")</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Matcher</vt:lpstr>
      <vt:lpstr>Summering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Almefjord</dc:creator>
  <cp:lastModifiedBy>Eva Almefjord</cp:lastModifiedBy>
  <dcterms:created xsi:type="dcterms:W3CDTF">2025-04-07T16:44:40Z</dcterms:created>
  <dcterms:modified xsi:type="dcterms:W3CDTF">2025-08-28T14:36:45Z</dcterms:modified>
</cp:coreProperties>
</file>