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tabRatio="779" activeTab="0"/>
  </bookViews>
  <sheets>
    <sheet name="Flickor 8" sheetId="1" r:id="rId1"/>
    <sheet name="Pojkar 8" sheetId="2" r:id="rId2"/>
    <sheet name="Flickor 9-10" sheetId="3" r:id="rId3"/>
    <sheet name="Pojkar 9-10" sheetId="4" r:id="rId4"/>
    <sheet name="Flickor 11-12" sheetId="5" r:id="rId5"/>
    <sheet name="Pojkar 11-12" sheetId="6" r:id="rId6"/>
    <sheet name="Flickor 13-14" sheetId="7" r:id="rId7"/>
    <sheet name="Pojkar 13-14" sheetId="8" r:id="rId8"/>
    <sheet name="sprint" sheetId="9" r:id="rId9"/>
    <sheet name="Pojkar-damer-Herrar" sheetId="10" r:id="rId10"/>
    <sheet name="Damer_Herrar" sheetId="11" r:id="rId11"/>
    <sheet name="Masstart" sheetId="12" r:id="rId12"/>
    <sheet name="Udda distanser" sheetId="13" r:id="rId13"/>
  </sheets>
  <definedNames>
    <definedName name="_xlnm.Print_Area" localSheetId="0">'Flickor 8'!$A$1:$Q$37</definedName>
  </definedNames>
  <calcPr fullCalcOnLoad="1"/>
</workbook>
</file>

<file path=xl/sharedStrings.xml><?xml version="1.0" encoding="utf-8"?>
<sst xmlns="http://schemas.openxmlformats.org/spreadsheetml/2006/main" count="1080" uniqueCount="388">
  <si>
    <t>Flickor 8 år och yngre</t>
  </si>
  <si>
    <t>Namn</t>
  </si>
  <si>
    <t>Klubb</t>
  </si>
  <si>
    <t>Tid</t>
  </si>
  <si>
    <t>Poäng</t>
  </si>
  <si>
    <t>100 m</t>
  </si>
  <si>
    <t>300 m</t>
  </si>
  <si>
    <t>Totalt</t>
  </si>
  <si>
    <t xml:space="preserve"> </t>
  </si>
  <si>
    <t>Pojkar 8 år och yngre</t>
  </si>
  <si>
    <t>Flickor 9 - 10 år</t>
  </si>
  <si>
    <t>500 m</t>
  </si>
  <si>
    <t>Pojkar 9 - 10 år</t>
  </si>
  <si>
    <t>Flickor 11 - 12 år</t>
  </si>
  <si>
    <t>Pojkar 11 - 12 år</t>
  </si>
  <si>
    <t>Flickor 13 - 14 år</t>
  </si>
  <si>
    <t>1500 m</t>
  </si>
  <si>
    <t>1000 m</t>
  </si>
  <si>
    <t xml:space="preserve">  </t>
  </si>
  <si>
    <t>Pojkar 13 - 14 år</t>
  </si>
  <si>
    <t>Flickor 15 - 16 år</t>
  </si>
  <si>
    <t>Pojkar 15-16 år</t>
  </si>
  <si>
    <t>3000 m</t>
  </si>
  <si>
    <t>Herrar</t>
  </si>
  <si>
    <t>Damer</t>
  </si>
  <si>
    <t>HSK</t>
  </si>
  <si>
    <t>1</t>
  </si>
  <si>
    <t>2</t>
  </si>
  <si>
    <t>4</t>
  </si>
  <si>
    <t>Plac</t>
  </si>
  <si>
    <t>500m</t>
  </si>
  <si>
    <t>Södermalm</t>
  </si>
  <si>
    <t>Caroline Karlsson</t>
  </si>
  <si>
    <t>Anna Andersson</t>
  </si>
  <si>
    <t>5</t>
  </si>
  <si>
    <t>7</t>
  </si>
  <si>
    <t>3</t>
  </si>
  <si>
    <t>6</t>
  </si>
  <si>
    <t>Anton Eriksson</t>
  </si>
  <si>
    <t>Elin Eriksson</t>
  </si>
  <si>
    <t>Liv Ricknell</t>
  </si>
  <si>
    <t>Alva Winroth</t>
  </si>
  <si>
    <t xml:space="preserve">Tid </t>
  </si>
  <si>
    <t xml:space="preserve">1000 m </t>
  </si>
  <si>
    <t xml:space="preserve">3000 m </t>
  </si>
  <si>
    <t>DNS</t>
  </si>
  <si>
    <t>Tindra Jansson Westman</t>
  </si>
  <si>
    <t>Ida Hallberg</t>
  </si>
  <si>
    <t>plac</t>
  </si>
  <si>
    <t>Elin Johansson</t>
  </si>
  <si>
    <t>Rut Hjelm</t>
  </si>
  <si>
    <t>Tilde Forsmark</t>
  </si>
  <si>
    <t>Blanka Ricknell</t>
  </si>
  <si>
    <t>Pollux</t>
  </si>
  <si>
    <t>Ella Ricknell</t>
  </si>
  <si>
    <t>Albin Lord</t>
  </si>
  <si>
    <t>Sebastian Forsmark</t>
  </si>
  <si>
    <t>Vinnie Hjelm</t>
  </si>
  <si>
    <t>Disa Arnell</t>
  </si>
  <si>
    <t>Simon Jeppsson</t>
  </si>
  <si>
    <t>Isac Forslund</t>
  </si>
  <si>
    <t>Clara Forslund</t>
  </si>
  <si>
    <t>Sonja Palm</t>
  </si>
  <si>
    <t>Tova Åström</t>
  </si>
  <si>
    <t>Moa Fundell</t>
  </si>
  <si>
    <t>Gustav Arnell</t>
  </si>
  <si>
    <t>Hagac Mini 2015</t>
  </si>
  <si>
    <t>Flickor + pojkar 11-12 år, 3 varv</t>
  </si>
  <si>
    <t>Flickor + pojkar 9 - 10 år 2 varv</t>
  </si>
  <si>
    <t>8</t>
  </si>
  <si>
    <t>9</t>
  </si>
  <si>
    <t>Pojkar 15-16 år, 5 varv</t>
  </si>
  <si>
    <t>Sebastian Åleskog</t>
  </si>
  <si>
    <t>Hugo Klockar</t>
  </si>
  <si>
    <t>Emil Klockar</t>
  </si>
  <si>
    <t>Lisa Nilzén</t>
  </si>
  <si>
    <t>Signe Rauden</t>
  </si>
  <si>
    <t>SSK</t>
  </si>
  <si>
    <t>Elias Thim</t>
  </si>
  <si>
    <t>Viktor Nilsson</t>
  </si>
  <si>
    <t xml:space="preserve">Elliot Jansson Westman </t>
  </si>
  <si>
    <t>Teodor Hansen Östlund</t>
  </si>
  <si>
    <t>Tyra Pousette Hjelm</t>
  </si>
  <si>
    <t>Anabelle Astner</t>
  </si>
  <si>
    <t>Nils Olofsson</t>
  </si>
  <si>
    <t>Leo Nilzén</t>
  </si>
  <si>
    <t>Jasmijn van der Heijden</t>
  </si>
  <si>
    <t xml:space="preserve">Oskar Nilsson </t>
  </si>
  <si>
    <t>Sven Olsson</t>
  </si>
  <si>
    <t>Dala Active</t>
  </si>
  <si>
    <t>Patric Wallström Jonsson</t>
  </si>
  <si>
    <t>00.54.85</t>
  </si>
  <si>
    <t>00.47.26</t>
  </si>
  <si>
    <t>Annabelle Astner</t>
  </si>
  <si>
    <t>Flickor + pojkar 8 år - 1 varv</t>
  </si>
  <si>
    <t>Fredrik Lyxell</t>
  </si>
  <si>
    <t>00.46.46</t>
  </si>
  <si>
    <t>00.55.67</t>
  </si>
  <si>
    <t>Flickor 15-16</t>
  </si>
  <si>
    <t>Herrar veteraner</t>
  </si>
  <si>
    <t>Tom van Ommeren</t>
  </si>
  <si>
    <t>DAS</t>
  </si>
  <si>
    <t>Amanda Hallberg</t>
  </si>
  <si>
    <t>Teddy Hjelm</t>
  </si>
  <si>
    <t>Peter Savolainen</t>
  </si>
  <si>
    <t>Herrar Juniorer</t>
  </si>
  <si>
    <t xml:space="preserve">HSK </t>
  </si>
  <si>
    <t xml:space="preserve">Mina Janssens </t>
  </si>
  <si>
    <t>Amalia Pettersson</t>
  </si>
  <si>
    <t>Grim Garbell</t>
  </si>
  <si>
    <t>Vilgot Lord</t>
  </si>
  <si>
    <t>Tilde Fondelius</t>
  </si>
  <si>
    <t>Elsie Savolainen</t>
  </si>
  <si>
    <t>Lovisa Eisen</t>
  </si>
  <si>
    <t>Malin Dyrvold</t>
  </si>
  <si>
    <t>Astrid Rosenberg Westerlund</t>
  </si>
  <si>
    <t>Hilmer Lord</t>
  </si>
  <si>
    <t>David Jennische</t>
  </si>
  <si>
    <t>Elvira Hansen Östlund</t>
  </si>
  <si>
    <t>Emmy Thim</t>
  </si>
  <si>
    <t>Linnéa Jennishe</t>
  </si>
  <si>
    <t>June Garbell</t>
  </si>
  <si>
    <t>Cornelia Karlsson</t>
  </si>
  <si>
    <t>Johanna Östlund</t>
  </si>
  <si>
    <t>Supersprint</t>
  </si>
  <si>
    <t>00.45.45</t>
  </si>
  <si>
    <t>00.46.98</t>
  </si>
  <si>
    <t>00.43.28</t>
  </si>
  <si>
    <t>00.44.88</t>
  </si>
  <si>
    <t>Pär Ryman</t>
  </si>
  <si>
    <t>00.43.38</t>
  </si>
  <si>
    <t>00.42.58</t>
  </si>
  <si>
    <t>00.45.87</t>
  </si>
  <si>
    <t>00.51.63</t>
  </si>
  <si>
    <t>00.52.35</t>
  </si>
  <si>
    <t>00.51.23</t>
  </si>
  <si>
    <t>00.51.53</t>
  </si>
  <si>
    <t>00.52.73</t>
  </si>
  <si>
    <t>00.49.03</t>
  </si>
  <si>
    <t>00.49.58</t>
  </si>
  <si>
    <t>00.55.94</t>
  </si>
  <si>
    <t>00.60.13</t>
  </si>
  <si>
    <t>00.54.15</t>
  </si>
  <si>
    <t>00.56.67</t>
  </si>
  <si>
    <t>00.56.00</t>
  </si>
  <si>
    <t>00.71.95</t>
  </si>
  <si>
    <t>00.46.83</t>
  </si>
  <si>
    <t>00.46.94</t>
  </si>
  <si>
    <t>00.48.51</t>
  </si>
  <si>
    <t>00.53.57</t>
  </si>
  <si>
    <t>00.50.63</t>
  </si>
  <si>
    <t>00.54.63</t>
  </si>
  <si>
    <t>00.55.53</t>
  </si>
  <si>
    <t>00.59.29</t>
  </si>
  <si>
    <t>00.59.52</t>
  </si>
  <si>
    <t>00.92.12</t>
  </si>
  <si>
    <t>00.55.74</t>
  </si>
  <si>
    <t>00.73.53</t>
  </si>
  <si>
    <t>00.67.67</t>
  </si>
  <si>
    <t>00.73.03</t>
  </si>
  <si>
    <t>00.68.16</t>
  </si>
  <si>
    <t>00.97.91</t>
  </si>
  <si>
    <t>00.70.27</t>
  </si>
  <si>
    <t>00.71.22</t>
  </si>
  <si>
    <t>00.80.67</t>
  </si>
  <si>
    <t>00.87.52</t>
  </si>
  <si>
    <t>00.80.33</t>
  </si>
  <si>
    <t>00.92.38</t>
  </si>
  <si>
    <t>00.74.89</t>
  </si>
  <si>
    <t>00.89.90</t>
  </si>
  <si>
    <t>00.73.22</t>
  </si>
  <si>
    <t>00.76.00</t>
  </si>
  <si>
    <t>00.11.22</t>
  </si>
  <si>
    <t>00.11.67</t>
  </si>
  <si>
    <t>00.12.63</t>
  </si>
  <si>
    <t>00.13.53</t>
  </si>
  <si>
    <t>00.19.28</t>
  </si>
  <si>
    <t>00.20.11</t>
  </si>
  <si>
    <t>00.18.24</t>
  </si>
  <si>
    <t>00.20.01</t>
  </si>
  <si>
    <t>00.19.64</t>
  </si>
  <si>
    <t>00.72.22</t>
  </si>
  <si>
    <t>00.18.52</t>
  </si>
  <si>
    <t>00.20.74</t>
  </si>
  <si>
    <t>00.16.09</t>
  </si>
  <si>
    <t>00.16.17</t>
  </si>
  <si>
    <t>00.16.45</t>
  </si>
  <si>
    <t>10</t>
  </si>
  <si>
    <t>11</t>
  </si>
  <si>
    <t>F6</t>
  </si>
  <si>
    <t>02,28,00</t>
  </si>
  <si>
    <t>02,32,32</t>
  </si>
  <si>
    <t>02,38,87</t>
  </si>
  <si>
    <t>02,27,96</t>
  </si>
  <si>
    <t>02,27,31</t>
  </si>
  <si>
    <t>02,46,09</t>
  </si>
  <si>
    <t>02,48,72</t>
  </si>
  <si>
    <t>02,57,54</t>
  </si>
  <si>
    <t>03,11,78</t>
  </si>
  <si>
    <t>02,24,10</t>
  </si>
  <si>
    <t>02,25,07</t>
  </si>
  <si>
    <t>02,35,26</t>
  </si>
  <si>
    <t>02,37,44</t>
  </si>
  <si>
    <t>02,37,91</t>
  </si>
  <si>
    <t>03,02,89</t>
  </si>
  <si>
    <t>02,57,12</t>
  </si>
  <si>
    <t>03,06,42F</t>
  </si>
  <si>
    <t>02,58,56</t>
  </si>
  <si>
    <t>03,10,82</t>
  </si>
  <si>
    <t>03,01,60</t>
  </si>
  <si>
    <t>03,51,81</t>
  </si>
  <si>
    <t>00.35.55</t>
  </si>
  <si>
    <t>00.53.52</t>
  </si>
  <si>
    <t>00.33.86</t>
  </si>
  <si>
    <t>00.34.67</t>
  </si>
  <si>
    <t>00.33.34</t>
  </si>
  <si>
    <t>00.35.59</t>
  </si>
  <si>
    <t>00.42.44</t>
  </si>
  <si>
    <t>00.30.70</t>
  </si>
  <si>
    <t>00.32.91</t>
  </si>
  <si>
    <t>00.27.59</t>
  </si>
  <si>
    <t>00.28.95</t>
  </si>
  <si>
    <t>00.42.69</t>
  </si>
  <si>
    <t>00.44.60</t>
  </si>
  <si>
    <t>00.45.75</t>
  </si>
  <si>
    <t>00.53.12</t>
  </si>
  <si>
    <t>00.41.09</t>
  </si>
  <si>
    <t>00.51.76</t>
  </si>
  <si>
    <t>00.43.80</t>
  </si>
  <si>
    <t>00.49.48</t>
  </si>
  <si>
    <t>00.38.67</t>
  </si>
  <si>
    <t>00.42.19</t>
  </si>
  <si>
    <t>00.38.99</t>
  </si>
  <si>
    <t>00.43.27</t>
  </si>
  <si>
    <t>00.49.50</t>
  </si>
  <si>
    <t>00.44.19</t>
  </si>
  <si>
    <t>00.52.14</t>
  </si>
  <si>
    <t>00.50.14</t>
  </si>
  <si>
    <t>00.59.23</t>
  </si>
  <si>
    <t>00.43.78</t>
  </si>
  <si>
    <t>00.48.34</t>
  </si>
  <si>
    <t>00.46.79</t>
  </si>
  <si>
    <t>00.54.72</t>
  </si>
  <si>
    <t>00.62.24</t>
  </si>
  <si>
    <t>Linnea Jennische</t>
  </si>
  <si>
    <t>10 varv</t>
  </si>
  <si>
    <t>Varvlopp, Haga Mini 2017</t>
  </si>
  <si>
    <t>01.39.96</t>
  </si>
  <si>
    <t>01.47.14</t>
  </si>
  <si>
    <t>01.45.34</t>
  </si>
  <si>
    <t>00.30.61</t>
  </si>
  <si>
    <t>Arvid Ekström</t>
  </si>
  <si>
    <t>Louise Wisting</t>
  </si>
  <si>
    <t>Kalle Nilsson</t>
  </si>
  <si>
    <t>01,35,29</t>
  </si>
  <si>
    <t>01,31,46</t>
  </si>
  <si>
    <t>01,32,05</t>
  </si>
  <si>
    <t>01,31,44</t>
  </si>
  <si>
    <t>01,29,32</t>
  </si>
  <si>
    <t>01,36,51</t>
  </si>
  <si>
    <t>01,48,04</t>
  </si>
  <si>
    <t>01,48,06</t>
  </si>
  <si>
    <t>02,06,29</t>
  </si>
  <si>
    <t>01,43,19</t>
  </si>
  <si>
    <t>01,40,74</t>
  </si>
  <si>
    <t>02,29,79</t>
  </si>
  <si>
    <t>01,52,78</t>
  </si>
  <si>
    <t>01,54,77</t>
  </si>
  <si>
    <t>01,39,42</t>
  </si>
  <si>
    <t>01,41,27</t>
  </si>
  <si>
    <t>01,41,10</t>
  </si>
  <si>
    <t>01,57,16</t>
  </si>
  <si>
    <t>01,58,05</t>
  </si>
  <si>
    <t>01,53,26</t>
  </si>
  <si>
    <t>01,58,09</t>
  </si>
  <si>
    <t>01,55,33</t>
  </si>
  <si>
    <t>01,56,63</t>
  </si>
  <si>
    <t>02,02,35</t>
  </si>
  <si>
    <t>02,04,60</t>
  </si>
  <si>
    <t>02,02,09</t>
  </si>
  <si>
    <t>03,12,36</t>
  </si>
  <si>
    <t>02,46,17</t>
  </si>
  <si>
    <t>00,45,85</t>
  </si>
  <si>
    <t>00,51,26</t>
  </si>
  <si>
    <t>00,42,01</t>
  </si>
  <si>
    <t>00,47,70</t>
  </si>
  <si>
    <t>00,44,09</t>
  </si>
  <si>
    <t>00,40,70</t>
  </si>
  <si>
    <t>00,42,07</t>
  </si>
  <si>
    <t>00,48,36</t>
  </si>
  <si>
    <t>00,42,02</t>
  </si>
  <si>
    <t>00,39,18</t>
  </si>
  <si>
    <t>00,56,38</t>
  </si>
  <si>
    <t>00,39,45</t>
  </si>
  <si>
    <t>00,42,57</t>
  </si>
  <si>
    <t>00.30.84</t>
  </si>
  <si>
    <t>00,50,79</t>
  </si>
  <si>
    <t>00,59,93</t>
  </si>
  <si>
    <t>00,48,59</t>
  </si>
  <si>
    <t>00,50,06</t>
  </si>
  <si>
    <t>00,45,47</t>
  </si>
  <si>
    <t>00,45,79</t>
  </si>
  <si>
    <t>00,53,27</t>
  </si>
  <si>
    <t>00,56,28</t>
  </si>
  <si>
    <t>00,52,11</t>
  </si>
  <si>
    <t>00,63,62</t>
  </si>
  <si>
    <t>Oliver Hällqvist</t>
  </si>
  <si>
    <t>00,44,18</t>
  </si>
  <si>
    <t>01,40,44</t>
  </si>
  <si>
    <t>05,18,14</t>
  </si>
  <si>
    <t>05,15,12</t>
  </si>
  <si>
    <t>05,16,29</t>
  </si>
  <si>
    <t>05,51,14</t>
  </si>
  <si>
    <t>06,09,48</t>
  </si>
  <si>
    <t>05,26,06</t>
  </si>
  <si>
    <t>02.22.34</t>
  </si>
  <si>
    <t>02.41.14</t>
  </si>
  <si>
    <t>01.30.82</t>
  </si>
  <si>
    <t>01.42.94</t>
  </si>
  <si>
    <t>05,32,36 F</t>
  </si>
  <si>
    <t>05,11,73</t>
  </si>
  <si>
    <t>05,06,19</t>
  </si>
  <si>
    <t>05,52,80</t>
  </si>
  <si>
    <t>05.52.34</t>
  </si>
  <si>
    <t>Herrar juniorer</t>
  </si>
  <si>
    <t>5000 m</t>
  </si>
  <si>
    <t>Jesper Holmberg</t>
  </si>
  <si>
    <t>09.24.36</t>
  </si>
  <si>
    <t>09.51.84</t>
  </si>
  <si>
    <t>00.49.04</t>
  </si>
  <si>
    <t>00.55.16</t>
  </si>
  <si>
    <t>00.49.09</t>
  </si>
  <si>
    <t>00.53.56</t>
  </si>
  <si>
    <t>00.55.96</t>
  </si>
  <si>
    <t>00.56.42</t>
  </si>
  <si>
    <t>00.58.01</t>
  </si>
  <si>
    <t>00.50.61</t>
  </si>
  <si>
    <t>00.76.52</t>
  </si>
  <si>
    <t>00.53.30</t>
  </si>
  <si>
    <t>00.73.86</t>
  </si>
  <si>
    <t>00.53.18</t>
  </si>
  <si>
    <t>00.52.07</t>
  </si>
  <si>
    <t>00.56.03</t>
  </si>
  <si>
    <t>00.48.77</t>
  </si>
  <si>
    <t>00.56.68</t>
  </si>
  <si>
    <t>01.23.48</t>
  </si>
  <si>
    <t>01.40.92</t>
  </si>
  <si>
    <t>00.57.01</t>
  </si>
  <si>
    <t>00.58.77</t>
  </si>
  <si>
    <t>00.58.17</t>
  </si>
  <si>
    <t>00.60.69</t>
  </si>
  <si>
    <t>00.59.91</t>
  </si>
  <si>
    <t>00.62.69</t>
  </si>
  <si>
    <t>01.10.73</t>
  </si>
  <si>
    <t>01.28.44F</t>
  </si>
  <si>
    <t>01.14.26</t>
  </si>
  <si>
    <t>01.17.62F</t>
  </si>
  <si>
    <t>01.13.06</t>
  </si>
  <si>
    <t>01.22.95F</t>
  </si>
  <si>
    <t>01.07.27</t>
  </si>
  <si>
    <t>01.32.44</t>
  </si>
  <si>
    <t>01.25.20</t>
  </si>
  <si>
    <t>01.38.66</t>
  </si>
  <si>
    <t>01.18.21</t>
  </si>
  <si>
    <t>01.22.08</t>
  </si>
  <si>
    <t>01.15.20</t>
  </si>
  <si>
    <t>00.20.63</t>
  </si>
  <si>
    <t>00.33.11</t>
  </si>
  <si>
    <t>00.17.90</t>
  </si>
  <si>
    <t>00.19.00</t>
  </si>
  <si>
    <t>00.16.54</t>
  </si>
  <si>
    <t>00.21.28</t>
  </si>
  <si>
    <t>00.17.38</t>
  </si>
  <si>
    <t>00.22.33</t>
  </si>
  <si>
    <t>00.17.96</t>
  </si>
  <si>
    <t>00.17.46</t>
  </si>
  <si>
    <t>00.16.04</t>
  </si>
  <si>
    <t>00.16.00</t>
  </si>
  <si>
    <t>00.12.88</t>
  </si>
  <si>
    <t>00.13.70</t>
  </si>
  <si>
    <t>00.11.43</t>
  </si>
  <si>
    <t>00.11.69</t>
  </si>
  <si>
    <t>00.13.23</t>
  </si>
  <si>
    <t>00.11.65</t>
  </si>
  <si>
    <t>x</t>
  </si>
  <si>
    <t>Klara Reinhold König</t>
  </si>
  <si>
    <t>01.36.51</t>
  </si>
  <si>
    <t>Haga Mini 2017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</si>
</sst>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\ &quot;m&quot;"/>
    <numFmt numFmtId="165" formatCode="0.0"/>
    <numFmt numFmtId="166" formatCode="0.000"/>
    <numFmt numFmtId="167" formatCode="mm:ss.00"/>
    <numFmt numFmtId="168" formatCode="0.0000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49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34" borderId="0" xfId="0" applyFill="1" applyAlignment="1">
      <alignment/>
    </xf>
    <xf numFmtId="164" fontId="0" fillId="33" borderId="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34" borderId="0" xfId="0" applyNumberFormat="1" applyFont="1" applyFill="1" applyBorder="1" applyAlignment="1">
      <alignment horizontal="left"/>
    </xf>
    <xf numFmtId="164" fontId="0" fillId="34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/>
    </xf>
    <xf numFmtId="49" fontId="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7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6" fontId="0" fillId="0" borderId="0" xfId="0" applyNumberFormat="1" applyBorder="1" applyAlignment="1" quotePrefix="1">
      <alignment/>
    </xf>
    <xf numFmtId="49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35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" fontId="12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1" fontId="11" fillId="0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53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24" customHeight="1"/>
  <cols>
    <col min="1" max="1" width="5.8515625" style="0" customWidth="1"/>
    <col min="2" max="2" width="20.140625" style="0" customWidth="1"/>
    <col min="3" max="3" width="10.421875" style="0" customWidth="1"/>
    <col min="4" max="4" width="10.28125" style="0" bestFit="1" customWidth="1"/>
    <col min="5" max="5" width="4.28125" style="0" customWidth="1"/>
    <col min="6" max="6" width="9.8515625" style="0" bestFit="1" customWidth="1"/>
    <col min="7" max="7" width="4.28125" style="0" customWidth="1"/>
    <col min="9" max="9" width="2.8515625" style="0" customWidth="1"/>
    <col min="10" max="10" width="10.00390625" style="0" customWidth="1"/>
    <col min="11" max="11" width="4.140625" style="0" customWidth="1"/>
    <col min="12" max="12" width="9.00390625" style="0" customWidth="1"/>
    <col min="13" max="13" width="9.421875" style="0" customWidth="1"/>
    <col min="14" max="15" width="10.140625" style="0" customWidth="1"/>
    <col min="16" max="16" width="10.421875" style="0" bestFit="1" customWidth="1"/>
  </cols>
  <sheetData>
    <row r="1" spans="1:3" ht="17.25" customHeight="1">
      <c r="A1" s="1" t="s">
        <v>0</v>
      </c>
      <c r="B1" s="20"/>
      <c r="C1" s="20" t="s">
        <v>387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1" t="s">
        <v>4</v>
      </c>
      <c r="P2" s="40" t="s">
        <v>4</v>
      </c>
    </row>
    <row r="3" spans="1:16" ht="16.5" customHeight="1">
      <c r="A3" s="12"/>
      <c r="B3" s="6"/>
      <c r="C3" s="6"/>
      <c r="D3" s="8" t="s">
        <v>5</v>
      </c>
      <c r="E3" s="8" t="s">
        <v>48</v>
      </c>
      <c r="F3" s="8" t="s">
        <v>6</v>
      </c>
      <c r="G3" s="8"/>
      <c r="H3" s="8" t="s">
        <v>5</v>
      </c>
      <c r="I3" s="8"/>
      <c r="J3" s="8" t="s">
        <v>6</v>
      </c>
      <c r="K3" s="8"/>
      <c r="L3" s="28" t="s">
        <v>5</v>
      </c>
      <c r="M3" s="28" t="s">
        <v>6</v>
      </c>
      <c r="N3" s="28" t="s">
        <v>5</v>
      </c>
      <c r="O3" s="28" t="s">
        <v>6</v>
      </c>
      <c r="P3" s="4" t="s">
        <v>7</v>
      </c>
    </row>
    <row r="4" spans="1:16" ht="19.5" customHeight="1">
      <c r="A4" s="11">
        <v>1</v>
      </c>
      <c r="B4" s="79" t="s">
        <v>50</v>
      </c>
      <c r="C4" s="53" t="s">
        <v>25</v>
      </c>
      <c r="D4" s="7" t="s">
        <v>186</v>
      </c>
      <c r="E4" s="7" t="s">
        <v>26</v>
      </c>
      <c r="F4" s="7" t="s">
        <v>235</v>
      </c>
      <c r="G4" s="7" t="s">
        <v>26</v>
      </c>
      <c r="H4" s="7" t="s">
        <v>376</v>
      </c>
      <c r="I4" s="7"/>
      <c r="J4" s="7" t="s">
        <v>307</v>
      </c>
      <c r="K4" s="7"/>
      <c r="L4" s="39">
        <f aca="true" t="shared" si="0" ref="L4:L11">(MID(D4,1,2)*60*100+MID(D4,4,2)*100+MID(D4,7,2))*5/100</f>
        <v>82.25</v>
      </c>
      <c r="M4" s="10">
        <f aca="true" t="shared" si="1" ref="M4:M11">FLOOR((MID(F4,1,2)*60*100+MID(F4,4,2)*100+MID(F4,7,2))/3*5/100,0.001)</f>
        <v>73.65</v>
      </c>
      <c r="N4" s="39">
        <f aca="true" t="shared" si="2" ref="N4:N11">(MID(H4,1,2)*60*100+MID(H4,4,2)*100+MID(H4,7,2))*5/100</f>
        <v>80.2</v>
      </c>
      <c r="O4" s="10">
        <f aca="true" t="shared" si="3" ref="O4:O11">FLOOR((MID(J4,1,2)*60*100+MID(J4,4,2)*100+MID(J4,7,2))/3*5/100,0.001)</f>
        <v>73.633</v>
      </c>
      <c r="P4" s="39">
        <f aca="true" t="shared" si="4" ref="P4:P10">SUM(L4:O4)</f>
        <v>309.733</v>
      </c>
    </row>
    <row r="5" spans="1:16" ht="19.5" customHeight="1">
      <c r="A5" s="11">
        <v>2</v>
      </c>
      <c r="B5" s="79" t="s">
        <v>76</v>
      </c>
      <c r="C5" s="53" t="s">
        <v>25</v>
      </c>
      <c r="D5" s="7" t="s">
        <v>178</v>
      </c>
      <c r="E5" s="7" t="s">
        <v>27</v>
      </c>
      <c r="F5" s="7" t="s">
        <v>236</v>
      </c>
      <c r="G5" s="7" t="s">
        <v>36</v>
      </c>
      <c r="H5" s="7" t="s">
        <v>374</v>
      </c>
      <c r="I5" s="7"/>
      <c r="J5" s="7" t="s">
        <v>304</v>
      </c>
      <c r="K5" s="7"/>
      <c r="L5" s="39">
        <f t="shared" si="0"/>
        <v>91.2</v>
      </c>
      <c r="M5" s="10">
        <f t="shared" si="1"/>
        <v>86.9</v>
      </c>
      <c r="N5" s="39">
        <f t="shared" si="2"/>
        <v>89.8</v>
      </c>
      <c r="O5" s="10">
        <f t="shared" si="3"/>
        <v>86.85000000000001</v>
      </c>
      <c r="P5" s="39">
        <f t="shared" si="4"/>
        <v>354.75000000000006</v>
      </c>
    </row>
    <row r="6" spans="1:16" ht="19.5" customHeight="1">
      <c r="A6" s="11">
        <v>3</v>
      </c>
      <c r="B6" t="s">
        <v>120</v>
      </c>
      <c r="C6" s="50" t="s">
        <v>101</v>
      </c>
      <c r="D6" s="7" t="s">
        <v>179</v>
      </c>
      <c r="E6" s="7" t="s">
        <v>28</v>
      </c>
      <c r="F6" s="7" t="s">
        <v>237</v>
      </c>
      <c r="G6" s="7" t="s">
        <v>27</v>
      </c>
      <c r="H6" s="7" t="s">
        <v>375</v>
      </c>
      <c r="I6" s="7"/>
      <c r="J6" s="7" t="s">
        <v>296</v>
      </c>
      <c r="K6" s="7"/>
      <c r="L6" s="39">
        <f t="shared" si="0"/>
        <v>100.05</v>
      </c>
      <c r="M6" s="10">
        <f t="shared" si="1"/>
        <v>83.566</v>
      </c>
      <c r="N6" s="39">
        <f t="shared" si="2"/>
        <v>87.3</v>
      </c>
      <c r="O6" s="10">
        <f t="shared" si="3"/>
        <v>84.65</v>
      </c>
      <c r="P6" s="39">
        <f t="shared" si="4"/>
        <v>355.56600000000003</v>
      </c>
    </row>
    <row r="7" spans="1:16" ht="19.5" customHeight="1">
      <c r="A7" s="11">
        <v>4</v>
      </c>
      <c r="B7" t="s">
        <v>121</v>
      </c>
      <c r="C7" s="53" t="s">
        <v>77</v>
      </c>
      <c r="D7" s="7" t="s">
        <v>177</v>
      </c>
      <c r="E7" s="7" t="s">
        <v>34</v>
      </c>
      <c r="F7" s="7" t="s">
        <v>242</v>
      </c>
      <c r="G7" s="7" t="s">
        <v>28</v>
      </c>
      <c r="H7" s="7" t="s">
        <v>366</v>
      </c>
      <c r="I7" s="7"/>
      <c r="J7" s="7" t="s">
        <v>302</v>
      </c>
      <c r="K7" s="7"/>
      <c r="L7" s="39">
        <f t="shared" si="0"/>
        <v>100.55</v>
      </c>
      <c r="M7" s="10">
        <f t="shared" si="1"/>
        <v>91.2</v>
      </c>
      <c r="N7" s="39">
        <f t="shared" si="2"/>
        <v>103.15</v>
      </c>
      <c r="O7" s="10">
        <f t="shared" si="3"/>
        <v>88.783</v>
      </c>
      <c r="P7" s="39">
        <f t="shared" si="4"/>
        <v>383.683</v>
      </c>
    </row>
    <row r="8" spans="1:16" ht="19.5" customHeight="1">
      <c r="A8" s="11">
        <v>5</v>
      </c>
      <c r="B8" s="79" t="s">
        <v>119</v>
      </c>
      <c r="C8" s="53" t="s">
        <v>25</v>
      </c>
      <c r="D8" s="7" t="s">
        <v>180</v>
      </c>
      <c r="E8" s="7" t="s">
        <v>36</v>
      </c>
      <c r="F8" s="7" t="s">
        <v>238</v>
      </c>
      <c r="G8" s="7" t="s">
        <v>34</v>
      </c>
      <c r="H8" s="7" t="s">
        <v>369</v>
      </c>
      <c r="I8" s="7"/>
      <c r="J8" s="7" t="s">
        <v>297</v>
      </c>
      <c r="K8" s="7"/>
      <c r="L8" s="39">
        <f t="shared" si="0"/>
        <v>98.2</v>
      </c>
      <c r="M8" s="10">
        <f t="shared" si="1"/>
        <v>98.71600000000001</v>
      </c>
      <c r="N8" s="39">
        <f t="shared" si="2"/>
        <v>95</v>
      </c>
      <c r="O8" s="10">
        <f t="shared" si="3"/>
        <v>99.883</v>
      </c>
      <c r="P8" s="39">
        <f t="shared" si="4"/>
        <v>391.799</v>
      </c>
    </row>
    <row r="9" spans="1:16" ht="19.5" customHeight="1">
      <c r="A9" s="11">
        <v>6</v>
      </c>
      <c r="B9" s="79" t="s">
        <v>118</v>
      </c>
      <c r="C9" s="50" t="s">
        <v>25</v>
      </c>
      <c r="D9" s="7" t="s">
        <v>181</v>
      </c>
      <c r="E9" s="7" t="s">
        <v>189</v>
      </c>
      <c r="F9" s="7" t="s">
        <v>45</v>
      </c>
      <c r="G9" s="7"/>
      <c r="H9" s="7"/>
      <c r="I9" s="7"/>
      <c r="J9" s="7" t="s">
        <v>45</v>
      </c>
      <c r="K9" s="7"/>
      <c r="L9" s="39">
        <f t="shared" si="0"/>
        <v>361.1</v>
      </c>
      <c r="M9" s="10" t="e">
        <f t="shared" si="1"/>
        <v>#VALUE!</v>
      </c>
      <c r="N9" s="39" t="e">
        <f t="shared" si="2"/>
        <v>#VALUE!</v>
      </c>
      <c r="O9" s="10" t="e">
        <f t="shared" si="3"/>
        <v>#VALUE!</v>
      </c>
      <c r="P9" s="39" t="e">
        <f t="shared" si="4"/>
        <v>#VALUE!</v>
      </c>
    </row>
    <row r="10" spans="4:16" ht="19.5" customHeight="1">
      <c r="D10" s="7"/>
      <c r="E10" s="7"/>
      <c r="F10" s="7"/>
      <c r="G10" s="7"/>
      <c r="H10" s="7"/>
      <c r="I10" s="7"/>
      <c r="J10" s="7"/>
      <c r="K10" s="7"/>
      <c r="L10" s="39" t="e">
        <f t="shared" si="0"/>
        <v>#VALUE!</v>
      </c>
      <c r="M10" s="10" t="e">
        <f t="shared" si="1"/>
        <v>#VALUE!</v>
      </c>
      <c r="N10" s="39" t="e">
        <f t="shared" si="2"/>
        <v>#VALUE!</v>
      </c>
      <c r="O10" s="10" t="e">
        <f t="shared" si="3"/>
        <v>#VALUE!</v>
      </c>
      <c r="P10" s="39" t="e">
        <f t="shared" si="4"/>
        <v>#VALUE!</v>
      </c>
    </row>
    <row r="11" spans="1:16" ht="19.5" customHeight="1">
      <c r="A11" s="11"/>
      <c r="B11" s="56"/>
      <c r="C11" s="50"/>
      <c r="D11" s="7"/>
      <c r="E11" s="7"/>
      <c r="F11" s="7"/>
      <c r="G11" s="7"/>
      <c r="H11" s="7"/>
      <c r="I11" s="7"/>
      <c r="J11" s="7"/>
      <c r="K11" s="7"/>
      <c r="L11" s="39" t="e">
        <f t="shared" si="0"/>
        <v>#VALUE!</v>
      </c>
      <c r="M11" s="10" t="e">
        <f t="shared" si="1"/>
        <v>#VALUE!</v>
      </c>
      <c r="N11" s="39" t="e">
        <f t="shared" si="2"/>
        <v>#VALUE!</v>
      </c>
      <c r="O11" s="10" t="e">
        <f t="shared" si="3"/>
        <v>#VALUE!</v>
      </c>
      <c r="P11" s="39" t="e">
        <f>SUM(L11:N11)</f>
        <v>#VALUE!</v>
      </c>
    </row>
    <row r="12" spans="1:16" ht="19.5" customHeight="1">
      <c r="A12" s="11"/>
      <c r="B12" s="56"/>
      <c r="C12" s="50"/>
      <c r="D12" s="7"/>
      <c r="E12" s="7"/>
      <c r="F12" s="7"/>
      <c r="G12" s="7"/>
      <c r="H12" s="7"/>
      <c r="I12" s="7"/>
      <c r="J12" s="7"/>
      <c r="K12" s="7"/>
      <c r="L12" s="39"/>
      <c r="M12" s="10"/>
      <c r="N12" s="39"/>
      <c r="O12" s="10"/>
      <c r="P12" s="39"/>
    </row>
    <row r="13" spans="1:16" ht="19.5" customHeight="1">
      <c r="A13" s="13" t="s">
        <v>29</v>
      </c>
      <c r="B13" s="4" t="s">
        <v>1</v>
      </c>
      <c r="C13" s="4" t="s">
        <v>2</v>
      </c>
      <c r="D13" s="29" t="s">
        <v>3</v>
      </c>
      <c r="E13" s="29"/>
      <c r="F13" s="2" t="s">
        <v>3</v>
      </c>
      <c r="G13" s="2"/>
      <c r="H13" s="2" t="s">
        <v>3</v>
      </c>
      <c r="I13" s="2"/>
      <c r="J13" s="2" t="s">
        <v>3</v>
      </c>
      <c r="K13" s="2"/>
      <c r="L13" s="31" t="s">
        <v>4</v>
      </c>
      <c r="M13" s="31" t="s">
        <v>4</v>
      </c>
      <c r="N13" s="31" t="s">
        <v>4</v>
      </c>
      <c r="O13" s="31" t="s">
        <v>4</v>
      </c>
      <c r="P13" s="40" t="s">
        <v>4</v>
      </c>
    </row>
    <row r="14" spans="1:16" ht="19.5" customHeight="1">
      <c r="A14" s="12"/>
      <c r="B14" s="6"/>
      <c r="C14" s="6"/>
      <c r="D14" s="8" t="s">
        <v>5</v>
      </c>
      <c r="E14" s="8" t="s">
        <v>48</v>
      </c>
      <c r="F14" s="8" t="s">
        <v>6</v>
      </c>
      <c r="G14" s="8"/>
      <c r="H14" s="8" t="s">
        <v>5</v>
      </c>
      <c r="I14" s="8"/>
      <c r="J14" s="8" t="s">
        <v>11</v>
      </c>
      <c r="K14" s="8"/>
      <c r="L14" s="28" t="s">
        <v>5</v>
      </c>
      <c r="M14" s="28" t="s">
        <v>6</v>
      </c>
      <c r="N14" s="28" t="s">
        <v>5</v>
      </c>
      <c r="O14" s="28" t="s">
        <v>11</v>
      </c>
      <c r="P14" s="4" t="s">
        <v>7</v>
      </c>
    </row>
    <row r="15" spans="1:16" ht="19.5" customHeight="1">
      <c r="A15" s="11"/>
      <c r="B15" s="83" t="s">
        <v>124</v>
      </c>
      <c r="C15" s="50"/>
      <c r="D15" s="7"/>
      <c r="E15" s="7"/>
      <c r="F15" s="7"/>
      <c r="G15" s="7"/>
      <c r="H15" s="7"/>
      <c r="I15" s="7"/>
      <c r="J15" s="7"/>
      <c r="K15" s="7"/>
      <c r="L15" s="39"/>
      <c r="M15" s="10"/>
      <c r="N15" s="39"/>
      <c r="O15" s="10"/>
      <c r="P15" s="39"/>
    </row>
    <row r="16" spans="1:16" ht="19.5" customHeight="1">
      <c r="A16" s="11">
        <v>1</v>
      </c>
      <c r="B16" s="56" t="s">
        <v>61</v>
      </c>
      <c r="C16" s="50" t="s">
        <v>77</v>
      </c>
      <c r="D16" s="7" t="s">
        <v>173</v>
      </c>
      <c r="E16" s="7" t="s">
        <v>27</v>
      </c>
      <c r="F16" s="7" t="s">
        <v>221</v>
      </c>
      <c r="G16" s="7" t="s">
        <v>27</v>
      </c>
      <c r="H16" s="91" t="s">
        <v>383</v>
      </c>
      <c r="I16" s="7"/>
      <c r="J16" s="92" t="s">
        <v>343</v>
      </c>
      <c r="K16" s="7"/>
      <c r="L16" s="39">
        <f>(MID(D16,1,2)*60*100+MID(D16,4,2)*100+MID(D16,7,2))*5/100</f>
        <v>58.35</v>
      </c>
      <c r="M16" s="10">
        <f>FLOOR((MID(F16,1,2)*60*100+MID(F16,4,2)*100+MID(F16,7,2))/3*5/100,0.001)</f>
        <v>48.25</v>
      </c>
      <c r="N16" s="39">
        <f>(MID(H16,1,2)*60*100+MID(H16,4,2)*100+MID(H16,7,2))*5/100</f>
        <v>58.25</v>
      </c>
      <c r="O16" s="10">
        <f>(MID(J16,1,2)*60*100+MID(J16,4,2)*100+MID(J16,7,2))/100</f>
        <v>48.77</v>
      </c>
      <c r="P16" s="39">
        <f>SUM(L16:N16)</f>
        <v>164.85</v>
      </c>
    </row>
    <row r="17" spans="1:16" ht="19.5" customHeight="1">
      <c r="A17" s="11">
        <v>2</v>
      </c>
      <c r="B17" s="56" t="s">
        <v>32</v>
      </c>
      <c r="C17" s="50" t="s">
        <v>25</v>
      </c>
      <c r="D17" s="7" t="s">
        <v>174</v>
      </c>
      <c r="E17" s="7" t="s">
        <v>36</v>
      </c>
      <c r="F17" s="7" t="s">
        <v>218</v>
      </c>
      <c r="G17" s="7" t="s">
        <v>36</v>
      </c>
      <c r="H17" s="91" t="s">
        <v>378</v>
      </c>
      <c r="I17" s="7"/>
      <c r="J17" s="92" t="s">
        <v>341</v>
      </c>
      <c r="K17" s="7"/>
      <c r="L17" s="39">
        <f>(MID(D17,1,2)*60*100+MID(D17,4,2)*100+MID(D17,7,2))*5/100</f>
        <v>63.15</v>
      </c>
      <c r="M17" s="10">
        <f>FLOOR((MID(F17,1,2)*60*100+MID(F17,4,2)*100+MID(F17,7,2))/3*5/100,0.001)</f>
        <v>51.166000000000004</v>
      </c>
      <c r="N17" s="39">
        <f>(MID(H17,1,2)*60*100+MID(H17,4,2)*100+MID(H17,7,2))*5/100</f>
        <v>64.4</v>
      </c>
      <c r="O17" s="10">
        <f>(MID(J17,1,2)*60*100+MID(J17,4,2)*100+MID(J17,7,2))/100</f>
        <v>52.07</v>
      </c>
      <c r="P17" s="39">
        <f>SUM(L17:N17)</f>
        <v>178.716</v>
      </c>
    </row>
    <row r="18" spans="1:16" ht="19.5" customHeight="1">
      <c r="A18" s="11">
        <v>3</v>
      </c>
      <c r="B18" s="56" t="s">
        <v>122</v>
      </c>
      <c r="C18" s="50" t="s">
        <v>25</v>
      </c>
      <c r="D18" s="7" t="s">
        <v>175</v>
      </c>
      <c r="E18" s="7" t="s">
        <v>28</v>
      </c>
      <c r="F18" s="7" t="s">
        <v>219</v>
      </c>
      <c r="G18" s="7" t="s">
        <v>28</v>
      </c>
      <c r="H18" s="91" t="s">
        <v>379</v>
      </c>
      <c r="I18" s="7"/>
      <c r="J18" s="92" t="s">
        <v>342</v>
      </c>
      <c r="K18" s="7"/>
      <c r="L18" s="39">
        <f>(MID(D18,1,2)*60*100+MID(D18,4,2)*100+MID(D18,7,2))*5/100</f>
        <v>67.65</v>
      </c>
      <c r="M18" s="10">
        <f>FLOOR((MID(F18,1,2)*60*100+MID(F18,4,2)*100+MID(F18,7,2))/3*5/100,0.001)</f>
        <v>54.85</v>
      </c>
      <c r="N18" s="39">
        <f>(MID(H18,1,2)*60*100+MID(H18,4,2)*100+MID(H18,7,2))*5/100</f>
        <v>68.5</v>
      </c>
      <c r="O18" s="10">
        <f>(MID(J18,1,2)*60*100+MID(J18,4,2)*100+MID(J18,7,2))/100</f>
        <v>56.03</v>
      </c>
      <c r="P18" s="39">
        <f>SUM(L18:N18)</f>
        <v>191</v>
      </c>
    </row>
    <row r="20" spans="1:16" ht="20.25" customHeight="1">
      <c r="A20" s="11"/>
      <c r="B20" s="60" t="s">
        <v>385</v>
      </c>
      <c r="C20" s="53" t="s">
        <v>25</v>
      </c>
      <c r="D20" s="7" t="s">
        <v>45</v>
      </c>
      <c r="E20" s="7"/>
      <c r="F20" s="7" t="s">
        <v>45</v>
      </c>
      <c r="G20" s="7"/>
      <c r="H20" s="91" t="s">
        <v>382</v>
      </c>
      <c r="I20" s="7"/>
      <c r="J20" s="92" t="s">
        <v>344</v>
      </c>
      <c r="K20" s="7"/>
      <c r="L20" s="39" t="e">
        <f>(MID(D20,1,2)*60*100+MID(D20,4,2)*100+MID(D20,7,2))*5/100</f>
        <v>#VALUE!</v>
      </c>
      <c r="M20" s="10" t="e">
        <f>FLOOR((MID(F20,1,2)*60*100+MID(F20,4,2)*100+MID(F20,7,2))/3*5/100,0.001)</f>
        <v>#VALUE!</v>
      </c>
      <c r="N20" s="39">
        <f>(MID(H20,1,2)*60*100+MID(H20,4,2)*100+MID(H20,7,2))*5/100</f>
        <v>66.15</v>
      </c>
      <c r="O20" s="10">
        <f>(MID(J20,1,2)*60*100+MID(J20,4,2)*100+MID(J20,7,2))/100</f>
        <v>56.68</v>
      </c>
      <c r="P20" s="39"/>
    </row>
    <row r="21" spans="1:16" ht="24" customHeight="1">
      <c r="A21" s="11"/>
      <c r="B21" s="46"/>
      <c r="C21" s="53"/>
      <c r="D21" s="7"/>
      <c r="E21" s="7"/>
      <c r="F21" s="7"/>
      <c r="G21" s="7"/>
      <c r="H21" s="7"/>
      <c r="I21" s="7"/>
      <c r="J21" s="7"/>
      <c r="K21" s="7"/>
      <c r="L21" s="39"/>
      <c r="M21" s="10"/>
      <c r="N21" s="39"/>
      <c r="O21" s="10"/>
      <c r="P21" s="39"/>
    </row>
    <row r="22" spans="1:16" ht="19.5" customHeight="1">
      <c r="A22" s="11"/>
      <c r="B22" s="56" t="s">
        <v>90</v>
      </c>
      <c r="C22" s="50" t="s">
        <v>25</v>
      </c>
      <c r="D22" s="7" t="s">
        <v>172</v>
      </c>
      <c r="E22" s="7" t="s">
        <v>26</v>
      </c>
      <c r="F22" s="7" t="s">
        <v>220</v>
      </c>
      <c r="G22" s="7" t="s">
        <v>26</v>
      </c>
      <c r="H22" s="7"/>
      <c r="I22" s="7"/>
      <c r="J22" s="7"/>
      <c r="K22" s="7"/>
      <c r="L22" s="39">
        <f>(MID(D22,1,2)*60*100+MID(D22,4,2)*100+MID(D22,7,2))*5/100</f>
        <v>56.1</v>
      </c>
      <c r="M22" s="10">
        <f>FLOOR((MID(F22,1,2)*60*100+MID(F22,4,2)*100+MID(F22,7,2))/3*5/100,0.001)</f>
        <v>45.983000000000004</v>
      </c>
      <c r="N22" s="39" t="e">
        <f>(MID(H22,1,2)*60*100+MID(H22,4,2)*100+MID(H22,7,2))*5/100</f>
        <v>#VALUE!</v>
      </c>
      <c r="O22" s="10" t="e">
        <f>(MID(J22,1,2)*60*100+MID(J22,4,2)*100+MID(J22,7,2))/100</f>
        <v>#VALUE!</v>
      </c>
      <c r="P22" s="39" t="e">
        <f>SUM(L22:N22)</f>
        <v>#VALUE!</v>
      </c>
    </row>
    <row r="23" spans="1:16" ht="24" customHeight="1">
      <c r="A23" s="11"/>
      <c r="C23" s="5"/>
      <c r="D23" s="7"/>
      <c r="E23" s="7"/>
      <c r="F23" s="7"/>
      <c r="G23" s="7"/>
      <c r="H23" s="7"/>
      <c r="I23" s="7"/>
      <c r="J23" s="7"/>
      <c r="K23" s="7"/>
      <c r="L23" s="39"/>
      <c r="M23" s="39"/>
      <c r="N23" s="39"/>
      <c r="O23" s="39"/>
      <c r="P23" s="39"/>
    </row>
    <row r="24" spans="1:16" ht="20.25" customHeight="1">
      <c r="A24" s="11"/>
      <c r="B24" s="19"/>
      <c r="C24" s="19"/>
      <c r="D24" s="7"/>
      <c r="E24" s="7"/>
      <c r="F24" s="7"/>
      <c r="G24" s="7"/>
      <c r="H24" s="7"/>
      <c r="I24" s="7"/>
      <c r="J24" s="7"/>
      <c r="K24" s="7"/>
      <c r="L24" s="39"/>
      <c r="M24" s="39"/>
      <c r="N24" s="39"/>
      <c r="O24" s="39"/>
      <c r="P24" s="39"/>
    </row>
    <row r="25" spans="1:12" ht="24" customHeight="1">
      <c r="A25" s="11" t="s">
        <v>8</v>
      </c>
      <c r="B25" s="19"/>
      <c r="C25" s="19"/>
      <c r="D25" s="7"/>
      <c r="E25" s="7"/>
      <c r="F25" s="7"/>
      <c r="G25" s="7"/>
      <c r="H25" s="7"/>
      <c r="I25" s="7"/>
      <c r="J25" s="7"/>
      <c r="K25" s="7"/>
      <c r="L25" s="39"/>
    </row>
    <row r="26" spans="1:12" ht="24" customHeight="1">
      <c r="A26" s="11" t="s">
        <v>8</v>
      </c>
      <c r="B26" s="19"/>
      <c r="C26" s="19"/>
      <c r="D26" s="7"/>
      <c r="E26" s="7"/>
      <c r="F26" s="7"/>
      <c r="G26" s="7"/>
      <c r="H26" s="7"/>
      <c r="I26" s="7"/>
      <c r="J26" s="7"/>
      <c r="K26" s="7"/>
      <c r="L26" s="39"/>
    </row>
    <row r="27" spans="1:12" ht="24" customHeight="1">
      <c r="A27" s="11" t="s">
        <v>8</v>
      </c>
      <c r="B27" s="19"/>
      <c r="C27" s="19"/>
      <c r="D27" s="7"/>
      <c r="E27" s="7"/>
      <c r="F27" s="7"/>
      <c r="G27" s="7"/>
      <c r="H27" s="7"/>
      <c r="I27" s="7"/>
      <c r="J27" s="7"/>
      <c r="K27" s="7"/>
      <c r="L27" s="39"/>
    </row>
    <row r="28" spans="1:16" ht="24" customHeight="1">
      <c r="A28" s="11"/>
      <c r="D28" s="7"/>
      <c r="E28" s="7"/>
      <c r="F28" s="7"/>
      <c r="G28" s="7"/>
      <c r="H28" s="7"/>
      <c r="I28" s="7"/>
      <c r="J28" s="7"/>
      <c r="K28" s="7"/>
      <c r="L28" s="39"/>
      <c r="M28" s="38"/>
      <c r="N28" s="38"/>
      <c r="O28" s="38"/>
      <c r="P28" s="39"/>
    </row>
    <row r="29" spans="1:16" ht="24" customHeight="1">
      <c r="A29" s="11"/>
      <c r="D29" s="7"/>
      <c r="E29" s="7"/>
      <c r="F29" s="7"/>
      <c r="G29" s="7"/>
      <c r="H29" s="7"/>
      <c r="I29" s="7"/>
      <c r="J29" s="7"/>
      <c r="K29" s="7"/>
      <c r="L29" s="39"/>
      <c r="M29" s="38"/>
      <c r="N29" s="38"/>
      <c r="O29" s="38"/>
      <c r="P29" s="39"/>
    </row>
    <row r="30" spans="12:16" ht="24" customHeight="1">
      <c r="L30" s="39"/>
      <c r="M30" s="39"/>
      <c r="N30" s="39"/>
      <c r="O30" s="39"/>
      <c r="P30" s="39"/>
    </row>
    <row r="31" spans="12:16" ht="24" customHeight="1">
      <c r="L31" s="39"/>
      <c r="M31" s="39"/>
      <c r="N31" s="39"/>
      <c r="O31" s="39"/>
      <c r="P31" s="39"/>
    </row>
    <row r="32" spans="12:16" ht="24" customHeight="1">
      <c r="L32" s="39"/>
      <c r="M32" s="39"/>
      <c r="N32" s="39"/>
      <c r="O32" s="39"/>
      <c r="P32" s="39"/>
    </row>
    <row r="33" spans="12:16" ht="24" customHeight="1">
      <c r="L33" s="39"/>
      <c r="M33" s="39"/>
      <c r="N33" s="39"/>
      <c r="O33" s="39"/>
      <c r="P33" s="39"/>
    </row>
    <row r="34" spans="3:16" ht="24" customHeight="1">
      <c r="C34" s="5" t="s">
        <v>8</v>
      </c>
      <c r="D34" s="7"/>
      <c r="E34" s="7"/>
      <c r="F34" s="7"/>
      <c r="G34" s="7"/>
      <c r="H34" s="7"/>
      <c r="I34" s="7"/>
      <c r="J34" s="7"/>
      <c r="K34" s="7"/>
      <c r="L34" s="39"/>
      <c r="M34" s="10"/>
      <c r="N34" s="10"/>
      <c r="O34" s="10"/>
      <c r="P34" s="10"/>
    </row>
    <row r="35" spans="3:16" ht="24" customHeight="1">
      <c r="C35" s="5" t="s">
        <v>8</v>
      </c>
      <c r="D35" s="7"/>
      <c r="E35" s="7"/>
      <c r="F35" s="7"/>
      <c r="G35" s="7"/>
      <c r="H35" s="7"/>
      <c r="I35" s="7"/>
      <c r="J35" s="7"/>
      <c r="K35" s="7"/>
      <c r="L35" s="39"/>
      <c r="M35" s="10"/>
      <c r="N35" s="10"/>
      <c r="O35" s="10"/>
      <c r="P35" s="10"/>
    </row>
    <row r="36" spans="3:16" ht="24" customHeight="1">
      <c r="C36" s="5" t="s">
        <v>8</v>
      </c>
      <c r="D36" s="7"/>
      <c r="E36" s="7"/>
      <c r="F36" s="7"/>
      <c r="G36" s="7"/>
      <c r="H36" s="7"/>
      <c r="I36" s="7"/>
      <c r="J36" s="7"/>
      <c r="K36" s="7"/>
      <c r="L36" s="39"/>
      <c r="M36" s="10"/>
      <c r="N36" s="10"/>
      <c r="O36" s="10"/>
      <c r="P36" s="10"/>
    </row>
    <row r="37" spans="3:16" ht="24" customHeight="1">
      <c r="C37" t="s">
        <v>8</v>
      </c>
      <c r="D37" s="7"/>
      <c r="E37" s="7"/>
      <c r="F37" s="7"/>
      <c r="G37" s="7"/>
      <c r="H37" s="7"/>
      <c r="I37" s="7"/>
      <c r="J37" s="7"/>
      <c r="K37" s="7"/>
      <c r="L37" s="39"/>
      <c r="M37" s="10"/>
      <c r="N37" s="10"/>
      <c r="O37" s="10"/>
      <c r="P37" s="10"/>
    </row>
    <row r="38" spans="4:16" ht="24" customHeight="1">
      <c r="D38" s="7"/>
      <c r="E38" s="7"/>
      <c r="F38" s="7"/>
      <c r="G38" s="7"/>
      <c r="H38" s="7"/>
      <c r="I38" s="7"/>
      <c r="J38" s="7"/>
      <c r="K38" s="7"/>
      <c r="L38" s="39"/>
      <c r="M38" s="10"/>
      <c r="N38" s="10"/>
      <c r="O38" s="10"/>
      <c r="P38" s="10"/>
    </row>
    <row r="39" spans="4:16" ht="24" customHeight="1">
      <c r="D39" s="7"/>
      <c r="E39" s="7"/>
      <c r="F39" s="7"/>
      <c r="G39" s="7"/>
      <c r="H39" s="7"/>
      <c r="I39" s="7"/>
      <c r="J39" s="7"/>
      <c r="K39" s="7"/>
      <c r="L39" s="39"/>
      <c r="M39" s="10"/>
      <c r="N39" s="10"/>
      <c r="O39" s="10"/>
      <c r="P39" s="10"/>
    </row>
    <row r="40" spans="4:16" ht="24" customHeight="1">
      <c r="D40" s="7"/>
      <c r="E40" s="7"/>
      <c r="F40" s="7"/>
      <c r="G40" s="7"/>
      <c r="H40" s="7"/>
      <c r="I40" s="7"/>
      <c r="J40" s="7"/>
      <c r="K40" s="7"/>
      <c r="L40" s="39"/>
      <c r="M40" s="10"/>
      <c r="N40" s="10"/>
      <c r="O40" s="10"/>
      <c r="P40" s="10"/>
    </row>
    <row r="41" ht="24" customHeight="1">
      <c r="L41" s="39"/>
    </row>
    <row r="42" ht="24" customHeight="1">
      <c r="L42" s="39"/>
    </row>
    <row r="47" ht="24" customHeight="1">
      <c r="L47" s="10"/>
    </row>
    <row r="48" ht="24" customHeight="1">
      <c r="L48" s="10"/>
    </row>
    <row r="49" ht="24" customHeight="1">
      <c r="L49" s="10"/>
    </row>
    <row r="50" ht="24" customHeight="1">
      <c r="L50" s="10"/>
    </row>
    <row r="51" ht="24" customHeight="1">
      <c r="L51" s="10"/>
    </row>
    <row r="52" ht="24" customHeight="1">
      <c r="L52" s="10"/>
    </row>
    <row r="53" ht="24" customHeight="1">
      <c r="L53" s="10"/>
    </row>
  </sheetData>
  <sheetProtection/>
  <printOptions/>
  <pageMargins left="0.75" right="0.75" top="1" bottom="1" header="0.5" footer="0.5"/>
  <pageSetup horizontalDpi="300" verticalDpi="300" orientation="landscape" paperSize="9" scale="93" r:id="rId1"/>
  <headerFooter alignWithMargins="0">
    <oddHeader>&amp;CHaga Mini
Flickor 8 år och yngre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52"/>
  <sheetViews>
    <sheetView zoomScale="75" zoomScaleNormal="75" zoomScalePageLayoutView="0" workbookViewId="0" topLeftCell="A1">
      <selection activeCell="A1" sqref="A1"/>
    </sheetView>
  </sheetViews>
  <sheetFormatPr defaultColWidth="9.140625" defaultRowHeight="24" customHeight="1"/>
  <cols>
    <col min="1" max="1" width="5.421875" style="0" customWidth="1"/>
    <col min="2" max="2" width="15.8515625" style="0" customWidth="1"/>
    <col min="3" max="3" width="11.28125" style="0" customWidth="1"/>
    <col min="5" max="5" width="4.28125" style="0" customWidth="1"/>
    <col min="6" max="6" width="7.7109375" style="0" customWidth="1"/>
    <col min="7" max="7" width="3.28125" style="0" customWidth="1"/>
    <col min="9" max="9" width="3.28125" style="0" customWidth="1"/>
    <col min="11" max="11" width="3.28125" style="0" customWidth="1"/>
    <col min="12" max="13" width="7.57421875" style="0" customWidth="1"/>
    <col min="14" max="14" width="7.421875" style="0" customWidth="1"/>
    <col min="15" max="15" width="7.28125" style="0" customWidth="1"/>
    <col min="16" max="16" width="8.421875" style="0" customWidth="1"/>
  </cols>
  <sheetData>
    <row r="1" spans="1:3" ht="24" customHeight="1">
      <c r="A1" s="1" t="s">
        <v>21</v>
      </c>
      <c r="B1" s="20"/>
      <c r="C1" s="20" t="s">
        <v>387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9" t="s">
        <v>42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17" t="s">
        <v>4</v>
      </c>
      <c r="P2" s="40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16</v>
      </c>
      <c r="G3" s="8"/>
      <c r="H3" s="8" t="s">
        <v>17</v>
      </c>
      <c r="I3" s="8"/>
      <c r="J3" s="8" t="s">
        <v>22</v>
      </c>
      <c r="K3" s="8"/>
      <c r="L3" s="28">
        <v>500</v>
      </c>
      <c r="M3" s="28" t="s">
        <v>16</v>
      </c>
      <c r="N3" s="28" t="s">
        <v>17</v>
      </c>
      <c r="O3" s="30" t="s">
        <v>22</v>
      </c>
      <c r="P3" s="4" t="s">
        <v>7</v>
      </c>
    </row>
    <row r="4" spans="1:16" ht="24" customHeight="1">
      <c r="A4" s="11">
        <v>1</v>
      </c>
      <c r="B4" s="79" t="s">
        <v>87</v>
      </c>
      <c r="C4" s="44" t="s">
        <v>53</v>
      </c>
      <c r="D4" s="7" t="s">
        <v>127</v>
      </c>
      <c r="E4" s="7" t="s">
        <v>26</v>
      </c>
      <c r="F4" s="7" t="s">
        <v>199</v>
      </c>
      <c r="G4" s="7" t="s">
        <v>26</v>
      </c>
      <c r="H4" s="7" t="s">
        <v>258</v>
      </c>
      <c r="I4" s="7" t="s">
        <v>26</v>
      </c>
      <c r="J4" s="7" t="s">
        <v>319</v>
      </c>
      <c r="K4" s="7" t="s">
        <v>27</v>
      </c>
      <c r="L4" s="10">
        <f>(MID(D4,1,2)*60*100+MID(D4,4,2)*100+MID(D4,7,2))/100</f>
        <v>43.28</v>
      </c>
      <c r="M4" s="10">
        <f>FLOOR((MID(F4,1,2)*60*100+MID(F4,4,2)*100+MID(F4,7,2))/3/100,0.001)</f>
        <v>48.033</v>
      </c>
      <c r="N4" s="10">
        <f>(MID(H4,1,2)*60*100+MID(H4,4,2)*100+MID(H4,7,2))/2/100</f>
        <v>44.66</v>
      </c>
      <c r="O4" s="10">
        <f>(MID(J4,1,2)*60*100+MID(J4,4,2)*100+MID(J4,7,2))/6/100</f>
        <v>55.39333333333333</v>
      </c>
      <c r="P4" s="10">
        <f>SUM(L4:O4)</f>
        <v>191.36633333333333</v>
      </c>
    </row>
    <row r="5" spans="1:16" ht="24" customHeight="1">
      <c r="A5">
        <v>2</v>
      </c>
      <c r="B5" s="43" t="s">
        <v>74</v>
      </c>
      <c r="C5" s="45" t="s">
        <v>77</v>
      </c>
      <c r="D5" s="7" t="s">
        <v>125</v>
      </c>
      <c r="E5" s="7" t="s">
        <v>27</v>
      </c>
      <c r="F5" s="7" t="s">
        <v>200</v>
      </c>
      <c r="G5" s="7" t="s">
        <v>27</v>
      </c>
      <c r="H5" s="7" t="s">
        <v>257</v>
      </c>
      <c r="I5" s="7" t="s">
        <v>36</v>
      </c>
      <c r="J5" s="7" t="s">
        <v>320</v>
      </c>
      <c r="K5" s="7" t="s">
        <v>26</v>
      </c>
      <c r="L5" s="10">
        <f>(MID(D5,1,2)*60*100+MID(D5,4,2)*100+MID(D5,7,2))/100</f>
        <v>45.45</v>
      </c>
      <c r="M5" s="10">
        <f>FLOOR((MID(F5,1,2)*60*100+MID(F5,4,2)*100+MID(F5,7,2))/3/100,0.001)</f>
        <v>48.356</v>
      </c>
      <c r="N5" s="10">
        <f>(MID(H5,1,2)*60*100+MID(H5,4,2)*100+MID(H5,7,2))/2/100</f>
        <v>45.72</v>
      </c>
      <c r="O5" s="10">
        <f>(MID(J5,1,2)*60*100+MID(J5,4,2)*100+MID(J5,7,2))/6/100</f>
        <v>51.955</v>
      </c>
      <c r="P5" s="10">
        <f>SUM(L5:O5)</f>
        <v>191.481</v>
      </c>
    </row>
    <row r="6" spans="1:16" ht="24" customHeight="1">
      <c r="A6" s="11"/>
      <c r="B6" s="79"/>
      <c r="C6" s="44"/>
      <c r="D6" s="7"/>
      <c r="E6" s="7"/>
      <c r="F6" s="7"/>
      <c r="G6" s="7"/>
      <c r="H6" s="7"/>
      <c r="I6" s="7"/>
      <c r="J6" s="7"/>
      <c r="K6" s="7"/>
      <c r="L6" s="10"/>
      <c r="M6" s="10"/>
      <c r="N6" s="10"/>
      <c r="O6" s="10"/>
      <c r="P6" s="10"/>
    </row>
    <row r="7" spans="1:16" ht="24" customHeight="1">
      <c r="A7" s="13" t="s">
        <v>29</v>
      </c>
      <c r="B7" s="4" t="s">
        <v>1</v>
      </c>
      <c r="C7" s="4" t="s">
        <v>2</v>
      </c>
      <c r="D7" s="29" t="s">
        <v>3</v>
      </c>
      <c r="E7" s="29"/>
      <c r="F7" s="29" t="s">
        <v>42</v>
      </c>
      <c r="G7" s="2"/>
      <c r="H7" s="2" t="s">
        <v>3</v>
      </c>
      <c r="I7" s="2"/>
      <c r="J7" s="2" t="s">
        <v>3</v>
      </c>
      <c r="K7" s="2"/>
      <c r="L7" s="3" t="s">
        <v>4</v>
      </c>
      <c r="M7" s="3" t="s">
        <v>4</v>
      </c>
      <c r="N7" s="3" t="s">
        <v>4</v>
      </c>
      <c r="O7" s="17" t="s">
        <v>4</v>
      </c>
      <c r="P7" s="40" t="s">
        <v>4</v>
      </c>
    </row>
    <row r="8" spans="1:16" ht="24" customHeight="1">
      <c r="A8" s="12"/>
      <c r="B8" s="6"/>
      <c r="C8" s="6"/>
      <c r="D8" s="8" t="s">
        <v>11</v>
      </c>
      <c r="E8" s="8"/>
      <c r="F8" s="8" t="s">
        <v>16</v>
      </c>
      <c r="G8" s="8"/>
      <c r="H8" s="8" t="s">
        <v>17</v>
      </c>
      <c r="I8" s="8"/>
      <c r="J8" s="8" t="s">
        <v>22</v>
      </c>
      <c r="K8" s="8"/>
      <c r="L8" s="28">
        <v>500</v>
      </c>
      <c r="M8" s="28" t="s">
        <v>16</v>
      </c>
      <c r="N8" s="28" t="s">
        <v>17</v>
      </c>
      <c r="O8" s="30" t="s">
        <v>22</v>
      </c>
      <c r="P8" s="4" t="s">
        <v>7</v>
      </c>
    </row>
    <row r="9" spans="2:16" ht="24" customHeight="1">
      <c r="B9" s="77" t="s">
        <v>24</v>
      </c>
      <c r="C9" s="43"/>
      <c r="D9" s="7"/>
      <c r="E9" s="7"/>
      <c r="F9" s="7"/>
      <c r="G9" s="7"/>
      <c r="H9" s="7"/>
      <c r="I9" s="7"/>
      <c r="J9" s="7"/>
      <c r="K9" s="7"/>
      <c r="L9" s="10"/>
      <c r="M9" s="10"/>
      <c r="O9" s="10"/>
      <c r="P9" s="10"/>
    </row>
    <row r="10" spans="1:16" ht="24" customHeight="1">
      <c r="A10" s="11">
        <v>1</v>
      </c>
      <c r="B10" s="44" t="s">
        <v>47</v>
      </c>
      <c r="C10" s="44" t="s">
        <v>25</v>
      </c>
      <c r="D10" s="7" t="s">
        <v>126</v>
      </c>
      <c r="E10" s="7" t="s">
        <v>26</v>
      </c>
      <c r="F10" s="7" t="s">
        <v>193</v>
      </c>
      <c r="G10" s="7" t="s">
        <v>26</v>
      </c>
      <c r="H10" s="7" t="s">
        <v>254</v>
      </c>
      <c r="I10" s="7" t="s">
        <v>26</v>
      </c>
      <c r="J10" s="7" t="s">
        <v>310</v>
      </c>
      <c r="K10" s="7" t="s">
        <v>26</v>
      </c>
      <c r="L10" s="10">
        <f aca="true" t="shared" si="0" ref="L10:L16">(MID(D10,1,2)*60*100+MID(D10,4,2)*100+MID(D10,7,2))/100</f>
        <v>46.98</v>
      </c>
      <c r="M10" s="10">
        <f aca="true" t="shared" si="1" ref="M10:M16">FLOOR((MID(F10,1,2)*60*100+MID(F10,4,2)*100+MID(F10,7,2))/3/100,0.001)</f>
        <v>49.32</v>
      </c>
      <c r="N10" s="10">
        <f aca="true" t="shared" si="2" ref="N10:N16">(MID(H10,1,2)*60*100+MID(H10,4,2)*100+MID(H10,7,2))/2/100</f>
        <v>47.645</v>
      </c>
      <c r="O10" s="10">
        <f aca="true" t="shared" si="3" ref="O10:O16">(MID(J10,1,2)*60*100+MID(J10,4,2)*100+MID(J10,7,2))/6/100</f>
        <v>52.52</v>
      </c>
      <c r="P10" s="10">
        <f aca="true" t="shared" si="4" ref="P10:P16">SUM(L10:O10)</f>
        <v>196.465</v>
      </c>
    </row>
    <row r="11" spans="1:16" ht="24" customHeight="1">
      <c r="A11" s="11">
        <v>2</v>
      </c>
      <c r="B11" s="46" t="s">
        <v>64</v>
      </c>
      <c r="C11" s="46" t="s">
        <v>25</v>
      </c>
      <c r="D11" s="7" t="s">
        <v>139</v>
      </c>
      <c r="E11" s="7" t="s">
        <v>27</v>
      </c>
      <c r="F11" s="7" t="s">
        <v>192</v>
      </c>
      <c r="G11" s="7" t="s">
        <v>27</v>
      </c>
      <c r="H11" s="7" t="s">
        <v>264</v>
      </c>
      <c r="I11" s="7" t="s">
        <v>27</v>
      </c>
      <c r="J11" s="7" t="s">
        <v>312</v>
      </c>
      <c r="K11" s="7" t="s">
        <v>27</v>
      </c>
      <c r="L11" s="10">
        <f t="shared" si="0"/>
        <v>49.58</v>
      </c>
      <c r="M11" s="10">
        <f t="shared" si="1"/>
        <v>52.956</v>
      </c>
      <c r="N11" s="10">
        <f t="shared" si="2"/>
        <v>50.37</v>
      </c>
      <c r="O11" s="10">
        <f t="shared" si="3"/>
        <v>58.52333333333333</v>
      </c>
      <c r="P11" s="10">
        <f t="shared" si="4"/>
        <v>211.42933333333335</v>
      </c>
    </row>
    <row r="12" spans="1:16" ht="24" customHeight="1">
      <c r="A12" s="11">
        <v>3</v>
      </c>
      <c r="B12" s="46" t="s">
        <v>33</v>
      </c>
      <c r="C12" s="46" t="s">
        <v>25</v>
      </c>
      <c r="D12" s="7" t="s">
        <v>135</v>
      </c>
      <c r="E12" s="7" t="s">
        <v>36</v>
      </c>
      <c r="F12" s="7" t="s">
        <v>195</v>
      </c>
      <c r="G12" s="7" t="s">
        <v>36</v>
      </c>
      <c r="H12" s="7" t="s">
        <v>263</v>
      </c>
      <c r="I12" s="7" t="s">
        <v>36</v>
      </c>
      <c r="J12" s="7" t="s">
        <v>313</v>
      </c>
      <c r="K12" s="7" t="s">
        <v>36</v>
      </c>
      <c r="L12" s="10">
        <f t="shared" si="0"/>
        <v>51.23</v>
      </c>
      <c r="M12" s="10">
        <f t="shared" si="1"/>
        <v>55.363</v>
      </c>
      <c r="N12" s="10">
        <f t="shared" si="2"/>
        <v>51.595</v>
      </c>
      <c r="O12" s="10">
        <f t="shared" si="3"/>
        <v>61.58</v>
      </c>
      <c r="P12" s="10">
        <f t="shared" si="4"/>
        <v>219.76799999999997</v>
      </c>
    </row>
    <row r="13" spans="1:16" ht="24" customHeight="1">
      <c r="A13" s="11">
        <v>4</v>
      </c>
      <c r="B13" s="46" t="s">
        <v>123</v>
      </c>
      <c r="C13" s="46" t="s">
        <v>25</v>
      </c>
      <c r="D13" s="7"/>
      <c r="E13" s="7"/>
      <c r="F13" s="7" t="s">
        <v>191</v>
      </c>
      <c r="G13" s="7"/>
      <c r="H13" s="7"/>
      <c r="I13" s="7"/>
      <c r="J13" s="7" t="s">
        <v>309</v>
      </c>
      <c r="K13" s="7"/>
      <c r="L13" s="10" t="e">
        <f t="shared" si="0"/>
        <v>#VALUE!</v>
      </c>
      <c r="M13" s="10">
        <f t="shared" si="1"/>
        <v>50.773</v>
      </c>
      <c r="N13" s="10" t="e">
        <f t="shared" si="2"/>
        <v>#VALUE!</v>
      </c>
      <c r="O13" s="10">
        <f t="shared" si="3"/>
        <v>53.02333333333333</v>
      </c>
      <c r="P13" s="10" t="e">
        <f t="shared" si="4"/>
        <v>#VALUE!</v>
      </c>
    </row>
    <row r="14" spans="1:16" ht="24" customHeight="1">
      <c r="A14" s="11"/>
      <c r="B14" s="80" t="s">
        <v>23</v>
      </c>
      <c r="C14" s="44"/>
      <c r="D14" s="7"/>
      <c r="E14" s="7"/>
      <c r="F14" s="7"/>
      <c r="G14" s="7"/>
      <c r="H14" s="7"/>
      <c r="I14" s="7"/>
      <c r="J14" s="7"/>
      <c r="K14" s="7"/>
      <c r="L14" s="10" t="e">
        <f t="shared" si="0"/>
        <v>#VALUE!</v>
      </c>
      <c r="M14" s="10" t="e">
        <f t="shared" si="1"/>
        <v>#VALUE!</v>
      </c>
      <c r="N14" s="10" t="e">
        <f t="shared" si="2"/>
        <v>#VALUE!</v>
      </c>
      <c r="O14" s="10" t="e">
        <f t="shared" si="3"/>
        <v>#VALUE!</v>
      </c>
      <c r="P14" s="10" t="e">
        <f t="shared" si="4"/>
        <v>#VALUE!</v>
      </c>
    </row>
    <row r="15" spans="1:16" ht="24" customHeight="1">
      <c r="A15" s="11">
        <v>1</v>
      </c>
      <c r="B15" s="46" t="s">
        <v>129</v>
      </c>
      <c r="C15" s="44" t="s">
        <v>101</v>
      </c>
      <c r="D15" s="7" t="s">
        <v>130</v>
      </c>
      <c r="E15" s="7" t="s">
        <v>26</v>
      </c>
      <c r="F15" s="7" t="s">
        <v>190</v>
      </c>
      <c r="G15" s="7" t="s">
        <v>27</v>
      </c>
      <c r="H15" s="7" t="s">
        <v>255</v>
      </c>
      <c r="I15" s="7" t="s">
        <v>26</v>
      </c>
      <c r="J15" s="7" t="s">
        <v>311</v>
      </c>
      <c r="K15" s="7" t="s">
        <v>26</v>
      </c>
      <c r="L15" s="10">
        <f t="shared" si="0"/>
        <v>43.38</v>
      </c>
      <c r="M15" s="10">
        <f t="shared" si="1"/>
        <v>49.333</v>
      </c>
      <c r="N15" s="10">
        <f t="shared" si="2"/>
        <v>45.73</v>
      </c>
      <c r="O15" s="10">
        <f t="shared" si="3"/>
        <v>52.715</v>
      </c>
      <c r="P15" s="10">
        <f t="shared" si="4"/>
        <v>191.158</v>
      </c>
    </row>
    <row r="16" spans="1:16" ht="24" customHeight="1">
      <c r="A16" s="11">
        <v>2</v>
      </c>
      <c r="B16" s="46" t="s">
        <v>100</v>
      </c>
      <c r="C16" s="46" t="s">
        <v>25</v>
      </c>
      <c r="D16" s="7" t="s">
        <v>128</v>
      </c>
      <c r="E16" s="7" t="s">
        <v>27</v>
      </c>
      <c r="F16" s="7" t="s">
        <v>194</v>
      </c>
      <c r="G16" s="7" t="s">
        <v>26</v>
      </c>
      <c r="H16" s="7" t="s">
        <v>256</v>
      </c>
      <c r="I16" s="7" t="s">
        <v>27</v>
      </c>
      <c r="J16" s="7" t="s">
        <v>314</v>
      </c>
      <c r="K16" s="7" t="s">
        <v>27</v>
      </c>
      <c r="L16" s="10">
        <f t="shared" si="0"/>
        <v>44.88</v>
      </c>
      <c r="M16" s="10">
        <f t="shared" si="1"/>
        <v>49.103</v>
      </c>
      <c r="N16" s="10">
        <f t="shared" si="2"/>
        <v>46.025</v>
      </c>
      <c r="O16" s="10">
        <f t="shared" si="3"/>
        <v>54.343333333333334</v>
      </c>
      <c r="P16" s="10">
        <f t="shared" si="4"/>
        <v>194.35133333333334</v>
      </c>
    </row>
    <row r="17" spans="1:16" ht="24" customHeight="1">
      <c r="A17" s="11"/>
      <c r="B17" s="80" t="s">
        <v>324</v>
      </c>
      <c r="C17" s="46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>
        <v>1</v>
      </c>
      <c r="B18" s="46" t="s">
        <v>65</v>
      </c>
      <c r="C18" s="44" t="s">
        <v>25</v>
      </c>
      <c r="D18" s="7" t="s">
        <v>131</v>
      </c>
      <c r="E18" s="7" t="s">
        <v>26</v>
      </c>
      <c r="F18" s="7" t="s">
        <v>315</v>
      </c>
      <c r="G18" s="7" t="s">
        <v>26</v>
      </c>
      <c r="H18" s="7" t="s">
        <v>317</v>
      </c>
      <c r="I18" s="7" t="s">
        <v>26</v>
      </c>
      <c r="J18" s="7" t="s">
        <v>321</v>
      </c>
      <c r="K18" s="7" t="s">
        <v>26</v>
      </c>
      <c r="L18" s="10">
        <f>(MID(D18,1,2)*60*100+MID(D18,4,2)*100+MID(D18,7,2))/100</f>
        <v>42.58</v>
      </c>
      <c r="M18" s="10">
        <f>FLOOR((MID(F18,1,2)*60*100+MID(F18,4,2)*100+MID(F18,7,2))/3/100,0.001)</f>
        <v>47.446</v>
      </c>
      <c r="N18" s="10">
        <f>(MID(H18,1,2)*60*100+MID(H18,4,2)*100+MID(H18,7,2))/2/100</f>
        <v>45.41</v>
      </c>
      <c r="O18" s="10">
        <f>(MID(J18,1,2)*60*100+MID(J18,4,2)*100+MID(J18,7,2))/6/100</f>
        <v>51.031666666666666</v>
      </c>
      <c r="P18" s="10">
        <f>SUM(L18:O18)</f>
        <v>186.46766666666664</v>
      </c>
    </row>
    <row r="19" spans="1:16" ht="24" customHeight="1">
      <c r="A19" s="11">
        <v>2</v>
      </c>
      <c r="B19" s="46" t="s">
        <v>72</v>
      </c>
      <c r="C19" s="46" t="s">
        <v>25</v>
      </c>
      <c r="D19" s="7" t="s">
        <v>132</v>
      </c>
      <c r="E19" s="7" t="s">
        <v>27</v>
      </c>
      <c r="F19" s="7" t="s">
        <v>316</v>
      </c>
      <c r="G19" s="7" t="s">
        <v>27</v>
      </c>
      <c r="H19" s="7" t="s">
        <v>318</v>
      </c>
      <c r="I19" s="7" t="s">
        <v>27</v>
      </c>
      <c r="J19" s="7" t="s">
        <v>322</v>
      </c>
      <c r="K19" s="7" t="s">
        <v>27</v>
      </c>
      <c r="L19" s="10">
        <f>(MID(D19,1,2)*60*100+MID(D19,4,2)*100+MID(D19,7,2))/100</f>
        <v>45.87</v>
      </c>
      <c r="M19" s="10">
        <f>FLOOR((MID(F19,1,2)*60*100+MID(F19,4,2)*100+MID(F19,7,2))/3/100,0.001)</f>
        <v>53.713</v>
      </c>
      <c r="N19" s="10">
        <f>(MID(H19,1,2)*60*100+MID(H19,4,2)*100+MID(H19,7,2))/2/100</f>
        <v>51.47</v>
      </c>
      <c r="O19" s="10">
        <f>(MID(J19,1,2)*60*100+MID(J19,4,2)*100+MID(J19,7,2))/6/100</f>
        <v>58.8</v>
      </c>
      <c r="P19" s="10">
        <f>SUM(L19:O19)</f>
        <v>209.853</v>
      </c>
    </row>
    <row r="20" spans="1:16" ht="24" customHeight="1">
      <c r="A20" s="11"/>
      <c r="B20" s="80" t="s">
        <v>99</v>
      </c>
      <c r="C20" s="44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B21" s="46" t="s">
        <v>103</v>
      </c>
      <c r="C21" s="44" t="s">
        <v>25</v>
      </c>
      <c r="D21" s="7" t="s">
        <v>137</v>
      </c>
      <c r="E21" s="7" t="s">
        <v>36</v>
      </c>
      <c r="F21" s="7"/>
      <c r="G21" s="7"/>
      <c r="H21" s="7"/>
      <c r="I21" s="7"/>
      <c r="J21" s="7"/>
      <c r="K21" s="7"/>
      <c r="L21" s="10">
        <f>(MID(D21,1,2)*60*100+MID(D21,4,2)*100+MID(D21,7,2))/100</f>
        <v>52.73</v>
      </c>
      <c r="M21" s="10" t="e">
        <f>FLOOR((MID(F21,1,2)*60*100+MID(F21,4,2)*100+MID(F21,7,2))/3/100,0.001)</f>
        <v>#VALUE!</v>
      </c>
      <c r="N21" s="10" t="e">
        <f>(MID(H21,1,2)*60*100+MID(H21,4,2)*100+MID(H21,7,2))/2/100</f>
        <v>#VALUE!</v>
      </c>
      <c r="O21" s="10" t="e">
        <f>(MID(J21,1,2)*60*100+MID(J21,4,2)*100+MID(J21,7,2))/6/100</f>
        <v>#VALUE!</v>
      </c>
      <c r="P21" s="10" t="e">
        <f>SUM(L21:O21)</f>
        <v>#VALUE!</v>
      </c>
    </row>
    <row r="22" spans="1:16" ht="24" customHeight="1">
      <c r="A22" s="11"/>
      <c r="B22" s="46" t="s">
        <v>104</v>
      </c>
      <c r="C22" s="46" t="s">
        <v>31</v>
      </c>
      <c r="D22" s="7" t="s">
        <v>92</v>
      </c>
      <c r="E22" s="7" t="s">
        <v>26</v>
      </c>
      <c r="F22" s="7"/>
      <c r="G22" s="7"/>
      <c r="H22" s="7" t="s">
        <v>259</v>
      </c>
      <c r="I22" s="7"/>
      <c r="J22" s="7"/>
      <c r="K22" s="7"/>
      <c r="L22" s="10">
        <f>(MID(D22,1,2)*60*100+MID(D22,4,2)*100+MID(D22,7,2))/100</f>
        <v>47.26</v>
      </c>
      <c r="M22" s="10" t="e">
        <f>FLOOR((MID(F22,1,2)*60*100+MID(F22,4,2)*100+MID(F22,7,2))/3/100,0.001)</f>
        <v>#VALUE!</v>
      </c>
      <c r="N22" s="10">
        <f>(MID(H22,1,2)*60*100+MID(H22,4,2)*100+MID(H22,7,2))/2/100</f>
        <v>48.255</v>
      </c>
      <c r="O22" s="10" t="e">
        <f>(MID(J22,1,2)*60*100+MID(J22,4,2)*100+MID(J22,7,2))/6/100</f>
        <v>#VALUE!</v>
      </c>
      <c r="P22" s="10" t="e">
        <f>SUM(L22:O22)</f>
        <v>#VALUE!</v>
      </c>
    </row>
    <row r="23" spans="1:16" ht="24" customHeight="1">
      <c r="A23" s="11"/>
      <c r="B23" s="46" t="s">
        <v>88</v>
      </c>
      <c r="C23" s="44" t="s">
        <v>89</v>
      </c>
      <c r="D23" s="7" t="s">
        <v>133</v>
      </c>
      <c r="E23" s="7" t="s">
        <v>27</v>
      </c>
      <c r="F23" s="7"/>
      <c r="G23" s="7"/>
      <c r="H23" s="7" t="s">
        <v>260</v>
      </c>
      <c r="I23" s="7"/>
      <c r="J23" s="7"/>
      <c r="K23" s="7"/>
      <c r="L23" s="10">
        <f>(MID(D23,1,2)*60*100+MID(D23,4,2)*100+MID(D23,7,2))/100</f>
        <v>51.63</v>
      </c>
      <c r="M23" s="10" t="e">
        <f>FLOOR((MID(F23,1,2)*60*100+MID(F23,4,2)*100+MID(F23,7,2))/3/100,0.001)</f>
        <v>#VALUE!</v>
      </c>
      <c r="N23" s="10">
        <f>(MID(H23,1,2)*60*100+MID(H23,4,2)*100+MID(H23,7,2))/2/100</f>
        <v>54.02</v>
      </c>
      <c r="O23" s="10" t="e">
        <f>(MID(J23,1,2)*60*100+MID(J23,4,2)*100+MID(J23,7,2))/6/100</f>
        <v>#VALUE!</v>
      </c>
      <c r="P23" s="10" t="e">
        <f>SUM(L23:O23)</f>
        <v>#VALUE!</v>
      </c>
    </row>
    <row r="24" spans="1:16" ht="24" customHeight="1">
      <c r="A24" s="12"/>
      <c r="B24" s="6"/>
      <c r="C24" s="6"/>
      <c r="D24" s="8" t="s">
        <v>11</v>
      </c>
      <c r="E24" s="8"/>
      <c r="F24" s="8" t="s">
        <v>16</v>
      </c>
      <c r="G24" s="8"/>
      <c r="H24" s="8" t="s">
        <v>11</v>
      </c>
      <c r="I24" s="8"/>
      <c r="J24" s="8" t="s">
        <v>17</v>
      </c>
      <c r="K24" s="8"/>
      <c r="L24" s="28">
        <v>500</v>
      </c>
      <c r="M24" s="28" t="s">
        <v>16</v>
      </c>
      <c r="N24" s="28">
        <v>500</v>
      </c>
      <c r="O24" s="28" t="s">
        <v>17</v>
      </c>
      <c r="P24" s="4" t="s">
        <v>7</v>
      </c>
    </row>
    <row r="25" spans="1:16" ht="24" customHeight="1">
      <c r="A25" s="11"/>
      <c r="B25" s="80" t="s">
        <v>105</v>
      </c>
      <c r="C25" s="46"/>
      <c r="D25" s="7"/>
      <c r="E25" s="7"/>
      <c r="F25" s="7"/>
      <c r="G25" s="7"/>
      <c r="H25" s="7"/>
      <c r="I25" s="7"/>
      <c r="J25" s="7"/>
      <c r="K25" s="7"/>
      <c r="L25" s="10" t="e">
        <f>(MID(D25,1,2)*60*100+MID(D25,4,2)*100+MID(D25,7,2))/100</f>
        <v>#VALUE!</v>
      </c>
      <c r="M25" s="10" t="e">
        <f>FLOOR((MID(F25,1,2)*60*100+MID(F25,4,2)*100+MID(F25,7,2))/3/100,0.001)</f>
        <v>#VALUE!</v>
      </c>
      <c r="N25" s="10" t="e">
        <f>(MID(H25,1,2)*60*100+MID(H25,4,2)*100+MID(H25,7,2))/100</f>
        <v>#VALUE!</v>
      </c>
      <c r="O25" s="10" t="e">
        <f>(MID(J25,1,2)*60*100+MID(J25,4,2)*100+MID(J25,7,2))/2/100</f>
        <v>#VALUE!</v>
      </c>
      <c r="P25" s="10" t="e">
        <f>SUM(L25:O25)</f>
        <v>#VALUE!</v>
      </c>
    </row>
    <row r="26" spans="1:16" ht="24" customHeight="1">
      <c r="A26" s="11"/>
      <c r="B26" s="46"/>
      <c r="C26" s="46"/>
      <c r="D26" s="7"/>
      <c r="E26" s="7"/>
      <c r="F26" s="7"/>
      <c r="G26" s="7"/>
      <c r="H26" s="7"/>
      <c r="I26" s="7"/>
      <c r="J26" s="7"/>
      <c r="K26" s="7"/>
      <c r="L26" s="10" t="e">
        <f>(MID(D26,1,2)*60*100+MID(D26,4,2)*100+MID(D26,7,2))/100</f>
        <v>#VALUE!</v>
      </c>
      <c r="M26" s="10" t="e">
        <f>FLOOR((MID(F26,1,2)*60*100+MID(F26,4,2)*100+MID(F26,7,2))/3/100,0.001)</f>
        <v>#VALUE!</v>
      </c>
      <c r="N26" s="10" t="e">
        <f>(MID(H26,1,2)*60*100+MID(H26,4,2)*100+MID(H26,7,2))/100</f>
        <v>#VALUE!</v>
      </c>
      <c r="O26" s="10" t="e">
        <f>(MID(J26,1,2)*60*100+MID(J26,4,2)*100+MID(J26,7,2))/2/100</f>
        <v>#VALUE!</v>
      </c>
      <c r="P26" s="10" t="e">
        <f>SUM(L26:O26)</f>
        <v>#VALUE!</v>
      </c>
    </row>
    <row r="27" spans="1:17" ht="24" customHeight="1">
      <c r="A27" s="11"/>
      <c r="B27" s="46"/>
      <c r="C27" s="46"/>
      <c r="D27" s="7"/>
      <c r="E27" s="7"/>
      <c r="F27" s="7"/>
      <c r="G27" s="7"/>
      <c r="H27" s="7"/>
      <c r="I27" s="7"/>
      <c r="J27" s="7"/>
      <c r="K27" s="7"/>
      <c r="L27" s="10" t="e">
        <f>(MID(D27,1,2)*60*100+MID(D27,4,2)*100+MID(D27,7,2))/100</f>
        <v>#VALUE!</v>
      </c>
      <c r="M27" s="10" t="e">
        <f>FLOOR((MID(F27,1,2)*60*100+MID(F27,4,2)*100+MID(F27,7,2))/3/100,0.001)</f>
        <v>#VALUE!</v>
      </c>
      <c r="N27" s="10" t="e">
        <f>(MID(H27,1,2)*60*100+MID(H27,4,2)*100+MID(H27,7,2))/100</f>
        <v>#VALUE!</v>
      </c>
      <c r="O27" s="10" t="e">
        <f>(MID(J27,1,2)*60*100+MID(J27,4,2)*100+MID(J27,7,2))/2/100</f>
        <v>#VALUE!</v>
      </c>
      <c r="P27" s="10" t="e">
        <f>SUM(L27:O27)</f>
        <v>#VALUE!</v>
      </c>
      <c r="Q27" s="7"/>
    </row>
    <row r="28" spans="1:17" ht="24" customHeight="1">
      <c r="A28" s="11"/>
      <c r="B28" s="46"/>
      <c r="C28" s="46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  <c r="Q28" s="7"/>
    </row>
    <row r="29" spans="1:17" ht="24" customHeight="1">
      <c r="A29" s="12"/>
      <c r="B29" s="6"/>
      <c r="C29" s="6"/>
      <c r="D29" s="8" t="s">
        <v>11</v>
      </c>
      <c r="E29" s="8"/>
      <c r="F29" s="8" t="s">
        <v>16</v>
      </c>
      <c r="G29" s="8"/>
      <c r="H29" s="8" t="s">
        <v>11</v>
      </c>
      <c r="I29" s="8"/>
      <c r="J29" s="8" t="s">
        <v>17</v>
      </c>
      <c r="K29" s="8"/>
      <c r="L29" s="28">
        <v>500</v>
      </c>
      <c r="M29" s="28" t="s">
        <v>16</v>
      </c>
      <c r="N29" s="28">
        <v>500</v>
      </c>
      <c r="O29" s="28" t="s">
        <v>17</v>
      </c>
      <c r="P29" s="4" t="s">
        <v>7</v>
      </c>
      <c r="Q29" s="7"/>
    </row>
    <row r="30" spans="1:16" ht="24" customHeight="1">
      <c r="A30" s="11"/>
      <c r="B30" s="82" t="s">
        <v>98</v>
      </c>
      <c r="C30" s="45"/>
      <c r="D30" s="7"/>
      <c r="E30" s="7"/>
      <c r="F30" s="7"/>
      <c r="G30" s="7"/>
      <c r="H30" s="7"/>
      <c r="I30" s="7"/>
      <c r="J30" s="7"/>
      <c r="K30" s="7"/>
      <c r="L30" s="10" t="e">
        <f>(MID(D30,1,2)*60*100+MID(D30,4,2)*100+MID(D30,7,2))/100</f>
        <v>#VALUE!</v>
      </c>
      <c r="M30" s="10" t="e">
        <f>FLOOR((MID(F30,1,2)*60*100+MID(F30,4,2)*100+MID(F30,7,2))/3/100,0.001)</f>
        <v>#VALUE!</v>
      </c>
      <c r="N30" s="10" t="e">
        <f>(MID(H30,1,2)*60*100+MID(H30,4,2)*100+MID(H30,7,2))/100</f>
        <v>#VALUE!</v>
      </c>
      <c r="O30" s="10" t="e">
        <f>(MID(J30,1,2)*60*100+MID(J30,4,2)*100+MID(J30,7,2))/2/100</f>
        <v>#VALUE!</v>
      </c>
      <c r="P30" s="10" t="e">
        <f>SUM(L30:O30)</f>
        <v>#VALUE!</v>
      </c>
    </row>
    <row r="31" spans="1:16" ht="24" customHeight="1">
      <c r="A31" s="11">
        <v>1</v>
      </c>
      <c r="B31" s="45" t="s">
        <v>62</v>
      </c>
      <c r="C31" s="45" t="s">
        <v>25</v>
      </c>
      <c r="D31" s="7" t="s">
        <v>136</v>
      </c>
      <c r="E31" s="7" t="s">
        <v>26</v>
      </c>
      <c r="F31" s="7" t="s">
        <v>196</v>
      </c>
      <c r="G31" s="7" t="s">
        <v>26</v>
      </c>
      <c r="H31" s="7" t="s">
        <v>340</v>
      </c>
      <c r="I31" s="7" t="s">
        <v>26</v>
      </c>
      <c r="J31" s="7" t="s">
        <v>261</v>
      </c>
      <c r="K31" s="7" t="s">
        <v>26</v>
      </c>
      <c r="L31" s="10">
        <f>(MID(D31,1,2)*60*100+MID(D31,4,2)*100+MID(D31,7,2))/100</f>
        <v>51.53</v>
      </c>
      <c r="M31" s="10">
        <f>FLOOR((MID(F31,1,2)*60*100+MID(F31,4,2)*100+MID(F31,7,2))/3/100,0.001)</f>
        <v>56.24</v>
      </c>
      <c r="N31" s="10">
        <f>(MID(H31,1,2)*60*100+MID(H31,4,2)*100+MID(H31,7,2))/100</f>
        <v>53.18</v>
      </c>
      <c r="O31" s="10">
        <f>(MID(J31,1,2)*60*100+MID(J31,4,2)*100+MID(J31,7,2))/2/100</f>
        <v>54.03</v>
      </c>
      <c r="P31" s="10">
        <f>SUM(L31:O31)</f>
        <v>214.98000000000002</v>
      </c>
    </row>
    <row r="32" spans="1:16" ht="24" customHeight="1">
      <c r="A32" s="11">
        <v>2</v>
      </c>
      <c r="B32" s="45" t="s">
        <v>40</v>
      </c>
      <c r="C32" s="45" t="s">
        <v>31</v>
      </c>
      <c r="D32" s="47" t="s">
        <v>141</v>
      </c>
      <c r="E32" s="55">
        <v>3</v>
      </c>
      <c r="F32" s="47" t="s">
        <v>198</v>
      </c>
      <c r="G32" s="55">
        <v>3</v>
      </c>
      <c r="H32" t="s">
        <v>339</v>
      </c>
      <c r="I32">
        <v>2</v>
      </c>
      <c r="J32" s="47" t="s">
        <v>262</v>
      </c>
      <c r="K32" s="55">
        <v>2</v>
      </c>
      <c r="L32" s="10">
        <f>(MID(D32,1,2)*60*100+MID(D32,4,2)*100+MID(D32,7,2))/100</f>
        <v>60.13</v>
      </c>
      <c r="M32" s="10">
        <f>FLOOR((MID(F32,1,2)*60*100+MID(F32,4,2)*100+MID(F32,7,2))/3/100,0.001)</f>
        <v>63.926</v>
      </c>
      <c r="N32" s="10">
        <f>(MID(H32,1,2)*60*100+MID(H32,4,2)*100+MID(H32,7,2))/100</f>
        <v>73.86</v>
      </c>
      <c r="O32" s="10">
        <f>(MID(J32,1,2)*60*100+MID(J32,4,2)*100+MID(J32,7,2))/2/100</f>
        <v>63.145</v>
      </c>
      <c r="P32" s="10">
        <f>SUM(L32:O32)</f>
        <v>261.061</v>
      </c>
    </row>
    <row r="33" spans="1:16" ht="24" customHeight="1">
      <c r="A33" s="11">
        <v>3</v>
      </c>
      <c r="B33" s="45" t="s">
        <v>63</v>
      </c>
      <c r="C33" s="45" t="s">
        <v>25</v>
      </c>
      <c r="D33" s="7" t="s">
        <v>140</v>
      </c>
      <c r="E33" s="7" t="s">
        <v>27</v>
      </c>
      <c r="F33" s="7" t="s">
        <v>197</v>
      </c>
      <c r="G33" s="7" t="s">
        <v>27</v>
      </c>
      <c r="H33" s="7" t="s">
        <v>45</v>
      </c>
      <c r="I33" s="7"/>
      <c r="J33" s="7" t="s">
        <v>45</v>
      </c>
      <c r="K33" s="7" t="s">
        <v>36</v>
      </c>
      <c r="L33" s="10">
        <f>(MID(D33,1,2)*60*100+MID(D33,4,2)*100+MID(D33,7,2))/100</f>
        <v>55.94</v>
      </c>
      <c r="M33" s="10">
        <f>FLOOR((MID(F33,1,2)*60*100+MID(F33,4,2)*100+MID(F33,7,2))/3/100,0.001)</f>
        <v>59.18</v>
      </c>
      <c r="N33" s="10" t="e">
        <f>(MID(H33,1,2)*60*100+MID(H33,4,2)*100+MID(H33,7,2))/100</f>
        <v>#VALUE!</v>
      </c>
      <c r="O33" s="10" t="e">
        <f>(MID(J33,1,2)*60*100+MID(J33,4,2)*100+MID(J33,7,2))/2/100</f>
        <v>#VALUE!</v>
      </c>
      <c r="P33" s="10" t="e">
        <f>SUM(L33:O33)</f>
        <v>#VALUE!</v>
      </c>
    </row>
    <row r="34" spans="2:16" ht="24" customHeight="1">
      <c r="B34" s="81"/>
      <c r="D34" s="7"/>
      <c r="E34" s="7"/>
      <c r="F34" s="7"/>
      <c r="G34" s="7"/>
      <c r="H34" s="7"/>
      <c r="I34" s="7"/>
      <c r="J34" s="7"/>
      <c r="K34" s="7"/>
      <c r="L34" s="10" t="e">
        <f>(MID(D34,1,2)*60*100+MID(D34,4,2)*100+MID(D34,7,2))/100</f>
        <v>#VALUE!</v>
      </c>
      <c r="M34" s="10" t="e">
        <f>FLOOR((MID(F34,1,2)*60*100+MID(F34,4,2)*100+MID(F34,7,2))/3/100,0.001)</f>
        <v>#VALUE!</v>
      </c>
      <c r="N34" s="10" t="e">
        <f>(MID(H34,1,2)*60*100+MID(H34,4,2)*100+MID(H34,7,2))/100</f>
        <v>#VALUE!</v>
      </c>
      <c r="O34" s="10" t="e">
        <f>(MID(J34,1,2)*60*100+MID(J34,4,2)*100+MID(J34,7,2))/2/100</f>
        <v>#VALUE!</v>
      </c>
      <c r="P34" s="10" t="e">
        <f>SUM(L34:O34)</f>
        <v>#VALUE!</v>
      </c>
    </row>
    <row r="35" spans="4:16" ht="24" customHeight="1">
      <c r="D35" s="7"/>
      <c r="E35" s="7"/>
      <c r="F35" s="7"/>
      <c r="G35" s="7"/>
      <c r="H35" s="7"/>
      <c r="I35" s="7"/>
      <c r="J35" s="7"/>
      <c r="K35" s="7"/>
      <c r="L35" s="10"/>
      <c r="M35" s="10"/>
      <c r="N35" s="10"/>
      <c r="O35" s="10"/>
      <c r="P35" s="10"/>
    </row>
    <row r="36" spans="4:16" ht="24" customHeight="1"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</row>
    <row r="37" spans="4:16" ht="24" customHeight="1">
      <c r="D37" s="7"/>
      <c r="E37" s="7"/>
      <c r="F37" s="7"/>
      <c r="G37" s="7"/>
      <c r="H37" s="7"/>
      <c r="I37" s="7"/>
      <c r="J37" s="7"/>
      <c r="K37" s="7"/>
      <c r="L37" s="10"/>
      <c r="M37" s="10"/>
      <c r="N37" s="10"/>
      <c r="O37" s="10"/>
      <c r="P37" s="10"/>
    </row>
    <row r="38" spans="4:16" ht="24" customHeight="1"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</row>
    <row r="39" spans="4:16" ht="24" customHeight="1">
      <c r="D39" s="7"/>
      <c r="E39" s="7"/>
      <c r="F39" s="7"/>
      <c r="G39" s="7"/>
      <c r="H39" s="7"/>
      <c r="I39" s="7"/>
      <c r="J39" s="7"/>
      <c r="K39" s="7"/>
      <c r="L39" s="10"/>
      <c r="M39" s="10"/>
      <c r="N39" s="10"/>
      <c r="O39" s="10"/>
      <c r="P39" s="10"/>
    </row>
    <row r="40" spans="4:16" ht="24" customHeight="1">
      <c r="D40" s="7"/>
      <c r="E40" s="7"/>
      <c r="F40" s="7"/>
      <c r="G40" s="7"/>
      <c r="H40" s="7"/>
      <c r="I40" s="7"/>
      <c r="J40" s="7"/>
      <c r="K40" s="7"/>
      <c r="L40" s="10"/>
      <c r="M40" s="10"/>
      <c r="N40" s="10"/>
      <c r="O40" s="10"/>
      <c r="P40" s="10"/>
    </row>
    <row r="41" spans="4:16" ht="24" customHeight="1">
      <c r="D41" s="7"/>
      <c r="E41" s="7"/>
      <c r="F41" s="7"/>
      <c r="G41" s="7"/>
      <c r="H41" s="7"/>
      <c r="I41" s="7"/>
      <c r="J41" s="7"/>
      <c r="K41" s="7"/>
      <c r="L41" s="10"/>
      <c r="M41" s="10"/>
      <c r="N41" s="10"/>
      <c r="O41" s="10"/>
      <c r="P41" s="10"/>
    </row>
    <row r="42" spans="4:16" ht="24" customHeight="1">
      <c r="D42" s="7"/>
      <c r="E42" s="7"/>
      <c r="F42" s="7"/>
      <c r="G42" s="7"/>
      <c r="H42" s="7"/>
      <c r="I42" s="7"/>
      <c r="J42" s="7"/>
      <c r="K42" s="7"/>
      <c r="L42" s="10"/>
      <c r="M42" s="10"/>
      <c r="N42" s="10"/>
      <c r="O42" s="10"/>
      <c r="P42" s="10"/>
    </row>
    <row r="43" spans="4:16" ht="24" customHeight="1">
      <c r="D43" s="7"/>
      <c r="E43" s="7"/>
      <c r="F43" s="7"/>
      <c r="G43" s="7"/>
      <c r="H43" s="7"/>
      <c r="I43" s="7"/>
      <c r="J43" s="7"/>
      <c r="K43" s="7"/>
      <c r="L43" s="10"/>
      <c r="M43" s="10"/>
      <c r="N43" s="10"/>
      <c r="O43" s="10"/>
      <c r="P43" s="10"/>
    </row>
    <row r="44" spans="4:16" ht="24" customHeight="1">
      <c r="D44" s="7"/>
      <c r="E44" s="7"/>
      <c r="F44" s="7"/>
      <c r="G44" s="7"/>
      <c r="H44" s="7"/>
      <c r="I44" s="7"/>
      <c r="J44" s="7"/>
      <c r="K44" s="7"/>
      <c r="L44" s="10"/>
      <c r="M44" s="10"/>
      <c r="N44" s="10"/>
      <c r="O44" s="10"/>
      <c r="P44" s="10"/>
    </row>
    <row r="45" spans="4:16" ht="24" customHeight="1">
      <c r="D45" s="7"/>
      <c r="E45" s="7"/>
      <c r="F45" s="7"/>
      <c r="G45" s="7"/>
      <c r="H45" s="7"/>
      <c r="I45" s="7"/>
      <c r="J45" s="7"/>
      <c r="K45" s="7"/>
      <c r="L45" s="10"/>
      <c r="M45" s="10"/>
      <c r="N45" s="10"/>
      <c r="O45" s="10"/>
      <c r="P45" s="10"/>
    </row>
    <row r="46" spans="4:16" ht="24" customHeight="1">
      <c r="D46" s="7"/>
      <c r="E46" s="7"/>
      <c r="F46" s="7"/>
      <c r="G46" s="7"/>
      <c r="H46" s="7"/>
      <c r="I46" s="7"/>
      <c r="J46" s="7"/>
      <c r="K46" s="7"/>
      <c r="L46" s="10"/>
      <c r="M46" s="10"/>
      <c r="N46" s="10"/>
      <c r="O46" s="10"/>
      <c r="P46" s="10"/>
    </row>
    <row r="47" spans="4:16" ht="24" customHeight="1">
      <c r="D47" s="7"/>
      <c r="E47" s="7"/>
      <c r="F47" s="7"/>
      <c r="G47" s="7"/>
      <c r="H47" s="7"/>
      <c r="I47" s="7"/>
      <c r="J47" s="7"/>
      <c r="K47" s="7"/>
      <c r="L47" s="10"/>
      <c r="M47" s="10"/>
      <c r="N47" s="10"/>
      <c r="O47" s="10"/>
      <c r="P47" s="10"/>
    </row>
    <row r="48" spans="4:16" ht="24" customHeight="1">
      <c r="D48" s="7"/>
      <c r="E48" s="7"/>
      <c r="F48" s="7"/>
      <c r="G48" s="7"/>
      <c r="H48" s="7"/>
      <c r="I48" s="7"/>
      <c r="J48" s="7"/>
      <c r="K48" s="7"/>
      <c r="L48" s="10"/>
      <c r="M48" s="10"/>
      <c r="N48" s="10"/>
      <c r="O48" s="10"/>
      <c r="P48" s="10"/>
    </row>
    <row r="49" spans="4:16" ht="24" customHeight="1">
      <c r="D49" s="7"/>
      <c r="E49" s="7"/>
      <c r="F49" s="7"/>
      <c r="G49" s="7"/>
      <c r="H49" s="7"/>
      <c r="I49" s="7"/>
      <c r="J49" s="7"/>
      <c r="K49" s="7"/>
      <c r="L49" s="10"/>
      <c r="M49" s="10"/>
      <c r="N49" s="10"/>
      <c r="O49" s="10"/>
      <c r="P49" s="10"/>
    </row>
    <row r="50" spans="4:16" ht="24" customHeight="1">
      <c r="D50" s="7"/>
      <c r="E50" s="7"/>
      <c r="F50" s="7"/>
      <c r="G50" s="7"/>
      <c r="H50" s="7"/>
      <c r="I50" s="7"/>
      <c r="J50" s="7"/>
      <c r="K50" s="7"/>
      <c r="L50" s="10"/>
      <c r="M50" s="10"/>
      <c r="N50" s="10"/>
      <c r="O50" s="10"/>
      <c r="P50" s="10"/>
    </row>
    <row r="51" spans="4:16" ht="24" customHeight="1">
      <c r="D51" s="7"/>
      <c r="E51" s="7"/>
      <c r="F51" s="7"/>
      <c r="G51" s="7"/>
      <c r="H51" s="7"/>
      <c r="I51" s="7"/>
      <c r="J51" s="7"/>
      <c r="K51" s="7"/>
      <c r="L51" s="10"/>
      <c r="M51" s="10"/>
      <c r="N51" s="10"/>
      <c r="O51" s="10"/>
      <c r="P51" s="10"/>
    </row>
    <row r="52" spans="4:16" ht="24" customHeight="1">
      <c r="D52" s="7"/>
      <c r="E52" s="7"/>
      <c r="F52" s="7"/>
      <c r="G52" s="7"/>
      <c r="H52" s="7"/>
      <c r="I52" s="7"/>
      <c r="J52" s="7"/>
      <c r="K52" s="7"/>
      <c r="L52" s="10"/>
      <c r="M52" s="10"/>
      <c r="N52" s="10"/>
      <c r="O52" s="10"/>
      <c r="P52" s="10"/>
    </row>
  </sheetData>
  <sheetProtection/>
  <printOptions/>
  <pageMargins left="0.75" right="0.75" top="1" bottom="1" header="0.5" footer="0.5"/>
  <pageSetup horizontalDpi="300" verticalDpi="300" orientation="landscape" paperSize="9" scale="98" r:id="rId1"/>
  <headerFooter alignWithMargins="0">
    <oddHeader>&amp;CHaga Cup
Pojkar 15 - 16 år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31"/>
  <sheetViews>
    <sheetView zoomScale="75" zoomScaleNormal="75" zoomScalePageLayoutView="0" workbookViewId="0" topLeftCell="A1">
      <selection activeCell="B21" sqref="B21"/>
    </sheetView>
  </sheetViews>
  <sheetFormatPr defaultColWidth="9.140625" defaultRowHeight="24" customHeight="1"/>
  <cols>
    <col min="1" max="1" width="5.140625" style="0" customWidth="1"/>
    <col min="2" max="2" width="19.421875" style="0" customWidth="1"/>
    <col min="3" max="3" width="13.00390625" style="0" customWidth="1"/>
    <col min="5" max="5" width="4.28125" style="0" customWidth="1"/>
    <col min="7" max="7" width="4.28125" style="0" customWidth="1"/>
    <col min="9" max="9" width="4.28125" style="0" customWidth="1"/>
    <col min="11" max="11" width="4.28125" style="0" customWidth="1"/>
    <col min="12" max="12" width="9.8515625" style="0" customWidth="1"/>
    <col min="13" max="14" width="9.7109375" style="0" customWidth="1"/>
    <col min="15" max="15" width="11.28125" style="0" customWidth="1"/>
    <col min="16" max="16" width="11.28125" style="0" bestFit="1" customWidth="1"/>
  </cols>
  <sheetData>
    <row r="1" spans="1:3" ht="24" customHeight="1">
      <c r="A1" s="1"/>
      <c r="B1" s="20"/>
      <c r="C1" s="20"/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3" t="s">
        <v>4</v>
      </c>
      <c r="P2" s="12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16</v>
      </c>
      <c r="G3" s="8"/>
      <c r="H3" s="8" t="s">
        <v>17</v>
      </c>
      <c r="I3" s="8"/>
      <c r="J3" s="8" t="s">
        <v>22</v>
      </c>
      <c r="K3" s="8"/>
      <c r="L3" s="28">
        <v>500</v>
      </c>
      <c r="M3" s="28">
        <v>1500</v>
      </c>
      <c r="N3" s="28" t="s">
        <v>17</v>
      </c>
      <c r="O3" s="28" t="s">
        <v>22</v>
      </c>
      <c r="P3" s="4" t="s">
        <v>7</v>
      </c>
    </row>
    <row r="4" spans="1:16" ht="24" customHeight="1">
      <c r="A4" s="11"/>
      <c r="B4" s="41" t="s">
        <v>24</v>
      </c>
      <c r="C4" s="5"/>
      <c r="D4" s="7"/>
      <c r="E4" s="7"/>
      <c r="F4" s="7"/>
      <c r="G4" s="7"/>
      <c r="H4" s="7"/>
      <c r="I4" s="7"/>
      <c r="J4" s="7"/>
      <c r="K4" s="7"/>
      <c r="L4" s="10"/>
      <c r="M4" s="10"/>
      <c r="N4" s="10"/>
      <c r="O4" s="10"/>
      <c r="P4" s="10"/>
    </row>
    <row r="5" spans="1:16" ht="24" customHeight="1">
      <c r="A5" s="11">
        <v>1</v>
      </c>
      <c r="D5" s="7"/>
      <c r="E5" s="7" t="s">
        <v>26</v>
      </c>
      <c r="F5" s="7"/>
      <c r="G5" s="7" t="s">
        <v>27</v>
      </c>
      <c r="H5" s="7"/>
      <c r="I5" s="7" t="s">
        <v>26</v>
      </c>
      <c r="J5" s="7"/>
      <c r="K5" s="7" t="s">
        <v>26</v>
      </c>
      <c r="L5" s="10" t="e">
        <f>(MID(D5,1,2)*60*100+MID(D5,4,2)*100+MID(D5,7,2))/100</f>
        <v>#VALUE!</v>
      </c>
      <c r="M5" s="10" t="e">
        <f>FLOOR((MID(F5,1,2)*60*100+MID(F5,4,2)*100+MID(F5,7,2))/3/100,0.001)</f>
        <v>#VALUE!</v>
      </c>
      <c r="N5" s="10" t="e">
        <f>(MID(H5,1,2)*60*100+MID(H5,4,2)*100+MID(H5,7,2))/2/100</f>
        <v>#VALUE!</v>
      </c>
      <c r="O5" s="10" t="e">
        <f>(MID(J5,1,2)*60*100+MID(J5,4,2)*100+MID(J5,7,2))/6/100</f>
        <v>#VALUE!</v>
      </c>
      <c r="P5" s="10" t="e">
        <f>SUM(L5:O5)</f>
        <v>#VALUE!</v>
      </c>
    </row>
    <row r="6" spans="1:16" ht="24" customHeight="1">
      <c r="A6" s="11">
        <v>2</v>
      </c>
      <c r="D6" s="7"/>
      <c r="E6" s="7" t="s">
        <v>27</v>
      </c>
      <c r="F6" s="7"/>
      <c r="G6" s="7" t="s">
        <v>26</v>
      </c>
      <c r="H6" s="7"/>
      <c r="I6" s="7" t="s">
        <v>27</v>
      </c>
      <c r="J6" s="7"/>
      <c r="K6" s="7" t="s">
        <v>27</v>
      </c>
      <c r="L6" s="10" t="e">
        <f>(MID(D6,1,2)*60*100+MID(D6,4,2)*100+MID(D6,7,2))/100</f>
        <v>#VALUE!</v>
      </c>
      <c r="M6" s="10" t="e">
        <f>FLOOR((MID(F6,1,2)*60*100+MID(F6,4,2)*100+MID(F6,7,2))/3/100,0.001)</f>
        <v>#VALUE!</v>
      </c>
      <c r="N6" s="10" t="e">
        <f>(MID(H6,1,2)*60*100+MID(H6,4,2)*100+MID(H6,7,2))/2/100</f>
        <v>#VALUE!</v>
      </c>
      <c r="O6" s="10" t="e">
        <f>(MID(J6,1,2)*60*100+MID(J6,4,2)*100+MID(J6,7,2))/6/100</f>
        <v>#VALUE!</v>
      </c>
      <c r="P6" s="10" t="e">
        <f>SUM(L6:O6)</f>
        <v>#VALUE!</v>
      </c>
    </row>
    <row r="7" spans="1:16" ht="24" customHeight="1">
      <c r="A7" s="11"/>
      <c r="D7" s="7"/>
      <c r="E7" s="7"/>
      <c r="F7" s="7"/>
      <c r="G7" s="7"/>
      <c r="H7" s="7"/>
      <c r="I7" s="7"/>
      <c r="J7" s="7"/>
      <c r="K7" s="7"/>
      <c r="L7" s="10"/>
      <c r="M7" s="10"/>
      <c r="N7" s="10"/>
      <c r="O7" s="10"/>
      <c r="P7" s="10"/>
    </row>
    <row r="8" spans="1:16" ht="24" customHeight="1">
      <c r="A8" s="11"/>
      <c r="B8" s="20" t="s">
        <v>23</v>
      </c>
      <c r="D8" s="7"/>
      <c r="E8" s="7"/>
      <c r="F8" s="7"/>
      <c r="G8" s="7"/>
      <c r="H8" s="7"/>
      <c r="I8" s="7"/>
      <c r="J8" s="7"/>
      <c r="K8" s="7"/>
      <c r="L8" s="10"/>
      <c r="M8" s="10"/>
      <c r="N8" s="10"/>
      <c r="O8" s="10"/>
      <c r="P8" s="10"/>
    </row>
    <row r="9" spans="1:16" ht="24" customHeight="1">
      <c r="A9" s="11">
        <v>1</v>
      </c>
      <c r="D9" s="7"/>
      <c r="E9" s="7"/>
      <c r="F9" s="7"/>
      <c r="G9" s="7"/>
      <c r="H9" s="7"/>
      <c r="I9" s="7"/>
      <c r="J9" s="7"/>
      <c r="K9" s="7"/>
      <c r="L9" s="10" t="e">
        <f>(MID(D9,1,2)*60*100+MID(D9,4,2)*100+MID(D9,7,2))/100</f>
        <v>#VALUE!</v>
      </c>
      <c r="M9" s="10" t="e">
        <f>FLOOR((MID(F9,1,2)*60*100+MID(F9,4,2)*100+MID(F9,7,2))/3/100,0.001)</f>
        <v>#VALUE!</v>
      </c>
      <c r="N9" s="10" t="e">
        <f>(MID(H9,1,2)*60*100+MID(H9,4,2)*100+MID(H9,7,2))/2/100</f>
        <v>#VALUE!</v>
      </c>
      <c r="O9" s="10" t="e">
        <f>(MID(J9,1,2)*60*100+MID(J9,4,2)*100+MID(J9,7,2))/6/100</f>
        <v>#VALUE!</v>
      </c>
      <c r="P9" s="10" t="e">
        <f>SUM(L9:O9)</f>
        <v>#VALUE!</v>
      </c>
    </row>
    <row r="10" spans="1:16" ht="24" customHeight="1">
      <c r="A10" s="13" t="s">
        <v>29</v>
      </c>
      <c r="B10" s="4" t="s">
        <v>1</v>
      </c>
      <c r="C10" s="4" t="s">
        <v>2</v>
      </c>
      <c r="D10" s="29" t="s">
        <v>3</v>
      </c>
      <c r="E10" s="29"/>
      <c r="F10" s="2" t="s">
        <v>3</v>
      </c>
      <c r="G10" s="2"/>
      <c r="H10" s="2" t="s">
        <v>3</v>
      </c>
      <c r="I10" s="2"/>
      <c r="J10" s="2" t="s">
        <v>3</v>
      </c>
      <c r="K10" s="2"/>
      <c r="L10" s="3" t="s">
        <v>4</v>
      </c>
      <c r="M10" s="3" t="s">
        <v>4</v>
      </c>
      <c r="N10" s="3" t="s">
        <v>4</v>
      </c>
      <c r="O10" s="3" t="s">
        <v>4</v>
      </c>
      <c r="P10" s="12" t="s">
        <v>4</v>
      </c>
    </row>
    <row r="11" spans="1:16" ht="24" customHeight="1">
      <c r="A11" s="12"/>
      <c r="B11" s="6"/>
      <c r="C11" s="6"/>
      <c r="D11" s="8" t="s">
        <v>11</v>
      </c>
      <c r="E11" s="8"/>
      <c r="F11" s="8" t="s">
        <v>44</v>
      </c>
      <c r="G11" s="8"/>
      <c r="H11" s="8" t="s">
        <v>11</v>
      </c>
      <c r="I11" s="8"/>
      <c r="J11" s="8" t="s">
        <v>17</v>
      </c>
      <c r="K11" s="8"/>
      <c r="L11" s="28">
        <v>500</v>
      </c>
      <c r="M11" s="28" t="s">
        <v>22</v>
      </c>
      <c r="N11" s="28" t="s">
        <v>11</v>
      </c>
      <c r="O11" s="28" t="s">
        <v>17</v>
      </c>
      <c r="P11" s="4" t="s">
        <v>7</v>
      </c>
    </row>
    <row r="12" spans="1:16" ht="24" customHeight="1">
      <c r="A12" s="11"/>
      <c r="B12" s="20" t="s">
        <v>23</v>
      </c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>
        <v>1</v>
      </c>
      <c r="D13" s="7"/>
      <c r="E13" s="54"/>
      <c r="F13" s="7"/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s="10" t="e">
        <f>FLOOR((MID(F13,1,2)*60*100+MID(F13,4,2)*100+MID(F13,7,2))/6/100,0.001)</f>
        <v>#VALUE!</v>
      </c>
      <c r="N13" s="10">
        <v>41.48</v>
      </c>
      <c r="O13" s="10" t="e">
        <f>(MID(J13,1,2)*60*100+MID(J13,4,2)*100+MID(J13,7,2))/2/100</f>
        <v>#VALUE!</v>
      </c>
      <c r="P13" s="10" t="e">
        <f>SUM(L13:O13)</f>
        <v>#VALUE!</v>
      </c>
    </row>
    <row r="14" spans="1:16" ht="24" customHeight="1">
      <c r="A14" s="11">
        <v>2</v>
      </c>
      <c r="D14" s="7"/>
      <c r="E14" s="54"/>
      <c r="F14" s="7"/>
      <c r="G14" s="7"/>
      <c r="H14" s="7"/>
      <c r="I14" s="7"/>
      <c r="J14" s="7"/>
      <c r="K14" s="7"/>
      <c r="L14" s="10" t="e">
        <f>(MID(D14,1,2)*60*100+MID(D14,4,2)*100+MID(D14,7,2))/100</f>
        <v>#VALUE!</v>
      </c>
      <c r="M14" s="10" t="e">
        <f>FLOOR((MID(F14,1,2)*60*100+MID(F14,4,2)*100+MID(F14,7,2))/6/100,0.001)</f>
        <v>#VALUE!</v>
      </c>
      <c r="N14" s="10">
        <v>44.12</v>
      </c>
      <c r="O14" s="10" t="e">
        <f>(MID(J14,1,2)*60*100+MID(J14,4,2)*100+MID(J14,7,2))/2/100</f>
        <v>#VALUE!</v>
      </c>
      <c r="P14" s="10" t="e">
        <f>SUM(L14:O14)</f>
        <v>#VALUE!</v>
      </c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3" t="s">
        <v>29</v>
      </c>
      <c r="B17" s="4" t="s">
        <v>1</v>
      </c>
      <c r="C17" s="4" t="s">
        <v>2</v>
      </c>
      <c r="D17" s="29" t="s">
        <v>3</v>
      </c>
      <c r="E17" s="29"/>
      <c r="F17" s="2" t="s">
        <v>3</v>
      </c>
      <c r="G17" s="2"/>
      <c r="H17" s="2" t="s">
        <v>3</v>
      </c>
      <c r="I17" s="2"/>
      <c r="J17" s="2" t="s">
        <v>3</v>
      </c>
      <c r="K17" s="2"/>
      <c r="L17" s="2" t="s">
        <v>3</v>
      </c>
      <c r="M17" s="2"/>
      <c r="N17" s="42"/>
      <c r="O17" s="42"/>
      <c r="P17" s="63"/>
    </row>
    <row r="18" spans="1:16" ht="24" customHeight="1">
      <c r="A18" s="12"/>
      <c r="B18" s="6"/>
      <c r="C18" s="6"/>
      <c r="D18" s="8" t="s">
        <v>11</v>
      </c>
      <c r="E18" s="8"/>
      <c r="F18" s="8" t="s">
        <v>17</v>
      </c>
      <c r="G18" s="8"/>
      <c r="H18" s="8" t="s">
        <v>16</v>
      </c>
      <c r="I18" s="8"/>
      <c r="J18" s="8" t="s">
        <v>11</v>
      </c>
      <c r="K18" s="8"/>
      <c r="L18" s="8" t="s">
        <v>17</v>
      </c>
      <c r="M18" s="8"/>
      <c r="N18" s="64"/>
      <c r="O18" s="64"/>
      <c r="P18" s="65"/>
    </row>
    <row r="19" spans="1:16" ht="24" customHeight="1">
      <c r="A19" s="11"/>
      <c r="B19" s="20" t="s">
        <v>23</v>
      </c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54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54"/>
      <c r="F21" s="7"/>
      <c r="G21" s="7"/>
      <c r="H21" s="7"/>
      <c r="I21" s="7"/>
      <c r="J21" s="7"/>
      <c r="K21" s="7"/>
      <c r="L21" s="10"/>
      <c r="M21" s="66"/>
      <c r="N21" s="10"/>
      <c r="O21" s="10"/>
      <c r="P21" s="10"/>
    </row>
    <row r="22" spans="1:16" ht="24" customHeight="1">
      <c r="A22" s="11"/>
      <c r="D22" s="7"/>
      <c r="E22" s="54"/>
      <c r="F22" s="7"/>
      <c r="G22" s="7"/>
      <c r="H22" s="7"/>
      <c r="I22" s="7"/>
      <c r="J22" s="7"/>
      <c r="K22" s="7"/>
      <c r="L22" s="10"/>
      <c r="M22" s="66"/>
      <c r="N22" s="10"/>
      <c r="O22" s="10"/>
      <c r="P22" s="10"/>
    </row>
    <row r="23" spans="1:15" ht="24" customHeight="1">
      <c r="A23" s="11"/>
      <c r="D23" s="7"/>
      <c r="E23" s="54"/>
      <c r="F23" s="7"/>
      <c r="G23" s="7"/>
      <c r="H23" s="7"/>
      <c r="I23" s="7"/>
      <c r="J23" s="7"/>
      <c r="K23" s="7"/>
      <c r="L23" s="10"/>
      <c r="M23" s="10"/>
      <c r="N23" s="10"/>
      <c r="O23" s="10"/>
    </row>
    <row r="24" spans="1:16" ht="24" customHeight="1">
      <c r="A24" s="11" t="s">
        <v>8</v>
      </c>
      <c r="D24" s="7"/>
      <c r="E24" s="54"/>
      <c r="F24" s="7"/>
      <c r="G24" s="7"/>
      <c r="H24" s="7"/>
      <c r="I24" s="7"/>
      <c r="J24" s="7"/>
      <c r="K24" s="7"/>
      <c r="L24" s="10"/>
      <c r="M24" s="55"/>
      <c r="P24" s="10"/>
    </row>
    <row r="25" spans="1:16" ht="24" customHeight="1">
      <c r="A25" s="11"/>
      <c r="D25" s="47"/>
      <c r="E25" s="55"/>
      <c r="I25" s="55"/>
      <c r="J25" s="47"/>
      <c r="L25" s="10"/>
      <c r="M25" s="10"/>
      <c r="N25" s="10"/>
      <c r="O25" s="10"/>
      <c r="P25" s="10"/>
    </row>
    <row r="26" spans="1:16" ht="24" customHeight="1">
      <c r="A26" s="11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  <headerFooter alignWithMargins="0">
    <oddHeader>&amp;CHagacupen
Seniorer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74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9.140625" style="33" customWidth="1"/>
    <col min="2" max="2" width="25.421875" style="0" customWidth="1"/>
    <col min="3" max="3" width="11.140625" style="0" customWidth="1"/>
    <col min="4" max="4" width="13.28125" style="49" customWidth="1"/>
  </cols>
  <sheetData>
    <row r="1" spans="1:4" ht="26.25" customHeight="1">
      <c r="A1" s="35" t="s">
        <v>246</v>
      </c>
      <c r="B1" s="1"/>
      <c r="C1" s="1"/>
      <c r="D1" s="48"/>
    </row>
    <row r="3" spans="1:6" s="63" customFormat="1" ht="18">
      <c r="A3" s="35"/>
      <c r="B3" s="1"/>
      <c r="C3" s="1"/>
      <c r="D3" s="75"/>
      <c r="F3" s="47"/>
    </row>
    <row r="4" spans="1:253" s="63" customFormat="1" ht="12.75">
      <c r="A4" s="32" t="s">
        <v>94</v>
      </c>
      <c r="B4"/>
      <c r="C4"/>
      <c r="D4" s="68"/>
      <c r="E4" s="67"/>
      <c r="H4" s="68"/>
      <c r="I4" s="67"/>
      <c r="L4" s="68"/>
      <c r="M4" s="67"/>
      <c r="P4" s="68"/>
      <c r="Q4" s="67"/>
      <c r="T4" s="68"/>
      <c r="U4" s="67"/>
      <c r="X4" s="68"/>
      <c r="Y4" s="67"/>
      <c r="AB4" s="68"/>
      <c r="AC4" s="67"/>
      <c r="AF4" s="68"/>
      <c r="AG4" s="67"/>
      <c r="AJ4" s="68"/>
      <c r="AK4" s="67"/>
      <c r="AN4" s="68"/>
      <c r="AO4" s="67"/>
      <c r="AR4" s="68"/>
      <c r="AS4" s="67"/>
      <c r="AV4" s="68"/>
      <c r="AW4" s="67"/>
      <c r="AZ4" s="68"/>
      <c r="BA4" s="67"/>
      <c r="BD4" s="68"/>
      <c r="BE4" s="67"/>
      <c r="BH4" s="68"/>
      <c r="BI4" s="67"/>
      <c r="BL4" s="68"/>
      <c r="BM4" s="67"/>
      <c r="BP4" s="68"/>
      <c r="BQ4" s="67"/>
      <c r="BT4" s="68"/>
      <c r="BU4" s="67"/>
      <c r="BX4" s="68"/>
      <c r="BY4" s="67"/>
      <c r="CB4" s="68"/>
      <c r="CC4" s="67"/>
      <c r="CF4" s="68"/>
      <c r="CG4" s="67"/>
      <c r="CJ4" s="68"/>
      <c r="CK4" s="67"/>
      <c r="CN4" s="68"/>
      <c r="CO4" s="67"/>
      <c r="CR4" s="68"/>
      <c r="CS4" s="67"/>
      <c r="CV4" s="68"/>
      <c r="CW4" s="67"/>
      <c r="CZ4" s="68"/>
      <c r="DA4" s="67"/>
      <c r="DD4" s="68"/>
      <c r="DE4" s="67"/>
      <c r="DH4" s="68"/>
      <c r="DI4" s="67"/>
      <c r="DL4" s="68"/>
      <c r="DM4" s="67"/>
      <c r="DP4" s="68"/>
      <c r="DQ4" s="67"/>
      <c r="DT4" s="68"/>
      <c r="DU4" s="67"/>
      <c r="DX4" s="68"/>
      <c r="DY4" s="67"/>
      <c r="EB4" s="68"/>
      <c r="EC4" s="67"/>
      <c r="EF4" s="68"/>
      <c r="EG4" s="67"/>
      <c r="EJ4" s="68"/>
      <c r="EK4" s="67"/>
      <c r="EN4" s="68"/>
      <c r="EO4" s="67"/>
      <c r="ER4" s="68"/>
      <c r="ES4" s="67"/>
      <c r="EV4" s="68"/>
      <c r="EW4" s="67"/>
      <c r="EZ4" s="68"/>
      <c r="FA4" s="67"/>
      <c r="FD4" s="68"/>
      <c r="FE4" s="67"/>
      <c r="FH4" s="68"/>
      <c r="FI4" s="67"/>
      <c r="FL4" s="68"/>
      <c r="FM4" s="67"/>
      <c r="FP4" s="68"/>
      <c r="FQ4" s="67"/>
      <c r="FT4" s="68"/>
      <c r="FU4" s="67"/>
      <c r="FX4" s="68"/>
      <c r="FY4" s="67"/>
      <c r="GB4" s="68"/>
      <c r="GC4" s="67"/>
      <c r="GF4" s="68"/>
      <c r="GG4" s="67"/>
      <c r="GJ4" s="68"/>
      <c r="GK4" s="67"/>
      <c r="GN4" s="68"/>
      <c r="GO4" s="67"/>
      <c r="GR4" s="68"/>
      <c r="GS4" s="67"/>
      <c r="GV4" s="68"/>
      <c r="GW4" s="67"/>
      <c r="GZ4" s="68"/>
      <c r="HA4" s="67"/>
      <c r="HD4" s="68"/>
      <c r="HE4" s="67"/>
      <c r="HH4" s="68"/>
      <c r="HI4" s="67"/>
      <c r="HL4" s="68"/>
      <c r="HM4" s="67"/>
      <c r="HP4" s="68"/>
      <c r="HQ4" s="67"/>
      <c r="HT4" s="68"/>
      <c r="HU4" s="67"/>
      <c r="HX4" s="68"/>
      <c r="HY4" s="67"/>
      <c r="IB4" s="68"/>
      <c r="IC4" s="67"/>
      <c r="IF4" s="68"/>
      <c r="IG4" s="67"/>
      <c r="IJ4" s="68"/>
      <c r="IK4" s="67"/>
      <c r="IN4" s="68"/>
      <c r="IO4" s="67"/>
      <c r="IR4" s="68"/>
      <c r="IS4" s="67"/>
    </row>
    <row r="5" spans="1:255" s="63" customFormat="1" ht="12.75">
      <c r="A5" s="36" t="s">
        <v>29</v>
      </c>
      <c r="B5" s="37" t="s">
        <v>1</v>
      </c>
      <c r="C5" s="37" t="s">
        <v>2</v>
      </c>
      <c r="D5" s="71"/>
      <c r="E5" s="69"/>
      <c r="F5" s="70"/>
      <c r="G5" s="70"/>
      <c r="H5" s="71"/>
      <c r="I5" s="69"/>
      <c r="J5" s="70"/>
      <c r="K5" s="70"/>
      <c r="L5" s="71"/>
      <c r="M5" s="69"/>
      <c r="N5" s="70"/>
      <c r="O5" s="70"/>
      <c r="P5" s="71"/>
      <c r="Q5" s="69"/>
      <c r="R5" s="70"/>
      <c r="S5" s="70"/>
      <c r="T5" s="71"/>
      <c r="U5" s="69"/>
      <c r="V5" s="70"/>
      <c r="W5" s="70"/>
      <c r="X5" s="71"/>
      <c r="Y5" s="69"/>
      <c r="Z5" s="70"/>
      <c r="AA5" s="70"/>
      <c r="AB5" s="71"/>
      <c r="AC5" s="69"/>
      <c r="AD5" s="70"/>
      <c r="AE5" s="70"/>
      <c r="AF5" s="71"/>
      <c r="AG5" s="69"/>
      <c r="AH5" s="70"/>
      <c r="AI5" s="70"/>
      <c r="AJ5" s="71"/>
      <c r="AK5" s="69"/>
      <c r="AL5" s="70"/>
      <c r="AM5" s="70"/>
      <c r="AN5" s="71"/>
      <c r="AO5" s="69"/>
      <c r="AP5" s="70"/>
      <c r="AQ5" s="70"/>
      <c r="AR5" s="71"/>
      <c r="AS5" s="69"/>
      <c r="AT5" s="70"/>
      <c r="AU5" s="70"/>
      <c r="AV5" s="71"/>
      <c r="AW5" s="69"/>
      <c r="AX5" s="70"/>
      <c r="AY5" s="70"/>
      <c r="AZ5" s="71"/>
      <c r="BA5" s="69"/>
      <c r="BB5" s="70"/>
      <c r="BC5" s="70"/>
      <c r="BD5" s="71"/>
      <c r="BE5" s="69"/>
      <c r="BF5" s="70"/>
      <c r="BG5" s="70"/>
      <c r="BH5" s="71"/>
      <c r="BI5" s="69"/>
      <c r="BJ5" s="70"/>
      <c r="BK5" s="70"/>
      <c r="BL5" s="71"/>
      <c r="BM5" s="69"/>
      <c r="BN5" s="70"/>
      <c r="BO5" s="70"/>
      <c r="BP5" s="71"/>
      <c r="BQ5" s="69"/>
      <c r="BR5" s="70"/>
      <c r="BS5" s="70"/>
      <c r="BT5" s="71"/>
      <c r="BU5" s="69"/>
      <c r="BV5" s="70"/>
      <c r="BW5" s="70"/>
      <c r="BX5" s="71"/>
      <c r="BY5" s="69"/>
      <c r="BZ5" s="70"/>
      <c r="CA5" s="70"/>
      <c r="CB5" s="71"/>
      <c r="CC5" s="69"/>
      <c r="CD5" s="70"/>
      <c r="CE5" s="70"/>
      <c r="CF5" s="71"/>
      <c r="CG5" s="69"/>
      <c r="CH5" s="70"/>
      <c r="CI5" s="70"/>
      <c r="CJ5" s="71"/>
      <c r="CK5" s="69"/>
      <c r="CL5" s="70"/>
      <c r="CM5" s="70"/>
      <c r="CN5" s="71"/>
      <c r="CO5" s="69"/>
      <c r="CP5" s="70"/>
      <c r="CQ5" s="70"/>
      <c r="CR5" s="71"/>
      <c r="CS5" s="69"/>
      <c r="CT5" s="70"/>
      <c r="CU5" s="70"/>
      <c r="CV5" s="71"/>
      <c r="CW5" s="69"/>
      <c r="CX5" s="70"/>
      <c r="CY5" s="70"/>
      <c r="CZ5" s="71"/>
      <c r="DA5" s="69"/>
      <c r="DB5" s="70"/>
      <c r="DC5" s="70"/>
      <c r="DD5" s="71"/>
      <c r="DE5" s="69"/>
      <c r="DF5" s="70"/>
      <c r="DG5" s="70"/>
      <c r="DH5" s="71"/>
      <c r="DI5" s="69"/>
      <c r="DJ5" s="70"/>
      <c r="DK5" s="70"/>
      <c r="DL5" s="71"/>
      <c r="DM5" s="69"/>
      <c r="DN5" s="70"/>
      <c r="DO5" s="70"/>
      <c r="DP5" s="71"/>
      <c r="DQ5" s="69"/>
      <c r="DR5" s="70"/>
      <c r="DS5" s="70"/>
      <c r="DT5" s="71"/>
      <c r="DU5" s="69"/>
      <c r="DV5" s="70"/>
      <c r="DW5" s="70"/>
      <c r="DX5" s="71"/>
      <c r="DY5" s="69"/>
      <c r="DZ5" s="70"/>
      <c r="EA5" s="70"/>
      <c r="EB5" s="71"/>
      <c r="EC5" s="69"/>
      <c r="ED5" s="70"/>
      <c r="EE5" s="70"/>
      <c r="EF5" s="71"/>
      <c r="EG5" s="69"/>
      <c r="EH5" s="70"/>
      <c r="EI5" s="70"/>
      <c r="EJ5" s="71"/>
      <c r="EK5" s="69"/>
      <c r="EL5" s="70"/>
      <c r="EM5" s="70"/>
      <c r="EN5" s="71"/>
      <c r="EO5" s="69"/>
      <c r="EP5" s="70"/>
      <c r="EQ5" s="70"/>
      <c r="ER5" s="71"/>
      <c r="ES5" s="69"/>
      <c r="ET5" s="70"/>
      <c r="EU5" s="70"/>
      <c r="EV5" s="71"/>
      <c r="EW5" s="69"/>
      <c r="EX5" s="70"/>
      <c r="EY5" s="70"/>
      <c r="EZ5" s="71"/>
      <c r="FA5" s="69"/>
      <c r="FB5" s="70"/>
      <c r="FC5" s="70"/>
      <c r="FD5" s="71"/>
      <c r="FE5" s="69"/>
      <c r="FF5" s="70"/>
      <c r="FG5" s="70"/>
      <c r="FH5" s="71"/>
      <c r="FI5" s="69"/>
      <c r="FJ5" s="70"/>
      <c r="FK5" s="70"/>
      <c r="FL5" s="71"/>
      <c r="FM5" s="69"/>
      <c r="FN5" s="70"/>
      <c r="FO5" s="70"/>
      <c r="FP5" s="71"/>
      <c r="FQ5" s="69"/>
      <c r="FR5" s="70"/>
      <c r="FS5" s="70"/>
      <c r="FT5" s="71"/>
      <c r="FU5" s="69"/>
      <c r="FV5" s="70"/>
      <c r="FW5" s="70"/>
      <c r="FX5" s="71"/>
      <c r="FY5" s="69"/>
      <c r="FZ5" s="70"/>
      <c r="GA5" s="70"/>
      <c r="GB5" s="71"/>
      <c r="GC5" s="69"/>
      <c r="GD5" s="70"/>
      <c r="GE5" s="70"/>
      <c r="GF5" s="71"/>
      <c r="GG5" s="69"/>
      <c r="GH5" s="70"/>
      <c r="GI5" s="70"/>
      <c r="GJ5" s="71"/>
      <c r="GK5" s="69"/>
      <c r="GL5" s="70"/>
      <c r="GM5" s="70"/>
      <c r="GN5" s="71"/>
      <c r="GO5" s="69"/>
      <c r="GP5" s="70"/>
      <c r="GQ5" s="70"/>
      <c r="GR5" s="71"/>
      <c r="GS5" s="69"/>
      <c r="GT5" s="70"/>
      <c r="GU5" s="70"/>
      <c r="GV5" s="71"/>
      <c r="GW5" s="69"/>
      <c r="GX5" s="70"/>
      <c r="GY5" s="70"/>
      <c r="GZ5" s="71"/>
      <c r="HA5" s="69"/>
      <c r="HB5" s="70"/>
      <c r="HC5" s="70"/>
      <c r="HD5" s="71"/>
      <c r="HE5" s="69"/>
      <c r="HF5" s="70"/>
      <c r="HG5" s="70"/>
      <c r="HH5" s="71"/>
      <c r="HI5" s="69"/>
      <c r="HJ5" s="70"/>
      <c r="HK5" s="70"/>
      <c r="HL5" s="71"/>
      <c r="HM5" s="69"/>
      <c r="HN5" s="70"/>
      <c r="HO5" s="70"/>
      <c r="HP5" s="71"/>
      <c r="HQ5" s="69"/>
      <c r="HR5" s="70"/>
      <c r="HS5" s="70"/>
      <c r="HT5" s="71"/>
      <c r="HU5" s="69"/>
      <c r="HV5" s="70"/>
      <c r="HW5" s="70"/>
      <c r="HX5" s="71"/>
      <c r="HY5" s="69"/>
      <c r="HZ5" s="70"/>
      <c r="IA5" s="70"/>
      <c r="IB5" s="71"/>
      <c r="IC5" s="69"/>
      <c r="ID5" s="70"/>
      <c r="IE5" s="70"/>
      <c r="IF5" s="71"/>
      <c r="IG5" s="69"/>
      <c r="IH5" s="70"/>
      <c r="II5" s="70"/>
      <c r="IJ5" s="71"/>
      <c r="IK5" s="69"/>
      <c r="IL5" s="70"/>
      <c r="IM5" s="70"/>
      <c r="IN5" s="71"/>
      <c r="IO5" s="69"/>
      <c r="IP5" s="70"/>
      <c r="IQ5" s="70"/>
      <c r="IR5" s="71"/>
      <c r="IS5" s="69"/>
      <c r="IT5" s="70"/>
      <c r="IU5" s="70"/>
    </row>
    <row r="6" spans="1:253" s="63" customFormat="1" ht="12.75">
      <c r="A6" s="34" t="s">
        <v>26</v>
      </c>
      <c r="B6" t="s">
        <v>50</v>
      </c>
      <c r="C6" t="s">
        <v>25</v>
      </c>
      <c r="D6" s="73"/>
      <c r="E6" s="72"/>
      <c r="F6" s="34"/>
      <c r="G6"/>
      <c r="H6" s="55"/>
      <c r="I6"/>
      <c r="L6" s="73"/>
      <c r="M6" s="72"/>
      <c r="P6" s="73"/>
      <c r="Q6" s="72"/>
      <c r="T6" s="73"/>
      <c r="U6" s="72"/>
      <c r="X6" s="73"/>
      <c r="Y6" s="72"/>
      <c r="AB6" s="73"/>
      <c r="AC6" s="72"/>
      <c r="AF6" s="73"/>
      <c r="AG6" s="72"/>
      <c r="AJ6" s="73"/>
      <c r="AK6" s="72"/>
      <c r="AN6" s="73"/>
      <c r="AO6" s="72"/>
      <c r="AR6" s="73"/>
      <c r="AS6" s="72"/>
      <c r="AV6" s="73"/>
      <c r="AW6" s="72"/>
      <c r="AZ6" s="73"/>
      <c r="BA6" s="72"/>
      <c r="BD6" s="73"/>
      <c r="BE6" s="72"/>
      <c r="BH6" s="73"/>
      <c r="BI6" s="72"/>
      <c r="BL6" s="73"/>
      <c r="BM6" s="72"/>
      <c r="BP6" s="73"/>
      <c r="BQ6" s="72"/>
      <c r="BT6" s="73"/>
      <c r="BU6" s="72"/>
      <c r="BX6" s="73"/>
      <c r="BY6" s="72"/>
      <c r="CB6" s="73"/>
      <c r="CC6" s="72"/>
      <c r="CF6" s="73"/>
      <c r="CG6" s="72"/>
      <c r="CJ6" s="73"/>
      <c r="CK6" s="72"/>
      <c r="CN6" s="73"/>
      <c r="CO6" s="72"/>
      <c r="CR6" s="73"/>
      <c r="CS6" s="72"/>
      <c r="CV6" s="73"/>
      <c r="CW6" s="72"/>
      <c r="CZ6" s="73"/>
      <c r="DA6" s="72"/>
      <c r="DD6" s="73"/>
      <c r="DE6" s="72"/>
      <c r="DH6" s="73"/>
      <c r="DI6" s="72"/>
      <c r="DL6" s="73"/>
      <c r="DM6" s="72"/>
      <c r="DP6" s="73"/>
      <c r="DQ6" s="72"/>
      <c r="DT6" s="73"/>
      <c r="DU6" s="72"/>
      <c r="DX6" s="73"/>
      <c r="DY6" s="72"/>
      <c r="EB6" s="73"/>
      <c r="EC6" s="72"/>
      <c r="EF6" s="73"/>
      <c r="EG6" s="72"/>
      <c r="EJ6" s="73"/>
      <c r="EK6" s="72"/>
      <c r="EN6" s="73"/>
      <c r="EO6" s="72"/>
      <c r="ER6" s="73"/>
      <c r="ES6" s="72"/>
      <c r="EV6" s="73"/>
      <c r="EW6" s="72"/>
      <c r="EZ6" s="73"/>
      <c r="FA6" s="72"/>
      <c r="FD6" s="73"/>
      <c r="FE6" s="72"/>
      <c r="FH6" s="73"/>
      <c r="FI6" s="72"/>
      <c r="FL6" s="73"/>
      <c r="FM6" s="72"/>
      <c r="FP6" s="73"/>
      <c r="FQ6" s="72"/>
      <c r="FT6" s="73"/>
      <c r="FU6" s="72"/>
      <c r="FX6" s="73"/>
      <c r="FY6" s="72"/>
      <c r="GB6" s="73"/>
      <c r="GC6" s="72"/>
      <c r="GF6" s="73"/>
      <c r="GG6" s="72"/>
      <c r="GJ6" s="73"/>
      <c r="GK6" s="72"/>
      <c r="GN6" s="73"/>
      <c r="GO6" s="72"/>
      <c r="GR6" s="73"/>
      <c r="GS6" s="72"/>
      <c r="GV6" s="73"/>
      <c r="GW6" s="72"/>
      <c r="GZ6" s="73"/>
      <c r="HA6" s="72"/>
      <c r="HD6" s="73"/>
      <c r="HE6" s="72"/>
      <c r="HH6" s="73"/>
      <c r="HI6" s="72"/>
      <c r="HL6" s="73"/>
      <c r="HM6" s="72"/>
      <c r="HP6" s="73"/>
      <c r="HQ6" s="72"/>
      <c r="HT6" s="73"/>
      <c r="HU6" s="72"/>
      <c r="HX6" s="73"/>
      <c r="HY6" s="72"/>
      <c r="IB6" s="73"/>
      <c r="IC6" s="72"/>
      <c r="IF6" s="73"/>
      <c r="IG6" s="72"/>
      <c r="IJ6" s="73"/>
      <c r="IK6" s="72"/>
      <c r="IN6" s="73"/>
      <c r="IO6" s="72"/>
      <c r="IR6" s="73"/>
      <c r="IS6" s="72"/>
    </row>
    <row r="7" spans="1:253" s="63" customFormat="1" ht="12.75">
      <c r="A7" s="34" t="s">
        <v>27</v>
      </c>
      <c r="B7" t="s">
        <v>78</v>
      </c>
      <c r="C7" t="s">
        <v>25</v>
      </c>
      <c r="D7" s="73"/>
      <c r="E7" s="72"/>
      <c r="F7" s="34"/>
      <c r="G7"/>
      <c r="H7" s="55"/>
      <c r="I7"/>
      <c r="L7" s="73"/>
      <c r="M7" s="72"/>
      <c r="P7" s="73"/>
      <c r="Q7" s="72"/>
      <c r="T7" s="73"/>
      <c r="U7" s="72"/>
      <c r="X7" s="73"/>
      <c r="Y7" s="72"/>
      <c r="AB7" s="73"/>
      <c r="AC7" s="72"/>
      <c r="AF7" s="73"/>
      <c r="AG7" s="72"/>
      <c r="AJ7" s="73"/>
      <c r="AK7" s="72"/>
      <c r="AN7" s="73"/>
      <c r="AO7" s="72"/>
      <c r="AR7" s="73"/>
      <c r="AS7" s="72"/>
      <c r="AV7" s="73"/>
      <c r="AW7" s="72"/>
      <c r="AZ7" s="73"/>
      <c r="BA7" s="72"/>
      <c r="BD7" s="73"/>
      <c r="BE7" s="72"/>
      <c r="BH7" s="73"/>
      <c r="BI7" s="72"/>
      <c r="BL7" s="73"/>
      <c r="BM7" s="72"/>
      <c r="BP7" s="73"/>
      <c r="BQ7" s="72"/>
      <c r="BT7" s="73"/>
      <c r="BU7" s="72"/>
      <c r="BX7" s="73"/>
      <c r="BY7" s="72"/>
      <c r="CB7" s="73"/>
      <c r="CC7" s="72"/>
      <c r="CF7" s="73"/>
      <c r="CG7" s="72"/>
      <c r="CJ7" s="73"/>
      <c r="CK7" s="72"/>
      <c r="CN7" s="73"/>
      <c r="CO7" s="72"/>
      <c r="CR7" s="73"/>
      <c r="CS7" s="72"/>
      <c r="CV7" s="73"/>
      <c r="CW7" s="72"/>
      <c r="CZ7" s="73"/>
      <c r="DA7" s="72"/>
      <c r="DD7" s="73"/>
      <c r="DE7" s="72"/>
      <c r="DH7" s="73"/>
      <c r="DI7" s="72"/>
      <c r="DL7" s="73"/>
      <c r="DM7" s="72"/>
      <c r="DP7" s="73"/>
      <c r="DQ7" s="72"/>
      <c r="DT7" s="73"/>
      <c r="DU7" s="72"/>
      <c r="DX7" s="73"/>
      <c r="DY7" s="72"/>
      <c r="EB7" s="73"/>
      <c r="EC7" s="72"/>
      <c r="EF7" s="73"/>
      <c r="EG7" s="72"/>
      <c r="EJ7" s="73"/>
      <c r="EK7" s="72"/>
      <c r="EN7" s="73"/>
      <c r="EO7" s="72"/>
      <c r="ER7" s="73"/>
      <c r="ES7" s="72"/>
      <c r="EV7" s="73"/>
      <c r="EW7" s="72"/>
      <c r="EZ7" s="73"/>
      <c r="FA7" s="72"/>
      <c r="FD7" s="73"/>
      <c r="FE7" s="72"/>
      <c r="FH7" s="73"/>
      <c r="FI7" s="72"/>
      <c r="FL7" s="73"/>
      <c r="FM7" s="72"/>
      <c r="FP7" s="73"/>
      <c r="FQ7" s="72"/>
      <c r="FT7" s="73"/>
      <c r="FU7" s="72"/>
      <c r="FX7" s="73"/>
      <c r="FY7" s="72"/>
      <c r="GB7" s="73"/>
      <c r="GC7" s="72"/>
      <c r="GF7" s="73"/>
      <c r="GG7" s="72"/>
      <c r="GJ7" s="73"/>
      <c r="GK7" s="72"/>
      <c r="GN7" s="73"/>
      <c r="GO7" s="72"/>
      <c r="GR7" s="73"/>
      <c r="GS7" s="72"/>
      <c r="GV7" s="73"/>
      <c r="GW7" s="72"/>
      <c r="GZ7" s="73"/>
      <c r="HA7" s="72"/>
      <c r="HD7" s="73"/>
      <c r="HE7" s="72"/>
      <c r="HH7" s="73"/>
      <c r="HI7" s="72"/>
      <c r="HL7" s="73"/>
      <c r="HM7" s="72"/>
      <c r="HP7" s="73"/>
      <c r="HQ7" s="72"/>
      <c r="HT7" s="73"/>
      <c r="HU7" s="72"/>
      <c r="HX7" s="73"/>
      <c r="HY7" s="72"/>
      <c r="IB7" s="73"/>
      <c r="IC7" s="72"/>
      <c r="IF7" s="73"/>
      <c r="IG7" s="72"/>
      <c r="IJ7" s="73"/>
      <c r="IK7" s="72"/>
      <c r="IN7" s="73"/>
      <c r="IO7" s="72"/>
      <c r="IR7" s="73"/>
      <c r="IS7" s="72"/>
    </row>
    <row r="8" spans="1:253" s="63" customFormat="1" ht="12.75">
      <c r="A8" s="34" t="s">
        <v>36</v>
      </c>
      <c r="B8" t="s">
        <v>81</v>
      </c>
      <c r="C8" t="s">
        <v>25</v>
      </c>
      <c r="D8" s="73"/>
      <c r="E8" s="72"/>
      <c r="F8" s="34"/>
      <c r="G8"/>
      <c r="H8" s="55"/>
      <c r="I8"/>
      <c r="L8" s="73"/>
      <c r="M8" s="72"/>
      <c r="P8" s="73"/>
      <c r="Q8" s="72"/>
      <c r="T8" s="73"/>
      <c r="U8" s="72"/>
      <c r="X8" s="73"/>
      <c r="Y8" s="72"/>
      <c r="AB8" s="73"/>
      <c r="AC8" s="72"/>
      <c r="AF8" s="73"/>
      <c r="AG8" s="72"/>
      <c r="AJ8" s="73"/>
      <c r="AK8" s="72"/>
      <c r="AN8" s="73"/>
      <c r="AO8" s="72"/>
      <c r="AR8" s="73"/>
      <c r="AS8" s="72"/>
      <c r="AV8" s="73"/>
      <c r="AW8" s="72"/>
      <c r="AZ8" s="73"/>
      <c r="BA8" s="72"/>
      <c r="BD8" s="73"/>
      <c r="BE8" s="72"/>
      <c r="BH8" s="73"/>
      <c r="BI8" s="72"/>
      <c r="BL8" s="73"/>
      <c r="BM8" s="72"/>
      <c r="BP8" s="73"/>
      <c r="BQ8" s="72"/>
      <c r="BT8" s="73"/>
      <c r="BU8" s="72"/>
      <c r="BX8" s="73"/>
      <c r="BY8" s="72"/>
      <c r="CB8" s="73"/>
      <c r="CC8" s="72"/>
      <c r="CF8" s="73"/>
      <c r="CG8" s="72"/>
      <c r="CJ8" s="73"/>
      <c r="CK8" s="72"/>
      <c r="CN8" s="73"/>
      <c r="CO8" s="72"/>
      <c r="CR8" s="73"/>
      <c r="CS8" s="72"/>
      <c r="CV8" s="73"/>
      <c r="CW8" s="72"/>
      <c r="CZ8" s="73"/>
      <c r="DA8" s="72"/>
      <c r="DD8" s="73"/>
      <c r="DE8" s="72"/>
      <c r="DH8" s="73"/>
      <c r="DI8" s="72"/>
      <c r="DL8" s="73"/>
      <c r="DM8" s="72"/>
      <c r="DP8" s="73"/>
      <c r="DQ8" s="72"/>
      <c r="DT8" s="73"/>
      <c r="DU8" s="72"/>
      <c r="DX8" s="73"/>
      <c r="DY8" s="72"/>
      <c r="EB8" s="73"/>
      <c r="EC8" s="72"/>
      <c r="EF8" s="73"/>
      <c r="EG8" s="72"/>
      <c r="EJ8" s="73"/>
      <c r="EK8" s="72"/>
      <c r="EN8" s="73"/>
      <c r="EO8" s="72"/>
      <c r="ER8" s="73"/>
      <c r="ES8" s="72"/>
      <c r="EV8" s="73"/>
      <c r="EW8" s="72"/>
      <c r="EZ8" s="73"/>
      <c r="FA8" s="72"/>
      <c r="FD8" s="73"/>
      <c r="FE8" s="72"/>
      <c r="FH8" s="73"/>
      <c r="FI8" s="72"/>
      <c r="FL8" s="73"/>
      <c r="FM8" s="72"/>
      <c r="FP8" s="73"/>
      <c r="FQ8" s="72"/>
      <c r="FT8" s="73"/>
      <c r="FU8" s="72"/>
      <c r="FX8" s="73"/>
      <c r="FY8" s="72"/>
      <c r="GB8" s="73"/>
      <c r="GC8" s="72"/>
      <c r="GF8" s="73"/>
      <c r="GG8" s="72"/>
      <c r="GJ8" s="73"/>
      <c r="GK8" s="72"/>
      <c r="GN8" s="73"/>
      <c r="GO8" s="72"/>
      <c r="GR8" s="73"/>
      <c r="GS8" s="72"/>
      <c r="GV8" s="73"/>
      <c r="GW8" s="72"/>
      <c r="GZ8" s="73"/>
      <c r="HA8" s="72"/>
      <c r="HD8" s="73"/>
      <c r="HE8" s="72"/>
      <c r="HH8" s="73"/>
      <c r="HI8" s="72"/>
      <c r="HL8" s="73"/>
      <c r="HM8" s="72"/>
      <c r="HP8" s="73"/>
      <c r="HQ8" s="72"/>
      <c r="HT8" s="73"/>
      <c r="HU8" s="72"/>
      <c r="HX8" s="73"/>
      <c r="HY8" s="72"/>
      <c r="IB8" s="73"/>
      <c r="IC8" s="72"/>
      <c r="IF8" s="73"/>
      <c r="IG8" s="72"/>
      <c r="IJ8" s="73"/>
      <c r="IK8" s="72"/>
      <c r="IN8" s="73"/>
      <c r="IO8" s="72"/>
      <c r="IR8" s="73"/>
      <c r="IS8" s="72"/>
    </row>
    <row r="9" spans="1:253" s="63" customFormat="1" ht="12.75">
      <c r="A9" s="34" t="s">
        <v>28</v>
      </c>
      <c r="B9" t="s">
        <v>117</v>
      </c>
      <c r="C9" t="s">
        <v>101</v>
      </c>
      <c r="D9" s="73"/>
      <c r="E9" s="72"/>
      <c r="F9" s="34"/>
      <c r="G9"/>
      <c r="H9" s="55"/>
      <c r="I9"/>
      <c r="L9" s="73"/>
      <c r="M9" s="72"/>
      <c r="P9" s="73"/>
      <c r="Q9" s="72"/>
      <c r="T9" s="73"/>
      <c r="U9" s="72"/>
      <c r="X9" s="73"/>
      <c r="Y9" s="72"/>
      <c r="AB9" s="73"/>
      <c r="AC9" s="72"/>
      <c r="AF9" s="73"/>
      <c r="AG9" s="72"/>
      <c r="AJ9" s="73"/>
      <c r="AK9" s="72"/>
      <c r="AN9" s="73"/>
      <c r="AO9" s="72"/>
      <c r="AR9" s="73"/>
      <c r="AS9" s="72"/>
      <c r="AV9" s="73"/>
      <c r="AW9" s="72"/>
      <c r="AZ9" s="73"/>
      <c r="BA9" s="72"/>
      <c r="BD9" s="73"/>
      <c r="BE9" s="72"/>
      <c r="BH9" s="73"/>
      <c r="BI9" s="72"/>
      <c r="BL9" s="73"/>
      <c r="BM9" s="72"/>
      <c r="BP9" s="73"/>
      <c r="BQ9" s="72"/>
      <c r="BT9" s="73"/>
      <c r="BU9" s="72"/>
      <c r="BX9" s="73"/>
      <c r="BY9" s="72"/>
      <c r="CB9" s="73"/>
      <c r="CC9" s="72"/>
      <c r="CF9" s="73"/>
      <c r="CG9" s="72"/>
      <c r="CJ9" s="73"/>
      <c r="CK9" s="72"/>
      <c r="CN9" s="73"/>
      <c r="CO9" s="72"/>
      <c r="CR9" s="73"/>
      <c r="CS9" s="72"/>
      <c r="CV9" s="73"/>
      <c r="CW9" s="72"/>
      <c r="CZ9" s="73"/>
      <c r="DA9" s="72"/>
      <c r="DD9" s="73"/>
      <c r="DE9" s="72"/>
      <c r="DH9" s="73"/>
      <c r="DI9" s="72"/>
      <c r="DL9" s="73"/>
      <c r="DM9" s="72"/>
      <c r="DP9" s="73"/>
      <c r="DQ9" s="72"/>
      <c r="DT9" s="73"/>
      <c r="DU9" s="72"/>
      <c r="DX9" s="73"/>
      <c r="DY9" s="72"/>
      <c r="EB9" s="73"/>
      <c r="EC9" s="72"/>
      <c r="EF9" s="73"/>
      <c r="EG9" s="72"/>
      <c r="EJ9" s="73"/>
      <c r="EK9" s="72"/>
      <c r="EN9" s="73"/>
      <c r="EO9" s="72"/>
      <c r="ER9" s="73"/>
      <c r="ES9" s="72"/>
      <c r="EV9" s="73"/>
      <c r="EW9" s="72"/>
      <c r="EZ9" s="73"/>
      <c r="FA9" s="72"/>
      <c r="FD9" s="73"/>
      <c r="FE9" s="72"/>
      <c r="FH9" s="73"/>
      <c r="FI9" s="72"/>
      <c r="FL9" s="73"/>
      <c r="FM9" s="72"/>
      <c r="FP9" s="73"/>
      <c r="FQ9" s="72"/>
      <c r="FT9" s="73"/>
      <c r="FU9" s="72"/>
      <c r="FX9" s="73"/>
      <c r="FY9" s="72"/>
      <c r="GB9" s="73"/>
      <c r="GC9" s="72"/>
      <c r="GF9" s="73"/>
      <c r="GG9" s="72"/>
      <c r="GJ9" s="73"/>
      <c r="GK9" s="72"/>
      <c r="GN9" s="73"/>
      <c r="GO9" s="72"/>
      <c r="GR9" s="73"/>
      <c r="GS9" s="72"/>
      <c r="GV9" s="73"/>
      <c r="GW9" s="72"/>
      <c r="GZ9" s="73"/>
      <c r="HA9" s="72"/>
      <c r="HD9" s="73"/>
      <c r="HE9" s="72"/>
      <c r="HH9" s="73"/>
      <c r="HI9" s="72"/>
      <c r="HL9" s="73"/>
      <c r="HM9" s="72"/>
      <c r="HP9" s="73"/>
      <c r="HQ9" s="72"/>
      <c r="HT9" s="73"/>
      <c r="HU9" s="72"/>
      <c r="HX9" s="73"/>
      <c r="HY9" s="72"/>
      <c r="IB9" s="73"/>
      <c r="IC9" s="72"/>
      <c r="IF9" s="73"/>
      <c r="IG9" s="72"/>
      <c r="IJ9" s="73"/>
      <c r="IK9" s="72"/>
      <c r="IN9" s="73"/>
      <c r="IO9" s="72"/>
      <c r="IR9" s="73"/>
      <c r="IS9" s="72"/>
    </row>
    <row r="10" spans="1:253" s="63" customFormat="1" ht="12.75">
      <c r="A10" s="34" t="s">
        <v>34</v>
      </c>
      <c r="B10" t="s">
        <v>244</v>
      </c>
      <c r="C10" t="s">
        <v>101</v>
      </c>
      <c r="D10" s="68"/>
      <c r="E10" s="74"/>
      <c r="F10" s="34"/>
      <c r="G10"/>
      <c r="H10" s="55"/>
      <c r="I10"/>
      <c r="L10" s="68"/>
      <c r="M10" s="74"/>
      <c r="P10" s="68"/>
      <c r="Q10" s="74"/>
      <c r="T10" s="68"/>
      <c r="U10" s="74"/>
      <c r="X10" s="68"/>
      <c r="Y10" s="74"/>
      <c r="AB10" s="68"/>
      <c r="AC10" s="74"/>
      <c r="AF10" s="68"/>
      <c r="AG10" s="74"/>
      <c r="AJ10" s="68"/>
      <c r="AK10" s="74"/>
      <c r="AN10" s="68"/>
      <c r="AO10" s="74"/>
      <c r="AR10" s="68"/>
      <c r="AS10" s="74"/>
      <c r="AV10" s="68"/>
      <c r="AW10" s="74"/>
      <c r="AZ10" s="68"/>
      <c r="BA10" s="74"/>
      <c r="BD10" s="68"/>
      <c r="BE10" s="74"/>
      <c r="BH10" s="68"/>
      <c r="BI10" s="74"/>
      <c r="BL10" s="68"/>
      <c r="BM10" s="74"/>
      <c r="BP10" s="68"/>
      <c r="BQ10" s="74"/>
      <c r="BT10" s="68"/>
      <c r="BU10" s="74"/>
      <c r="BX10" s="68"/>
      <c r="BY10" s="74"/>
      <c r="CB10" s="68"/>
      <c r="CC10" s="74"/>
      <c r="CF10" s="68"/>
      <c r="CG10" s="74"/>
      <c r="CJ10" s="68"/>
      <c r="CK10" s="74"/>
      <c r="CN10" s="68"/>
      <c r="CO10" s="74"/>
      <c r="CR10" s="68"/>
      <c r="CS10" s="74"/>
      <c r="CV10" s="68"/>
      <c r="CW10" s="74"/>
      <c r="CZ10" s="68"/>
      <c r="DA10" s="74"/>
      <c r="DD10" s="68"/>
      <c r="DE10" s="74"/>
      <c r="DH10" s="68"/>
      <c r="DI10" s="74"/>
      <c r="DL10" s="68"/>
      <c r="DM10" s="74"/>
      <c r="DP10" s="68"/>
      <c r="DQ10" s="74"/>
      <c r="DT10" s="68"/>
      <c r="DU10" s="74"/>
      <c r="DX10" s="68"/>
      <c r="DY10" s="74"/>
      <c r="EB10" s="68"/>
      <c r="EC10" s="74"/>
      <c r="EF10" s="68"/>
      <c r="EG10" s="74"/>
      <c r="EJ10" s="68"/>
      <c r="EK10" s="74"/>
      <c r="EN10" s="68"/>
      <c r="EO10" s="74"/>
      <c r="ER10" s="68"/>
      <c r="ES10" s="74"/>
      <c r="EV10" s="68"/>
      <c r="EW10" s="74"/>
      <c r="EZ10" s="68"/>
      <c r="FA10" s="74"/>
      <c r="FD10" s="68"/>
      <c r="FE10" s="74"/>
      <c r="FH10" s="68"/>
      <c r="FI10" s="74"/>
      <c r="FL10" s="68"/>
      <c r="FM10" s="74"/>
      <c r="FP10" s="68"/>
      <c r="FQ10" s="74"/>
      <c r="FT10" s="68"/>
      <c r="FU10" s="74"/>
      <c r="FX10" s="68"/>
      <c r="FY10" s="74"/>
      <c r="GB10" s="68"/>
      <c r="GC10" s="74"/>
      <c r="GF10" s="68"/>
      <c r="GG10" s="74"/>
      <c r="GJ10" s="68"/>
      <c r="GK10" s="74"/>
      <c r="GN10" s="68"/>
      <c r="GO10" s="74"/>
      <c r="GR10" s="68"/>
      <c r="GS10" s="74"/>
      <c r="GV10" s="68"/>
      <c r="GW10" s="74"/>
      <c r="GZ10" s="68"/>
      <c r="HA10" s="74"/>
      <c r="HD10" s="68"/>
      <c r="HE10" s="74"/>
      <c r="HH10" s="68"/>
      <c r="HI10" s="74"/>
      <c r="HL10" s="68"/>
      <c r="HM10" s="74"/>
      <c r="HP10" s="68"/>
      <c r="HQ10" s="74"/>
      <c r="HT10" s="68"/>
      <c r="HU10" s="74"/>
      <c r="HX10" s="68"/>
      <c r="HY10" s="74"/>
      <c r="IB10" s="68"/>
      <c r="IC10" s="74"/>
      <c r="IF10" s="68"/>
      <c r="IG10" s="74"/>
      <c r="IJ10" s="68"/>
      <c r="IK10" s="74"/>
      <c r="IN10" s="68"/>
      <c r="IO10" s="74"/>
      <c r="IR10" s="68"/>
      <c r="IS10" s="74"/>
    </row>
    <row r="11" spans="1:253" s="63" customFormat="1" ht="12.75">
      <c r="A11" s="34" t="s">
        <v>37</v>
      </c>
      <c r="B11" t="s">
        <v>76</v>
      </c>
      <c r="C11" t="s">
        <v>25</v>
      </c>
      <c r="D11" s="68"/>
      <c r="E11" s="74"/>
      <c r="F11" s="34"/>
      <c r="G11"/>
      <c r="H11" s="55"/>
      <c r="I11"/>
      <c r="L11" s="68"/>
      <c r="M11" s="74"/>
      <c r="P11" s="68"/>
      <c r="Q11" s="74"/>
      <c r="T11" s="68"/>
      <c r="U11" s="74"/>
      <c r="X11" s="68"/>
      <c r="Y11" s="74"/>
      <c r="AB11" s="68"/>
      <c r="AC11" s="74"/>
      <c r="AF11" s="68"/>
      <c r="AG11" s="74"/>
      <c r="AJ11" s="68"/>
      <c r="AK11" s="74"/>
      <c r="AN11" s="68"/>
      <c r="AO11" s="74"/>
      <c r="AR11" s="68"/>
      <c r="AS11" s="74"/>
      <c r="AV11" s="68"/>
      <c r="AW11" s="74"/>
      <c r="AZ11" s="68"/>
      <c r="BA11" s="74"/>
      <c r="BD11" s="68"/>
      <c r="BE11" s="74"/>
      <c r="BH11" s="68"/>
      <c r="BI11" s="74"/>
      <c r="BL11" s="68"/>
      <c r="BM11" s="74"/>
      <c r="BP11" s="68"/>
      <c r="BQ11" s="74"/>
      <c r="BT11" s="68"/>
      <c r="BU11" s="74"/>
      <c r="BX11" s="68"/>
      <c r="BY11" s="74"/>
      <c r="CB11" s="68"/>
      <c r="CC11" s="74"/>
      <c r="CF11" s="68"/>
      <c r="CG11" s="74"/>
      <c r="CJ11" s="68"/>
      <c r="CK11" s="74"/>
      <c r="CN11" s="68"/>
      <c r="CO11" s="74"/>
      <c r="CR11" s="68"/>
      <c r="CS11" s="74"/>
      <c r="CV11" s="68"/>
      <c r="CW11" s="74"/>
      <c r="CZ11" s="68"/>
      <c r="DA11" s="74"/>
      <c r="DD11" s="68"/>
      <c r="DE11" s="74"/>
      <c r="DH11" s="68"/>
      <c r="DI11" s="74"/>
      <c r="DL11" s="68"/>
      <c r="DM11" s="74"/>
      <c r="DP11" s="68"/>
      <c r="DQ11" s="74"/>
      <c r="DT11" s="68"/>
      <c r="DU11" s="74"/>
      <c r="DX11" s="68"/>
      <c r="DY11" s="74"/>
      <c r="EB11" s="68"/>
      <c r="EC11" s="74"/>
      <c r="EF11" s="68"/>
      <c r="EG11" s="74"/>
      <c r="EJ11" s="68"/>
      <c r="EK11" s="74"/>
      <c r="EN11" s="68"/>
      <c r="EO11" s="74"/>
      <c r="ER11" s="68"/>
      <c r="ES11" s="74"/>
      <c r="EV11" s="68"/>
      <c r="EW11" s="74"/>
      <c r="EZ11" s="68"/>
      <c r="FA11" s="74"/>
      <c r="FD11" s="68"/>
      <c r="FE11" s="74"/>
      <c r="FH11" s="68"/>
      <c r="FI11" s="74"/>
      <c r="FL11" s="68"/>
      <c r="FM11" s="74"/>
      <c r="FP11" s="68"/>
      <c r="FQ11" s="74"/>
      <c r="FT11" s="68"/>
      <c r="FU11" s="74"/>
      <c r="FX11" s="68"/>
      <c r="FY11" s="74"/>
      <c r="GB11" s="68"/>
      <c r="GC11" s="74"/>
      <c r="GF11" s="68"/>
      <c r="GG11" s="74"/>
      <c r="GJ11" s="68"/>
      <c r="GK11" s="74"/>
      <c r="GN11" s="68"/>
      <c r="GO11" s="74"/>
      <c r="GR11" s="68"/>
      <c r="GS11" s="74"/>
      <c r="GV11" s="68"/>
      <c r="GW11" s="74"/>
      <c r="GZ11" s="68"/>
      <c r="HA11" s="74"/>
      <c r="HD11" s="68"/>
      <c r="HE11" s="74"/>
      <c r="HH11" s="68"/>
      <c r="HI11" s="74"/>
      <c r="HL11" s="68"/>
      <c r="HM11" s="74"/>
      <c r="HP11" s="68"/>
      <c r="HQ11" s="74"/>
      <c r="HT11" s="68"/>
      <c r="HU11" s="74"/>
      <c r="HX11" s="68"/>
      <c r="HY11" s="74"/>
      <c r="IB11" s="68"/>
      <c r="IC11" s="74"/>
      <c r="IF11" s="68"/>
      <c r="IG11" s="74"/>
      <c r="IJ11" s="68"/>
      <c r="IK11" s="74"/>
      <c r="IN11" s="68"/>
      <c r="IO11" s="74"/>
      <c r="IR11" s="68"/>
      <c r="IS11" s="74"/>
    </row>
    <row r="12" spans="1:253" s="63" customFormat="1" ht="12.75">
      <c r="A12" s="34" t="s">
        <v>35</v>
      </c>
      <c r="B12" t="s">
        <v>116</v>
      </c>
      <c r="C12" t="s">
        <v>25</v>
      </c>
      <c r="D12" s="68"/>
      <c r="E12" s="74"/>
      <c r="F12" s="34"/>
      <c r="G12"/>
      <c r="H12" s="55"/>
      <c r="I12"/>
      <c r="L12" s="68"/>
      <c r="M12" s="74"/>
      <c r="P12" s="68"/>
      <c r="Q12" s="74"/>
      <c r="T12" s="68"/>
      <c r="U12" s="74"/>
      <c r="X12" s="68"/>
      <c r="Y12" s="74"/>
      <c r="AB12" s="68"/>
      <c r="AC12" s="74"/>
      <c r="AF12" s="68"/>
      <c r="AG12" s="74"/>
      <c r="AJ12" s="68"/>
      <c r="AK12" s="74"/>
      <c r="AN12" s="68"/>
      <c r="AO12" s="74"/>
      <c r="AR12" s="68"/>
      <c r="AS12" s="74"/>
      <c r="AV12" s="68"/>
      <c r="AW12" s="74"/>
      <c r="AZ12" s="68"/>
      <c r="BA12" s="74"/>
      <c r="BD12" s="68"/>
      <c r="BE12" s="74"/>
      <c r="BH12" s="68"/>
      <c r="BI12" s="74"/>
      <c r="BL12" s="68"/>
      <c r="BM12" s="74"/>
      <c r="BP12" s="68"/>
      <c r="BQ12" s="74"/>
      <c r="BT12" s="68"/>
      <c r="BU12" s="74"/>
      <c r="BX12" s="68"/>
      <c r="BY12" s="74"/>
      <c r="CB12" s="68"/>
      <c r="CC12" s="74"/>
      <c r="CF12" s="68"/>
      <c r="CG12" s="74"/>
      <c r="CJ12" s="68"/>
      <c r="CK12" s="74"/>
      <c r="CN12" s="68"/>
      <c r="CO12" s="74"/>
      <c r="CR12" s="68"/>
      <c r="CS12" s="74"/>
      <c r="CV12" s="68"/>
      <c r="CW12" s="74"/>
      <c r="CZ12" s="68"/>
      <c r="DA12" s="74"/>
      <c r="DD12" s="68"/>
      <c r="DE12" s="74"/>
      <c r="DH12" s="68"/>
      <c r="DI12" s="74"/>
      <c r="DL12" s="68"/>
      <c r="DM12" s="74"/>
      <c r="DP12" s="68"/>
      <c r="DQ12" s="74"/>
      <c r="DT12" s="68"/>
      <c r="DU12" s="74"/>
      <c r="DX12" s="68"/>
      <c r="DY12" s="74"/>
      <c r="EB12" s="68"/>
      <c r="EC12" s="74"/>
      <c r="EF12" s="68"/>
      <c r="EG12" s="74"/>
      <c r="EJ12" s="68"/>
      <c r="EK12" s="74"/>
      <c r="EN12" s="68"/>
      <c r="EO12" s="74"/>
      <c r="ER12" s="68"/>
      <c r="ES12" s="74"/>
      <c r="EV12" s="68"/>
      <c r="EW12" s="74"/>
      <c r="EZ12" s="68"/>
      <c r="FA12" s="74"/>
      <c r="FD12" s="68"/>
      <c r="FE12" s="74"/>
      <c r="FH12" s="68"/>
      <c r="FI12" s="74"/>
      <c r="FL12" s="68"/>
      <c r="FM12" s="74"/>
      <c r="FP12" s="68"/>
      <c r="FQ12" s="74"/>
      <c r="FT12" s="68"/>
      <c r="FU12" s="74"/>
      <c r="FX12" s="68"/>
      <c r="FY12" s="74"/>
      <c r="GB12" s="68"/>
      <c r="GC12" s="74"/>
      <c r="GF12" s="68"/>
      <c r="GG12" s="74"/>
      <c r="GJ12" s="68"/>
      <c r="GK12" s="74"/>
      <c r="GN12" s="68"/>
      <c r="GO12" s="74"/>
      <c r="GR12" s="68"/>
      <c r="GS12" s="74"/>
      <c r="GV12" s="68"/>
      <c r="GW12" s="74"/>
      <c r="GZ12" s="68"/>
      <c r="HA12" s="74"/>
      <c r="HD12" s="68"/>
      <c r="HE12" s="74"/>
      <c r="HH12" s="68"/>
      <c r="HI12" s="74"/>
      <c r="HL12" s="68"/>
      <c r="HM12" s="74"/>
      <c r="HP12" s="68"/>
      <c r="HQ12" s="74"/>
      <c r="HT12" s="68"/>
      <c r="HU12" s="74"/>
      <c r="HX12" s="68"/>
      <c r="HY12" s="74"/>
      <c r="IB12" s="68"/>
      <c r="IC12" s="74"/>
      <c r="IF12" s="68"/>
      <c r="IG12" s="74"/>
      <c r="IJ12" s="68"/>
      <c r="IK12" s="74"/>
      <c r="IN12" s="68"/>
      <c r="IO12" s="74"/>
      <c r="IR12" s="68"/>
      <c r="IS12" s="74"/>
    </row>
    <row r="13" spans="1:253" s="63" customFormat="1" ht="12.75">
      <c r="A13" s="34"/>
      <c r="B13"/>
      <c r="C13"/>
      <c r="D13" s="68"/>
      <c r="E13" s="74"/>
      <c r="H13" s="68"/>
      <c r="I13" s="74"/>
      <c r="L13" s="68"/>
      <c r="M13" s="74"/>
      <c r="P13" s="68"/>
      <c r="Q13" s="74"/>
      <c r="T13" s="68"/>
      <c r="U13" s="74"/>
      <c r="X13" s="68"/>
      <c r="Y13" s="74"/>
      <c r="AB13" s="68"/>
      <c r="AC13" s="74"/>
      <c r="AF13" s="68"/>
      <c r="AG13" s="74"/>
      <c r="AJ13" s="68"/>
      <c r="AK13" s="74"/>
      <c r="AN13" s="68"/>
      <c r="AO13" s="74"/>
      <c r="AR13" s="68"/>
      <c r="AS13" s="74"/>
      <c r="AV13" s="68"/>
      <c r="AW13" s="74"/>
      <c r="AZ13" s="68"/>
      <c r="BA13" s="74"/>
      <c r="BD13" s="68"/>
      <c r="BE13" s="74"/>
      <c r="BH13" s="68"/>
      <c r="BI13" s="74"/>
      <c r="BL13" s="68"/>
      <c r="BM13" s="74"/>
      <c r="BP13" s="68"/>
      <c r="BQ13" s="74"/>
      <c r="BT13" s="68"/>
      <c r="BU13" s="74"/>
      <c r="BX13" s="68"/>
      <c r="BY13" s="74"/>
      <c r="CB13" s="68"/>
      <c r="CC13" s="74"/>
      <c r="CF13" s="68"/>
      <c r="CG13" s="74"/>
      <c r="CJ13" s="68"/>
      <c r="CK13" s="74"/>
      <c r="CN13" s="68"/>
      <c r="CO13" s="74"/>
      <c r="CR13" s="68"/>
      <c r="CS13" s="74"/>
      <c r="CV13" s="68"/>
      <c r="CW13" s="74"/>
      <c r="CZ13" s="68"/>
      <c r="DA13" s="74"/>
      <c r="DD13" s="68"/>
      <c r="DE13" s="74"/>
      <c r="DH13" s="68"/>
      <c r="DI13" s="74"/>
      <c r="DL13" s="68"/>
      <c r="DM13" s="74"/>
      <c r="DP13" s="68"/>
      <c r="DQ13" s="74"/>
      <c r="DT13" s="68"/>
      <c r="DU13" s="74"/>
      <c r="DX13" s="68"/>
      <c r="DY13" s="74"/>
      <c r="EB13" s="68"/>
      <c r="EC13" s="74"/>
      <c r="EF13" s="68"/>
      <c r="EG13" s="74"/>
      <c r="EJ13" s="68"/>
      <c r="EK13" s="74"/>
      <c r="EN13" s="68"/>
      <c r="EO13" s="74"/>
      <c r="ER13" s="68"/>
      <c r="ES13" s="74"/>
      <c r="EV13" s="68"/>
      <c r="EW13" s="74"/>
      <c r="EZ13" s="68"/>
      <c r="FA13" s="74"/>
      <c r="FD13" s="68"/>
      <c r="FE13" s="74"/>
      <c r="FH13" s="68"/>
      <c r="FI13" s="74"/>
      <c r="FL13" s="68"/>
      <c r="FM13" s="74"/>
      <c r="FP13" s="68"/>
      <c r="FQ13" s="74"/>
      <c r="FT13" s="68"/>
      <c r="FU13" s="74"/>
      <c r="FX13" s="68"/>
      <c r="FY13" s="74"/>
      <c r="GB13" s="68"/>
      <c r="GC13" s="74"/>
      <c r="GF13" s="68"/>
      <c r="GG13" s="74"/>
      <c r="GJ13" s="68"/>
      <c r="GK13" s="74"/>
      <c r="GN13" s="68"/>
      <c r="GO13" s="74"/>
      <c r="GR13" s="68"/>
      <c r="GS13" s="74"/>
      <c r="GV13" s="68"/>
      <c r="GW13" s="74"/>
      <c r="GZ13" s="68"/>
      <c r="HA13" s="74"/>
      <c r="HD13" s="68"/>
      <c r="HE13" s="74"/>
      <c r="HH13" s="68"/>
      <c r="HI13" s="74"/>
      <c r="HL13" s="68"/>
      <c r="HM13" s="74"/>
      <c r="HP13" s="68"/>
      <c r="HQ13" s="74"/>
      <c r="HT13" s="68"/>
      <c r="HU13" s="74"/>
      <c r="HX13" s="68"/>
      <c r="HY13" s="74"/>
      <c r="IB13" s="68"/>
      <c r="IC13" s="74"/>
      <c r="IF13" s="68"/>
      <c r="IG13" s="74"/>
      <c r="IJ13" s="68"/>
      <c r="IK13" s="74"/>
      <c r="IN13" s="68"/>
      <c r="IO13" s="74"/>
      <c r="IR13" s="68"/>
      <c r="IS13" s="74"/>
    </row>
    <row r="14" spans="1:253" s="63" customFormat="1" ht="12.75">
      <c r="A14" s="34"/>
      <c r="B14"/>
      <c r="C14"/>
      <c r="D14" s="68"/>
      <c r="E14" s="74"/>
      <c r="H14" s="68"/>
      <c r="I14" s="74"/>
      <c r="L14" s="68"/>
      <c r="M14" s="74"/>
      <c r="P14" s="68"/>
      <c r="Q14" s="74"/>
      <c r="T14" s="68"/>
      <c r="U14" s="74"/>
      <c r="X14" s="68"/>
      <c r="Y14" s="74"/>
      <c r="AB14" s="68"/>
      <c r="AC14" s="74"/>
      <c r="AF14" s="68"/>
      <c r="AG14" s="74"/>
      <c r="AJ14" s="68"/>
      <c r="AK14" s="74"/>
      <c r="AN14" s="68"/>
      <c r="AO14" s="74"/>
      <c r="AR14" s="68"/>
      <c r="AS14" s="74"/>
      <c r="AV14" s="68"/>
      <c r="AW14" s="74"/>
      <c r="AZ14" s="68"/>
      <c r="BA14" s="74"/>
      <c r="BD14" s="68"/>
      <c r="BE14" s="74"/>
      <c r="BH14" s="68"/>
      <c r="BI14" s="74"/>
      <c r="BL14" s="68"/>
      <c r="BM14" s="74"/>
      <c r="BP14" s="68"/>
      <c r="BQ14" s="74"/>
      <c r="BT14" s="68"/>
      <c r="BU14" s="74"/>
      <c r="BX14" s="68"/>
      <c r="BY14" s="74"/>
      <c r="CB14" s="68"/>
      <c r="CC14" s="74"/>
      <c r="CF14" s="68"/>
      <c r="CG14" s="74"/>
      <c r="CJ14" s="68"/>
      <c r="CK14" s="74"/>
      <c r="CN14" s="68"/>
      <c r="CO14" s="74"/>
      <c r="CR14" s="68"/>
      <c r="CS14" s="74"/>
      <c r="CV14" s="68"/>
      <c r="CW14" s="74"/>
      <c r="CZ14" s="68"/>
      <c r="DA14" s="74"/>
      <c r="DD14" s="68"/>
      <c r="DE14" s="74"/>
      <c r="DH14" s="68"/>
      <c r="DI14" s="74"/>
      <c r="DL14" s="68"/>
      <c r="DM14" s="74"/>
      <c r="DP14" s="68"/>
      <c r="DQ14" s="74"/>
      <c r="DT14" s="68"/>
      <c r="DU14" s="74"/>
      <c r="DX14" s="68"/>
      <c r="DY14" s="74"/>
      <c r="EB14" s="68"/>
      <c r="EC14" s="74"/>
      <c r="EF14" s="68"/>
      <c r="EG14" s="74"/>
      <c r="EJ14" s="68"/>
      <c r="EK14" s="74"/>
      <c r="EN14" s="68"/>
      <c r="EO14" s="74"/>
      <c r="ER14" s="68"/>
      <c r="ES14" s="74"/>
      <c r="EV14" s="68"/>
      <c r="EW14" s="74"/>
      <c r="EZ14" s="68"/>
      <c r="FA14" s="74"/>
      <c r="FD14" s="68"/>
      <c r="FE14" s="74"/>
      <c r="FH14" s="68"/>
      <c r="FI14" s="74"/>
      <c r="FL14" s="68"/>
      <c r="FM14" s="74"/>
      <c r="FP14" s="68"/>
      <c r="FQ14" s="74"/>
      <c r="FT14" s="68"/>
      <c r="FU14" s="74"/>
      <c r="FX14" s="68"/>
      <c r="FY14" s="74"/>
      <c r="GB14" s="68"/>
      <c r="GC14" s="74"/>
      <c r="GF14" s="68"/>
      <c r="GG14" s="74"/>
      <c r="GJ14" s="68"/>
      <c r="GK14" s="74"/>
      <c r="GN14" s="68"/>
      <c r="GO14" s="74"/>
      <c r="GR14" s="68"/>
      <c r="GS14" s="74"/>
      <c r="GV14" s="68"/>
      <c r="GW14" s="74"/>
      <c r="GZ14" s="68"/>
      <c r="HA14" s="74"/>
      <c r="HD14" s="68"/>
      <c r="HE14" s="74"/>
      <c r="HH14" s="68"/>
      <c r="HI14" s="74"/>
      <c r="HL14" s="68"/>
      <c r="HM14" s="74"/>
      <c r="HP14" s="68"/>
      <c r="HQ14" s="74"/>
      <c r="HT14" s="68"/>
      <c r="HU14" s="74"/>
      <c r="HX14" s="68"/>
      <c r="HY14" s="74"/>
      <c r="IB14" s="68"/>
      <c r="IC14" s="74"/>
      <c r="IF14" s="68"/>
      <c r="IG14" s="74"/>
      <c r="IJ14" s="68"/>
      <c r="IK14" s="74"/>
      <c r="IN14" s="68"/>
      <c r="IO14" s="74"/>
      <c r="IR14" s="68"/>
      <c r="IS14" s="74"/>
    </row>
    <row r="15" spans="1:4" ht="12.75">
      <c r="A15" s="32" t="s">
        <v>68</v>
      </c>
      <c r="D15" s="68"/>
    </row>
    <row r="16" spans="1:4" ht="12.75">
      <c r="A16" s="36" t="s">
        <v>29</v>
      </c>
      <c r="B16" s="37" t="s">
        <v>1</v>
      </c>
      <c r="C16" s="37" t="s">
        <v>2</v>
      </c>
      <c r="D16" s="71"/>
    </row>
    <row r="17" spans="1:4" ht="12.75">
      <c r="A17" s="34" t="s">
        <v>26</v>
      </c>
      <c r="B17" t="s">
        <v>52</v>
      </c>
      <c r="C17" t="s">
        <v>31</v>
      </c>
      <c r="D17" s="68"/>
    </row>
    <row r="18" spans="1:4" ht="12.75">
      <c r="A18" s="34" t="s">
        <v>27</v>
      </c>
      <c r="B18" t="s">
        <v>114</v>
      </c>
      <c r="C18" t="s">
        <v>31</v>
      </c>
      <c r="D18" s="68"/>
    </row>
    <row r="19" spans="1:4" ht="12.75">
      <c r="A19" s="34" t="s">
        <v>36</v>
      </c>
      <c r="B19" t="s">
        <v>110</v>
      </c>
      <c r="C19" t="s">
        <v>25</v>
      </c>
      <c r="D19" s="68"/>
    </row>
    <row r="20" spans="1:4" ht="12.75">
      <c r="A20" s="34" t="s">
        <v>28</v>
      </c>
      <c r="B20" t="s">
        <v>112</v>
      </c>
      <c r="C20" t="s">
        <v>31</v>
      </c>
      <c r="D20" s="68"/>
    </row>
    <row r="21" spans="1:4" ht="12.75">
      <c r="A21" s="34"/>
      <c r="D21" s="68"/>
    </row>
    <row r="22" spans="1:4" ht="12.75">
      <c r="A22" s="32" t="s">
        <v>67</v>
      </c>
      <c r="D22" s="68"/>
    </row>
    <row r="23" spans="1:4" ht="12.75">
      <c r="A23" s="36" t="s">
        <v>29</v>
      </c>
      <c r="B23" s="37" t="s">
        <v>1</v>
      </c>
      <c r="C23" s="37" t="s">
        <v>2</v>
      </c>
      <c r="D23" s="68"/>
    </row>
    <row r="24" spans="1:4" ht="12.75">
      <c r="A24" s="11">
        <v>1</v>
      </c>
      <c r="B24" t="s">
        <v>38</v>
      </c>
      <c r="C24" t="s">
        <v>25</v>
      </c>
      <c r="D24" s="71"/>
    </row>
    <row r="25" spans="1:4" ht="12.75">
      <c r="A25" s="34" t="s">
        <v>27</v>
      </c>
      <c r="B25" t="s">
        <v>82</v>
      </c>
      <c r="C25" t="s">
        <v>25</v>
      </c>
      <c r="D25" s="73"/>
    </row>
    <row r="26" spans="1:4" ht="12.75">
      <c r="A26" s="34" t="s">
        <v>36</v>
      </c>
      <c r="B26" t="s">
        <v>93</v>
      </c>
      <c r="C26" t="s">
        <v>25</v>
      </c>
      <c r="D26" s="73"/>
    </row>
    <row r="27" spans="1:4" ht="12.75">
      <c r="A27" s="34" t="s">
        <v>28</v>
      </c>
      <c r="B27" t="s">
        <v>49</v>
      </c>
      <c r="C27" t="s">
        <v>25</v>
      </c>
      <c r="D27" s="73"/>
    </row>
    <row r="28" spans="1:4" ht="12.75">
      <c r="A28" s="34" t="s">
        <v>34</v>
      </c>
      <c r="B28" t="s">
        <v>54</v>
      </c>
      <c r="C28" t="s">
        <v>31</v>
      </c>
      <c r="D28" s="73"/>
    </row>
    <row r="29" spans="1:4" ht="12.75">
      <c r="A29" s="34"/>
      <c r="D29" s="73"/>
    </row>
    <row r="30" spans="1:4" ht="12.75">
      <c r="A30" s="32" t="s">
        <v>245</v>
      </c>
      <c r="D30" s="73"/>
    </row>
    <row r="31" spans="1:4" ht="12.75">
      <c r="A31" s="36" t="s">
        <v>29</v>
      </c>
      <c r="B31" s="37" t="s">
        <v>1</v>
      </c>
      <c r="C31" s="37" t="s">
        <v>2</v>
      </c>
      <c r="D31" s="73"/>
    </row>
    <row r="32" spans="1:4" ht="12.75">
      <c r="A32" s="34" t="s">
        <v>26</v>
      </c>
      <c r="B32" t="s">
        <v>65</v>
      </c>
      <c r="C32" t="s">
        <v>25</v>
      </c>
      <c r="D32" s="68"/>
    </row>
    <row r="33" spans="1:4" ht="12.75">
      <c r="A33" s="34" t="s">
        <v>27</v>
      </c>
      <c r="B33" t="s">
        <v>123</v>
      </c>
      <c r="C33" t="s">
        <v>25</v>
      </c>
      <c r="D33" s="33"/>
    </row>
    <row r="34" spans="1:4" ht="12.75">
      <c r="A34" s="11">
        <v>3</v>
      </c>
      <c r="B34" t="s">
        <v>47</v>
      </c>
      <c r="C34" t="s">
        <v>25</v>
      </c>
      <c r="D34" s="68"/>
    </row>
    <row r="35" spans="1:4" ht="12.75">
      <c r="A35" s="34" t="s">
        <v>28</v>
      </c>
      <c r="B35" t="s">
        <v>72</v>
      </c>
      <c r="C35" t="s">
        <v>25</v>
      </c>
      <c r="D35" s="68"/>
    </row>
    <row r="36" spans="1:4" ht="12.75">
      <c r="A36" s="34" t="s">
        <v>34</v>
      </c>
      <c r="B36" t="s">
        <v>100</v>
      </c>
      <c r="D36" s="68"/>
    </row>
    <row r="37" spans="1:4" ht="12.75">
      <c r="A37" s="34" t="s">
        <v>37</v>
      </c>
      <c r="B37" t="s">
        <v>103</v>
      </c>
      <c r="C37" t="s">
        <v>25</v>
      </c>
      <c r="D37" s="68"/>
    </row>
    <row r="38" spans="1:4" ht="12.75">
      <c r="A38" s="34" t="s">
        <v>35</v>
      </c>
      <c r="B38" t="s">
        <v>32</v>
      </c>
      <c r="C38" t="s">
        <v>25</v>
      </c>
      <c r="D38" s="68"/>
    </row>
    <row r="39" spans="1:4" ht="12.75">
      <c r="A39" s="34" t="s">
        <v>69</v>
      </c>
      <c r="B39" t="s">
        <v>90</v>
      </c>
      <c r="C39" t="s">
        <v>25</v>
      </c>
      <c r="D39" s="68"/>
    </row>
    <row r="40" spans="1:4" ht="12.75">
      <c r="A40" s="34" t="s">
        <v>69</v>
      </c>
      <c r="B40" t="s">
        <v>100</v>
      </c>
      <c r="C40" t="s">
        <v>25</v>
      </c>
      <c r="D40" s="68"/>
    </row>
    <row r="41" spans="1:4" ht="12.75">
      <c r="A41" s="34"/>
      <c r="D41" s="68"/>
    </row>
    <row r="42" spans="1:4" ht="12.75">
      <c r="A42" s="11"/>
      <c r="D42" s="68"/>
    </row>
    <row r="43" spans="1:4" ht="12.75">
      <c r="A43" s="32" t="s">
        <v>71</v>
      </c>
      <c r="D43" s="71"/>
    </row>
    <row r="44" spans="1:4" ht="12.75">
      <c r="A44" s="36" t="s">
        <v>29</v>
      </c>
      <c r="B44" s="37" t="s">
        <v>1</v>
      </c>
      <c r="C44" s="37" t="s">
        <v>2</v>
      </c>
      <c r="D44" s="73"/>
    </row>
    <row r="45" spans="1:4" ht="12.75">
      <c r="A45" s="11"/>
      <c r="D45" s="73"/>
    </row>
    <row r="46" spans="1:4" ht="12.75">
      <c r="A46" s="34"/>
      <c r="D46" s="73"/>
    </row>
    <row r="47" spans="1:4" ht="12.75">
      <c r="A47" s="34"/>
      <c r="D47" s="68"/>
    </row>
    <row r="48" spans="1:4" ht="12.75">
      <c r="A48" s="11"/>
      <c r="D48" s="68"/>
    </row>
    <row r="49" ht="12.75">
      <c r="D49" s="68"/>
    </row>
    <row r="50" ht="12.75">
      <c r="D50" s="68"/>
    </row>
    <row r="51" ht="12.75">
      <c r="D51" s="68"/>
    </row>
    <row r="52" ht="12.75">
      <c r="D52" s="71"/>
    </row>
    <row r="53" ht="12.75">
      <c r="D53" s="73"/>
    </row>
    <row r="54" ht="12.75">
      <c r="D54" s="73"/>
    </row>
    <row r="55" ht="12.75">
      <c r="D55" s="73"/>
    </row>
    <row r="56" ht="12.75">
      <c r="D56" s="73"/>
    </row>
    <row r="57" ht="12.75">
      <c r="D57" s="73"/>
    </row>
    <row r="58" ht="12.75">
      <c r="D58" s="73"/>
    </row>
    <row r="59" ht="12.75">
      <c r="D59" s="73"/>
    </row>
    <row r="60" ht="12.75">
      <c r="D60" s="73"/>
    </row>
    <row r="61" ht="12.75">
      <c r="D61" s="73"/>
    </row>
    <row r="62" ht="12.75">
      <c r="D62" s="73"/>
    </row>
    <row r="63" ht="12.75">
      <c r="D63" s="73"/>
    </row>
    <row r="64" ht="12.75">
      <c r="D64" s="68"/>
    </row>
    <row r="65" ht="12.75">
      <c r="D65" s="71"/>
    </row>
    <row r="66" ht="12.75">
      <c r="D66" s="73"/>
    </row>
    <row r="67" ht="12.75">
      <c r="D67" s="73"/>
    </row>
    <row r="68" ht="12.75">
      <c r="D68" s="73"/>
    </row>
    <row r="69" ht="12.75">
      <c r="D69" s="68"/>
    </row>
    <row r="70" ht="12.75">
      <c r="D70" s="68"/>
    </row>
    <row r="71" ht="12.75">
      <c r="D71" s="68"/>
    </row>
    <row r="72" ht="12.75">
      <c r="D72" s="68"/>
    </row>
    <row r="73" ht="12.75">
      <c r="D73" s="68"/>
    </row>
    <row r="74" ht="12.75">
      <c r="D74" s="68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6.8515625" style="33" customWidth="1"/>
    <col min="2" max="2" width="18.57421875" style="0" bestFit="1" customWidth="1"/>
    <col min="3" max="3" width="8.57421875" style="0" bestFit="1" customWidth="1"/>
    <col min="4" max="4" width="7.00390625" style="49" bestFit="1" customWidth="1"/>
    <col min="5" max="5" width="5.421875" style="49" customWidth="1"/>
    <col min="7" max="7" width="4.00390625" style="0" customWidth="1"/>
  </cols>
  <sheetData>
    <row r="1" spans="1:12" s="19" customFormat="1" ht="14.25" customHeight="1">
      <c r="A1" s="84" t="s">
        <v>29</v>
      </c>
      <c r="B1" s="85" t="s">
        <v>1</v>
      </c>
      <c r="C1" s="85" t="s">
        <v>2</v>
      </c>
      <c r="D1" s="86" t="s">
        <v>3</v>
      </c>
      <c r="E1" s="86"/>
      <c r="F1" s="86"/>
      <c r="G1" s="86"/>
      <c r="H1" s="86"/>
      <c r="I1" s="86"/>
      <c r="J1" s="86"/>
      <c r="K1" s="86"/>
      <c r="L1" s="86"/>
    </row>
    <row r="2" spans="1:12" ht="12.75">
      <c r="A2" s="87"/>
      <c r="B2" s="88"/>
      <c r="C2" s="88"/>
      <c r="D2" s="89" t="s">
        <v>11</v>
      </c>
      <c r="E2" s="89"/>
      <c r="F2" s="89" t="s">
        <v>17</v>
      </c>
      <c r="G2" s="89"/>
      <c r="H2" s="89" t="s">
        <v>325</v>
      </c>
      <c r="I2" s="89" t="s">
        <v>11</v>
      </c>
      <c r="J2" s="89"/>
      <c r="K2" s="89"/>
      <c r="L2" s="89"/>
    </row>
    <row r="3" spans="1:11" s="93" customFormat="1" ht="11.25">
      <c r="A3" s="90"/>
      <c r="B3" s="91" t="s">
        <v>102</v>
      </c>
      <c r="C3" s="91" t="s">
        <v>25</v>
      </c>
      <c r="D3" s="105" t="s">
        <v>138</v>
      </c>
      <c r="E3" s="105">
        <v>1</v>
      </c>
      <c r="F3" s="91" t="s">
        <v>247</v>
      </c>
      <c r="G3" s="91">
        <v>1</v>
      </c>
      <c r="H3" s="93" t="s">
        <v>328</v>
      </c>
      <c r="I3" s="91"/>
      <c r="J3" s="91"/>
      <c r="K3" s="91"/>
    </row>
    <row r="4" spans="1:11" s="93" customFormat="1" ht="11.25">
      <c r="A4" s="94"/>
      <c r="B4" s="104" t="s">
        <v>103</v>
      </c>
      <c r="C4" s="95" t="s">
        <v>25</v>
      </c>
      <c r="D4" s="106" t="s">
        <v>137</v>
      </c>
      <c r="E4" s="106">
        <v>3</v>
      </c>
      <c r="F4" s="91" t="s">
        <v>248</v>
      </c>
      <c r="G4" s="91">
        <v>3</v>
      </c>
      <c r="H4" s="91"/>
      <c r="I4" s="91"/>
      <c r="J4" s="91"/>
      <c r="K4" s="91"/>
    </row>
    <row r="5" spans="1:11" s="93" customFormat="1" ht="11.25">
      <c r="A5" s="97"/>
      <c r="B5" s="91" t="s">
        <v>88</v>
      </c>
      <c r="C5" s="91" t="s">
        <v>101</v>
      </c>
      <c r="D5" s="105" t="s">
        <v>133</v>
      </c>
      <c r="E5" s="105">
        <v>2</v>
      </c>
      <c r="F5" s="91" t="s">
        <v>249</v>
      </c>
      <c r="G5" s="91">
        <v>2</v>
      </c>
      <c r="H5" s="98"/>
      <c r="I5" s="91" t="s">
        <v>338</v>
      </c>
      <c r="J5" s="91"/>
      <c r="K5" s="91"/>
    </row>
    <row r="6" spans="1:11" s="93" customFormat="1" ht="11.25">
      <c r="A6" s="97"/>
      <c r="B6" s="91" t="s">
        <v>90</v>
      </c>
      <c r="C6" s="91"/>
      <c r="D6" s="92"/>
      <c r="E6" s="92"/>
      <c r="F6" s="91"/>
      <c r="G6" s="91"/>
      <c r="H6" s="91" t="s">
        <v>327</v>
      </c>
      <c r="I6" s="98"/>
      <c r="J6" s="91"/>
      <c r="K6" s="91"/>
    </row>
    <row r="7" spans="1:11" s="93" customFormat="1" ht="11.25">
      <c r="A7" s="99"/>
      <c r="B7" s="91"/>
      <c r="C7" s="91"/>
      <c r="D7" s="92"/>
      <c r="E7" s="92"/>
      <c r="F7" s="91"/>
      <c r="G7" s="91"/>
      <c r="H7" s="98"/>
      <c r="I7" s="98"/>
      <c r="J7" s="91"/>
      <c r="K7" s="91"/>
    </row>
    <row r="8" spans="1:12" s="93" customFormat="1" ht="11.25">
      <c r="A8" s="84" t="s">
        <v>29</v>
      </c>
      <c r="B8" s="85" t="s">
        <v>1</v>
      </c>
      <c r="C8" s="85" t="s">
        <v>2</v>
      </c>
      <c r="D8" s="86" t="s">
        <v>3</v>
      </c>
      <c r="E8" s="86"/>
      <c r="F8" s="86"/>
      <c r="G8" s="86"/>
      <c r="H8" s="86"/>
      <c r="I8" s="86"/>
      <c r="J8" s="86"/>
      <c r="K8" s="86"/>
      <c r="L8" s="86"/>
    </row>
    <row r="9" spans="1:12" s="93" customFormat="1" ht="11.25">
      <c r="A9" s="87"/>
      <c r="B9" s="88"/>
      <c r="C9" s="88"/>
      <c r="D9" s="89" t="s">
        <v>11</v>
      </c>
      <c r="E9" s="89"/>
      <c r="F9" s="89" t="s">
        <v>6</v>
      </c>
      <c r="G9" s="89"/>
      <c r="H9" s="89" t="s">
        <v>6</v>
      </c>
      <c r="I9" s="89"/>
      <c r="J9" s="89"/>
      <c r="K9" s="89"/>
      <c r="L9" s="89"/>
    </row>
    <row r="10" spans="1:11" s="93" customFormat="1" ht="11.25">
      <c r="A10" s="94"/>
      <c r="B10" s="95" t="s">
        <v>95</v>
      </c>
      <c r="C10" s="95" t="s">
        <v>25</v>
      </c>
      <c r="D10" s="96" t="s">
        <v>134</v>
      </c>
      <c r="E10" s="96"/>
      <c r="F10" s="91" t="s">
        <v>250</v>
      </c>
      <c r="G10" s="91"/>
      <c r="H10" s="98" t="s">
        <v>295</v>
      </c>
      <c r="I10" s="91"/>
      <c r="J10" s="91"/>
      <c r="K10" s="91"/>
    </row>
    <row r="11" spans="1:11" s="93" customFormat="1" ht="11.25">
      <c r="A11" s="97"/>
      <c r="B11" s="91"/>
      <c r="C11" s="91"/>
      <c r="D11" s="101"/>
      <c r="E11" s="101"/>
      <c r="F11" s="91"/>
      <c r="G11" s="91"/>
      <c r="H11" s="98"/>
      <c r="I11" s="91"/>
      <c r="J11" s="91"/>
      <c r="K11" s="91"/>
    </row>
    <row r="12" ht="12.75">
      <c r="D12" s="110" t="s">
        <v>5</v>
      </c>
    </row>
    <row r="13" spans="1:5" s="93" customFormat="1" ht="11.25">
      <c r="A13" s="108"/>
      <c r="B13" s="93" t="s">
        <v>326</v>
      </c>
      <c r="C13" s="93" t="s">
        <v>25</v>
      </c>
      <c r="D13" s="109" t="s">
        <v>381</v>
      </c>
      <c r="E13" s="109"/>
    </row>
    <row r="14" spans="1:11" s="93" customFormat="1" ht="11.25">
      <c r="A14" s="97"/>
      <c r="B14" s="91" t="s">
        <v>72</v>
      </c>
      <c r="C14" s="91" t="s">
        <v>25</v>
      </c>
      <c r="D14" s="92" t="s">
        <v>380</v>
      </c>
      <c r="E14" s="92"/>
      <c r="F14" s="91"/>
      <c r="G14" s="91"/>
      <c r="H14" s="98"/>
      <c r="I14" s="91"/>
      <c r="J14" s="91"/>
      <c r="K14" s="91"/>
    </row>
    <row r="15" spans="1:11" s="93" customFormat="1" ht="11.25">
      <c r="A15" s="100"/>
      <c r="B15" s="91"/>
      <c r="C15" s="91"/>
      <c r="D15" s="92"/>
      <c r="E15" s="92"/>
      <c r="F15" s="91"/>
      <c r="G15" s="91"/>
      <c r="H15" s="98"/>
      <c r="I15" s="91"/>
      <c r="J15" s="91"/>
      <c r="K15" s="91"/>
    </row>
    <row r="16" spans="1:11" s="93" customFormat="1" ht="11.25">
      <c r="A16" s="97"/>
      <c r="B16" s="91"/>
      <c r="C16" s="91"/>
      <c r="D16" s="107" t="s">
        <v>22</v>
      </c>
      <c r="E16" s="92"/>
      <c r="F16" s="91"/>
      <c r="G16" s="91"/>
      <c r="H16" s="98"/>
      <c r="I16" s="91"/>
      <c r="J16" s="91"/>
      <c r="K16" s="91"/>
    </row>
    <row r="17" spans="1:11" s="93" customFormat="1" ht="11.25">
      <c r="A17" s="102"/>
      <c r="B17" s="91" t="s">
        <v>252</v>
      </c>
      <c r="C17" s="91" t="s">
        <v>25</v>
      </c>
      <c r="D17" s="92" t="s">
        <v>323</v>
      </c>
      <c r="E17" s="92"/>
      <c r="F17" s="91"/>
      <c r="G17" s="91"/>
      <c r="H17" s="98"/>
      <c r="I17" s="91"/>
      <c r="J17" s="91"/>
      <c r="K17" s="91"/>
    </row>
    <row r="18" spans="1:11" s="93" customFormat="1" ht="11.25">
      <c r="A18" s="99"/>
      <c r="B18" s="91"/>
      <c r="C18" s="91"/>
      <c r="D18" s="92"/>
      <c r="E18" s="92"/>
      <c r="F18" s="91"/>
      <c r="G18" s="91"/>
      <c r="H18" s="91"/>
      <c r="I18" s="91"/>
      <c r="J18" s="91"/>
      <c r="K18" s="91"/>
    </row>
    <row r="19" spans="1:11" s="93" customFormat="1" ht="11.25">
      <c r="A19" s="99"/>
      <c r="B19" s="91"/>
      <c r="C19" s="91"/>
      <c r="D19" s="107" t="s">
        <v>11</v>
      </c>
      <c r="E19" s="92"/>
      <c r="F19" s="114" t="s">
        <v>17</v>
      </c>
      <c r="G19" s="91"/>
      <c r="H19" s="91"/>
      <c r="I19" s="91"/>
      <c r="J19" s="91"/>
      <c r="K19" s="91"/>
    </row>
    <row r="20" spans="1:11" s="119" customFormat="1" ht="11.25">
      <c r="A20" s="118"/>
      <c r="B20" s="117" t="s">
        <v>104</v>
      </c>
      <c r="C20" s="117" t="s">
        <v>31</v>
      </c>
      <c r="D20" s="111" t="s">
        <v>92</v>
      </c>
      <c r="E20" s="111"/>
      <c r="F20" s="117" t="s">
        <v>386</v>
      </c>
      <c r="G20" s="117"/>
      <c r="H20" s="117"/>
      <c r="I20" s="117"/>
      <c r="J20" s="117"/>
      <c r="K20" s="117"/>
    </row>
    <row r="21" spans="1:11" s="93" customFormat="1" ht="11.25">
      <c r="A21" s="103"/>
      <c r="B21" s="91"/>
      <c r="C21" s="91"/>
      <c r="D21" s="92"/>
      <c r="E21" s="92"/>
      <c r="F21" s="91"/>
      <c r="G21" s="91"/>
      <c r="H21" s="91"/>
      <c r="I21" s="91"/>
      <c r="J21" s="91"/>
      <c r="K21" s="91"/>
    </row>
    <row r="22" spans="1:11" s="93" customFormat="1" ht="11.25">
      <c r="A22" s="90"/>
      <c r="B22" s="91"/>
      <c r="C22" s="91"/>
      <c r="D22" s="92"/>
      <c r="E22" s="92"/>
      <c r="F22" s="91"/>
      <c r="G22" s="91"/>
      <c r="H22" s="91"/>
      <c r="I22" s="91"/>
      <c r="J22" s="91"/>
      <c r="K22" s="91"/>
    </row>
    <row r="23" spans="1:10" s="93" customFormat="1" ht="25.5" customHeight="1">
      <c r="A23" s="94"/>
      <c r="B23" s="95"/>
      <c r="C23" s="95"/>
      <c r="D23" s="112"/>
      <c r="E23" s="96"/>
      <c r="F23" s="114"/>
      <c r="G23" s="91"/>
      <c r="H23" s="91"/>
      <c r="I23" s="91"/>
      <c r="J23" s="91"/>
    </row>
    <row r="24" spans="1:10" s="93" customFormat="1" ht="11.25">
      <c r="A24" s="97"/>
      <c r="B24" s="91"/>
      <c r="C24" s="91"/>
      <c r="D24" s="92"/>
      <c r="E24" s="92"/>
      <c r="F24" s="91"/>
      <c r="G24" s="91"/>
      <c r="H24" s="98"/>
      <c r="I24" s="91"/>
      <c r="J24" s="91"/>
    </row>
    <row r="25" spans="1:10" s="93" customFormat="1" ht="11.25">
      <c r="A25" s="97"/>
      <c r="B25" s="91"/>
      <c r="C25" s="91"/>
      <c r="D25" s="92"/>
      <c r="E25" s="92"/>
      <c r="F25" s="91"/>
      <c r="G25" s="91"/>
      <c r="H25" s="98"/>
      <c r="I25" s="98"/>
      <c r="J25" s="91"/>
    </row>
    <row r="26" spans="1:10" s="93" customFormat="1" ht="11.25">
      <c r="A26" s="99"/>
      <c r="B26" s="91"/>
      <c r="C26" s="91"/>
      <c r="D26" s="92"/>
      <c r="E26" s="92"/>
      <c r="F26" s="91"/>
      <c r="G26" s="91"/>
      <c r="H26" s="98"/>
      <c r="I26" s="98"/>
      <c r="J26" s="91"/>
    </row>
    <row r="27" spans="1:10" s="93" customFormat="1" ht="11.25">
      <c r="A27" s="100"/>
      <c r="B27" s="91"/>
      <c r="C27" s="91"/>
      <c r="D27" s="92"/>
      <c r="E27" s="92"/>
      <c r="F27" s="91"/>
      <c r="G27" s="91"/>
      <c r="H27" s="98"/>
      <c r="I27" s="98"/>
      <c r="J27" s="91"/>
    </row>
    <row r="28" spans="1:10" s="93" customFormat="1" ht="11.25">
      <c r="A28" s="100"/>
      <c r="B28" s="91"/>
      <c r="C28" s="91"/>
      <c r="D28" s="92"/>
      <c r="E28" s="92"/>
      <c r="F28" s="91"/>
      <c r="G28" s="91"/>
      <c r="H28" s="91"/>
      <c r="I28" s="98"/>
      <c r="J28" s="91"/>
    </row>
    <row r="29" spans="1:10" s="93" customFormat="1" ht="11.25">
      <c r="A29" s="90"/>
      <c r="B29" s="91"/>
      <c r="C29" s="91"/>
      <c r="D29" s="92"/>
      <c r="E29" s="92"/>
      <c r="F29" s="91"/>
      <c r="G29" s="91"/>
      <c r="H29" s="91"/>
      <c r="I29" s="91"/>
      <c r="J29" s="91"/>
    </row>
    <row r="30" spans="1:10" ht="25.5" customHeight="1">
      <c r="A30" s="69"/>
      <c r="B30" s="70"/>
      <c r="C30" s="70"/>
      <c r="D30" s="71"/>
      <c r="E30" s="71"/>
      <c r="F30" s="63"/>
      <c r="G30" s="63"/>
      <c r="H30" s="47"/>
      <c r="I30" s="63"/>
      <c r="J30" s="63"/>
    </row>
    <row r="31" spans="1:10" ht="12.75">
      <c r="A31" s="72"/>
      <c r="B31" s="63"/>
      <c r="C31" s="63"/>
      <c r="D31" s="68"/>
      <c r="E31" s="68"/>
      <c r="F31" s="63"/>
      <c r="G31" s="63"/>
      <c r="H31" s="47"/>
      <c r="I31" s="63"/>
      <c r="J31" s="63"/>
    </row>
    <row r="32" spans="1:10" ht="12.75">
      <c r="A32" s="72"/>
      <c r="B32" s="63"/>
      <c r="C32" s="63"/>
      <c r="D32" s="73"/>
      <c r="E32" s="73"/>
      <c r="F32" s="63"/>
      <c r="G32" s="63"/>
      <c r="H32" s="47"/>
      <c r="I32" s="63"/>
      <c r="J32" s="63"/>
    </row>
    <row r="33" spans="1:10" ht="12.75">
      <c r="A33" s="72"/>
      <c r="B33" s="63"/>
      <c r="C33" s="63"/>
      <c r="D33" s="68"/>
      <c r="E33" s="68"/>
      <c r="F33" s="63"/>
      <c r="G33" s="63"/>
      <c r="H33" s="47"/>
      <c r="I33" s="63"/>
      <c r="J33" s="63"/>
    </row>
    <row r="34" spans="1:10" ht="12.75">
      <c r="A34" s="74"/>
      <c r="B34" s="63"/>
      <c r="C34" s="63"/>
      <c r="D34" s="68"/>
      <c r="E34" s="68"/>
      <c r="F34" s="63"/>
      <c r="G34" s="63"/>
      <c r="H34" s="47"/>
      <c r="I34" s="63"/>
      <c r="J34" s="63"/>
    </row>
    <row r="35" spans="1:10" ht="12.75">
      <c r="A35" s="74"/>
      <c r="B35" s="63"/>
      <c r="C35" s="63"/>
      <c r="D35" s="68"/>
      <c r="E35" s="68"/>
      <c r="F35" s="63"/>
      <c r="G35" s="63"/>
      <c r="H35" s="47"/>
      <c r="I35" s="63"/>
      <c r="J35" s="63"/>
    </row>
    <row r="36" spans="1:10" ht="12.75">
      <c r="A36" s="74"/>
      <c r="B36" s="63"/>
      <c r="C36" s="63"/>
      <c r="D36" s="68"/>
      <c r="E36" s="68"/>
      <c r="F36" s="63"/>
      <c r="G36" s="63"/>
      <c r="H36" s="47"/>
      <c r="I36" s="63"/>
      <c r="J36" s="63"/>
    </row>
    <row r="37" spans="1:10" ht="12.75">
      <c r="A37" s="74"/>
      <c r="B37" s="63"/>
      <c r="C37" s="63"/>
      <c r="D37" s="68"/>
      <c r="E37" s="68"/>
      <c r="F37" s="63"/>
      <c r="G37" s="63"/>
      <c r="H37" s="63"/>
      <c r="I37" s="63"/>
      <c r="J37" s="63"/>
    </row>
    <row r="38" spans="1:10" ht="12.75">
      <c r="A38" s="76"/>
      <c r="B38" s="63"/>
      <c r="C38" s="63"/>
      <c r="D38" s="68"/>
      <c r="E38" s="68"/>
      <c r="F38" s="63"/>
      <c r="G38" s="63"/>
      <c r="H38" s="63"/>
      <c r="I38" s="63"/>
      <c r="J38" s="63"/>
    </row>
    <row r="39" spans="1:10" ht="12.75">
      <c r="A39" s="76"/>
      <c r="B39" s="63"/>
      <c r="C39" s="63"/>
      <c r="D39" s="68"/>
      <c r="E39" s="68"/>
      <c r="F39" s="63"/>
      <c r="G39" s="63"/>
      <c r="H39" s="63"/>
      <c r="I39" s="63"/>
      <c r="J39" s="63"/>
    </row>
    <row r="40" spans="1:10" ht="12.75">
      <c r="A40" s="76"/>
      <c r="B40" s="63"/>
      <c r="C40" s="63"/>
      <c r="D40" s="68"/>
      <c r="E40" s="68"/>
      <c r="F40" s="63"/>
      <c r="G40" s="63"/>
      <c r="H40" s="63"/>
      <c r="I40" s="63"/>
      <c r="J40" s="63"/>
    </row>
    <row r="41" spans="1:10" ht="12.75">
      <c r="A41" s="76"/>
      <c r="B41" s="63"/>
      <c r="C41" s="63"/>
      <c r="D41" s="68"/>
      <c r="E41" s="68"/>
      <c r="F41" s="63"/>
      <c r="G41" s="63"/>
      <c r="H41" s="63"/>
      <c r="I41" s="63"/>
      <c r="J41" s="63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2"/>
  <sheetViews>
    <sheetView zoomScale="80" zoomScaleNormal="80" zoomScalePageLayoutView="0" workbookViewId="0" topLeftCell="A1">
      <selection activeCell="C1" sqref="C1"/>
    </sheetView>
  </sheetViews>
  <sheetFormatPr defaultColWidth="9.140625" defaultRowHeight="24" customHeight="1"/>
  <cols>
    <col min="1" max="1" width="4.8515625" style="0" customWidth="1"/>
    <col min="2" max="2" width="21.140625" style="0" customWidth="1"/>
    <col min="3" max="3" width="14.421875" style="0" bestFit="1" customWidth="1"/>
    <col min="4" max="4" width="10.28125" style="0" bestFit="1" customWidth="1"/>
    <col min="5" max="5" width="4.28125" style="0" customWidth="1"/>
    <col min="7" max="7" width="4.57421875" style="0" customWidth="1"/>
    <col min="9" max="9" width="4.28125" style="0" customWidth="1"/>
    <col min="11" max="11" width="4.28125" style="0" customWidth="1"/>
    <col min="12" max="12" width="8.28125" style="0" customWidth="1"/>
    <col min="13" max="13" width="9.28125" style="0" customWidth="1"/>
    <col min="14" max="14" width="7.8515625" style="0" customWidth="1"/>
    <col min="15" max="15" width="8.00390625" style="0" customWidth="1"/>
    <col min="16" max="16" width="11.57421875" style="0" bestFit="1" customWidth="1"/>
  </cols>
  <sheetData>
    <row r="1" spans="1:3" ht="24" customHeight="1">
      <c r="A1" s="1" t="s">
        <v>9</v>
      </c>
      <c r="C1" s="20" t="s">
        <v>387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" t="s">
        <v>4</v>
      </c>
      <c r="P2" s="6" t="s">
        <v>4</v>
      </c>
    </row>
    <row r="3" spans="1:16" ht="24" customHeight="1">
      <c r="A3" s="12"/>
      <c r="B3" s="6"/>
      <c r="C3" s="6"/>
      <c r="D3" s="8" t="s">
        <v>5</v>
      </c>
      <c r="E3" s="8"/>
      <c r="F3" s="8" t="s">
        <v>6</v>
      </c>
      <c r="G3" s="8"/>
      <c r="H3" s="8" t="s">
        <v>5</v>
      </c>
      <c r="I3" s="8"/>
      <c r="J3" s="8" t="s">
        <v>6</v>
      </c>
      <c r="K3" s="8"/>
      <c r="L3" s="9" t="s">
        <v>5</v>
      </c>
      <c r="M3" s="9" t="s">
        <v>6</v>
      </c>
      <c r="N3" s="9" t="s">
        <v>5</v>
      </c>
      <c r="O3" s="9" t="s">
        <v>6</v>
      </c>
      <c r="P3" s="4" t="s">
        <v>7</v>
      </c>
    </row>
    <row r="4" spans="1:16" ht="24" customHeight="1">
      <c r="A4" s="11">
        <v>1</v>
      </c>
      <c r="B4" s="79" t="s">
        <v>81</v>
      </c>
      <c r="C4" s="52" t="s">
        <v>25</v>
      </c>
      <c r="D4" s="54" t="s">
        <v>184</v>
      </c>
      <c r="E4" s="7" t="s">
        <v>26</v>
      </c>
      <c r="F4" s="7" t="s">
        <v>239</v>
      </c>
      <c r="G4" s="54" t="s">
        <v>26</v>
      </c>
      <c r="H4" s="7" t="s">
        <v>377</v>
      </c>
      <c r="I4" s="7"/>
      <c r="J4" s="7" t="s">
        <v>300</v>
      </c>
      <c r="K4" s="7"/>
      <c r="L4" s="10">
        <f aca="true" t="shared" si="0" ref="L4:L11">(MID(D4,1,2)*60*100+MID(D4,4,2)*100+MID(D4,7,2))*5/100</f>
        <v>80.45</v>
      </c>
      <c r="M4" s="10">
        <f aca="true" t="shared" si="1" ref="M4:M11">FLOOR((MID(F4,1,2)*60*100+MID(F4,4,2)*100+MID(F4,7,2))/3*5/100,0.001)</f>
        <v>72.96600000000001</v>
      </c>
      <c r="N4" s="10">
        <f aca="true" t="shared" si="2" ref="N4:N11">(MID(H4,1,2)*60*100+MID(H4,4,2)*100+MID(H4,7,2))*5/100</f>
        <v>80</v>
      </c>
      <c r="O4" s="10">
        <f aca="true" t="shared" si="3" ref="O4:O11">FLOOR((MID(J4,1,2)*60*100+MID(J4,4,2)*100+MID(J4,7,2))/3*5/100,0.001)</f>
        <v>75.783</v>
      </c>
      <c r="P4" s="10">
        <f aca="true" t="shared" si="4" ref="P4:P11">SUM(L4:O4)</f>
        <v>309.199</v>
      </c>
    </row>
    <row r="5" spans="1:16" ht="24" customHeight="1">
      <c r="A5" s="11">
        <v>2</v>
      </c>
      <c r="B5" s="79" t="s">
        <v>78</v>
      </c>
      <c r="C5" s="50" t="s">
        <v>25</v>
      </c>
      <c r="D5" s="54" t="s">
        <v>185</v>
      </c>
      <c r="E5" s="7" t="s">
        <v>27</v>
      </c>
      <c r="F5" s="7" t="s">
        <v>96</v>
      </c>
      <c r="G5" s="54" t="s">
        <v>27</v>
      </c>
      <c r="H5" s="7" t="s">
        <v>370</v>
      </c>
      <c r="I5" s="7"/>
      <c r="J5" s="7" t="s">
        <v>301</v>
      </c>
      <c r="K5" s="7"/>
      <c r="L5" s="10">
        <f t="shared" si="0"/>
        <v>80.85</v>
      </c>
      <c r="M5" s="10">
        <f t="shared" si="1"/>
        <v>77.433</v>
      </c>
      <c r="N5" s="10">
        <f t="shared" si="2"/>
        <v>82.7</v>
      </c>
      <c r="O5" s="10">
        <f t="shared" si="3"/>
        <v>76.316</v>
      </c>
      <c r="P5" s="10">
        <f t="shared" si="4"/>
        <v>317.299</v>
      </c>
    </row>
    <row r="6" spans="1:16" ht="24" customHeight="1">
      <c r="A6" s="11">
        <v>3</v>
      </c>
      <c r="B6" s="79" t="s">
        <v>117</v>
      </c>
      <c r="C6" s="50" t="s">
        <v>101</v>
      </c>
      <c r="D6" s="54" t="s">
        <v>176</v>
      </c>
      <c r="E6" s="7" t="s">
        <v>28</v>
      </c>
      <c r="F6" s="7" t="s">
        <v>241</v>
      </c>
      <c r="G6" s="54" t="s">
        <v>36</v>
      </c>
      <c r="H6" s="7" t="s">
        <v>372</v>
      </c>
      <c r="I6" s="7"/>
      <c r="J6" s="7" t="s">
        <v>298</v>
      </c>
      <c r="K6" s="7"/>
      <c r="L6" s="10">
        <f t="shared" si="0"/>
        <v>96.4</v>
      </c>
      <c r="M6" s="10">
        <f t="shared" si="1"/>
        <v>77.983</v>
      </c>
      <c r="N6" s="10">
        <f t="shared" si="2"/>
        <v>86.9</v>
      </c>
      <c r="O6" s="10">
        <f t="shared" si="3"/>
        <v>80.983</v>
      </c>
      <c r="P6" s="10">
        <f t="shared" si="4"/>
        <v>342.266</v>
      </c>
    </row>
    <row r="7" spans="1:16" ht="24" customHeight="1">
      <c r="A7" s="11">
        <v>4</v>
      </c>
      <c r="B7" s="79" t="s">
        <v>80</v>
      </c>
      <c r="C7" s="50" t="s">
        <v>77</v>
      </c>
      <c r="D7" s="54" t="s">
        <v>182</v>
      </c>
      <c r="E7" s="7" t="s">
        <v>36</v>
      </c>
      <c r="F7" s="7" t="s">
        <v>240</v>
      </c>
      <c r="G7" s="54" t="s">
        <v>28</v>
      </c>
      <c r="H7" s="7" t="s">
        <v>368</v>
      </c>
      <c r="I7" s="7"/>
      <c r="J7" s="7" t="s">
        <v>299</v>
      </c>
      <c r="K7" s="7"/>
      <c r="L7" s="10">
        <f t="shared" si="0"/>
        <v>92.6</v>
      </c>
      <c r="M7" s="10">
        <f t="shared" si="1"/>
        <v>80.566</v>
      </c>
      <c r="N7" s="10">
        <f t="shared" si="2"/>
        <v>89.5</v>
      </c>
      <c r="O7" s="10">
        <f t="shared" si="3"/>
        <v>83.433</v>
      </c>
      <c r="P7" s="10">
        <f t="shared" si="4"/>
        <v>346.099</v>
      </c>
    </row>
    <row r="8" spans="1:16" ht="24" customHeight="1">
      <c r="A8" s="11">
        <v>5</v>
      </c>
      <c r="B8" s="79" t="s">
        <v>116</v>
      </c>
      <c r="C8" s="50" t="s">
        <v>25</v>
      </c>
      <c r="D8" s="54" t="s">
        <v>183</v>
      </c>
      <c r="E8" s="55">
        <v>5</v>
      </c>
      <c r="F8" s="47" t="s">
        <v>243</v>
      </c>
      <c r="G8" s="55">
        <v>5</v>
      </c>
      <c r="H8" s="47" t="s">
        <v>373</v>
      </c>
      <c r="I8" s="55"/>
      <c r="J8" s="47" t="s">
        <v>303</v>
      </c>
      <c r="K8" s="55"/>
      <c r="L8" s="10">
        <f t="shared" si="0"/>
        <v>103.7</v>
      </c>
      <c r="M8" s="10">
        <f t="shared" si="1"/>
        <v>103.733</v>
      </c>
      <c r="N8" s="10">
        <f t="shared" si="2"/>
        <v>111.65</v>
      </c>
      <c r="O8" s="10">
        <f t="shared" si="3"/>
        <v>93.8</v>
      </c>
      <c r="P8" s="10">
        <f t="shared" si="4"/>
        <v>412.883</v>
      </c>
    </row>
    <row r="9" spans="1:16" ht="24" customHeight="1">
      <c r="A9" s="11">
        <v>6</v>
      </c>
      <c r="B9" s="79" t="s">
        <v>251</v>
      </c>
      <c r="C9" s="50" t="s">
        <v>25</v>
      </c>
      <c r="D9" s="54" t="s">
        <v>45</v>
      </c>
      <c r="E9" s="7"/>
      <c r="F9" s="7" t="s">
        <v>45</v>
      </c>
      <c r="G9" s="54"/>
      <c r="H9" s="7" t="s">
        <v>371</v>
      </c>
      <c r="I9" s="7"/>
      <c r="J9" s="7" t="s">
        <v>305</v>
      </c>
      <c r="K9" s="7"/>
      <c r="L9" s="10" t="e">
        <f t="shared" si="0"/>
        <v>#VALUE!</v>
      </c>
      <c r="M9" s="10" t="e">
        <f t="shared" si="1"/>
        <v>#VALUE!</v>
      </c>
      <c r="N9" s="10">
        <f t="shared" si="2"/>
        <v>106.4</v>
      </c>
      <c r="O9" s="10">
        <f t="shared" si="3"/>
        <v>106.033</v>
      </c>
      <c r="P9" s="10" t="e">
        <f t="shared" si="4"/>
        <v>#VALUE!</v>
      </c>
    </row>
    <row r="10" spans="1:16" ht="24" customHeight="1">
      <c r="A10" s="11">
        <v>7</v>
      </c>
      <c r="B10" t="s">
        <v>306</v>
      </c>
      <c r="C10" s="53" t="s">
        <v>25</v>
      </c>
      <c r="D10" s="54" t="s">
        <v>45</v>
      </c>
      <c r="E10" s="7"/>
      <c r="F10" s="7" t="s">
        <v>45</v>
      </c>
      <c r="G10" s="54"/>
      <c r="H10" s="7" t="s">
        <v>367</v>
      </c>
      <c r="I10" s="7"/>
      <c r="J10" s="7" t="s">
        <v>308</v>
      </c>
      <c r="K10" s="7"/>
      <c r="L10" s="10" t="e">
        <f t="shared" si="0"/>
        <v>#VALUE!</v>
      </c>
      <c r="M10" s="10" t="e">
        <f t="shared" si="1"/>
        <v>#VALUE!</v>
      </c>
      <c r="N10" s="10">
        <f t="shared" si="2"/>
        <v>165.55</v>
      </c>
      <c r="O10" s="10">
        <f t="shared" si="3"/>
        <v>167.4</v>
      </c>
      <c r="P10" s="10" t="e">
        <f t="shared" si="4"/>
        <v>#VALUE!</v>
      </c>
    </row>
    <row r="11" spans="3:16" ht="24" customHeight="1">
      <c r="C11" s="53"/>
      <c r="L11" s="10" t="e">
        <f t="shared" si="0"/>
        <v>#VALUE!</v>
      </c>
      <c r="M11" s="10" t="e">
        <f t="shared" si="1"/>
        <v>#VALUE!</v>
      </c>
      <c r="N11" s="10" t="e">
        <f t="shared" si="2"/>
        <v>#VALUE!</v>
      </c>
      <c r="O11" s="10" t="e">
        <f t="shared" si="3"/>
        <v>#VALUE!</v>
      </c>
      <c r="P11" s="10" t="e">
        <f t="shared" si="4"/>
        <v>#VALUE!</v>
      </c>
    </row>
    <row r="12" spans="1:16" ht="24" customHeight="1">
      <c r="A12" s="11"/>
      <c r="B12" s="79"/>
      <c r="C12" s="50"/>
      <c r="D12" s="54"/>
      <c r="E12" s="7"/>
      <c r="F12" s="7"/>
      <c r="G12" s="54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/>
      <c r="C13" s="53"/>
      <c r="D13" s="54"/>
      <c r="E13" s="7"/>
      <c r="F13" s="7"/>
      <c r="G13" s="54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24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24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1:16" ht="24" customHeight="1">
      <c r="A24" s="11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1:16" ht="24" customHeight="1">
      <c r="A25" s="11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&amp;CHaga Mini
Pojkar 8 år och yngre
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P126"/>
  <sheetViews>
    <sheetView zoomScale="80" zoomScaleNormal="80" zoomScalePageLayoutView="0" workbookViewId="0" topLeftCell="A1">
      <selection activeCell="B1" sqref="B1"/>
    </sheetView>
  </sheetViews>
  <sheetFormatPr defaultColWidth="9.140625" defaultRowHeight="24" customHeight="1"/>
  <cols>
    <col min="1" max="1" width="4.140625" style="0" customWidth="1"/>
    <col min="2" max="2" width="21.140625" style="0" customWidth="1"/>
    <col min="3" max="3" width="11.421875" style="0" customWidth="1"/>
    <col min="4" max="4" width="9.7109375" style="0" customWidth="1"/>
    <col min="5" max="5" width="4.28125" style="0" customWidth="1"/>
    <col min="6" max="6" width="10.28125" style="0" bestFit="1" customWidth="1"/>
    <col min="7" max="7" width="3.421875" style="0" customWidth="1"/>
    <col min="9" max="9" width="3.421875" style="0" customWidth="1"/>
    <col min="11" max="11" width="3.7109375" style="0" customWidth="1"/>
    <col min="12" max="12" width="7.421875" style="0" customWidth="1"/>
    <col min="13" max="13" width="7.8515625" style="0" customWidth="1"/>
    <col min="14" max="15" width="7.421875" style="0" customWidth="1"/>
    <col min="16" max="16" width="10.140625" style="0" bestFit="1" customWidth="1"/>
  </cols>
  <sheetData>
    <row r="1" spans="1:3" ht="24" customHeight="1">
      <c r="A1" s="1" t="s">
        <v>10</v>
      </c>
      <c r="B1" s="20"/>
      <c r="C1" s="20" t="s">
        <v>387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1" t="s">
        <v>4</v>
      </c>
      <c r="P2" s="12" t="s">
        <v>4</v>
      </c>
    </row>
    <row r="3" spans="1:16" ht="24" customHeight="1">
      <c r="A3" s="14"/>
      <c r="B3" s="6"/>
      <c r="C3" s="6"/>
      <c r="D3" s="8" t="s">
        <v>11</v>
      </c>
      <c r="E3" s="8"/>
      <c r="F3" s="18">
        <v>300</v>
      </c>
      <c r="G3" s="18"/>
      <c r="H3" s="8" t="s">
        <v>11</v>
      </c>
      <c r="I3" s="8"/>
      <c r="J3" s="8" t="s">
        <v>6</v>
      </c>
      <c r="K3" s="8"/>
      <c r="L3" s="28" t="s">
        <v>11</v>
      </c>
      <c r="M3" s="28" t="s">
        <v>6</v>
      </c>
      <c r="N3" s="28">
        <v>500</v>
      </c>
      <c r="O3" s="28">
        <v>300</v>
      </c>
      <c r="P3" s="4" t="s">
        <v>7</v>
      </c>
    </row>
    <row r="4" spans="1:16" ht="24" customHeight="1">
      <c r="A4" s="11">
        <v>1</v>
      </c>
      <c r="B4" s="79" t="s">
        <v>111</v>
      </c>
      <c r="C4" s="50" t="s">
        <v>101</v>
      </c>
      <c r="D4" s="57" t="s">
        <v>158</v>
      </c>
      <c r="E4" s="7" t="s">
        <v>26</v>
      </c>
      <c r="F4" s="7" t="s">
        <v>230</v>
      </c>
      <c r="G4" s="7" t="s">
        <v>26</v>
      </c>
      <c r="H4" s="7" t="s">
        <v>359</v>
      </c>
      <c r="I4" s="7"/>
      <c r="J4" s="7" t="s">
        <v>293</v>
      </c>
      <c r="K4" s="7" t="s">
        <v>27</v>
      </c>
      <c r="L4" s="10">
        <f aca="true" t="shared" si="0" ref="L4:L14">(MID(D4,1,2)*60*100+MID(D4,4,2)*100+MID(D4,7,2))/100</f>
        <v>67.67</v>
      </c>
      <c r="M4" s="10">
        <f aca="true" t="shared" si="1" ref="M4:M14">FLOOR((MID(F4,1,2)*60*100+MID(F4,4,2)*100+MID(F4,7,2))/3*5/100,0.001)</f>
        <v>64.45</v>
      </c>
      <c r="N4" s="10">
        <f aca="true" t="shared" si="2" ref="N4:N14">(MID(H4,1,2)*60*100+MID(H4,4,2)*100+MID(H4,7,2))/100</f>
        <v>67.27</v>
      </c>
      <c r="O4" s="10">
        <f aca="true" t="shared" si="3" ref="O4:O14">FLOOR((MID(J4,1,2)*60*100+MID(J4,4,2)*100+MID(J4,7,2))/3*5/100,0.001)</f>
        <v>65.75</v>
      </c>
      <c r="P4" s="10">
        <f aca="true" t="shared" si="4" ref="P4:P14">SUM(L4:O4)</f>
        <v>265.14</v>
      </c>
    </row>
    <row r="5" spans="1:16" ht="24" customHeight="1">
      <c r="A5" s="11">
        <v>2</v>
      </c>
      <c r="B5" t="s">
        <v>75</v>
      </c>
      <c r="C5" s="53" t="s">
        <v>77</v>
      </c>
      <c r="D5" s="57" t="s">
        <v>162</v>
      </c>
      <c r="E5" s="7" t="s">
        <v>36</v>
      </c>
      <c r="F5" s="7" t="s">
        <v>226</v>
      </c>
      <c r="G5" s="7" t="s">
        <v>36</v>
      </c>
      <c r="H5" s="7" t="s">
        <v>357</v>
      </c>
      <c r="I5" s="7"/>
      <c r="J5" s="7" t="s">
        <v>290</v>
      </c>
      <c r="K5" s="7" t="s">
        <v>28</v>
      </c>
      <c r="L5" s="10">
        <f t="shared" si="0"/>
        <v>70.27</v>
      </c>
      <c r="M5" s="10">
        <f t="shared" si="1"/>
        <v>68.483</v>
      </c>
      <c r="N5" s="10">
        <f t="shared" si="2"/>
        <v>73.06</v>
      </c>
      <c r="O5" s="10">
        <f t="shared" si="3"/>
        <v>70.033</v>
      </c>
      <c r="P5" s="10">
        <f t="shared" si="4"/>
        <v>281.846</v>
      </c>
    </row>
    <row r="6" spans="1:16" ht="24" customHeight="1">
      <c r="A6" s="11">
        <v>3</v>
      </c>
      <c r="B6" s="79" t="s">
        <v>51</v>
      </c>
      <c r="C6" s="59" t="s">
        <v>77</v>
      </c>
      <c r="D6" s="57" t="s">
        <v>160</v>
      </c>
      <c r="E6" s="7" t="s">
        <v>27</v>
      </c>
      <c r="F6" s="7" t="s">
        <v>232</v>
      </c>
      <c r="G6" s="7" t="s">
        <v>27</v>
      </c>
      <c r="H6" s="7" t="s">
        <v>354</v>
      </c>
      <c r="I6" s="7"/>
      <c r="J6" s="7" t="s">
        <v>291</v>
      </c>
      <c r="K6" s="7" t="s">
        <v>26</v>
      </c>
      <c r="L6" s="10">
        <f t="shared" si="0"/>
        <v>68.16</v>
      </c>
      <c r="M6" s="10">
        <f t="shared" si="1"/>
        <v>64.983</v>
      </c>
      <c r="N6" s="10">
        <f t="shared" si="2"/>
        <v>88.44</v>
      </c>
      <c r="O6" s="10">
        <f t="shared" si="3"/>
        <v>65.3</v>
      </c>
      <c r="P6" s="10">
        <f t="shared" si="4"/>
        <v>286.883</v>
      </c>
    </row>
    <row r="7" spans="1:16" ht="24" customHeight="1">
      <c r="A7" s="11">
        <v>4</v>
      </c>
      <c r="B7" s="79" t="s">
        <v>82</v>
      </c>
      <c r="C7" s="50" t="s">
        <v>25</v>
      </c>
      <c r="D7" s="57" t="s">
        <v>170</v>
      </c>
      <c r="E7" s="7" t="s">
        <v>37</v>
      </c>
      <c r="F7" s="7" t="s">
        <v>231</v>
      </c>
      <c r="G7" s="7" t="s">
        <v>28</v>
      </c>
      <c r="H7" s="7" t="s">
        <v>365</v>
      </c>
      <c r="I7" s="7"/>
      <c r="J7" s="7" t="s">
        <v>294</v>
      </c>
      <c r="K7" s="7" t="s">
        <v>34</v>
      </c>
      <c r="L7" s="10">
        <f t="shared" si="0"/>
        <v>73.22</v>
      </c>
      <c r="M7" s="10">
        <f t="shared" si="1"/>
        <v>70.316</v>
      </c>
      <c r="N7" s="10">
        <f t="shared" si="2"/>
        <v>75.2</v>
      </c>
      <c r="O7" s="10">
        <f t="shared" si="3"/>
        <v>70.95</v>
      </c>
      <c r="P7" s="10">
        <f t="shared" si="4"/>
        <v>289.686</v>
      </c>
    </row>
    <row r="8" spans="1:16" ht="24" customHeight="1">
      <c r="A8" s="11">
        <v>5</v>
      </c>
      <c r="B8" s="79" t="s">
        <v>113</v>
      </c>
      <c r="C8" s="50" t="s">
        <v>25</v>
      </c>
      <c r="D8" s="57" t="s">
        <v>163</v>
      </c>
      <c r="E8" s="7" t="s">
        <v>28</v>
      </c>
      <c r="F8" s="7" t="s">
        <v>228</v>
      </c>
      <c r="G8" s="7" t="s">
        <v>37</v>
      </c>
      <c r="H8" s="7" t="s">
        <v>356</v>
      </c>
      <c r="I8" s="7"/>
      <c r="J8" s="7" t="s">
        <v>286</v>
      </c>
      <c r="K8" s="7" t="s">
        <v>37</v>
      </c>
      <c r="L8" s="10">
        <f t="shared" si="0"/>
        <v>71.22</v>
      </c>
      <c r="M8" s="10">
        <f t="shared" si="1"/>
        <v>73</v>
      </c>
      <c r="N8" s="10">
        <f t="shared" si="2"/>
        <v>77.62</v>
      </c>
      <c r="O8" s="10">
        <f t="shared" si="3"/>
        <v>73.483</v>
      </c>
      <c r="P8" s="10">
        <f t="shared" si="4"/>
        <v>295.323</v>
      </c>
    </row>
    <row r="9" spans="1:16" ht="24" customHeight="1">
      <c r="A9" s="11">
        <v>6</v>
      </c>
      <c r="B9" s="79" t="s">
        <v>83</v>
      </c>
      <c r="C9" s="50" t="s">
        <v>25</v>
      </c>
      <c r="D9" s="57" t="s">
        <v>159</v>
      </c>
      <c r="E9" s="7" t="s">
        <v>34</v>
      </c>
      <c r="F9" s="7" t="s">
        <v>233</v>
      </c>
      <c r="G9" s="7" t="s">
        <v>34</v>
      </c>
      <c r="H9" s="7" t="s">
        <v>358</v>
      </c>
      <c r="I9" s="7"/>
      <c r="J9" s="7" t="s">
        <v>287</v>
      </c>
      <c r="K9" s="7" t="s">
        <v>36</v>
      </c>
      <c r="L9" s="10">
        <f t="shared" si="0"/>
        <v>73.03</v>
      </c>
      <c r="M9" s="10">
        <f t="shared" si="1"/>
        <v>72.116</v>
      </c>
      <c r="N9" s="10">
        <f t="shared" si="2"/>
        <v>82.95</v>
      </c>
      <c r="O9" s="10">
        <f t="shared" si="3"/>
        <v>67.833</v>
      </c>
      <c r="P9" s="10">
        <f t="shared" si="4"/>
        <v>295.929</v>
      </c>
    </row>
    <row r="10" spans="1:16" ht="24" customHeight="1">
      <c r="A10" s="11">
        <v>7</v>
      </c>
      <c r="B10" s="79" t="s">
        <v>52</v>
      </c>
      <c r="C10" s="52" t="s">
        <v>31</v>
      </c>
      <c r="D10" s="57" t="s">
        <v>166</v>
      </c>
      <c r="E10" s="7" t="s">
        <v>35</v>
      </c>
      <c r="F10" s="7" t="s">
        <v>234</v>
      </c>
      <c r="G10" s="7" t="s">
        <v>70</v>
      </c>
      <c r="H10" s="7" t="s">
        <v>363</v>
      </c>
      <c r="I10" s="7"/>
      <c r="J10" s="7" t="s">
        <v>282</v>
      </c>
      <c r="K10" s="7" t="s">
        <v>35</v>
      </c>
      <c r="L10" s="10">
        <f t="shared" si="0"/>
        <v>80.33</v>
      </c>
      <c r="M10" s="10">
        <f t="shared" si="1"/>
        <v>82.5</v>
      </c>
      <c r="N10" s="10">
        <f t="shared" si="2"/>
        <v>78.21</v>
      </c>
      <c r="O10" s="10">
        <f t="shared" si="3"/>
        <v>76.416</v>
      </c>
      <c r="P10" s="10">
        <f t="shared" si="4"/>
        <v>317.45599999999996</v>
      </c>
    </row>
    <row r="11" spans="1:16" ht="24" customHeight="1">
      <c r="A11" s="11">
        <v>8</v>
      </c>
      <c r="B11" s="79" t="s">
        <v>49</v>
      </c>
      <c r="C11" s="51" t="s">
        <v>25</v>
      </c>
      <c r="D11" s="57" t="s">
        <v>164</v>
      </c>
      <c r="E11" s="7" t="s">
        <v>69</v>
      </c>
      <c r="F11" s="7" t="s">
        <v>224</v>
      </c>
      <c r="G11" s="7" t="s">
        <v>35</v>
      </c>
      <c r="H11" s="7" t="s">
        <v>364</v>
      </c>
      <c r="I11" s="7"/>
      <c r="J11" s="7" t="s">
        <v>285</v>
      </c>
      <c r="K11" s="7" t="s">
        <v>69</v>
      </c>
      <c r="L11" s="10">
        <f t="shared" si="0"/>
        <v>80.67</v>
      </c>
      <c r="M11" s="10">
        <f t="shared" si="1"/>
        <v>76.25</v>
      </c>
      <c r="N11" s="10">
        <f t="shared" si="2"/>
        <v>82.08</v>
      </c>
      <c r="O11" s="10">
        <f t="shared" si="3"/>
        <v>79.5</v>
      </c>
      <c r="P11" s="10">
        <f t="shared" si="4"/>
        <v>318.5</v>
      </c>
    </row>
    <row r="12" spans="1:16" ht="24" customHeight="1">
      <c r="A12" s="11">
        <v>9</v>
      </c>
      <c r="B12" s="79" t="s">
        <v>114</v>
      </c>
      <c r="C12" s="50" t="s">
        <v>31</v>
      </c>
      <c r="D12" s="57" t="s">
        <v>165</v>
      </c>
      <c r="E12" s="7" t="s">
        <v>70</v>
      </c>
      <c r="F12" s="7" t="s">
        <v>229</v>
      </c>
      <c r="G12" s="7" t="s">
        <v>69</v>
      </c>
      <c r="H12" s="7" t="s">
        <v>361</v>
      </c>
      <c r="I12" s="7"/>
      <c r="J12" s="7" t="s">
        <v>289</v>
      </c>
      <c r="K12" s="7" t="s">
        <v>70</v>
      </c>
      <c r="L12" s="10">
        <f t="shared" si="0"/>
        <v>87.52</v>
      </c>
      <c r="M12" s="10">
        <f t="shared" si="1"/>
        <v>82.46600000000001</v>
      </c>
      <c r="N12" s="10">
        <f t="shared" si="2"/>
        <v>85.2</v>
      </c>
      <c r="O12" s="10">
        <f t="shared" si="3"/>
        <v>80.60000000000001</v>
      </c>
      <c r="P12" s="10">
        <f t="shared" si="4"/>
        <v>335.786</v>
      </c>
    </row>
    <row r="13" spans="1:16" ht="21.75" customHeight="1">
      <c r="A13" s="11">
        <v>10</v>
      </c>
      <c r="B13" t="s">
        <v>112</v>
      </c>
      <c r="C13" s="50" t="s">
        <v>31</v>
      </c>
      <c r="D13" s="57" t="s">
        <v>161</v>
      </c>
      <c r="E13" s="7" t="s">
        <v>188</v>
      </c>
      <c r="F13" s="7" t="s">
        <v>97</v>
      </c>
      <c r="G13" s="7" t="s">
        <v>188</v>
      </c>
      <c r="H13" s="7" t="s">
        <v>362</v>
      </c>
      <c r="I13" s="7"/>
      <c r="J13" s="7" t="s">
        <v>292</v>
      </c>
      <c r="K13" s="7" t="s">
        <v>187</v>
      </c>
      <c r="L13" s="10">
        <f t="shared" si="0"/>
        <v>97.91</v>
      </c>
      <c r="M13" s="10">
        <f t="shared" si="1"/>
        <v>92.783</v>
      </c>
      <c r="N13" s="10">
        <f t="shared" si="2"/>
        <v>98.66</v>
      </c>
      <c r="O13" s="10">
        <f t="shared" si="3"/>
        <v>93.96600000000001</v>
      </c>
      <c r="P13" s="10">
        <f t="shared" si="4"/>
        <v>383.31899999999996</v>
      </c>
    </row>
    <row r="14" spans="1:16" ht="26.25">
      <c r="A14" s="11">
        <v>11</v>
      </c>
      <c r="B14" s="115" t="s">
        <v>115</v>
      </c>
      <c r="C14" s="53" t="s">
        <v>101</v>
      </c>
      <c r="D14" s="57" t="s">
        <v>167</v>
      </c>
      <c r="E14" s="7" t="s">
        <v>187</v>
      </c>
      <c r="F14" s="7" t="s">
        <v>225</v>
      </c>
      <c r="G14" s="7" t="s">
        <v>187</v>
      </c>
      <c r="H14" s="7" t="s">
        <v>45</v>
      </c>
      <c r="I14" s="7"/>
      <c r="J14" s="7" t="s">
        <v>45</v>
      </c>
      <c r="K14" s="7"/>
      <c r="L14" s="10">
        <f t="shared" si="0"/>
        <v>92.38</v>
      </c>
      <c r="M14" s="10">
        <f t="shared" si="1"/>
        <v>88.533</v>
      </c>
      <c r="N14" s="10" t="e">
        <f t="shared" si="2"/>
        <v>#VALUE!</v>
      </c>
      <c r="O14" s="10" t="e">
        <f t="shared" si="3"/>
        <v>#VALUE!</v>
      </c>
      <c r="P14" s="10" t="e">
        <f t="shared" si="4"/>
        <v>#VALUE!</v>
      </c>
    </row>
    <row r="15" spans="1:16" ht="24" customHeight="1">
      <c r="A15" s="11"/>
      <c r="B15" s="79"/>
      <c r="C15" s="53"/>
      <c r="D15" s="58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B16" s="79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4:16" ht="24" customHeight="1"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4:16" ht="24" customHeight="1"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4:16" ht="24" customHeight="1"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4:16" ht="24" customHeight="1"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  <row r="33" spans="4:16" ht="24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24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  <row r="35" spans="4:16" ht="24" customHeight="1">
      <c r="D35" s="7"/>
      <c r="E35" s="7"/>
      <c r="F35" s="7"/>
      <c r="G35" s="7"/>
      <c r="H35" s="7"/>
      <c r="I35" s="7"/>
      <c r="J35" s="7"/>
      <c r="K35" s="7"/>
      <c r="L35" s="10"/>
      <c r="M35" s="10"/>
      <c r="N35" s="10"/>
      <c r="O35" s="10"/>
      <c r="P35" s="10"/>
    </row>
    <row r="36" spans="4:16" ht="24" customHeight="1"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</row>
    <row r="37" spans="4:16" ht="24" customHeight="1">
      <c r="D37" s="7"/>
      <c r="E37" s="7"/>
      <c r="F37" s="7"/>
      <c r="G37" s="7"/>
      <c r="H37" s="7"/>
      <c r="I37" s="7"/>
      <c r="J37" s="7"/>
      <c r="K37" s="7"/>
      <c r="L37" s="10"/>
      <c r="M37" s="10"/>
      <c r="N37" s="10"/>
      <c r="O37" s="10"/>
      <c r="P37" s="10"/>
    </row>
    <row r="38" spans="4:16" ht="24" customHeight="1">
      <c r="D38" s="7"/>
      <c r="E38" s="7"/>
      <c r="F38" s="7"/>
      <c r="G38" s="7"/>
      <c r="H38" s="7"/>
      <c r="I38" s="7"/>
      <c r="J38" s="7"/>
      <c r="K38" s="7"/>
      <c r="L38" s="10"/>
      <c r="M38" s="10"/>
      <c r="N38" s="10"/>
      <c r="O38" s="10"/>
      <c r="P38" s="10"/>
    </row>
    <row r="39" spans="4:16" ht="24" customHeight="1">
      <c r="D39" s="7"/>
      <c r="E39" s="7"/>
      <c r="F39" s="7"/>
      <c r="G39" s="7"/>
      <c r="H39" s="7"/>
      <c r="I39" s="7"/>
      <c r="J39" s="7"/>
      <c r="K39" s="7"/>
      <c r="L39" s="10"/>
      <c r="M39" s="10"/>
      <c r="N39" s="10"/>
      <c r="O39" s="10"/>
      <c r="P39" s="10"/>
    </row>
    <row r="40" spans="4:16" ht="24" customHeight="1">
      <c r="D40" s="7"/>
      <c r="E40" s="7"/>
      <c r="F40" s="7"/>
      <c r="G40" s="7"/>
      <c r="H40" s="7"/>
      <c r="I40" s="7"/>
      <c r="J40" s="7"/>
      <c r="K40" s="7"/>
      <c r="L40" s="10"/>
      <c r="M40" s="10"/>
      <c r="N40" s="10"/>
      <c r="O40" s="10"/>
      <c r="P40" s="10"/>
    </row>
    <row r="41" spans="4:16" ht="24" customHeight="1">
      <c r="D41" s="7"/>
      <c r="E41" s="7"/>
      <c r="F41" s="7"/>
      <c r="G41" s="7"/>
      <c r="H41" s="7"/>
      <c r="I41" s="7"/>
      <c r="J41" s="7"/>
      <c r="K41" s="7"/>
      <c r="L41" s="10"/>
      <c r="M41" s="10"/>
      <c r="N41" s="10"/>
      <c r="O41" s="10"/>
      <c r="P41" s="10"/>
    </row>
    <row r="42" spans="4:16" ht="24" customHeight="1">
      <c r="D42" s="7"/>
      <c r="E42" s="7"/>
      <c r="F42" s="7"/>
      <c r="G42" s="7"/>
      <c r="H42" s="7"/>
      <c r="I42" s="7"/>
      <c r="J42" s="7"/>
      <c r="K42" s="7"/>
      <c r="L42" s="10"/>
      <c r="M42" s="10"/>
      <c r="N42" s="10"/>
      <c r="O42" s="10"/>
      <c r="P42" s="10"/>
    </row>
    <row r="43" spans="4:16" ht="24" customHeight="1">
      <c r="D43" s="7"/>
      <c r="E43" s="7"/>
      <c r="F43" s="7"/>
      <c r="G43" s="7"/>
      <c r="H43" s="7"/>
      <c r="I43" s="7"/>
      <c r="J43" s="7"/>
      <c r="K43" s="7"/>
      <c r="L43" s="10"/>
      <c r="M43" s="10"/>
      <c r="N43" s="10"/>
      <c r="O43" s="10"/>
      <c r="P43" s="10"/>
    </row>
    <row r="44" spans="4:16" ht="24" customHeight="1">
      <c r="D44" s="7"/>
      <c r="E44" s="7"/>
      <c r="F44" s="7"/>
      <c r="G44" s="7"/>
      <c r="H44" s="7"/>
      <c r="I44" s="7"/>
      <c r="J44" s="7"/>
      <c r="K44" s="7"/>
      <c r="L44" s="10"/>
      <c r="M44" s="10"/>
      <c r="N44" s="10"/>
      <c r="O44" s="10"/>
      <c r="P44" s="10"/>
    </row>
    <row r="45" spans="4:16" ht="24" customHeight="1">
      <c r="D45" s="7"/>
      <c r="E45" s="7"/>
      <c r="F45" s="7"/>
      <c r="G45" s="7"/>
      <c r="H45" s="7"/>
      <c r="I45" s="7"/>
      <c r="J45" s="7"/>
      <c r="K45" s="7"/>
      <c r="L45" s="10"/>
      <c r="M45" s="10"/>
      <c r="N45" s="10"/>
      <c r="O45" s="10"/>
      <c r="P45" s="10"/>
    </row>
    <row r="46" spans="4:16" ht="24" customHeight="1">
      <c r="D46" s="7"/>
      <c r="E46" s="7"/>
      <c r="F46" s="7"/>
      <c r="G46" s="7"/>
      <c r="H46" s="7"/>
      <c r="I46" s="7"/>
      <c r="J46" s="7"/>
      <c r="K46" s="7"/>
      <c r="L46" s="10"/>
      <c r="M46" s="10"/>
      <c r="N46" s="10"/>
      <c r="O46" s="10"/>
      <c r="P46" s="10"/>
    </row>
    <row r="47" spans="4:16" ht="24" customHeight="1">
      <c r="D47" s="7"/>
      <c r="E47" s="7"/>
      <c r="F47" s="7"/>
      <c r="G47" s="7"/>
      <c r="H47" s="7"/>
      <c r="I47" s="7"/>
      <c r="J47" s="7"/>
      <c r="K47" s="7"/>
      <c r="L47" s="10"/>
      <c r="M47" s="10"/>
      <c r="N47" s="10"/>
      <c r="O47" s="10"/>
      <c r="P47" s="10"/>
    </row>
    <row r="48" spans="4:16" ht="24" customHeight="1">
      <c r="D48" s="7"/>
      <c r="E48" s="7"/>
      <c r="F48" s="7"/>
      <c r="G48" s="7"/>
      <c r="H48" s="7"/>
      <c r="I48" s="7"/>
      <c r="J48" s="7"/>
      <c r="K48" s="7"/>
      <c r="L48" s="10"/>
      <c r="M48" s="10"/>
      <c r="N48" s="10"/>
      <c r="O48" s="10"/>
      <c r="P48" s="10"/>
    </row>
    <row r="49" spans="4:16" ht="24" customHeight="1">
      <c r="D49" s="7"/>
      <c r="E49" s="7"/>
      <c r="F49" s="7"/>
      <c r="G49" s="7"/>
      <c r="H49" s="7"/>
      <c r="I49" s="7"/>
      <c r="J49" s="7"/>
      <c r="K49" s="7"/>
      <c r="L49" s="10"/>
      <c r="M49" s="10"/>
      <c r="N49" s="10"/>
      <c r="O49" s="10"/>
      <c r="P49" s="10"/>
    </row>
    <row r="50" spans="4:16" ht="24" customHeight="1">
      <c r="D50" s="7"/>
      <c r="E50" s="7"/>
      <c r="F50" s="7"/>
      <c r="G50" s="7"/>
      <c r="H50" s="7"/>
      <c r="I50" s="7"/>
      <c r="J50" s="7"/>
      <c r="K50" s="7"/>
      <c r="L50" s="10"/>
      <c r="M50" s="10"/>
      <c r="N50" s="10"/>
      <c r="O50" s="10"/>
      <c r="P50" s="10"/>
    </row>
    <row r="51" spans="4:16" ht="24" customHeight="1">
      <c r="D51" s="7"/>
      <c r="E51" s="7"/>
      <c r="F51" s="7"/>
      <c r="G51" s="7"/>
      <c r="H51" s="7"/>
      <c r="I51" s="7"/>
      <c r="J51" s="7"/>
      <c r="K51" s="7"/>
      <c r="L51" s="10"/>
      <c r="M51" s="10"/>
      <c r="N51" s="10"/>
      <c r="O51" s="10"/>
      <c r="P51" s="10"/>
    </row>
    <row r="52" spans="4:16" ht="24" customHeight="1">
      <c r="D52" s="7"/>
      <c r="E52" s="7"/>
      <c r="F52" s="7"/>
      <c r="G52" s="7"/>
      <c r="H52" s="7"/>
      <c r="I52" s="7"/>
      <c r="J52" s="7"/>
      <c r="K52" s="7"/>
      <c r="L52" s="10"/>
      <c r="M52" s="10"/>
      <c r="N52" s="10"/>
      <c r="O52" s="10"/>
      <c r="P52" s="10"/>
    </row>
    <row r="53" spans="4:16" ht="24" customHeight="1">
      <c r="D53" s="7"/>
      <c r="E53" s="7"/>
      <c r="F53" s="7"/>
      <c r="G53" s="7"/>
      <c r="H53" s="7"/>
      <c r="I53" s="7"/>
      <c r="J53" s="7"/>
      <c r="K53" s="7"/>
      <c r="L53" s="10"/>
      <c r="M53" s="10"/>
      <c r="N53" s="10"/>
      <c r="O53" s="10"/>
      <c r="P53" s="10"/>
    </row>
    <row r="54" spans="4:16" ht="24" customHeight="1">
      <c r="D54" s="7"/>
      <c r="E54" s="7"/>
      <c r="F54" s="7"/>
      <c r="G54" s="7"/>
      <c r="H54" s="7"/>
      <c r="I54" s="7"/>
      <c r="J54" s="7"/>
      <c r="K54" s="7"/>
      <c r="L54" s="10"/>
      <c r="M54" s="10"/>
      <c r="N54" s="10"/>
      <c r="O54" s="10"/>
      <c r="P54" s="10"/>
    </row>
    <row r="55" spans="4:16" ht="24" customHeight="1"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10"/>
    </row>
    <row r="56" spans="4:16" ht="24" customHeight="1">
      <c r="D56" s="7"/>
      <c r="E56" s="7"/>
      <c r="F56" s="7"/>
      <c r="G56" s="7"/>
      <c r="H56" s="7"/>
      <c r="I56" s="7"/>
      <c r="J56" s="7"/>
      <c r="K56" s="7"/>
      <c r="L56" s="10"/>
      <c r="M56" s="10"/>
      <c r="N56" s="10"/>
      <c r="O56" s="10"/>
      <c r="P56" s="10"/>
    </row>
    <row r="57" spans="4:16" ht="24" customHeight="1">
      <c r="D57" s="7"/>
      <c r="E57" s="7"/>
      <c r="F57" s="7"/>
      <c r="G57" s="7"/>
      <c r="H57" s="7"/>
      <c r="I57" s="7"/>
      <c r="J57" s="7"/>
      <c r="K57" s="7"/>
      <c r="L57" s="10"/>
      <c r="M57" s="10"/>
      <c r="N57" s="10"/>
      <c r="O57" s="10"/>
      <c r="P57" s="10"/>
    </row>
    <row r="58" spans="4:16" ht="24" customHeight="1">
      <c r="D58" s="7"/>
      <c r="E58" s="7"/>
      <c r="F58" s="7"/>
      <c r="G58" s="7"/>
      <c r="H58" s="7"/>
      <c r="I58" s="7"/>
      <c r="J58" s="7"/>
      <c r="K58" s="7"/>
      <c r="L58" s="10"/>
      <c r="M58" s="10"/>
      <c r="N58" s="10"/>
      <c r="O58" s="10"/>
      <c r="P58" s="10"/>
    </row>
    <row r="59" spans="4:16" ht="24" customHeight="1">
      <c r="D59" s="7"/>
      <c r="E59" s="7"/>
      <c r="F59" s="7"/>
      <c r="G59" s="7"/>
      <c r="H59" s="7"/>
      <c r="I59" s="7"/>
      <c r="J59" s="7"/>
      <c r="K59" s="7"/>
      <c r="L59" s="10"/>
      <c r="M59" s="10"/>
      <c r="N59" s="10"/>
      <c r="O59" s="10"/>
      <c r="P59" s="10"/>
    </row>
    <row r="60" spans="4:16" ht="24" customHeight="1">
      <c r="D60" s="7"/>
      <c r="E60" s="7"/>
      <c r="F60" s="7"/>
      <c r="G60" s="7"/>
      <c r="H60" s="7"/>
      <c r="I60" s="7"/>
      <c r="J60" s="7"/>
      <c r="K60" s="7"/>
      <c r="L60" s="10"/>
      <c r="M60" s="10"/>
      <c r="N60" s="10"/>
      <c r="O60" s="10"/>
      <c r="P60" s="10"/>
    </row>
    <row r="61" spans="4:16" ht="24" customHeight="1">
      <c r="D61" s="7"/>
      <c r="E61" s="7"/>
      <c r="F61" s="7"/>
      <c r="G61" s="7"/>
      <c r="H61" s="7"/>
      <c r="I61" s="7"/>
      <c r="J61" s="7"/>
      <c r="K61" s="7"/>
      <c r="L61" s="10"/>
      <c r="M61" s="10"/>
      <c r="N61" s="10"/>
      <c r="O61" s="10"/>
      <c r="P61" s="10"/>
    </row>
    <row r="62" spans="4:16" ht="24" customHeight="1">
      <c r="D62" s="7"/>
      <c r="E62" s="7"/>
      <c r="F62" s="7"/>
      <c r="G62" s="7"/>
      <c r="H62" s="7"/>
      <c r="I62" s="7"/>
      <c r="J62" s="7"/>
      <c r="K62" s="7"/>
      <c r="L62" s="10"/>
      <c r="M62" s="10"/>
      <c r="N62" s="10"/>
      <c r="O62" s="10"/>
      <c r="P62" s="10"/>
    </row>
    <row r="63" spans="4:16" ht="24" customHeight="1">
      <c r="D63" s="7"/>
      <c r="E63" s="7"/>
      <c r="F63" s="7"/>
      <c r="G63" s="7"/>
      <c r="H63" s="7"/>
      <c r="I63" s="7"/>
      <c r="J63" s="7"/>
      <c r="K63" s="7"/>
      <c r="L63" s="10"/>
      <c r="M63" s="10"/>
      <c r="N63" s="10"/>
      <c r="O63" s="10"/>
      <c r="P63" s="10"/>
    </row>
    <row r="64" spans="4:16" ht="24" customHeight="1">
      <c r="D64" s="7"/>
      <c r="E64" s="7"/>
      <c r="F64" s="7"/>
      <c r="G64" s="7"/>
      <c r="H64" s="7"/>
      <c r="I64" s="7"/>
      <c r="J64" s="7"/>
      <c r="K64" s="7"/>
      <c r="L64" s="10"/>
      <c r="M64" s="10"/>
      <c r="N64" s="10"/>
      <c r="O64" s="10"/>
      <c r="P64" s="10"/>
    </row>
    <row r="65" spans="4:16" ht="24" customHeight="1">
      <c r="D65" s="7"/>
      <c r="E65" s="7"/>
      <c r="F65" s="7"/>
      <c r="G65" s="7"/>
      <c r="H65" s="7"/>
      <c r="I65" s="7"/>
      <c r="J65" s="7"/>
      <c r="K65" s="7"/>
      <c r="L65" s="10"/>
      <c r="M65" s="10"/>
      <c r="N65" s="10"/>
      <c r="O65" s="10"/>
      <c r="P65" s="10"/>
    </row>
    <row r="66" spans="4:16" ht="24" customHeight="1">
      <c r="D66" s="7"/>
      <c r="E66" s="7"/>
      <c r="F66" s="7"/>
      <c r="G66" s="7"/>
      <c r="H66" s="7"/>
      <c r="I66" s="7"/>
      <c r="J66" s="7"/>
      <c r="K66" s="7"/>
      <c r="L66" s="10"/>
      <c r="M66" s="10"/>
      <c r="N66" s="10"/>
      <c r="O66" s="10"/>
      <c r="P66" s="10"/>
    </row>
    <row r="67" spans="4:16" ht="24" customHeight="1">
      <c r="D67" s="7"/>
      <c r="E67" s="7"/>
      <c r="F67" s="7"/>
      <c r="G67" s="7"/>
      <c r="H67" s="7"/>
      <c r="I67" s="7"/>
      <c r="J67" s="7"/>
      <c r="K67" s="7"/>
      <c r="L67" s="10"/>
      <c r="M67" s="10"/>
      <c r="N67" s="10"/>
      <c r="O67" s="10"/>
      <c r="P67" s="10"/>
    </row>
    <row r="68" spans="4:16" ht="24" customHeight="1">
      <c r="D68" s="7"/>
      <c r="E68" s="7"/>
      <c r="F68" s="7"/>
      <c r="G68" s="7"/>
      <c r="H68" s="7"/>
      <c r="I68" s="7"/>
      <c r="J68" s="7"/>
      <c r="K68" s="7"/>
      <c r="L68" s="10"/>
      <c r="M68" s="10"/>
      <c r="N68" s="10"/>
      <c r="O68" s="10"/>
      <c r="P68" s="10"/>
    </row>
    <row r="69" spans="4:16" ht="24" customHeight="1">
      <c r="D69" s="7"/>
      <c r="E69" s="7"/>
      <c r="F69" s="7"/>
      <c r="G69" s="7"/>
      <c r="H69" s="7"/>
      <c r="I69" s="7"/>
      <c r="J69" s="7"/>
      <c r="K69" s="7"/>
      <c r="L69" s="10"/>
      <c r="M69" s="10"/>
      <c r="N69" s="10"/>
      <c r="O69" s="10"/>
      <c r="P69" s="10"/>
    </row>
    <row r="70" spans="4:16" ht="24" customHeight="1">
      <c r="D70" s="7"/>
      <c r="E70" s="7"/>
      <c r="F70" s="7"/>
      <c r="G70" s="7"/>
      <c r="H70" s="7"/>
      <c r="I70" s="7"/>
      <c r="J70" s="7"/>
      <c r="K70" s="7"/>
      <c r="L70" s="10"/>
      <c r="M70" s="10"/>
      <c r="N70" s="10"/>
      <c r="O70" s="10"/>
      <c r="P70" s="10"/>
    </row>
    <row r="71" spans="4:16" ht="24" customHeight="1">
      <c r="D71" s="7"/>
      <c r="E71" s="7"/>
      <c r="F71" s="7"/>
      <c r="G71" s="7"/>
      <c r="H71" s="7"/>
      <c r="I71" s="7"/>
      <c r="J71" s="7"/>
      <c r="K71" s="7"/>
      <c r="L71" s="10"/>
      <c r="M71" s="10"/>
      <c r="N71" s="10"/>
      <c r="O71" s="10"/>
      <c r="P71" s="10"/>
    </row>
    <row r="72" spans="4:16" ht="24" customHeight="1">
      <c r="D72" s="7"/>
      <c r="E72" s="7"/>
      <c r="F72" s="7"/>
      <c r="G72" s="7"/>
      <c r="H72" s="7"/>
      <c r="I72" s="7"/>
      <c r="J72" s="7"/>
      <c r="K72" s="7"/>
      <c r="L72" s="10"/>
      <c r="M72" s="10"/>
      <c r="N72" s="10"/>
      <c r="O72" s="10"/>
      <c r="P72" s="10"/>
    </row>
    <row r="73" spans="4:16" ht="24" customHeight="1">
      <c r="D73" s="7"/>
      <c r="E73" s="7"/>
      <c r="F73" s="7"/>
      <c r="G73" s="7"/>
      <c r="H73" s="7"/>
      <c r="I73" s="7"/>
      <c r="J73" s="7"/>
      <c r="K73" s="7"/>
      <c r="L73" s="10"/>
      <c r="M73" s="10"/>
      <c r="N73" s="10"/>
      <c r="O73" s="10"/>
      <c r="P73" s="10"/>
    </row>
    <row r="74" spans="4:16" ht="24" customHeight="1">
      <c r="D74" s="7"/>
      <c r="E74" s="7"/>
      <c r="F74" s="7"/>
      <c r="G74" s="7"/>
      <c r="H74" s="7"/>
      <c r="I74" s="7"/>
      <c r="J74" s="7"/>
      <c r="K74" s="7"/>
      <c r="L74" s="10"/>
      <c r="M74" s="10"/>
      <c r="N74" s="10"/>
      <c r="O74" s="10"/>
      <c r="P74" s="10"/>
    </row>
    <row r="75" spans="4:16" ht="24" customHeight="1">
      <c r="D75" s="7"/>
      <c r="E75" s="7"/>
      <c r="F75" s="7"/>
      <c r="G75" s="7"/>
      <c r="H75" s="7"/>
      <c r="I75" s="7"/>
      <c r="J75" s="7"/>
      <c r="K75" s="7"/>
      <c r="L75" s="10"/>
      <c r="M75" s="10"/>
      <c r="N75" s="10"/>
      <c r="O75" s="10"/>
      <c r="P75" s="10"/>
    </row>
    <row r="76" spans="4:16" ht="24" customHeight="1">
      <c r="D76" s="7"/>
      <c r="E76" s="7"/>
      <c r="F76" s="7"/>
      <c r="G76" s="7"/>
      <c r="H76" s="7"/>
      <c r="I76" s="7"/>
      <c r="J76" s="7"/>
      <c r="K76" s="7"/>
      <c r="L76" s="10"/>
      <c r="M76" s="10"/>
      <c r="N76" s="10"/>
      <c r="O76" s="10"/>
      <c r="P76" s="10"/>
    </row>
    <row r="77" spans="4:16" ht="24" customHeight="1">
      <c r="D77" s="7"/>
      <c r="E77" s="7"/>
      <c r="F77" s="7"/>
      <c r="G77" s="7"/>
      <c r="H77" s="7"/>
      <c r="I77" s="7"/>
      <c r="J77" s="7"/>
      <c r="K77" s="7"/>
      <c r="L77" s="10"/>
      <c r="M77" s="10"/>
      <c r="N77" s="10"/>
      <c r="O77" s="10"/>
      <c r="P77" s="10"/>
    </row>
    <row r="78" spans="12:16" ht="24" customHeight="1">
      <c r="L78" s="10"/>
      <c r="M78" s="10"/>
      <c r="N78" s="10"/>
      <c r="O78" s="10"/>
      <c r="P78" s="10"/>
    </row>
    <row r="79" spans="12:16" ht="24" customHeight="1">
      <c r="L79" s="10"/>
      <c r="M79" s="10"/>
      <c r="N79" s="10"/>
      <c r="O79" s="10"/>
      <c r="P79" s="10"/>
    </row>
    <row r="80" spans="12:16" ht="24" customHeight="1">
      <c r="L80" s="10"/>
      <c r="M80" s="10"/>
      <c r="N80" s="10"/>
      <c r="O80" s="10"/>
      <c r="P80" s="10"/>
    </row>
    <row r="81" spans="12:16" ht="24" customHeight="1">
      <c r="L81" s="10"/>
      <c r="M81" s="10"/>
      <c r="N81" s="10"/>
      <c r="O81" s="10"/>
      <c r="P81" s="10"/>
    </row>
    <row r="82" spans="12:16" ht="24" customHeight="1">
      <c r="L82" s="10"/>
      <c r="M82" s="10"/>
      <c r="N82" s="10"/>
      <c r="O82" s="10"/>
      <c r="P82" s="10"/>
    </row>
    <row r="83" spans="12:16" ht="24" customHeight="1">
      <c r="L83" s="10"/>
      <c r="M83" s="10"/>
      <c r="N83" s="10"/>
      <c r="O83" s="10"/>
      <c r="P83" s="10"/>
    </row>
    <row r="84" spans="12:16" ht="24" customHeight="1">
      <c r="L84" s="10"/>
      <c r="M84" s="10"/>
      <c r="N84" s="10"/>
      <c r="O84" s="10"/>
      <c r="P84" s="10"/>
    </row>
    <row r="85" spans="12:16" ht="24" customHeight="1">
      <c r="L85" s="10"/>
      <c r="M85" s="10"/>
      <c r="N85" s="10"/>
      <c r="O85" s="10"/>
      <c r="P85" s="10"/>
    </row>
    <row r="86" spans="12:16" ht="24" customHeight="1">
      <c r="L86" s="10"/>
      <c r="M86" s="10"/>
      <c r="N86" s="10"/>
      <c r="O86" s="10"/>
      <c r="P86" s="10"/>
    </row>
    <row r="87" spans="12:16" ht="24" customHeight="1">
      <c r="L87" s="10"/>
      <c r="M87" s="10"/>
      <c r="N87" s="10"/>
      <c r="O87" s="10"/>
      <c r="P87" s="10"/>
    </row>
    <row r="88" spans="12:16" ht="24" customHeight="1">
      <c r="L88" s="10"/>
      <c r="M88" s="10"/>
      <c r="N88" s="10"/>
      <c r="O88" s="10"/>
      <c r="P88" s="10"/>
    </row>
    <row r="89" spans="12:16" ht="24" customHeight="1">
      <c r="L89" s="10"/>
      <c r="M89" s="10"/>
      <c r="N89" s="10"/>
      <c r="O89" s="10"/>
      <c r="P89" s="10"/>
    </row>
    <row r="90" spans="12:16" ht="24" customHeight="1">
      <c r="L90" s="10"/>
      <c r="M90" s="10"/>
      <c r="N90" s="10"/>
      <c r="O90" s="10"/>
      <c r="P90" s="10"/>
    </row>
    <row r="91" spans="12:16" ht="24" customHeight="1">
      <c r="L91" s="10"/>
      <c r="M91" s="10"/>
      <c r="N91" s="10"/>
      <c r="O91" s="10"/>
      <c r="P91" s="10"/>
    </row>
    <row r="92" spans="12:16" ht="24" customHeight="1">
      <c r="L92" s="10"/>
      <c r="M92" s="10"/>
      <c r="N92" s="10"/>
      <c r="O92" s="10"/>
      <c r="P92" s="10"/>
    </row>
    <row r="93" spans="12:16" ht="24" customHeight="1">
      <c r="L93" s="10"/>
      <c r="M93" s="10"/>
      <c r="N93" s="10"/>
      <c r="O93" s="10"/>
      <c r="P93" s="10"/>
    </row>
    <row r="94" spans="12:16" ht="24" customHeight="1">
      <c r="L94" s="10"/>
      <c r="M94" s="10"/>
      <c r="N94" s="10"/>
      <c r="O94" s="10"/>
      <c r="P94" s="10"/>
    </row>
    <row r="95" spans="12:16" ht="24" customHeight="1">
      <c r="L95" s="10"/>
      <c r="M95" s="10"/>
      <c r="N95" s="10"/>
      <c r="O95" s="10"/>
      <c r="P95" s="10"/>
    </row>
    <row r="96" spans="12:16" ht="24" customHeight="1">
      <c r="L96" s="10"/>
      <c r="M96" s="10"/>
      <c r="N96" s="10"/>
      <c r="O96" s="10"/>
      <c r="P96" s="10"/>
    </row>
    <row r="97" spans="12:16" ht="24" customHeight="1">
      <c r="L97" s="10"/>
      <c r="M97" s="10"/>
      <c r="N97" s="10"/>
      <c r="O97" s="10"/>
      <c r="P97" s="10"/>
    </row>
    <row r="98" spans="12:16" ht="24" customHeight="1">
      <c r="L98" s="10"/>
      <c r="M98" s="10"/>
      <c r="N98" s="10"/>
      <c r="O98" s="10"/>
      <c r="P98" s="10"/>
    </row>
    <row r="99" spans="12:16" ht="24" customHeight="1">
      <c r="L99" s="10"/>
      <c r="M99" s="10"/>
      <c r="N99" s="10"/>
      <c r="O99" s="10"/>
      <c r="P99" s="10"/>
    </row>
    <row r="100" spans="12:16" ht="24" customHeight="1">
      <c r="L100" s="10"/>
      <c r="M100" s="10"/>
      <c r="N100" s="10"/>
      <c r="O100" s="10"/>
      <c r="P100" s="10"/>
    </row>
    <row r="101" spans="12:16" ht="24" customHeight="1">
      <c r="L101" s="10"/>
      <c r="M101" s="10"/>
      <c r="N101" s="10"/>
      <c r="O101" s="10"/>
      <c r="P101" s="10"/>
    </row>
    <row r="102" spans="12:16" ht="24" customHeight="1">
      <c r="L102" s="10"/>
      <c r="M102" s="10"/>
      <c r="N102" s="10"/>
      <c r="O102" s="10"/>
      <c r="P102" s="10"/>
    </row>
    <row r="103" spans="12:16" ht="24" customHeight="1">
      <c r="L103" s="10"/>
      <c r="M103" s="10"/>
      <c r="N103" s="10"/>
      <c r="O103" s="10"/>
      <c r="P103" s="10"/>
    </row>
    <row r="104" spans="12:16" ht="24" customHeight="1">
      <c r="L104" s="10"/>
      <c r="M104" s="10"/>
      <c r="N104" s="10"/>
      <c r="O104" s="10"/>
      <c r="P104" s="10"/>
    </row>
    <row r="105" spans="12:16" ht="24" customHeight="1">
      <c r="L105" s="10"/>
      <c r="M105" s="10"/>
      <c r="N105" s="10"/>
      <c r="O105" s="10"/>
      <c r="P105" s="10"/>
    </row>
    <row r="106" spans="12:16" ht="24" customHeight="1">
      <c r="L106" s="10"/>
      <c r="M106" s="10"/>
      <c r="N106" s="10"/>
      <c r="O106" s="10"/>
      <c r="P106" s="10"/>
    </row>
    <row r="107" spans="12:16" ht="24" customHeight="1">
      <c r="L107" s="10"/>
      <c r="M107" s="10"/>
      <c r="N107" s="10"/>
      <c r="O107" s="10"/>
      <c r="P107" s="10"/>
    </row>
    <row r="108" spans="12:16" ht="24" customHeight="1">
      <c r="L108" s="10"/>
      <c r="M108" s="10"/>
      <c r="N108" s="10"/>
      <c r="O108" s="10"/>
      <c r="P108" s="10"/>
    </row>
    <row r="109" spans="12:16" ht="24" customHeight="1">
      <c r="L109" s="10"/>
      <c r="M109" s="10"/>
      <c r="N109" s="10"/>
      <c r="O109" s="10"/>
      <c r="P109" s="10"/>
    </row>
    <row r="110" spans="12:16" ht="24" customHeight="1">
      <c r="L110" s="10"/>
      <c r="M110" s="10"/>
      <c r="N110" s="10"/>
      <c r="O110" s="10"/>
      <c r="P110" s="10"/>
    </row>
    <row r="111" spans="12:16" ht="24" customHeight="1">
      <c r="L111" s="10"/>
      <c r="M111" s="10"/>
      <c r="N111" s="10"/>
      <c r="O111" s="10"/>
      <c r="P111" s="10"/>
    </row>
    <row r="112" spans="12:16" ht="24" customHeight="1">
      <c r="L112" s="10"/>
      <c r="M112" s="10"/>
      <c r="N112" s="10"/>
      <c r="O112" s="10"/>
      <c r="P112" s="10"/>
    </row>
    <row r="113" spans="12:16" ht="24" customHeight="1">
      <c r="L113" s="10"/>
      <c r="M113" s="10"/>
      <c r="N113" s="10"/>
      <c r="O113" s="10"/>
      <c r="P113" s="10"/>
    </row>
    <row r="114" spans="12:16" ht="24" customHeight="1">
      <c r="L114" s="10"/>
      <c r="M114" s="10"/>
      <c r="N114" s="10"/>
      <c r="O114" s="10"/>
      <c r="P114" s="10"/>
    </row>
    <row r="115" spans="12:16" ht="24" customHeight="1">
      <c r="L115" s="10"/>
      <c r="M115" s="10"/>
      <c r="N115" s="10"/>
      <c r="O115" s="10"/>
      <c r="P115" s="10"/>
    </row>
    <row r="116" spans="12:16" ht="24" customHeight="1">
      <c r="L116" s="10"/>
      <c r="M116" s="10"/>
      <c r="N116" s="10"/>
      <c r="O116" s="10"/>
      <c r="P116" s="10"/>
    </row>
    <row r="117" spans="12:16" ht="24" customHeight="1">
      <c r="L117" s="10"/>
      <c r="M117" s="10"/>
      <c r="N117" s="10"/>
      <c r="O117" s="10"/>
      <c r="P117" s="10"/>
    </row>
    <row r="118" spans="12:16" ht="24" customHeight="1">
      <c r="L118" s="10"/>
      <c r="M118" s="10"/>
      <c r="N118" s="10"/>
      <c r="O118" s="10"/>
      <c r="P118" s="10"/>
    </row>
    <row r="119" spans="12:16" ht="24" customHeight="1">
      <c r="L119" s="10"/>
      <c r="M119" s="10"/>
      <c r="N119" s="10"/>
      <c r="O119" s="10"/>
      <c r="P119" s="10"/>
    </row>
    <row r="120" spans="12:16" ht="24" customHeight="1">
      <c r="L120" s="10"/>
      <c r="M120" s="10"/>
      <c r="N120" s="10"/>
      <c r="O120" s="10"/>
      <c r="P120" s="10"/>
    </row>
    <row r="121" spans="12:16" ht="24" customHeight="1">
      <c r="L121" s="10"/>
      <c r="M121" s="10"/>
      <c r="N121" s="10"/>
      <c r="O121" s="10"/>
      <c r="P121" s="10"/>
    </row>
    <row r="122" spans="12:16" ht="24" customHeight="1">
      <c r="L122" s="10"/>
      <c r="M122" s="10"/>
      <c r="N122" s="10"/>
      <c r="O122" s="10"/>
      <c r="P122" s="10"/>
    </row>
    <row r="123" spans="12:16" ht="24" customHeight="1">
      <c r="L123" s="10"/>
      <c r="M123" s="10"/>
      <c r="N123" s="10"/>
      <c r="O123" s="10"/>
      <c r="P123" s="10"/>
    </row>
    <row r="124" spans="12:16" ht="24" customHeight="1">
      <c r="L124" s="10"/>
      <c r="M124" s="10"/>
      <c r="N124" s="10"/>
      <c r="O124" s="10"/>
      <c r="P124" s="10"/>
    </row>
    <row r="125" spans="12:16" ht="24" customHeight="1">
      <c r="L125" s="10"/>
      <c r="M125" s="10"/>
      <c r="N125" s="10"/>
      <c r="O125" s="10"/>
      <c r="P125" s="10"/>
    </row>
    <row r="126" spans="12:15" ht="24" customHeight="1">
      <c r="L126" s="10"/>
      <c r="M126" s="10"/>
      <c r="N126" s="10"/>
      <c r="O126" s="10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&amp;CHaga Mini
Flickor 9 - 10 år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32"/>
  <sheetViews>
    <sheetView zoomScale="80" zoomScaleNormal="80" zoomScalePageLayoutView="0" workbookViewId="0" topLeftCell="A1">
      <selection activeCell="J14" sqref="J14"/>
    </sheetView>
  </sheetViews>
  <sheetFormatPr defaultColWidth="9.140625" defaultRowHeight="24" customHeight="1"/>
  <cols>
    <col min="1" max="1" width="3.8515625" style="0" customWidth="1"/>
    <col min="2" max="2" width="13.57421875" style="0" customWidth="1"/>
    <col min="3" max="3" width="7.28125" style="0" customWidth="1"/>
    <col min="4" max="4" width="8.8515625" style="0" customWidth="1"/>
    <col min="5" max="5" width="4.28125" style="0" customWidth="1"/>
    <col min="6" max="6" width="10.28125" style="0" bestFit="1" customWidth="1"/>
    <col min="7" max="7" width="3.57421875" style="0" customWidth="1"/>
    <col min="9" max="9" width="3.421875" style="0" customWidth="1"/>
    <col min="10" max="10" width="9.8515625" style="0" bestFit="1" customWidth="1"/>
    <col min="11" max="11" width="3.140625" style="0" customWidth="1"/>
    <col min="12" max="12" width="8.28125" style="0" customWidth="1"/>
    <col min="13" max="13" width="8.140625" style="0" customWidth="1"/>
    <col min="14" max="14" width="8.28125" style="0" customWidth="1"/>
    <col min="15" max="15" width="8.140625" style="0" customWidth="1"/>
    <col min="16" max="16" width="8.00390625" style="0" customWidth="1"/>
  </cols>
  <sheetData>
    <row r="1" spans="1:3" ht="24" customHeight="1">
      <c r="A1" s="1" t="s">
        <v>12</v>
      </c>
      <c r="B1" s="20"/>
      <c r="C1" s="20" t="s">
        <v>387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1" t="s">
        <v>4</v>
      </c>
      <c r="N2" s="31" t="s">
        <v>4</v>
      </c>
      <c r="O2" s="3" t="s">
        <v>4</v>
      </c>
      <c r="P2" s="40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6</v>
      </c>
      <c r="G3" s="8"/>
      <c r="H3" s="8" t="s">
        <v>11</v>
      </c>
      <c r="I3" s="8"/>
      <c r="J3" s="8" t="s">
        <v>6</v>
      </c>
      <c r="K3" s="8"/>
      <c r="L3" s="9" t="s">
        <v>30</v>
      </c>
      <c r="M3" s="28">
        <v>300</v>
      </c>
      <c r="N3" s="28">
        <v>500</v>
      </c>
      <c r="O3" s="28">
        <v>300</v>
      </c>
      <c r="P3" s="4" t="s">
        <v>7</v>
      </c>
    </row>
    <row r="4" spans="1:16" ht="24" customHeight="1">
      <c r="A4" s="11">
        <v>1</v>
      </c>
      <c r="B4" s="79" t="s">
        <v>109</v>
      </c>
      <c r="C4" s="51" t="s">
        <v>77</v>
      </c>
      <c r="D4" s="47" t="s">
        <v>168</v>
      </c>
      <c r="E4" s="7" t="s">
        <v>26</v>
      </c>
      <c r="F4" s="7" t="s">
        <v>222</v>
      </c>
      <c r="G4" s="7" t="s">
        <v>26</v>
      </c>
      <c r="H4" s="7" t="s">
        <v>353</v>
      </c>
      <c r="I4" s="7" t="s">
        <v>26</v>
      </c>
      <c r="J4" s="7" t="s">
        <v>284</v>
      </c>
      <c r="K4" s="7" t="s">
        <v>26</v>
      </c>
      <c r="L4" s="10">
        <f aca="true" t="shared" si="0" ref="L4:L10">(MID(D4,1,2)*60*100+MID(D4,4,2)*100+MID(D4,7,2))/100</f>
        <v>74.89</v>
      </c>
      <c r="M4" s="10">
        <f aca="true" t="shared" si="1" ref="M4:M10">FLOOR((MID(F4,1,2)*60*100+MID(F4,4,2)*100+MID(F4,7,2))/3*5/100,0.001)</f>
        <v>71.15</v>
      </c>
      <c r="N4" s="10">
        <f aca="true" t="shared" si="2" ref="N4:N10">(MID(H4,1,2)*60*100+MID(H4,4,2)*100+MID(H4,7,2))/100</f>
        <v>70.73</v>
      </c>
      <c r="O4" s="10">
        <f aca="true" t="shared" si="3" ref="O4:O10">FLOOR((MID(J4,1,2)*60*100+MID(J4,4,2)*100+MID(J4,7,2))/3*5/100,0.001)</f>
        <v>70.016</v>
      </c>
      <c r="P4" s="10">
        <f aca="true" t="shared" si="4" ref="P4:P10">SUM(L4:O4)</f>
        <v>286.78600000000006</v>
      </c>
    </row>
    <row r="5" spans="1:16" ht="24" customHeight="1">
      <c r="A5" s="11">
        <v>3</v>
      </c>
      <c r="B5" s="79" t="s">
        <v>110</v>
      </c>
      <c r="C5" s="50" t="s">
        <v>25</v>
      </c>
      <c r="D5" s="7" t="s">
        <v>169</v>
      </c>
      <c r="E5" s="7" t="s">
        <v>36</v>
      </c>
      <c r="F5" s="7" t="s">
        <v>227</v>
      </c>
      <c r="G5" s="7" t="s">
        <v>36</v>
      </c>
      <c r="H5" s="7" t="s">
        <v>360</v>
      </c>
      <c r="I5" s="7" t="s">
        <v>36</v>
      </c>
      <c r="J5" s="7" t="s">
        <v>283</v>
      </c>
      <c r="K5" s="7" t="s">
        <v>36</v>
      </c>
      <c r="L5" s="10">
        <f t="shared" si="0"/>
        <v>89.9</v>
      </c>
      <c r="M5" s="10">
        <f t="shared" si="1"/>
        <v>86.266</v>
      </c>
      <c r="N5" s="10">
        <f t="shared" si="2"/>
        <v>92.44</v>
      </c>
      <c r="O5" s="10">
        <f t="shared" si="3"/>
        <v>85.433</v>
      </c>
      <c r="P5" s="10">
        <f t="shared" si="4"/>
        <v>354.039</v>
      </c>
    </row>
    <row r="6" spans="1:16" ht="24" customHeight="1">
      <c r="A6" s="11">
        <v>2</v>
      </c>
      <c r="B6" s="79" t="s">
        <v>79</v>
      </c>
      <c r="C6" s="50" t="s">
        <v>77</v>
      </c>
      <c r="D6" s="7" t="s">
        <v>171</v>
      </c>
      <c r="E6" s="7" t="s">
        <v>27</v>
      </c>
      <c r="F6" s="7" t="s">
        <v>223</v>
      </c>
      <c r="G6" s="7" t="s">
        <v>27</v>
      </c>
      <c r="H6" s="7" t="s">
        <v>355</v>
      </c>
      <c r="I6" s="7" t="s">
        <v>27</v>
      </c>
      <c r="J6" s="7" t="s">
        <v>288</v>
      </c>
      <c r="K6" s="7" t="s">
        <v>27</v>
      </c>
      <c r="L6" s="10">
        <f t="shared" si="0"/>
        <v>76</v>
      </c>
      <c r="M6" s="10">
        <f t="shared" si="1"/>
        <v>74.333</v>
      </c>
      <c r="N6" s="10">
        <f t="shared" si="2"/>
        <v>74.26</v>
      </c>
      <c r="O6" s="10">
        <f t="shared" si="3"/>
        <v>70.116</v>
      </c>
      <c r="P6" s="10">
        <f t="shared" si="4"/>
        <v>294.709</v>
      </c>
    </row>
    <row r="7" spans="1:16" ht="24" customHeight="1">
      <c r="A7" s="11"/>
      <c r="B7" s="79"/>
      <c r="C7" s="50"/>
      <c r="D7" s="7"/>
      <c r="E7" s="7"/>
      <c r="F7" s="7"/>
      <c r="G7" s="7"/>
      <c r="H7" s="7"/>
      <c r="I7" s="7"/>
      <c r="J7" s="7"/>
      <c r="K7" s="7"/>
      <c r="L7" s="10" t="e">
        <f t="shared" si="0"/>
        <v>#VALUE!</v>
      </c>
      <c r="M7" s="10" t="e">
        <f t="shared" si="1"/>
        <v>#VALUE!</v>
      </c>
      <c r="N7" s="10" t="e">
        <f t="shared" si="2"/>
        <v>#VALUE!</v>
      </c>
      <c r="O7" s="10" t="e">
        <f t="shared" si="3"/>
        <v>#VALUE!</v>
      </c>
      <c r="P7" s="10" t="e">
        <f t="shared" si="4"/>
        <v>#VALUE!</v>
      </c>
    </row>
    <row r="8" spans="1:16" ht="24" customHeight="1">
      <c r="A8" s="11"/>
      <c r="C8" s="53"/>
      <c r="D8" s="7"/>
      <c r="E8" s="7"/>
      <c r="F8" s="7"/>
      <c r="G8" s="7"/>
      <c r="H8" s="7"/>
      <c r="I8" s="7"/>
      <c r="J8" s="7"/>
      <c r="K8" s="7"/>
      <c r="L8" s="10" t="e">
        <f t="shared" si="0"/>
        <v>#VALUE!</v>
      </c>
      <c r="M8" s="10" t="e">
        <f t="shared" si="1"/>
        <v>#VALUE!</v>
      </c>
      <c r="N8" s="10" t="e">
        <f t="shared" si="2"/>
        <v>#VALUE!</v>
      </c>
      <c r="O8" s="10" t="e">
        <f t="shared" si="3"/>
        <v>#VALUE!</v>
      </c>
      <c r="P8" s="10" t="e">
        <f t="shared" si="4"/>
        <v>#VALUE!</v>
      </c>
    </row>
    <row r="9" spans="1:16" ht="24" customHeight="1">
      <c r="A9" s="11"/>
      <c r="C9" s="50"/>
      <c r="D9" s="7"/>
      <c r="E9" s="7"/>
      <c r="F9" s="7"/>
      <c r="G9" s="7"/>
      <c r="H9" s="7"/>
      <c r="I9" s="7"/>
      <c r="J9" s="7"/>
      <c r="K9" s="7"/>
      <c r="L9" s="10" t="e">
        <f t="shared" si="0"/>
        <v>#VALUE!</v>
      </c>
      <c r="M9" s="10" t="e">
        <f t="shared" si="1"/>
        <v>#VALUE!</v>
      </c>
      <c r="N9" s="10" t="e">
        <f t="shared" si="2"/>
        <v>#VALUE!</v>
      </c>
      <c r="O9" s="10" t="e">
        <f t="shared" si="3"/>
        <v>#VALUE!</v>
      </c>
      <c r="P9" s="10" t="e">
        <f t="shared" si="4"/>
        <v>#VALUE!</v>
      </c>
    </row>
    <row r="10" spans="1:16" ht="24" customHeight="1">
      <c r="A10" s="11"/>
      <c r="C10" s="53"/>
      <c r="D10" s="7"/>
      <c r="E10" s="7"/>
      <c r="F10" s="7"/>
      <c r="G10" s="7"/>
      <c r="H10" s="7"/>
      <c r="I10" s="7"/>
      <c r="J10" s="7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e">
        <f t="shared" si="4"/>
        <v>#VALUE!</v>
      </c>
    </row>
    <row r="11" spans="1:16" ht="24" customHeight="1">
      <c r="A11" s="11"/>
      <c r="E11" s="7"/>
      <c r="L11" s="10"/>
      <c r="M11" s="10"/>
      <c r="N11" s="10"/>
      <c r="O11" s="10"/>
      <c r="P11" s="10"/>
    </row>
    <row r="12" spans="1:16" ht="24" customHeight="1">
      <c r="A12" s="11"/>
      <c r="L12" s="10"/>
      <c r="P12" s="10"/>
    </row>
    <row r="13" spans="1:16" ht="24" customHeight="1">
      <c r="A13" s="11"/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24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24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1:16" ht="24" customHeight="1">
      <c r="A24" s="11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1:16" ht="24" customHeight="1">
      <c r="A25" s="11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&amp;CHaga Mini
Pojkar 9 - 10 år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P57"/>
  <sheetViews>
    <sheetView zoomScale="80" zoomScaleNormal="80" zoomScalePageLayoutView="0" workbookViewId="0" topLeftCell="A1">
      <selection activeCell="B1" sqref="B1"/>
    </sheetView>
  </sheetViews>
  <sheetFormatPr defaultColWidth="9.140625" defaultRowHeight="24" customHeight="1"/>
  <cols>
    <col min="1" max="1" width="4.7109375" style="0" customWidth="1"/>
    <col min="2" max="2" width="17.57421875" style="0" customWidth="1"/>
    <col min="3" max="3" width="12.7109375" style="0" customWidth="1"/>
    <col min="4" max="4" width="10.28125" style="0" bestFit="1" customWidth="1"/>
    <col min="5" max="5" width="4.28125" style="0" customWidth="1"/>
    <col min="7" max="7" width="3.00390625" style="0" customWidth="1"/>
    <col min="8" max="8" width="10.28125" style="0" bestFit="1" customWidth="1"/>
    <col min="9" max="9" width="3.57421875" style="0" customWidth="1"/>
    <col min="10" max="10" width="9.28125" style="0" bestFit="1" customWidth="1"/>
    <col min="11" max="11" width="3.140625" style="0" customWidth="1"/>
    <col min="12" max="12" width="8.28125" style="0" customWidth="1"/>
    <col min="14" max="14" width="9.28125" style="0" customWidth="1"/>
    <col min="15" max="15" width="8.00390625" style="0" customWidth="1"/>
    <col min="16" max="16" width="8.8515625" style="0" customWidth="1"/>
  </cols>
  <sheetData>
    <row r="1" spans="1:3" ht="24" customHeight="1">
      <c r="A1" s="1" t="s">
        <v>13</v>
      </c>
      <c r="B1" s="20"/>
      <c r="C1" s="20" t="s">
        <v>387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" t="s">
        <v>3</v>
      </c>
      <c r="G2" s="2"/>
      <c r="H2" s="2" t="s">
        <v>3</v>
      </c>
      <c r="I2" s="2"/>
      <c r="J2" s="2" t="s">
        <v>3</v>
      </c>
      <c r="K2" s="2"/>
      <c r="L2" s="31" t="s">
        <v>4</v>
      </c>
      <c r="M2" s="3" t="s">
        <v>4</v>
      </c>
      <c r="N2" s="3" t="s">
        <v>4</v>
      </c>
      <c r="O2" s="3" t="s">
        <v>4</v>
      </c>
      <c r="P2" s="40" t="s">
        <v>4</v>
      </c>
    </row>
    <row r="3" spans="1:16" ht="24" customHeight="1">
      <c r="A3" s="12"/>
      <c r="B3" s="6"/>
      <c r="C3" s="6"/>
      <c r="D3" s="18">
        <v>500</v>
      </c>
      <c r="E3" s="18"/>
      <c r="F3" s="18">
        <v>300</v>
      </c>
      <c r="G3" s="18"/>
      <c r="H3" s="18" t="s">
        <v>11</v>
      </c>
      <c r="I3" s="18"/>
      <c r="J3" s="18">
        <v>1000</v>
      </c>
      <c r="K3" s="18"/>
      <c r="L3" s="28">
        <v>500</v>
      </c>
      <c r="M3" s="28">
        <v>300</v>
      </c>
      <c r="N3" s="28">
        <v>500</v>
      </c>
      <c r="O3" s="28">
        <v>1000</v>
      </c>
      <c r="P3" s="4" t="s">
        <v>7</v>
      </c>
    </row>
    <row r="4" spans="1:16" ht="24" customHeight="1">
      <c r="A4" s="11">
        <v>1</v>
      </c>
      <c r="B4" s="116" t="s">
        <v>46</v>
      </c>
      <c r="C4" t="s">
        <v>77</v>
      </c>
      <c r="D4" s="7" t="s">
        <v>154</v>
      </c>
      <c r="E4" s="7" t="s">
        <v>26</v>
      </c>
      <c r="F4" s="7" t="s">
        <v>211</v>
      </c>
      <c r="G4" s="7" t="s">
        <v>26</v>
      </c>
      <c r="H4" s="7" t="s">
        <v>351</v>
      </c>
      <c r="I4" s="7" t="s">
        <v>26</v>
      </c>
      <c r="J4" s="7" t="s">
        <v>277</v>
      </c>
      <c r="K4" s="7" t="s">
        <v>26</v>
      </c>
      <c r="L4" s="10">
        <f aca="true" t="shared" si="0" ref="L4:L10">(MID(D4,1,2)*60*100+MID(D4,4,2)*100+MID(D4,7,2))/100</f>
        <v>59.52</v>
      </c>
      <c r="M4" s="10">
        <f>FLOOR((MID(F4,1,2)*60*100+MID(F4,4,2)*100+MID(F4,7,2))/3*5/100,0.001)</f>
        <v>59.25</v>
      </c>
      <c r="N4" s="10">
        <f>FLOOR((MID(H4,1,2)*60*100+MID(H4,4,2)*100+MID(H4,7,2))/3*5/100,0.001)</f>
        <v>99.85000000000001</v>
      </c>
      <c r="O4" s="10">
        <f>(MID(J4,1,2)*60*100+MID(J4,4,2)*100+MID(J4,7,2))/2/100</f>
        <v>61.175</v>
      </c>
      <c r="P4" s="10">
        <f>SUM(L4:O4)</f>
        <v>279.795</v>
      </c>
    </row>
    <row r="5" spans="1:16" ht="24" customHeight="1">
      <c r="A5" s="11">
        <v>2</v>
      </c>
      <c r="B5" s="79" t="s">
        <v>108</v>
      </c>
      <c r="C5" s="50" t="s">
        <v>53</v>
      </c>
      <c r="D5" s="7" t="s">
        <v>157</v>
      </c>
      <c r="E5" s="7" t="s">
        <v>27</v>
      </c>
      <c r="F5" s="7" t="s">
        <v>217</v>
      </c>
      <c r="G5" s="7" t="s">
        <v>27</v>
      </c>
      <c r="H5" s="7" t="s">
        <v>345</v>
      </c>
      <c r="I5" s="7" t="s">
        <v>27</v>
      </c>
      <c r="J5" s="7" t="s">
        <v>281</v>
      </c>
      <c r="K5" s="7" t="s">
        <v>27</v>
      </c>
      <c r="L5" s="10">
        <f t="shared" si="0"/>
        <v>73.53</v>
      </c>
      <c r="M5" s="10">
        <f>FLOOR((MID(F5,1,2)*60*100+MID(F5,4,2)*100+MID(F5,7,2))/3*5/100,0.001)</f>
        <v>70.733</v>
      </c>
      <c r="N5" s="10">
        <f>FLOOR((MID(H5,1,2)*60*100+MID(H5,4,2)*100+MID(H5,7,2))/3*5/100,0.001)</f>
        <v>139.133</v>
      </c>
      <c r="O5" s="10">
        <f>(MID(J5,1,2)*60*100+MID(J5,4,2)*100+MID(J5,7,2))/2/100</f>
        <v>83.085</v>
      </c>
      <c r="P5" s="10">
        <f>SUM(L5:O5)</f>
        <v>366.481</v>
      </c>
    </row>
    <row r="6" spans="1:16" ht="24" customHeight="1">
      <c r="A6" s="11">
        <v>3</v>
      </c>
      <c r="B6" s="79" t="s">
        <v>54</v>
      </c>
      <c r="C6" s="50" t="s">
        <v>31</v>
      </c>
      <c r="D6" s="7" t="s">
        <v>155</v>
      </c>
      <c r="E6" s="7" t="s">
        <v>36</v>
      </c>
      <c r="F6" s="7" t="s">
        <v>212</v>
      </c>
      <c r="G6" s="7" t="s">
        <v>36</v>
      </c>
      <c r="H6" s="7" t="s">
        <v>346</v>
      </c>
      <c r="I6" s="7" t="s">
        <v>36</v>
      </c>
      <c r="J6" s="7" t="s">
        <v>280</v>
      </c>
      <c r="K6" s="7" t="s">
        <v>36</v>
      </c>
      <c r="L6" s="10">
        <f t="shared" si="0"/>
        <v>92.12</v>
      </c>
      <c r="M6" s="10">
        <f>FLOOR((MID(F6,1,2)*60*100+MID(F6,4,2)*100+MID(F6,7,2))/3*5/100,0.001)</f>
        <v>89.2</v>
      </c>
      <c r="N6" s="10">
        <f>(MID(H6,1,2)*60*100+MID(H6,4,2)*100+MID(H6,7,2))/100</f>
        <v>100.92</v>
      </c>
      <c r="O6" s="10">
        <f>(MID(J6,1,2)*60*100+MID(J6,4,2)*100+MID(J6,7,2))/2/100</f>
        <v>96.18</v>
      </c>
      <c r="P6" s="10">
        <f>SUM(L6:O6)</f>
        <v>378.42</v>
      </c>
    </row>
    <row r="7" spans="1:16" ht="24" customHeight="1">
      <c r="A7" s="11"/>
      <c r="B7" s="79"/>
      <c r="C7" s="53"/>
      <c r="D7" s="7"/>
      <c r="E7" s="7"/>
      <c r="F7" s="7"/>
      <c r="G7" s="7"/>
      <c r="H7" s="7"/>
      <c r="I7" s="7"/>
      <c r="J7" s="7"/>
      <c r="K7" s="7"/>
      <c r="L7" s="10" t="e">
        <f t="shared" si="0"/>
        <v>#VALUE!</v>
      </c>
      <c r="M7" s="10" t="e">
        <f>FLOOR((MID(F7,1,2)*60*100+MID(F7,4,2)*100+MID(F7,7,2))/3*5/100,0.001)</f>
        <v>#VALUE!</v>
      </c>
      <c r="N7" s="10" t="e">
        <f>FLOOR((MID(H7,1,2)*60*100+MID(H7,4,2)*100+MID(H7,7,2))/3*5/100,0.001)</f>
        <v>#VALUE!</v>
      </c>
      <c r="O7" s="10" t="e">
        <f>(MID(J7,1,2)*60*100+MID(J7,4,2)*100+MID(J7,7,2))/2/100</f>
        <v>#VALUE!</v>
      </c>
      <c r="P7" s="10" t="e">
        <f>SUM(L7:O7)</f>
        <v>#VALUE!</v>
      </c>
    </row>
    <row r="8" spans="1:16" ht="24" customHeight="1">
      <c r="A8" s="11"/>
      <c r="B8" s="79"/>
      <c r="C8" s="53"/>
      <c r="D8" s="7"/>
      <c r="E8" s="7"/>
      <c r="F8" s="7"/>
      <c r="G8" s="7"/>
      <c r="H8" s="7"/>
      <c r="I8" s="7"/>
      <c r="J8" s="7"/>
      <c r="K8" s="7"/>
      <c r="L8" s="10" t="e">
        <f t="shared" si="0"/>
        <v>#VALUE!</v>
      </c>
      <c r="M8" s="10" t="e">
        <f>FLOOR((MID(F8,1,2)*60*100+MID(F8,4,2)*100+MID(F8,7,2))/3*5/100,0.001)</f>
        <v>#VALUE!</v>
      </c>
      <c r="N8" s="10" t="e">
        <f>FLOOR((MID(H8,1,2)*60*100+MID(H8,4,2)*100+MID(H8,7,2))/3*5/100,0.001)</f>
        <v>#VALUE!</v>
      </c>
      <c r="O8" s="10" t="e">
        <f>(MID(J8,1,2)*60*100+MID(J8,4,2)*100+MID(J8,7,2))/2/100</f>
        <v>#VALUE!</v>
      </c>
      <c r="P8" s="10" t="e">
        <f>SUM(L8:O8)</f>
        <v>#VALUE!</v>
      </c>
    </row>
    <row r="9" spans="1:16" ht="24" customHeight="1">
      <c r="A9" s="11"/>
      <c r="D9" s="7"/>
      <c r="E9" s="7"/>
      <c r="F9" s="7"/>
      <c r="G9" s="7"/>
      <c r="H9" s="7"/>
      <c r="I9" s="7"/>
      <c r="J9" s="7"/>
      <c r="K9" s="7"/>
      <c r="L9" s="10" t="e">
        <f t="shared" si="0"/>
        <v>#VALUE!</v>
      </c>
      <c r="M9" s="10" t="e">
        <f>FLOOR((MID(F9,1,2)*60*100+MID(F9,4,2)*100+MID(F9,7,2))/3*5/100,0.001)</f>
        <v>#VALUE!</v>
      </c>
      <c r="N9" s="10" t="e">
        <f>FLOOR((MID(H9,1,2)*60*100+MID(H9,4,2)*100+MID(H9,7,2))/3*5/100,0.001)</f>
        <v>#VALUE!</v>
      </c>
      <c r="O9" s="10" t="e">
        <f>(MID(J9,1,2)*60*100+MID(J9,4,2)*100+MID(J9,7,2))/2/100</f>
        <v>#VALUE!</v>
      </c>
      <c r="P9" s="10" t="e">
        <f>SUM(L9:O9)</f>
        <v>#VALUE!</v>
      </c>
    </row>
    <row r="10" spans="1:16" ht="24" customHeight="1">
      <c r="A10" s="11"/>
      <c r="B10" s="79"/>
      <c r="C10" s="50"/>
      <c r="D10" s="7"/>
      <c r="E10" s="7"/>
      <c r="F10" s="7"/>
      <c r="G10" s="7"/>
      <c r="H10" s="7"/>
      <c r="I10" s="7"/>
      <c r="J10" s="7"/>
      <c r="K10" s="7"/>
      <c r="L10" s="10" t="e">
        <f t="shared" si="0"/>
        <v>#VALUE!</v>
      </c>
      <c r="M10" s="10" t="e">
        <f>FLOOR((MID(F10,1,2)*60*100+MID(F10,4,2)*100+MID(F10,7,2))/3*5/100,0.001)</f>
        <v>#VALUE!</v>
      </c>
      <c r="N10" s="10" t="e">
        <f>FLOOR((MID(H10,1,2)*60*100+MID(H10,4,2)*100+MID(H10,7,2))/3*5/100,0.001)</f>
        <v>#VALUE!</v>
      </c>
      <c r="O10" s="10" t="e">
        <f>(MID(J10,1,2)*60*100+MID(J10,4,2)*100+MID(J10,7,2))/2/100</f>
        <v>#VALUE!</v>
      </c>
      <c r="P10" s="10" t="s">
        <v>8</v>
      </c>
    </row>
    <row r="11" spans="1:16" ht="24" customHeight="1">
      <c r="A11" s="11"/>
      <c r="C11" s="53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  <c r="O11" s="10"/>
      <c r="P11" s="10"/>
    </row>
    <row r="12" spans="1:16" ht="24" customHeight="1">
      <c r="A12" s="11"/>
      <c r="B12" s="79"/>
      <c r="C12" s="50"/>
      <c r="D12" s="7"/>
      <c r="E12" s="7"/>
      <c r="F12" s="7"/>
      <c r="G12" s="7"/>
      <c r="H12" s="7"/>
      <c r="I12" s="7"/>
      <c r="J12" s="7"/>
      <c r="K12" s="7"/>
      <c r="L12" s="10" t="e">
        <f>(MID(D12,1,2)*60*100+MID(D12,4,2)*100+MID(D12,7,2))/100</f>
        <v>#VALUE!</v>
      </c>
      <c r="M12" s="10" t="e">
        <f>FLOOR((MID(F12,1,2)*60*100+MID(F12,4,2)*100+MID(F12,7,2))/3*5/100,0.001)</f>
        <v>#VALUE!</v>
      </c>
      <c r="N12" s="10" t="e">
        <f>FLOOR((MID(H12,1,2)*60*100+MID(H12,4,2)*100+MID(H12,7,2))/3*5/100,0.001)</f>
        <v>#VALUE!</v>
      </c>
      <c r="O12" s="10" t="e">
        <f>(MID(J12,1,2)*60*100+MID(J12,4,2)*100+MID(J12,7,2))/2/100</f>
        <v>#VALUE!</v>
      </c>
      <c r="P12" s="10" t="e">
        <f>SUM(L12:O12)</f>
        <v>#VALUE!</v>
      </c>
    </row>
    <row r="13" spans="1:16" ht="24" customHeight="1">
      <c r="A13" s="11"/>
      <c r="C13" s="50"/>
      <c r="D13" s="7"/>
      <c r="E13" s="7"/>
      <c r="F13" s="7"/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s="10" t="e">
        <f>FLOOR((MID(F13,1,2)*60*100+MID(F13,4,2)*100+MID(F13,7,2))/3*5/100,0.001)</f>
        <v>#VALUE!</v>
      </c>
      <c r="N13" s="10" t="e">
        <f>FLOOR((MID(H13,1,2)*60*100+MID(H13,4,2)*100+MID(H13,7,2))/3*5/100,0.001)</f>
        <v>#VALUE!</v>
      </c>
      <c r="O13" s="10" t="e">
        <f>(MID(J13,1,2)*60*100+MID(J13,4,2)*100+MID(J13,7,2))/2/100</f>
        <v>#VALUE!</v>
      </c>
      <c r="P13" s="10" t="e">
        <f>SUM(L13:O13)</f>
        <v>#VALUE!</v>
      </c>
    </row>
    <row r="14" spans="1:16" ht="24" customHeight="1">
      <c r="A14" s="11"/>
      <c r="B14" s="42"/>
      <c r="C14" s="53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2:16" ht="24" customHeight="1">
      <c r="B15" s="42"/>
      <c r="C15" s="53"/>
      <c r="D15" s="62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4:16" ht="24" customHeight="1"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4:16" ht="24" customHeight="1"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4:16" ht="24" customHeight="1"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4:16" ht="24" customHeight="1"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4:16" ht="24" customHeight="1"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4:16" ht="24" customHeight="1"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6:11" ht="24" customHeight="1">
      <c r="F28" s="7"/>
      <c r="G28" s="7"/>
      <c r="H28" s="7"/>
      <c r="I28" s="7"/>
      <c r="J28" s="7"/>
      <c r="K28" s="7"/>
    </row>
    <row r="29" spans="6:11" ht="24" customHeight="1">
      <c r="F29" s="7"/>
      <c r="G29" s="7"/>
      <c r="H29" s="7"/>
      <c r="I29" s="7"/>
      <c r="J29" s="7"/>
      <c r="K29" s="7"/>
    </row>
    <row r="30" spans="6:11" ht="24" customHeight="1">
      <c r="F30" s="7"/>
      <c r="G30" s="7"/>
      <c r="H30" s="7"/>
      <c r="I30" s="7"/>
      <c r="J30" s="7"/>
      <c r="K30" s="7"/>
    </row>
    <row r="31" spans="6:11" ht="24" customHeight="1">
      <c r="F31" s="7"/>
      <c r="G31" s="7"/>
      <c r="H31" s="7"/>
      <c r="I31" s="7"/>
      <c r="J31" s="7"/>
      <c r="K31" s="7"/>
    </row>
    <row r="32" spans="6:11" ht="24" customHeight="1">
      <c r="F32" s="7"/>
      <c r="G32" s="7"/>
      <c r="H32" s="7"/>
      <c r="I32" s="7"/>
      <c r="J32" s="7"/>
      <c r="K32" s="7"/>
    </row>
    <row r="33" spans="6:11" ht="24" customHeight="1">
      <c r="F33" s="7"/>
      <c r="G33" s="7"/>
      <c r="H33" s="7"/>
      <c r="I33" s="7"/>
      <c r="J33" s="7"/>
      <c r="K33" s="7"/>
    </row>
    <row r="34" spans="6:11" ht="24" customHeight="1">
      <c r="F34" s="7"/>
      <c r="G34" s="7"/>
      <c r="H34" s="7"/>
      <c r="I34" s="7"/>
      <c r="J34" s="7"/>
      <c r="K34" s="7"/>
    </row>
    <row r="35" spans="6:11" ht="24" customHeight="1">
      <c r="F35" s="7"/>
      <c r="G35" s="7"/>
      <c r="H35" s="7"/>
      <c r="I35" s="7"/>
      <c r="J35" s="7"/>
      <c r="K35" s="7"/>
    </row>
    <row r="36" spans="6:11" ht="24" customHeight="1">
      <c r="F36" s="7"/>
      <c r="G36" s="7"/>
      <c r="H36" s="7"/>
      <c r="I36" s="7"/>
      <c r="J36" s="7"/>
      <c r="K36" s="7"/>
    </row>
    <row r="37" spans="6:11" ht="24" customHeight="1">
      <c r="F37" s="7"/>
      <c r="G37" s="7"/>
      <c r="H37" s="7"/>
      <c r="I37" s="7"/>
      <c r="J37" s="7"/>
      <c r="K37" s="7"/>
    </row>
    <row r="38" spans="6:11" ht="24" customHeight="1">
      <c r="F38" s="7"/>
      <c r="G38" s="7"/>
      <c r="H38" s="7"/>
      <c r="I38" s="7"/>
      <c r="J38" s="7"/>
      <c r="K38" s="7"/>
    </row>
    <row r="39" spans="6:11" ht="24" customHeight="1">
      <c r="F39" s="7"/>
      <c r="G39" s="7"/>
      <c r="H39" s="7"/>
      <c r="I39" s="7"/>
      <c r="J39" s="7"/>
      <c r="K39" s="7"/>
    </row>
    <row r="40" spans="6:11" ht="24" customHeight="1">
      <c r="F40" s="7"/>
      <c r="G40" s="7"/>
      <c r="H40" s="7"/>
      <c r="I40" s="7"/>
      <c r="J40" s="7"/>
      <c r="K40" s="7"/>
    </row>
    <row r="41" spans="6:11" ht="24" customHeight="1">
      <c r="F41" s="7"/>
      <c r="G41" s="7"/>
      <c r="H41" s="7"/>
      <c r="I41" s="7"/>
      <c r="J41" s="7"/>
      <c r="K41" s="7"/>
    </row>
    <row r="42" spans="6:11" ht="24" customHeight="1">
      <c r="F42" s="7"/>
      <c r="G42" s="7"/>
      <c r="H42" s="7"/>
      <c r="I42" s="7"/>
      <c r="J42" s="7"/>
      <c r="K42" s="7"/>
    </row>
    <row r="43" spans="6:11" ht="24" customHeight="1">
      <c r="F43" s="7"/>
      <c r="G43" s="7"/>
      <c r="H43" s="7"/>
      <c r="I43" s="7"/>
      <c r="J43" s="7"/>
      <c r="K43" s="7"/>
    </row>
    <row r="44" spans="6:11" ht="24" customHeight="1">
      <c r="F44" s="7"/>
      <c r="G44" s="7"/>
      <c r="H44" s="7"/>
      <c r="I44" s="7"/>
      <c r="J44" s="7"/>
      <c r="K44" s="7"/>
    </row>
    <row r="45" spans="6:11" ht="24" customHeight="1">
      <c r="F45" s="7"/>
      <c r="G45" s="7"/>
      <c r="H45" s="7"/>
      <c r="I45" s="7"/>
      <c r="J45" s="7"/>
      <c r="K45" s="7"/>
    </row>
    <row r="46" spans="6:11" ht="24" customHeight="1">
      <c r="F46" s="7"/>
      <c r="G46" s="7"/>
      <c r="H46" s="7"/>
      <c r="I46" s="7"/>
      <c r="J46" s="7"/>
      <c r="K46" s="7"/>
    </row>
    <row r="47" spans="6:11" ht="24" customHeight="1">
      <c r="F47" s="7"/>
      <c r="G47" s="7"/>
      <c r="H47" s="7"/>
      <c r="I47" s="7"/>
      <c r="J47" s="7"/>
      <c r="K47" s="7"/>
    </row>
    <row r="48" spans="6:11" ht="24" customHeight="1">
      <c r="F48" s="7"/>
      <c r="G48" s="7"/>
      <c r="H48" s="7"/>
      <c r="I48" s="7"/>
      <c r="J48" s="7"/>
      <c r="K48" s="7"/>
    </row>
    <row r="49" spans="6:11" ht="24" customHeight="1">
      <c r="F49" s="7"/>
      <c r="G49" s="7"/>
      <c r="H49" s="7"/>
      <c r="I49" s="7"/>
      <c r="J49" s="7"/>
      <c r="K49" s="7"/>
    </row>
    <row r="50" spans="6:11" ht="24" customHeight="1">
      <c r="F50" s="7"/>
      <c r="G50" s="7"/>
      <c r="H50" s="7"/>
      <c r="I50" s="7"/>
      <c r="J50" s="7"/>
      <c r="K50" s="7"/>
    </row>
    <row r="51" spans="6:11" ht="24" customHeight="1">
      <c r="F51" s="7"/>
      <c r="G51" s="7"/>
      <c r="H51" s="7"/>
      <c r="I51" s="7"/>
      <c r="J51" s="7"/>
      <c r="K51" s="7"/>
    </row>
    <row r="52" spans="6:11" ht="24" customHeight="1">
      <c r="F52" s="7"/>
      <c r="G52" s="7"/>
      <c r="H52" s="7"/>
      <c r="I52" s="7"/>
      <c r="J52" s="7"/>
      <c r="K52" s="7"/>
    </row>
    <row r="53" spans="6:11" ht="24" customHeight="1">
      <c r="F53" s="7"/>
      <c r="G53" s="7"/>
      <c r="H53" s="7"/>
      <c r="I53" s="7"/>
      <c r="J53" s="7"/>
      <c r="K53" s="7"/>
    </row>
    <row r="54" spans="6:11" ht="24" customHeight="1">
      <c r="F54" s="7"/>
      <c r="G54" s="7"/>
      <c r="H54" s="7"/>
      <c r="I54" s="7"/>
      <c r="J54" s="7"/>
      <c r="K54" s="7"/>
    </row>
    <row r="55" spans="6:11" ht="24" customHeight="1">
      <c r="F55" s="7"/>
      <c r="G55" s="7"/>
      <c r="H55" s="7"/>
      <c r="I55" s="7"/>
      <c r="J55" s="7"/>
      <c r="K55" s="7"/>
    </row>
    <row r="56" spans="6:11" ht="24" customHeight="1">
      <c r="F56" s="7"/>
      <c r="G56" s="7"/>
      <c r="H56" s="7"/>
      <c r="I56" s="7"/>
      <c r="J56" s="7"/>
      <c r="K56" s="7"/>
    </row>
    <row r="57" spans="6:11" ht="24" customHeight="1">
      <c r="F57" s="7"/>
      <c r="G57" s="7"/>
      <c r="H57" s="7"/>
      <c r="I57" s="7"/>
      <c r="J57" s="7"/>
      <c r="K57" s="7"/>
    </row>
  </sheetData>
  <sheetProtection/>
  <printOptions/>
  <pageMargins left="0.75" right="0.75" top="1" bottom="1" header="0.5" footer="0.5"/>
  <pageSetup horizontalDpi="300" verticalDpi="300" orientation="landscape" paperSize="9" scale="94" r:id="rId1"/>
  <headerFooter alignWithMargins="0">
    <oddHeader>&amp;CHaga Mini
Flickor 11 - 12 år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P34"/>
  <sheetViews>
    <sheetView zoomScale="80" zoomScaleNormal="80" zoomScalePageLayoutView="0" workbookViewId="0" topLeftCell="A1">
      <selection activeCell="F17" sqref="F17"/>
    </sheetView>
  </sheetViews>
  <sheetFormatPr defaultColWidth="9.140625" defaultRowHeight="24" customHeight="1"/>
  <cols>
    <col min="1" max="1" width="5.00390625" style="0" customWidth="1"/>
    <col min="2" max="2" width="18.00390625" style="0" customWidth="1"/>
    <col min="3" max="3" width="6.7109375" style="0" customWidth="1"/>
    <col min="4" max="4" width="9.421875" style="0" customWidth="1"/>
    <col min="5" max="5" width="4.28125" style="0" customWidth="1"/>
    <col min="6" max="6" width="10.28125" style="0" bestFit="1" customWidth="1"/>
    <col min="7" max="7" width="4.28125" style="0" customWidth="1"/>
    <col min="8" max="8" width="9.28125" style="0" bestFit="1" customWidth="1"/>
    <col min="9" max="9" width="3.421875" style="0" customWidth="1"/>
    <col min="10" max="10" width="8.7109375" style="0" customWidth="1"/>
    <col min="11" max="11" width="3.421875" style="0" customWidth="1"/>
    <col min="12" max="12" width="8.421875" style="0" customWidth="1"/>
    <col min="13" max="13" width="9.421875" style="0" customWidth="1"/>
    <col min="15" max="15" width="8.00390625" style="0" customWidth="1"/>
    <col min="16" max="16" width="9.7109375" style="0" customWidth="1"/>
  </cols>
  <sheetData>
    <row r="1" spans="1:3" ht="24" customHeight="1">
      <c r="A1" s="1" t="s">
        <v>14</v>
      </c>
      <c r="C1" s="20" t="s">
        <v>387</v>
      </c>
    </row>
    <row r="2" spans="1:16" ht="24" customHeight="1">
      <c r="A2" s="15"/>
      <c r="B2" s="16"/>
      <c r="C2" s="16"/>
      <c r="D2" s="18">
        <v>500</v>
      </c>
      <c r="E2" s="18"/>
      <c r="F2" s="18">
        <v>300</v>
      </c>
      <c r="G2" s="18"/>
      <c r="H2" s="18" t="s">
        <v>11</v>
      </c>
      <c r="I2" s="18"/>
      <c r="J2" s="18">
        <v>1000</v>
      </c>
      <c r="K2" s="18"/>
      <c r="L2" s="28">
        <v>500</v>
      </c>
      <c r="M2" s="28">
        <v>300</v>
      </c>
      <c r="N2" s="28" t="s">
        <v>11</v>
      </c>
      <c r="O2" s="28">
        <v>1000</v>
      </c>
      <c r="P2" s="4" t="s">
        <v>7</v>
      </c>
    </row>
    <row r="3" spans="1:16" ht="24" customHeight="1">
      <c r="A3" s="15" t="s">
        <v>29</v>
      </c>
      <c r="B3" s="16" t="s">
        <v>1</v>
      </c>
      <c r="C3" s="16" t="s">
        <v>2</v>
      </c>
      <c r="D3" s="29" t="s">
        <v>3</v>
      </c>
      <c r="E3" s="29"/>
      <c r="F3" s="2" t="s">
        <v>3</v>
      </c>
      <c r="G3" s="2"/>
      <c r="H3" s="2" t="s">
        <v>3</v>
      </c>
      <c r="I3" s="2"/>
      <c r="J3" s="2" t="s">
        <v>3</v>
      </c>
      <c r="K3" s="2"/>
      <c r="L3" s="31" t="s">
        <v>4</v>
      </c>
      <c r="M3" s="3" t="s">
        <v>4</v>
      </c>
      <c r="N3" s="3" t="s">
        <v>4</v>
      </c>
      <c r="O3" s="3" t="s">
        <v>4</v>
      </c>
      <c r="P3" s="40" t="s">
        <v>4</v>
      </c>
    </row>
    <row r="4" spans="1:16" ht="24" customHeight="1">
      <c r="A4" s="11">
        <v>1</v>
      </c>
      <c r="B4" s="79" t="s">
        <v>56</v>
      </c>
      <c r="C4" s="53" t="s">
        <v>77</v>
      </c>
      <c r="D4" s="7" t="s">
        <v>91</v>
      </c>
      <c r="E4" s="7" t="s">
        <v>26</v>
      </c>
      <c r="F4" s="7" t="s">
        <v>215</v>
      </c>
      <c r="G4" s="7" t="s">
        <v>26</v>
      </c>
      <c r="H4" s="7" t="s">
        <v>349</v>
      </c>
      <c r="I4" s="7" t="s">
        <v>27</v>
      </c>
      <c r="J4" s="7" t="s">
        <v>275</v>
      </c>
      <c r="K4" s="7" t="s">
        <v>26</v>
      </c>
      <c r="L4" s="10">
        <f aca="true" t="shared" si="0" ref="L4:L15">(MID(D4,1,2)*60*100+MID(D4,4,2)*100+MID(D4,7,2))/100</f>
        <v>54.85</v>
      </c>
      <c r="M4" s="10">
        <f>FLOOR((MID(F4,1,2)*60*100+MID(F4,4,2)*100+MID(F4,7,2))/3*5/100,0.001)</f>
        <v>55.566</v>
      </c>
      <c r="N4" s="10">
        <f>(MID(H4,1,2)*60*100+MID(H4,4,2)*100+MID(H4,7,2))/100</f>
        <v>58.17</v>
      </c>
      <c r="O4" s="10">
        <f>(MID(J4,1,2)*60*100+MID(J4,4,2)*100+MID(J4,7,2))/2/100</f>
        <v>57.665</v>
      </c>
      <c r="P4" s="10">
        <f>SUM(L4:O4)</f>
        <v>226.251</v>
      </c>
    </row>
    <row r="5" spans="1:16" ht="24" customHeight="1">
      <c r="A5" s="11">
        <v>2</v>
      </c>
      <c r="B5" s="79" t="s">
        <v>55</v>
      </c>
      <c r="C5" s="50" t="s">
        <v>25</v>
      </c>
      <c r="D5" s="7" t="s">
        <v>152</v>
      </c>
      <c r="E5" s="7" t="s">
        <v>27</v>
      </c>
      <c r="F5" s="7" t="s">
        <v>213</v>
      </c>
      <c r="G5" s="7" t="s">
        <v>27</v>
      </c>
      <c r="H5" s="7" t="s">
        <v>347</v>
      </c>
      <c r="I5" s="7" t="s">
        <v>26</v>
      </c>
      <c r="J5" s="7" t="s">
        <v>274</v>
      </c>
      <c r="K5" s="7" t="s">
        <v>36</v>
      </c>
      <c r="L5" s="10">
        <f t="shared" si="0"/>
        <v>55.53</v>
      </c>
      <c r="M5" s="10">
        <f>FLOOR((MID(F5,1,2)*60*100+MID(F5,4,2)*100+MID(F5,7,2))/3*5/100,0.001)</f>
        <v>56.433</v>
      </c>
      <c r="N5" s="10">
        <f>(MID(H5,1,2)*60*100+MID(H5,4,2)*100+MID(H5,7,2))/100</f>
        <v>57.01</v>
      </c>
      <c r="O5" s="10">
        <f>(MID(J5,1,2)*60*100+MID(J5,4,2)*100+MID(J5,7,2))/2/100</f>
        <v>59.045</v>
      </c>
      <c r="P5" s="10">
        <f>SUM(L5:O5)</f>
        <v>228.01799999999997</v>
      </c>
    </row>
    <row r="6" spans="1:16" ht="24" customHeight="1">
      <c r="A6" s="11">
        <v>3</v>
      </c>
      <c r="B6" t="s">
        <v>38</v>
      </c>
      <c r="C6" s="53" t="s">
        <v>25</v>
      </c>
      <c r="D6" s="7" t="s">
        <v>156</v>
      </c>
      <c r="E6" s="7" t="s">
        <v>36</v>
      </c>
      <c r="F6" s="7" t="s">
        <v>214</v>
      </c>
      <c r="G6" s="7" t="s">
        <v>36</v>
      </c>
      <c r="H6" s="7" t="s">
        <v>348</v>
      </c>
      <c r="I6" s="7" t="s">
        <v>36</v>
      </c>
      <c r="J6" s="47" t="s">
        <v>276</v>
      </c>
      <c r="K6" s="7" t="s">
        <v>27</v>
      </c>
      <c r="L6" s="10">
        <f t="shared" si="0"/>
        <v>55.74</v>
      </c>
      <c r="M6" s="10">
        <f>FLOOR((MID(F6,1,2)*60*100+MID(F6,4,2)*100+MID(F6,7,2))/3*5/100,0.001)</f>
        <v>57.783</v>
      </c>
      <c r="N6" s="10">
        <f>(MID(H6,1,2)*60*100+MID(H6,4,2)*100+MID(H6,7,2))/100</f>
        <v>58.77</v>
      </c>
      <c r="O6" s="10">
        <f>(MID(J6,1,2)*60*100+MID(J6,4,2)*100+MID(J6,7,2))/2/100</f>
        <v>58.315</v>
      </c>
      <c r="P6" s="10">
        <f>SUM(L6:O6)</f>
        <v>230.608</v>
      </c>
    </row>
    <row r="7" spans="1:16" ht="24" customHeight="1">
      <c r="A7" s="11">
        <v>4</v>
      </c>
      <c r="B7" s="79" t="s">
        <v>73</v>
      </c>
      <c r="C7" s="53" t="s">
        <v>77</v>
      </c>
      <c r="D7" s="47" t="s">
        <v>153</v>
      </c>
      <c r="E7" s="7" t="s">
        <v>28</v>
      </c>
      <c r="F7" s="7" t="s">
        <v>216</v>
      </c>
      <c r="G7" s="7" t="s">
        <v>28</v>
      </c>
      <c r="H7" s="7" t="s">
        <v>350</v>
      </c>
      <c r="I7" s="7" t="s">
        <v>28</v>
      </c>
      <c r="J7" s="7" t="s">
        <v>279</v>
      </c>
      <c r="K7" s="7" t="s">
        <v>28</v>
      </c>
      <c r="L7" s="10">
        <f t="shared" si="0"/>
        <v>59.29</v>
      </c>
      <c r="M7" s="10">
        <f>FLOOR((MID(F7,1,2)*60*100+MID(F7,4,2)*100+MID(F7,7,2))/3*5/100,0.001)</f>
        <v>59.316</v>
      </c>
      <c r="N7" s="10">
        <f>(MID(H7,1,2)*60*100+MID(H7,4,2)*100+MID(H7,7,2))/100</f>
        <v>60.69</v>
      </c>
      <c r="O7" s="10">
        <f>(MID(J7,1,2)*60*100+MID(J7,4,2)*100+MID(J7,7,2))/2/100</f>
        <v>61.045</v>
      </c>
      <c r="P7" s="10">
        <f>SUM(L7:O7)</f>
        <v>240.341</v>
      </c>
    </row>
    <row r="8" spans="1:16" ht="24" customHeight="1">
      <c r="A8" s="11">
        <v>5</v>
      </c>
      <c r="B8" s="79" t="s">
        <v>253</v>
      </c>
      <c r="C8" s="50" t="s">
        <v>77</v>
      </c>
      <c r="D8" s="7" t="s">
        <v>45</v>
      </c>
      <c r="E8" s="7"/>
      <c r="F8" s="7" t="s">
        <v>45</v>
      </c>
      <c r="G8" s="7"/>
      <c r="H8" s="7" t="s">
        <v>352</v>
      </c>
      <c r="I8" s="7" t="s">
        <v>34</v>
      </c>
      <c r="J8" s="7" t="s">
        <v>278</v>
      </c>
      <c r="K8" s="7" t="s">
        <v>34</v>
      </c>
      <c r="L8" s="10" t="e">
        <f t="shared" si="0"/>
        <v>#VALUE!</v>
      </c>
      <c r="M8" s="10" t="e">
        <f>FLOOR((MID(F8,1,2)*60*100+MID(F8,4,2)*100+MID(F8,7,2))/3*5/100,0.001)</f>
        <v>#VALUE!</v>
      </c>
      <c r="N8" s="10">
        <f>(MID(H8,1,2)*60*100+MID(H8,4,2)*100+MID(H8,7,2))/100</f>
        <v>62.69</v>
      </c>
      <c r="O8" s="10">
        <f>(MID(J8,1,2)*60*100+MID(J8,4,2)*100+MID(J8,7,2))/2/100</f>
        <v>62.3</v>
      </c>
      <c r="P8" s="10" t="e">
        <f>SUM(L8:O8)</f>
        <v>#VALUE!</v>
      </c>
    </row>
    <row r="9" spans="1:16" ht="24" customHeight="1">
      <c r="A9" s="11"/>
      <c r="B9" s="79"/>
      <c r="C9" s="53"/>
      <c r="D9" s="7"/>
      <c r="E9" s="7"/>
      <c r="F9" s="7"/>
      <c r="G9" s="7"/>
      <c r="H9" s="7"/>
      <c r="I9" s="7"/>
      <c r="J9" s="7"/>
      <c r="K9" s="7"/>
      <c r="L9" s="10" t="e">
        <f t="shared" si="0"/>
        <v>#VALUE!</v>
      </c>
      <c r="M9" s="10" t="e">
        <f>FLOOR((MID(F9,1,2)*60*100+MID(F9,4,2)*100+MID(F9,7,2))/3*5/100,0.001)</f>
        <v>#VALUE!</v>
      </c>
      <c r="N9" s="10" t="e">
        <f>(MID(H9,1,2)*60*100+MID(H9,4,2)*100+MID(H9,7,2))/100</f>
        <v>#VALUE!</v>
      </c>
      <c r="O9" s="10" t="e">
        <f>(MID(J9,1,2)*60*100+MID(J9,4,2)*100+MID(J9,7,2))/2/100</f>
        <v>#VALUE!</v>
      </c>
      <c r="P9" s="10" t="e">
        <f>SUM(L9:O9)</f>
        <v>#VALUE!</v>
      </c>
    </row>
    <row r="10" spans="1:16" ht="24" customHeight="1">
      <c r="A10" s="11"/>
      <c r="B10" s="44"/>
      <c r="C10" s="44"/>
      <c r="D10" s="7"/>
      <c r="E10" s="55"/>
      <c r="F10" s="7"/>
      <c r="G10" s="7"/>
      <c r="H10" s="7"/>
      <c r="I10" s="7"/>
      <c r="J10" s="7"/>
      <c r="K10" s="7"/>
      <c r="L10" s="10" t="e">
        <f t="shared" si="0"/>
        <v>#VALUE!</v>
      </c>
      <c r="M10" s="10" t="e">
        <f>FLOOR((MID(F10,1,2)*60*100+MID(F10,4,2)*100+MID(F10,7,2))/3*5/100,0.001)</f>
        <v>#VALUE!</v>
      </c>
      <c r="N10" s="10" t="e">
        <f>(MID(H10,1,2)*60*100+MID(H10,4,2)*100+MID(H10,7,2))/100</f>
        <v>#VALUE!</v>
      </c>
      <c r="O10" s="10" t="e">
        <f>(MID(J10,1,2)*60*100+MID(J10,4,2)*100+MID(J10,7,2))/2/100</f>
        <v>#VALUE!</v>
      </c>
      <c r="P10" s="10" t="e">
        <f>SUM(L10:O10)</f>
        <v>#VALUE!</v>
      </c>
    </row>
    <row r="11" spans="1:16" ht="24" customHeight="1">
      <c r="A11" s="11" t="s">
        <v>384</v>
      </c>
      <c r="B11" s="113"/>
      <c r="C11" s="53"/>
      <c r="D11" s="7"/>
      <c r="E11" s="7"/>
      <c r="F11" s="7"/>
      <c r="G11" s="7"/>
      <c r="H11" s="7"/>
      <c r="I11" s="7"/>
      <c r="J11" s="7"/>
      <c r="K11" s="7"/>
      <c r="L11" s="10" t="e">
        <f t="shared" si="0"/>
        <v>#VALUE!</v>
      </c>
      <c r="M11" s="10" t="e">
        <f>FLOOR((MID(F11,1,2)*60*100+MID(F11,4,2)*100+MID(F11,7,2))/3*5/100,0.001)</f>
        <v>#VALUE!</v>
      </c>
      <c r="N11" s="10" t="e">
        <f>(MID(H11,1,2)*60*100+MID(H11,4,2)*100+MID(H11,7,2))/100</f>
        <v>#VALUE!</v>
      </c>
      <c r="O11" s="10" t="e">
        <f>(MID(J11,1,2)*60*100+MID(J11,4,2)*100+MID(J11,7,2))/2/100</f>
        <v>#VALUE!</v>
      </c>
      <c r="P11" s="10" t="e">
        <f>SUM(L11:O11)</f>
        <v>#VALUE!</v>
      </c>
    </row>
    <row r="12" spans="1:16" ht="24" customHeight="1">
      <c r="A12" s="11"/>
      <c r="B12" s="46"/>
      <c r="D12" s="7"/>
      <c r="E12" s="7"/>
      <c r="F12" s="7"/>
      <c r="G12" s="7"/>
      <c r="H12" s="7"/>
      <c r="I12" s="7"/>
      <c r="J12" s="7"/>
      <c r="K12" s="7"/>
      <c r="L12" s="10" t="e">
        <f t="shared" si="0"/>
        <v>#VALUE!</v>
      </c>
      <c r="M12" s="10" t="e">
        <f>FLOOR((MID(F12,1,2)*60*100+MID(F12,4,2)*100+MID(F12,7,2))/3*5/100,0.001)</f>
        <v>#VALUE!</v>
      </c>
      <c r="N12" s="10" t="e">
        <f>(MID(H12,1,2)*60*100+MID(H12,4,2)*100+MID(H12,7,2))/100</f>
        <v>#VALUE!</v>
      </c>
      <c r="O12" s="10" t="e">
        <f>(MID(J12,1,2)*60*100+MID(J12,4,2)*100+MID(J12,7,2))/2/100</f>
        <v>#VALUE!</v>
      </c>
      <c r="P12" s="10" t="e">
        <f>SUM(L12:O12)</f>
        <v>#VALUE!</v>
      </c>
    </row>
    <row r="13" spans="1:16" ht="24" customHeight="1">
      <c r="A13" s="11" t="s">
        <v>384</v>
      </c>
      <c r="B13" s="46"/>
      <c r="D13" s="7"/>
      <c r="F13" s="7"/>
      <c r="G13" s="7"/>
      <c r="H13" s="7"/>
      <c r="I13" s="7"/>
      <c r="J13" s="7"/>
      <c r="K13" s="7"/>
      <c r="L13" s="10" t="e">
        <f t="shared" si="0"/>
        <v>#VALUE!</v>
      </c>
      <c r="M13" s="10"/>
      <c r="N13" s="10"/>
      <c r="O13" s="10"/>
      <c r="P13" s="10"/>
    </row>
    <row r="14" spans="1:16" ht="24" customHeight="1">
      <c r="A14" s="11"/>
      <c r="B14" s="46"/>
      <c r="D14" s="7"/>
      <c r="F14" s="7"/>
      <c r="G14" s="7"/>
      <c r="H14" s="7"/>
      <c r="I14" s="7"/>
      <c r="J14" s="7"/>
      <c r="K14" s="7"/>
      <c r="L14" s="10" t="e">
        <f t="shared" si="0"/>
        <v>#VALUE!</v>
      </c>
      <c r="M14" s="10"/>
      <c r="N14" s="10"/>
      <c r="O14" s="10"/>
      <c r="P14" s="10"/>
    </row>
    <row r="15" spans="1:16" ht="24" customHeight="1">
      <c r="A15" s="11"/>
      <c r="B15" s="46"/>
      <c r="D15" s="7"/>
      <c r="F15" s="7"/>
      <c r="G15" s="7"/>
      <c r="H15" s="7"/>
      <c r="I15" s="7"/>
      <c r="J15" s="7"/>
      <c r="K15" s="7"/>
      <c r="L15" s="10" t="e">
        <f t="shared" si="0"/>
        <v>#VALUE!</v>
      </c>
      <c r="M15" s="10"/>
      <c r="N15" s="10"/>
      <c r="O15" s="10"/>
      <c r="P15" s="10"/>
    </row>
    <row r="16" spans="1:16" ht="24" customHeight="1">
      <c r="A16" s="11"/>
      <c r="D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24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  <row r="33" spans="4:16" ht="24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24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</sheetData>
  <sheetProtection/>
  <printOptions/>
  <pageMargins left="0.75" right="0.75" top="1" bottom="1" header="0.5" footer="0.5"/>
  <pageSetup horizontalDpi="300" verticalDpi="300" orientation="landscape" paperSize="9" scale="95" r:id="rId1"/>
  <headerFooter alignWithMargins="0">
    <oddHeader>&amp;CHaga Mini
Pojkar 11 - 12 år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P34"/>
  <sheetViews>
    <sheetView zoomScale="80" zoomScaleNormal="80" zoomScalePageLayoutView="0" workbookViewId="0" topLeftCell="A1">
      <selection activeCell="D11" sqref="D11"/>
    </sheetView>
  </sheetViews>
  <sheetFormatPr defaultColWidth="9.140625" defaultRowHeight="18" customHeight="1"/>
  <cols>
    <col min="1" max="1" width="4.57421875" style="0" customWidth="1"/>
    <col min="2" max="2" width="21.7109375" style="0" bestFit="1" customWidth="1"/>
    <col min="3" max="3" width="10.8515625" style="0" customWidth="1"/>
    <col min="4" max="4" width="10.28125" style="0" bestFit="1" customWidth="1"/>
    <col min="5" max="5" width="3.421875" style="0" customWidth="1"/>
    <col min="6" max="6" width="10.28125" style="0" bestFit="1" customWidth="1"/>
    <col min="7" max="7" width="2.8515625" style="0" customWidth="1"/>
    <col min="9" max="9" width="3.00390625" style="0" customWidth="1"/>
    <col min="11" max="11" width="2.8515625" style="0" customWidth="1"/>
    <col min="12" max="12" width="8.28125" style="0" customWidth="1"/>
    <col min="13" max="13" width="8.00390625" style="0" customWidth="1"/>
    <col min="14" max="14" width="8.28125" style="0" customWidth="1"/>
    <col min="15" max="15" width="8.140625" style="0" customWidth="1"/>
    <col min="16" max="16" width="10.140625" style="0" bestFit="1" customWidth="1"/>
  </cols>
  <sheetData>
    <row r="1" spans="1:12" ht="18" customHeight="1">
      <c r="A1" s="20" t="s">
        <v>15</v>
      </c>
      <c r="B1" s="20"/>
      <c r="C1" s="20" t="s">
        <v>387</v>
      </c>
      <c r="D1" s="19"/>
      <c r="E1" s="19"/>
      <c r="F1" s="19"/>
      <c r="G1" s="19"/>
      <c r="H1" s="19"/>
      <c r="I1" s="19"/>
      <c r="J1" s="19"/>
      <c r="K1" s="19"/>
      <c r="L1" s="19"/>
    </row>
    <row r="2" spans="1:16" ht="18" customHeight="1">
      <c r="A2" s="15" t="s">
        <v>29</v>
      </c>
      <c r="B2" s="16" t="s">
        <v>1</v>
      </c>
      <c r="C2" s="16" t="s">
        <v>2</v>
      </c>
      <c r="D2" s="29" t="s">
        <v>3</v>
      </c>
      <c r="E2" s="29"/>
      <c r="F2" s="29" t="s">
        <v>3</v>
      </c>
      <c r="G2" s="21"/>
      <c r="H2" s="21" t="s">
        <v>3</v>
      </c>
      <c r="I2" s="21"/>
      <c r="J2" s="21" t="s">
        <v>3</v>
      </c>
      <c r="K2" s="21"/>
      <c r="L2" s="22" t="s">
        <v>4</v>
      </c>
      <c r="M2" s="3" t="s">
        <v>4</v>
      </c>
      <c r="N2" s="22" t="s">
        <v>4</v>
      </c>
      <c r="O2" s="3" t="s">
        <v>4</v>
      </c>
      <c r="P2" s="40" t="s">
        <v>4</v>
      </c>
    </row>
    <row r="3" spans="1:16" ht="18" customHeight="1">
      <c r="A3" s="15"/>
      <c r="B3" s="23"/>
      <c r="C3" s="23"/>
      <c r="D3" s="24" t="s">
        <v>11</v>
      </c>
      <c r="E3" s="24"/>
      <c r="F3" s="24" t="s">
        <v>16</v>
      </c>
      <c r="G3" s="24"/>
      <c r="H3" s="24" t="s">
        <v>11</v>
      </c>
      <c r="I3" s="24"/>
      <c r="J3" s="24" t="s">
        <v>17</v>
      </c>
      <c r="K3" s="24"/>
      <c r="L3" s="27">
        <v>500</v>
      </c>
      <c r="M3" s="28">
        <v>1500</v>
      </c>
      <c r="N3" s="27">
        <v>500</v>
      </c>
      <c r="O3" s="28" t="s">
        <v>17</v>
      </c>
      <c r="P3" s="4" t="s">
        <v>7</v>
      </c>
    </row>
    <row r="4" spans="1:16" ht="24" customHeight="1">
      <c r="A4" s="25">
        <v>1</v>
      </c>
      <c r="B4" s="79" t="s">
        <v>57</v>
      </c>
      <c r="C4" s="46" t="s">
        <v>25</v>
      </c>
      <c r="D4" s="26" t="s">
        <v>147</v>
      </c>
      <c r="E4" s="7" t="s">
        <v>26</v>
      </c>
      <c r="F4" s="26" t="s">
        <v>201</v>
      </c>
      <c r="G4" s="7" t="s">
        <v>26</v>
      </c>
      <c r="H4" s="26" t="s">
        <v>329</v>
      </c>
      <c r="I4" s="7"/>
      <c r="J4" s="26" t="s">
        <v>268</v>
      </c>
      <c r="K4" s="7" t="s">
        <v>26</v>
      </c>
      <c r="L4" s="10">
        <f aca="true" t="shared" si="0" ref="L4:L11">(MID(D4,1,2)*60*100+MID(D4,4,2)*100+MID(D4,7,2))/100</f>
        <v>46.94</v>
      </c>
      <c r="M4" s="10">
        <f aca="true" t="shared" si="1" ref="M4:M10">FLOOR((MID(F4,1,2)*60*100+MID(F4,4,2)*100+MID(F4,7,2))/3/100,0.001)</f>
        <v>51.753</v>
      </c>
      <c r="N4" s="10">
        <f aca="true" t="shared" si="2" ref="N4:N11">(MID(H4,1,2)*60*100+MID(H4,4,2)*100+MID(H4,7,2))/100</f>
        <v>49.04</v>
      </c>
      <c r="O4" s="10">
        <f aca="true" t="shared" si="3" ref="O4:O11">(MID(J4,1,2)*60*100+MID(J4,4,2)*100+MID(J4,7,2))/2/100</f>
        <v>49.71</v>
      </c>
      <c r="P4" s="10">
        <f aca="true" t="shared" si="4" ref="P4:P10">SUM(L4:O4)</f>
        <v>197.443</v>
      </c>
    </row>
    <row r="5" spans="1:16" ht="24" customHeight="1">
      <c r="A5" s="78">
        <v>2</v>
      </c>
      <c r="B5" t="s">
        <v>41</v>
      </c>
      <c r="C5" s="45" t="s">
        <v>25</v>
      </c>
      <c r="D5" s="26" t="s">
        <v>149</v>
      </c>
      <c r="E5" s="7" t="s">
        <v>27</v>
      </c>
      <c r="F5" s="26" t="s">
        <v>205</v>
      </c>
      <c r="G5" s="7" t="s">
        <v>27</v>
      </c>
      <c r="H5" s="26" t="s">
        <v>333</v>
      </c>
      <c r="I5" s="7"/>
      <c r="J5" s="26" t="s">
        <v>266</v>
      </c>
      <c r="K5" s="7" t="s">
        <v>27</v>
      </c>
      <c r="L5" s="10">
        <f t="shared" si="0"/>
        <v>53.57</v>
      </c>
      <c r="M5" s="10">
        <f t="shared" si="1"/>
        <v>59.04</v>
      </c>
      <c r="N5" s="10">
        <f t="shared" si="2"/>
        <v>55.96</v>
      </c>
      <c r="O5" s="10">
        <f t="shared" si="3"/>
        <v>56.39</v>
      </c>
      <c r="P5" s="10">
        <f t="shared" si="4"/>
        <v>224.95999999999998</v>
      </c>
    </row>
    <row r="6" spans="1:16" ht="24" customHeight="1">
      <c r="A6" s="78">
        <v>3</v>
      </c>
      <c r="B6" s="79" t="s">
        <v>39</v>
      </c>
      <c r="C6" s="45" t="s">
        <v>25</v>
      </c>
      <c r="D6" s="26" t="s">
        <v>142</v>
      </c>
      <c r="E6" s="7" t="s">
        <v>36</v>
      </c>
      <c r="F6" s="26" t="s">
        <v>209</v>
      </c>
      <c r="G6" s="7" t="s">
        <v>28</v>
      </c>
      <c r="H6" s="26" t="s">
        <v>334</v>
      </c>
      <c r="I6" s="7"/>
      <c r="J6" s="26" t="s">
        <v>267</v>
      </c>
      <c r="K6" s="7" t="s">
        <v>36</v>
      </c>
      <c r="L6" s="10">
        <f t="shared" si="0"/>
        <v>54.15</v>
      </c>
      <c r="M6" s="10">
        <f t="shared" si="1"/>
        <v>60.533</v>
      </c>
      <c r="N6" s="10">
        <f t="shared" si="2"/>
        <v>56.42</v>
      </c>
      <c r="O6" s="10">
        <f t="shared" si="3"/>
        <v>57.385</v>
      </c>
      <c r="P6" s="10">
        <f t="shared" si="4"/>
        <v>228.488</v>
      </c>
    </row>
    <row r="7" spans="1:16" ht="24" customHeight="1">
      <c r="A7" s="78">
        <v>4</v>
      </c>
      <c r="B7" t="s">
        <v>58</v>
      </c>
      <c r="C7" s="45" t="s">
        <v>25</v>
      </c>
      <c r="D7" s="26" t="s">
        <v>144</v>
      </c>
      <c r="E7" s="7" t="s">
        <v>28</v>
      </c>
      <c r="F7" s="26" t="s">
        <v>207</v>
      </c>
      <c r="G7" s="7" t="s">
        <v>36</v>
      </c>
      <c r="H7" s="7" t="s">
        <v>335</v>
      </c>
      <c r="I7" s="7"/>
      <c r="J7" s="26" t="s">
        <v>271</v>
      </c>
      <c r="K7" s="7" t="s">
        <v>28</v>
      </c>
      <c r="L7" s="10">
        <f t="shared" si="0"/>
        <v>56</v>
      </c>
      <c r="M7" s="10">
        <f t="shared" si="1"/>
        <v>59.52</v>
      </c>
      <c r="N7" s="10">
        <f t="shared" si="2"/>
        <v>58.01</v>
      </c>
      <c r="O7" s="10">
        <f t="shared" si="3"/>
        <v>58.58</v>
      </c>
      <c r="P7" s="10">
        <f t="shared" si="4"/>
        <v>232.11</v>
      </c>
    </row>
    <row r="8" spans="1:16" ht="24" customHeight="1">
      <c r="A8" s="78">
        <v>5</v>
      </c>
      <c r="B8" s="79" t="s">
        <v>86</v>
      </c>
      <c r="C8" s="45" t="s">
        <v>31</v>
      </c>
      <c r="D8" s="26" t="s">
        <v>143</v>
      </c>
      <c r="E8" s="7" t="s">
        <v>34</v>
      </c>
      <c r="F8" s="26" t="s">
        <v>208</v>
      </c>
      <c r="G8" s="7" t="s">
        <v>34</v>
      </c>
      <c r="H8" s="26" t="s">
        <v>330</v>
      </c>
      <c r="I8" s="7"/>
      <c r="J8" s="26" t="s">
        <v>272</v>
      </c>
      <c r="K8" s="7" t="s">
        <v>34</v>
      </c>
      <c r="L8" s="10">
        <f t="shared" si="0"/>
        <v>56.67</v>
      </c>
      <c r="M8" s="10">
        <f t="shared" si="1"/>
        <v>63.606</v>
      </c>
      <c r="N8" s="10">
        <f t="shared" si="2"/>
        <v>55.16</v>
      </c>
      <c r="O8" s="10">
        <f t="shared" si="3"/>
        <v>59.025</v>
      </c>
      <c r="P8" s="10">
        <f t="shared" si="4"/>
        <v>234.461</v>
      </c>
    </row>
    <row r="9" spans="1:16" ht="24" customHeight="1">
      <c r="A9" s="78">
        <v>6</v>
      </c>
      <c r="B9" s="79" t="s">
        <v>107</v>
      </c>
      <c r="C9" s="45" t="s">
        <v>31</v>
      </c>
      <c r="D9" s="26" t="s">
        <v>145</v>
      </c>
      <c r="E9" s="7" t="s">
        <v>37</v>
      </c>
      <c r="F9" s="26" t="s">
        <v>210</v>
      </c>
      <c r="G9" s="7" t="s">
        <v>37</v>
      </c>
      <c r="H9" s="26" t="s">
        <v>337</v>
      </c>
      <c r="I9" s="7"/>
      <c r="J9" s="26" t="s">
        <v>265</v>
      </c>
      <c r="K9" s="7" t="s">
        <v>37</v>
      </c>
      <c r="L9" s="10">
        <f t="shared" si="0"/>
        <v>71.95</v>
      </c>
      <c r="M9" s="10">
        <f t="shared" si="1"/>
        <v>77.27</v>
      </c>
      <c r="N9" s="10">
        <f t="shared" si="2"/>
        <v>76.52</v>
      </c>
      <c r="O9" s="10">
        <f t="shared" si="3"/>
        <v>74.895</v>
      </c>
      <c r="P9" s="10">
        <f t="shared" si="4"/>
        <v>300.635</v>
      </c>
    </row>
    <row r="10" spans="1:16" ht="24" customHeight="1">
      <c r="A10" s="78"/>
      <c r="B10" s="79"/>
      <c r="C10" s="45"/>
      <c r="D10" s="7"/>
      <c r="E10" s="7"/>
      <c r="F10" s="26"/>
      <c r="G10" s="7"/>
      <c r="H10" s="26"/>
      <c r="I10" s="7"/>
      <c r="J10" s="26"/>
      <c r="K10" s="7"/>
      <c r="L10" s="10" t="e">
        <f t="shared" si="0"/>
        <v>#VALUE!</v>
      </c>
      <c r="M10" s="10" t="e">
        <f t="shared" si="1"/>
        <v>#VALUE!</v>
      </c>
      <c r="N10" s="10" t="e">
        <f t="shared" si="2"/>
        <v>#VALUE!</v>
      </c>
      <c r="O10" s="10" t="e">
        <f t="shared" si="3"/>
        <v>#VALUE!</v>
      </c>
      <c r="P10" s="10" t="e">
        <f t="shared" si="4"/>
        <v>#VALUE!</v>
      </c>
    </row>
    <row r="11" spans="1:16" ht="24" customHeight="1">
      <c r="A11" s="25"/>
      <c r="B11" s="79"/>
      <c r="C11" s="45"/>
      <c r="D11" s="26"/>
      <c r="E11" s="7"/>
      <c r="F11" s="26"/>
      <c r="G11" s="7"/>
      <c r="H11" s="26"/>
      <c r="I11" s="7"/>
      <c r="J11" s="7"/>
      <c r="K11" s="26"/>
      <c r="L11" s="10" t="e">
        <f t="shared" si="0"/>
        <v>#VALUE!</v>
      </c>
      <c r="M11" s="10"/>
      <c r="N11" s="10" t="e">
        <f t="shared" si="2"/>
        <v>#VALUE!</v>
      </c>
      <c r="O11" s="10" t="e">
        <f t="shared" si="3"/>
        <v>#VALUE!</v>
      </c>
      <c r="P11" s="10" t="e">
        <f>SUM(L11:M11)</f>
        <v>#VALUE!</v>
      </c>
    </row>
    <row r="12" spans="1:16" ht="24" customHeight="1">
      <c r="A12" s="11" t="s">
        <v>18</v>
      </c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 t="s">
        <v>18</v>
      </c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 t="s">
        <v>8</v>
      </c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 t="s">
        <v>8</v>
      </c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 t="s">
        <v>8</v>
      </c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 t="s">
        <v>8</v>
      </c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 t="s">
        <v>8</v>
      </c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 t="s">
        <v>8</v>
      </c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 t="s">
        <v>8</v>
      </c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 t="s">
        <v>8</v>
      </c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18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18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1:16" ht="18" customHeight="1">
      <c r="A24" s="11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1:16" ht="18" customHeight="1">
      <c r="A25" s="11"/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1:16" ht="18" customHeight="1">
      <c r="A26" s="11"/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1:16" ht="18" customHeight="1">
      <c r="A27" s="11"/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1:16" ht="18" customHeight="1">
      <c r="A28" s="11"/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18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18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18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  <row r="32" spans="4:16" ht="18" customHeight="1">
      <c r="D32" s="7"/>
      <c r="E32" s="7"/>
      <c r="F32" s="7"/>
      <c r="G32" s="7"/>
      <c r="H32" s="7"/>
      <c r="I32" s="7"/>
      <c r="J32" s="7"/>
      <c r="K32" s="7"/>
      <c r="L32" s="10"/>
      <c r="M32" s="10"/>
      <c r="N32" s="10"/>
      <c r="O32" s="10"/>
      <c r="P32" s="10"/>
    </row>
    <row r="33" spans="4:16" ht="18" customHeight="1">
      <c r="D33" s="7"/>
      <c r="E33" s="7"/>
      <c r="F33" s="7"/>
      <c r="G33" s="7"/>
      <c r="H33" s="7"/>
      <c r="I33" s="7"/>
      <c r="J33" s="7"/>
      <c r="K33" s="7"/>
      <c r="L33" s="10"/>
      <c r="M33" s="10"/>
      <c r="N33" s="10"/>
      <c r="O33" s="10"/>
      <c r="P33" s="10"/>
    </row>
    <row r="34" spans="4:16" ht="18" customHeight="1">
      <c r="D34" s="7"/>
      <c r="E34" s="7"/>
      <c r="F34" s="7"/>
      <c r="G34" s="7"/>
      <c r="H34" s="7"/>
      <c r="I34" s="7"/>
      <c r="J34" s="7"/>
      <c r="K34" s="7"/>
      <c r="L34" s="10"/>
      <c r="M34" s="10"/>
      <c r="N34" s="10"/>
      <c r="O34" s="10"/>
      <c r="P34" s="10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&amp;CHaga Cup
Flickor 13 - 14 år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29"/>
  <sheetViews>
    <sheetView zoomScale="80" zoomScaleNormal="80" zoomScalePageLayoutView="0" workbookViewId="0" topLeftCell="A1">
      <selection activeCell="C1" sqref="C1"/>
    </sheetView>
  </sheetViews>
  <sheetFormatPr defaultColWidth="9.140625" defaultRowHeight="24" customHeight="1"/>
  <cols>
    <col min="1" max="1" width="4.7109375" style="0" customWidth="1"/>
    <col min="2" max="2" width="18.8515625" style="0" customWidth="1"/>
    <col min="3" max="3" width="14.8515625" style="0" bestFit="1" customWidth="1"/>
    <col min="4" max="4" width="10.28125" style="0" bestFit="1" customWidth="1"/>
    <col min="5" max="5" width="4.28125" style="0" customWidth="1"/>
    <col min="7" max="7" width="4.28125" style="0" customWidth="1"/>
    <col min="9" max="9" width="4.28125" style="0" customWidth="1"/>
    <col min="11" max="11" width="4.28125" style="0" customWidth="1"/>
    <col min="12" max="12" width="9.8515625" style="0" customWidth="1"/>
    <col min="13" max="13" width="9.7109375" style="0" customWidth="1"/>
    <col min="14" max="14" width="11.28125" style="0" customWidth="1"/>
    <col min="15" max="16" width="10.421875" style="0" customWidth="1"/>
  </cols>
  <sheetData>
    <row r="1" spans="1:3" ht="24" customHeight="1">
      <c r="A1" s="1" t="s">
        <v>19</v>
      </c>
      <c r="B1" s="20"/>
      <c r="C1" s="20" t="s">
        <v>387</v>
      </c>
    </row>
    <row r="2" spans="1:17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9" t="s">
        <v>42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3" t="s">
        <v>4</v>
      </c>
      <c r="P2" s="12" t="s">
        <v>4</v>
      </c>
      <c r="Q2" s="3"/>
    </row>
    <row r="3" spans="1:17" ht="24" customHeight="1">
      <c r="A3" s="12"/>
      <c r="B3" s="6"/>
      <c r="C3" s="6"/>
      <c r="D3" s="8" t="s">
        <v>11</v>
      </c>
      <c r="E3" s="8"/>
      <c r="F3" s="8" t="s">
        <v>16</v>
      </c>
      <c r="G3" s="8"/>
      <c r="H3" s="8" t="s">
        <v>11</v>
      </c>
      <c r="I3" s="8"/>
      <c r="J3" s="8" t="s">
        <v>17</v>
      </c>
      <c r="K3" s="8"/>
      <c r="L3" s="28">
        <v>500</v>
      </c>
      <c r="M3" s="28">
        <v>1500</v>
      </c>
      <c r="N3" s="28">
        <v>500</v>
      </c>
      <c r="O3" s="28" t="s">
        <v>17</v>
      </c>
      <c r="P3" s="4" t="s">
        <v>7</v>
      </c>
      <c r="Q3" s="17"/>
    </row>
    <row r="4" spans="1:17" ht="24" customHeight="1">
      <c r="A4" s="11">
        <v>1</v>
      </c>
      <c r="B4" s="79" t="s">
        <v>60</v>
      </c>
      <c r="C4" s="46" t="s">
        <v>77</v>
      </c>
      <c r="D4" s="7" t="s">
        <v>146</v>
      </c>
      <c r="E4" s="7" t="s">
        <v>26</v>
      </c>
      <c r="F4" s="7" t="s">
        <v>203</v>
      </c>
      <c r="G4" s="7" t="s">
        <v>27</v>
      </c>
      <c r="H4" s="7" t="s">
        <v>331</v>
      </c>
      <c r="I4" s="7"/>
      <c r="J4" s="7" t="s">
        <v>269</v>
      </c>
      <c r="K4" s="7" t="s">
        <v>27</v>
      </c>
      <c r="L4" s="10">
        <f>(MID(D4,1,2)*60*100+MID(D4,4,2)*100+MID(D4,7,2))/100</f>
        <v>46.83</v>
      </c>
      <c r="M4" s="10">
        <f>FLOOR((MID(F4,1,2)*60*100+MID(F4,4,2)*100+MID(F4,7,2))/3/100,0.001)</f>
        <v>52.636</v>
      </c>
      <c r="N4" s="10">
        <f>(MID(H4,1,2)*60*100+MID(H4,4,2)*100+MID(H4,7,2))/100</f>
        <v>49.09</v>
      </c>
      <c r="O4" s="10">
        <f>(MID(J4,1,2)*60*100+MID(J4,4,2)*100+MID(J4,7,2))/2/100</f>
        <v>50.635</v>
      </c>
      <c r="P4" s="10">
        <f>SUM(L4:O4)</f>
        <v>199.191</v>
      </c>
      <c r="Q4" s="61"/>
    </row>
    <row r="5" spans="1:17" ht="24" customHeight="1">
      <c r="A5" s="11">
        <v>2</v>
      </c>
      <c r="B5" s="79" t="s">
        <v>85</v>
      </c>
      <c r="C5" s="46" t="s">
        <v>77</v>
      </c>
      <c r="D5" s="7" t="s">
        <v>148</v>
      </c>
      <c r="E5" s="7" t="s">
        <v>27</v>
      </c>
      <c r="F5" s="7" t="s">
        <v>202</v>
      </c>
      <c r="G5" s="7" t="s">
        <v>26</v>
      </c>
      <c r="H5" s="7" t="s">
        <v>336</v>
      </c>
      <c r="I5" s="7"/>
      <c r="J5" s="7" t="s">
        <v>270</v>
      </c>
      <c r="K5" s="7" t="s">
        <v>26</v>
      </c>
      <c r="L5" s="10">
        <f>(MID(D5,1,2)*60*100+MID(D5,4,2)*100+MID(D5,7,2))/100</f>
        <v>48.51</v>
      </c>
      <c r="M5" s="10">
        <f>FLOOR((MID(F5,1,2)*60*100+MID(F5,4,2)*100+MID(F5,7,2))/3/100,0.001)</f>
        <v>52.480000000000004</v>
      </c>
      <c r="N5" s="10">
        <f>(MID(H5,1,2)*60*100+MID(H5,4,2)*100+MID(H5,7,2))/100</f>
        <v>50.61</v>
      </c>
      <c r="O5" s="10">
        <f>(MID(J5,1,2)*60*100+MID(J5,4,2)*100+MID(J5,7,2))/2/100</f>
        <v>50.55</v>
      </c>
      <c r="P5" s="10">
        <f>SUM(L5:O5)</f>
        <v>202.15000000000003</v>
      </c>
      <c r="Q5" s="61"/>
    </row>
    <row r="6" spans="1:17" ht="24" customHeight="1">
      <c r="A6" s="11">
        <v>3</v>
      </c>
      <c r="B6" t="s">
        <v>84</v>
      </c>
      <c r="C6" s="46" t="s">
        <v>77</v>
      </c>
      <c r="D6" s="7" t="s">
        <v>150</v>
      </c>
      <c r="E6" s="7" t="s">
        <v>36</v>
      </c>
      <c r="F6" s="7" t="s">
        <v>206</v>
      </c>
      <c r="G6" s="7" t="s">
        <v>28</v>
      </c>
      <c r="H6" s="7" t="s">
        <v>332</v>
      </c>
      <c r="I6" s="7"/>
      <c r="J6" s="7" t="s">
        <v>273</v>
      </c>
      <c r="K6" s="7" t="s">
        <v>36</v>
      </c>
      <c r="L6" s="10">
        <f>(MID(D6,1,2)*60*100+MID(D6,4,2)*100+MID(D6,7,2))/100</f>
        <v>50.63</v>
      </c>
      <c r="M6" s="10">
        <f>FLOOR((MID(F6,1,2)*60*100+MID(F6,4,2)*100+MID(F6,7,2))/3/100,0.001)</f>
        <v>62.14</v>
      </c>
      <c r="N6" s="10">
        <f>(MID(H6,1,2)*60*100+MID(H6,4,2)*100+MID(H6,7,2))/100</f>
        <v>53.56</v>
      </c>
      <c r="O6" s="10">
        <f>(MID(J6,1,2)*60*100+MID(J6,4,2)*100+MID(J6,7,2))/2/100</f>
        <v>56.63</v>
      </c>
      <c r="P6" s="10">
        <f>SUM(L6:O6)</f>
        <v>222.96</v>
      </c>
      <c r="Q6" s="61"/>
    </row>
    <row r="7" spans="1:17" ht="24" customHeight="1">
      <c r="A7" s="11">
        <v>4</v>
      </c>
      <c r="B7" s="79" t="s">
        <v>59</v>
      </c>
      <c r="C7" s="46" t="s">
        <v>106</v>
      </c>
      <c r="D7" s="7" t="s">
        <v>151</v>
      </c>
      <c r="E7" s="7" t="s">
        <v>28</v>
      </c>
      <c r="F7" s="7" t="s">
        <v>204</v>
      </c>
      <c r="G7" s="7" t="s">
        <v>36</v>
      </c>
      <c r="H7" s="7" t="s">
        <v>45</v>
      </c>
      <c r="I7" s="7"/>
      <c r="J7" s="7" t="s">
        <v>45</v>
      </c>
      <c r="K7" s="7" t="s">
        <v>28</v>
      </c>
      <c r="L7" s="10">
        <f>(MID(D7,1,2)*60*100+MID(D7,4,2)*100+MID(D7,7,2))/100</f>
        <v>54.63</v>
      </c>
      <c r="M7" s="10">
        <f>FLOOR((MID(F7,1,2)*60*100+MID(F7,4,2)*100+MID(F7,7,2))/3/100,0.001)</f>
        <v>60.963</v>
      </c>
      <c r="N7" s="10" t="e">
        <f>(MID(H7,1,2)*60*100+MID(H7,4,2)*100+MID(H7,7,2))/100</f>
        <v>#VALUE!</v>
      </c>
      <c r="O7" s="10" t="e">
        <f>(MID(J7,1,2)*60*100+MID(J7,4,2)*100+MID(J7,7,2))/2/100</f>
        <v>#VALUE!</v>
      </c>
      <c r="P7" s="10" t="e">
        <f>SUM(L7:O7)</f>
        <v>#VALUE!</v>
      </c>
      <c r="Q7" s="61"/>
    </row>
    <row r="8" spans="1:17" ht="24" customHeight="1">
      <c r="A8" s="11"/>
      <c r="D8" s="7"/>
      <c r="E8" s="7"/>
      <c r="F8" s="7"/>
      <c r="G8" s="7"/>
      <c r="H8" s="7"/>
      <c r="I8" s="7"/>
      <c r="J8" s="7"/>
      <c r="K8" s="7"/>
      <c r="L8" s="10" t="e">
        <f>(MID(D8,1,2)*60*100+MID(D8,4,2)*100+MID(D8,7,2))/100</f>
        <v>#VALUE!</v>
      </c>
      <c r="M8" s="10" t="e">
        <f>FLOOR((MID(F8,1,2)*60*100+MID(F8,4,2)*100+MID(F8,7,2))/3/100,0.001)</f>
        <v>#VALUE!</v>
      </c>
      <c r="N8" s="10" t="e">
        <f>(MID(H8,1,2)*60*100+MID(H8,4,2)*100+MID(H8,7,2))/100</f>
        <v>#VALUE!</v>
      </c>
      <c r="O8" s="10" t="e">
        <f>(MID(J8,1,2)*60*100+MID(J8,4,2)*100+MID(J8,7,2))/2/100</f>
        <v>#VALUE!</v>
      </c>
      <c r="P8" s="10" t="e">
        <f>SUM(L8:O8)</f>
        <v>#VALUE!</v>
      </c>
      <c r="Q8" s="61"/>
    </row>
    <row r="9" spans="1:16" ht="24" customHeight="1">
      <c r="A9" s="11" t="s">
        <v>8</v>
      </c>
      <c r="P9" s="10"/>
    </row>
    <row r="10" spans="1:16" ht="24" customHeight="1">
      <c r="A10" s="11"/>
      <c r="D10" s="7"/>
      <c r="E10" s="7"/>
      <c r="F10" s="7"/>
      <c r="G10" s="7"/>
      <c r="H10" s="7"/>
      <c r="I10" s="7"/>
      <c r="J10" s="7"/>
      <c r="K10" s="7"/>
      <c r="L10" s="10"/>
      <c r="M10" s="10"/>
      <c r="N10" s="10"/>
      <c r="O10" s="10"/>
      <c r="P10" s="10"/>
    </row>
    <row r="11" spans="1:16" ht="24" customHeight="1">
      <c r="A11" s="11"/>
      <c r="D11" s="7"/>
      <c r="E11" s="7"/>
      <c r="F11" s="7"/>
      <c r="G11" s="7"/>
      <c r="H11" s="7"/>
      <c r="I11" s="7"/>
      <c r="J11" s="7"/>
      <c r="K11" s="7"/>
      <c r="L11" s="10"/>
      <c r="M11" s="10"/>
      <c r="N11" s="10"/>
      <c r="O11" s="10"/>
      <c r="P11" s="10"/>
    </row>
    <row r="12" spans="1:16" ht="24" customHeight="1">
      <c r="A12" s="11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10"/>
      <c r="P12" s="10"/>
    </row>
    <row r="13" spans="1:16" ht="24" customHeight="1">
      <c r="A13" s="11"/>
      <c r="D13" s="7"/>
      <c r="E13" s="7"/>
      <c r="F13" s="7"/>
      <c r="G13" s="7"/>
      <c r="H13" s="7"/>
      <c r="I13" s="7"/>
      <c r="J13" s="7"/>
      <c r="K13" s="7"/>
      <c r="L13" s="10"/>
      <c r="M13" s="10"/>
      <c r="N13" s="10"/>
      <c r="O13" s="10"/>
      <c r="P13" s="10"/>
    </row>
    <row r="14" spans="1:16" ht="24" customHeight="1">
      <c r="A14" s="11"/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/>
      <c r="D15" s="7"/>
      <c r="E15" s="7"/>
      <c r="F15" s="7"/>
      <c r="G15" s="7"/>
      <c r="H15" s="7"/>
      <c r="I15" s="7"/>
      <c r="J15" s="7"/>
      <c r="K15" s="7"/>
      <c r="L15" s="10"/>
      <c r="M15" s="10"/>
      <c r="N15" s="10"/>
      <c r="O15" s="10"/>
      <c r="P15" s="10"/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/>
      <c r="M16" s="10"/>
      <c r="N16" s="10"/>
      <c r="O16" s="10"/>
      <c r="P16" s="10"/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/>
      <c r="M17" s="10"/>
      <c r="N17" s="10"/>
      <c r="O17" s="10"/>
      <c r="P17" s="10"/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/>
      <c r="M18" s="10"/>
      <c r="N18" s="10"/>
      <c r="O18" s="10"/>
      <c r="P18" s="10"/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/>
      <c r="M19" s="10"/>
      <c r="N19" s="10"/>
      <c r="O19" s="10"/>
      <c r="P19" s="10"/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4:16" ht="24" customHeight="1"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4:16" ht="24" customHeight="1"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&amp;CHaga Cup
Pojkar 13 - 14 år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Q31"/>
  <sheetViews>
    <sheetView zoomScale="80" zoomScaleNormal="80" zoomScalePageLayoutView="0" workbookViewId="0" topLeftCell="A7">
      <selection activeCell="B15" sqref="B15:C15"/>
    </sheetView>
  </sheetViews>
  <sheetFormatPr defaultColWidth="9.140625" defaultRowHeight="24" customHeight="1"/>
  <cols>
    <col min="1" max="1" width="4.8515625" style="0" customWidth="1"/>
    <col min="2" max="2" width="23.28125" style="0" bestFit="1" customWidth="1"/>
    <col min="3" max="3" width="6.28125" style="0" customWidth="1"/>
    <col min="5" max="5" width="4.28125" style="0" customWidth="1"/>
    <col min="7" max="7" width="4.28125" style="0" customWidth="1"/>
    <col min="9" max="9" width="4.28125" style="0" customWidth="1"/>
    <col min="11" max="11" width="4.28125" style="0" customWidth="1"/>
    <col min="12" max="12" width="8.28125" style="0" customWidth="1"/>
    <col min="13" max="13" width="7.57421875" style="0" customWidth="1"/>
    <col min="14" max="14" width="8.00390625" style="0" customWidth="1"/>
    <col min="15" max="15" width="7.421875" style="0" customWidth="1"/>
    <col min="16" max="16" width="8.57421875" style="0" customWidth="1"/>
  </cols>
  <sheetData>
    <row r="1" spans="1:3" ht="24" customHeight="1">
      <c r="A1" s="1" t="s">
        <v>20</v>
      </c>
      <c r="B1" s="20"/>
      <c r="C1" s="20" t="s">
        <v>66</v>
      </c>
    </row>
    <row r="2" spans="1:16" ht="24" customHeight="1">
      <c r="A2" s="13" t="s">
        <v>29</v>
      </c>
      <c r="B2" s="4" t="s">
        <v>1</v>
      </c>
      <c r="C2" s="4" t="s">
        <v>2</v>
      </c>
      <c r="D2" s="29" t="s">
        <v>3</v>
      </c>
      <c r="E2" s="29"/>
      <c r="F2" s="29" t="s">
        <v>42</v>
      </c>
      <c r="G2" s="2"/>
      <c r="H2" s="2" t="s">
        <v>3</v>
      </c>
      <c r="I2" s="2"/>
      <c r="J2" s="2" t="s">
        <v>3</v>
      </c>
      <c r="K2" s="2"/>
      <c r="L2" s="3" t="s">
        <v>4</v>
      </c>
      <c r="M2" s="3" t="s">
        <v>4</v>
      </c>
      <c r="N2" s="3" t="s">
        <v>4</v>
      </c>
      <c r="O2" s="3" t="s">
        <v>4</v>
      </c>
      <c r="P2" s="12" t="s">
        <v>4</v>
      </c>
    </row>
    <row r="3" spans="1:16" ht="24" customHeight="1">
      <c r="A3" s="12"/>
      <c r="B3" s="6"/>
      <c r="C3" s="6"/>
      <c r="D3" s="8" t="s">
        <v>11</v>
      </c>
      <c r="E3" s="8"/>
      <c r="F3" s="8" t="s">
        <v>17</v>
      </c>
      <c r="G3" s="8"/>
      <c r="H3" s="8" t="s">
        <v>11</v>
      </c>
      <c r="I3" s="8"/>
      <c r="J3" s="8" t="s">
        <v>17</v>
      </c>
      <c r="K3" s="8"/>
      <c r="L3" s="28">
        <v>500</v>
      </c>
      <c r="M3" s="28" t="s">
        <v>43</v>
      </c>
      <c r="N3" s="28">
        <v>500</v>
      </c>
      <c r="O3" s="28" t="s">
        <v>17</v>
      </c>
      <c r="P3" s="4" t="s">
        <v>7</v>
      </c>
    </row>
    <row r="4" spans="1:17" ht="24" customHeight="1">
      <c r="A4" s="11">
        <v>1</v>
      </c>
      <c r="B4" s="44"/>
      <c r="C4" s="44"/>
      <c r="D4" s="7"/>
      <c r="E4" s="7"/>
      <c r="F4" s="7"/>
      <c r="G4" s="7"/>
      <c r="H4" s="7"/>
      <c r="I4" s="7"/>
      <c r="J4" s="7"/>
      <c r="K4" s="7"/>
      <c r="L4" s="10" t="e">
        <f>(MID(D4,1,2)*60*100+MID(D4,4,2)*100+MID(D4,7,2))/100</f>
        <v>#VALUE!</v>
      </c>
      <c r="M4" t="e">
        <f>(MID(F4,1,2)*60*100+MID(F4,4,2)*100+MID(F4,7,2))/2/100</f>
        <v>#VALUE!</v>
      </c>
      <c r="N4" s="10" t="e">
        <f>(MID(H4,1,2)*60*100+MID(H4,4,2)*100+MID(H4,7,2))/100</f>
        <v>#VALUE!</v>
      </c>
      <c r="O4" s="10" t="e">
        <f>(MID(J4,1,2)*60*100+MID(J4,4,2)*100+MID(J4,7,2))/2/100</f>
        <v>#VALUE!</v>
      </c>
      <c r="P4" s="10" t="e">
        <f>SUM(L4:O4)</f>
        <v>#VALUE!</v>
      </c>
      <c r="Q4" s="61"/>
    </row>
    <row r="5" spans="1:16" ht="24" customHeight="1">
      <c r="A5" s="11">
        <v>2</v>
      </c>
      <c r="B5" s="44"/>
      <c r="C5" s="44"/>
      <c r="D5" s="7"/>
      <c r="E5" s="7"/>
      <c r="F5" s="7"/>
      <c r="G5" s="7"/>
      <c r="H5" s="7"/>
      <c r="I5" s="7"/>
      <c r="J5" s="7"/>
      <c r="K5" s="7"/>
      <c r="L5" s="10" t="e">
        <f>(MID(D5,1,2)*60*100+MID(D5,4,2)*100+MID(D5,7,2))/100</f>
        <v>#VALUE!</v>
      </c>
      <c r="M5" t="e">
        <f>(MID(F5,1,2)*60*100+MID(F5,4,2)*100+MID(F5,7,2))/2/100</f>
        <v>#VALUE!</v>
      </c>
      <c r="N5" s="10" t="e">
        <f>(MID(H5,1,2)*60*100+MID(H5,4,2)*100+MID(H5,7,2))/100</f>
        <v>#VALUE!</v>
      </c>
      <c r="O5" s="10" t="e">
        <f>(MID(J5,1,2)*60*100+MID(J5,4,2)*100+MID(J5,7,2))/2/100</f>
        <v>#VALUE!</v>
      </c>
      <c r="P5" s="10" t="e">
        <f>SUM(L5:O5)</f>
        <v>#VALUE!</v>
      </c>
    </row>
    <row r="6" spans="1:16" ht="24" customHeight="1">
      <c r="A6" s="11">
        <v>3</v>
      </c>
      <c r="B6" s="44"/>
      <c r="C6" s="44"/>
      <c r="D6" s="7"/>
      <c r="E6" s="7"/>
      <c r="F6" s="7"/>
      <c r="G6" s="7"/>
      <c r="H6" s="7"/>
      <c r="I6" s="7"/>
      <c r="J6" s="7"/>
      <c r="K6" s="7"/>
      <c r="L6" s="10" t="e">
        <f>(MID(D6,1,2)*60*100+MID(D6,4,2)*100+MID(D6,7,2))/100</f>
        <v>#VALUE!</v>
      </c>
      <c r="M6" t="e">
        <f>(MID(F6,1,2)*60*100+MID(F6,4,2)*100+MID(F6,7,2))/2/100</f>
        <v>#VALUE!</v>
      </c>
      <c r="N6" s="10" t="e">
        <f>(MID(H6,1,2)*60*100+MID(H6,4,2)*100+MID(H6,7,2))/100</f>
        <v>#VALUE!</v>
      </c>
      <c r="O6" s="10" t="e">
        <f>(MID(J6,1,2)*60*100+MID(J6,4,2)*100+MID(J6,7,2))/2/100</f>
        <v>#VALUE!</v>
      </c>
      <c r="P6" s="10" t="e">
        <f>SUM(L6:O6)</f>
        <v>#VALUE!</v>
      </c>
    </row>
    <row r="7" spans="1:16" ht="24" customHeight="1">
      <c r="A7" s="13" t="s">
        <v>29</v>
      </c>
      <c r="B7" s="4" t="s">
        <v>1</v>
      </c>
      <c r="C7" s="4" t="s">
        <v>2</v>
      </c>
      <c r="D7" s="29" t="s">
        <v>3</v>
      </c>
      <c r="E7" s="29"/>
      <c r="F7" s="2" t="s">
        <v>3</v>
      </c>
      <c r="G7" s="2"/>
      <c r="H7" s="2" t="s">
        <v>3</v>
      </c>
      <c r="I7" s="2"/>
      <c r="J7" s="2" t="s">
        <v>3</v>
      </c>
      <c r="K7" s="2"/>
      <c r="L7" s="3" t="s">
        <v>4</v>
      </c>
      <c r="M7" s="3" t="s">
        <v>4</v>
      </c>
      <c r="N7" s="3" t="s">
        <v>4</v>
      </c>
      <c r="O7" s="3" t="s">
        <v>4</v>
      </c>
      <c r="P7" s="12" t="s">
        <v>4</v>
      </c>
    </row>
    <row r="8" spans="1:16" ht="24" customHeight="1">
      <c r="A8" s="12"/>
      <c r="B8" s="6"/>
      <c r="C8" s="6"/>
      <c r="D8" s="8" t="s">
        <v>11</v>
      </c>
      <c r="E8" s="8"/>
      <c r="F8" s="8" t="s">
        <v>17</v>
      </c>
      <c r="G8" s="8"/>
      <c r="H8" s="8" t="s">
        <v>11</v>
      </c>
      <c r="I8" s="8"/>
      <c r="J8" s="8" t="s">
        <v>17</v>
      </c>
      <c r="K8" s="8"/>
      <c r="L8" s="28">
        <v>500</v>
      </c>
      <c r="M8" s="28" t="s">
        <v>17</v>
      </c>
      <c r="N8" s="28">
        <v>500</v>
      </c>
      <c r="O8" s="28" t="s">
        <v>17</v>
      </c>
      <c r="P8" s="4" t="s">
        <v>7</v>
      </c>
    </row>
    <row r="9" spans="1:17" ht="24" customHeight="1">
      <c r="A9" s="11"/>
      <c r="B9" s="41" t="s">
        <v>24</v>
      </c>
      <c r="C9" s="5"/>
      <c r="D9" s="7"/>
      <c r="E9" s="7"/>
      <c r="F9" s="7"/>
      <c r="G9" s="7"/>
      <c r="H9" s="7"/>
      <c r="I9" s="7"/>
      <c r="J9" s="7"/>
      <c r="K9" s="7"/>
      <c r="L9" s="7"/>
      <c r="M9" s="10"/>
      <c r="N9" s="10"/>
      <c r="O9" s="10"/>
      <c r="P9" s="10"/>
      <c r="Q9" s="10"/>
    </row>
    <row r="10" spans="1:17" ht="24" customHeight="1">
      <c r="A10" s="11">
        <v>1</v>
      </c>
      <c r="C10" s="42"/>
      <c r="D10" s="7"/>
      <c r="E10" s="7"/>
      <c r="F10" s="7"/>
      <c r="G10" s="7"/>
      <c r="H10" s="7"/>
      <c r="I10" s="7"/>
      <c r="J10" s="7"/>
      <c r="K10" s="7"/>
      <c r="L10" s="10" t="e">
        <f>(MID(D10,1,2)*60*100+MID(D10,4,2)*100+MID(D10,7,2))/100</f>
        <v>#VALUE!</v>
      </c>
      <c r="M10" t="e">
        <f>(MID(F10,1,2)*60*100+MID(F10,4,2)*100+MID(F10,7,2))/2/100</f>
        <v>#VALUE!</v>
      </c>
      <c r="N10" s="10" t="e">
        <f>(MID(H10,1,2)*60*100+MID(H10,4,2)*100+MID(H10,7,2))/100</f>
        <v>#VALUE!</v>
      </c>
      <c r="O10" s="10" t="e">
        <f>(MID(J10,1,2)*60*100+MID(J10,4,2)*100+MID(J10,7,2))/2/100</f>
        <v>#VALUE!</v>
      </c>
      <c r="P10" s="10" t="e">
        <f>SUM(L10:O10)</f>
        <v>#VALUE!</v>
      </c>
      <c r="Q10" s="10"/>
    </row>
    <row r="11" spans="1:16" ht="24" customHeight="1">
      <c r="A11" s="11">
        <v>2</v>
      </c>
      <c r="C11" s="42"/>
      <c r="D11" s="7"/>
      <c r="E11" s="7"/>
      <c r="F11" s="7"/>
      <c r="G11" s="7"/>
      <c r="H11" s="7"/>
      <c r="I11" s="7"/>
      <c r="J11" s="7"/>
      <c r="K11" s="7"/>
      <c r="L11" s="10" t="e">
        <f>(MID(D11,1,2)*60*100+MID(D11,4,2)*100+MID(D11,7,2))/100</f>
        <v>#VALUE!</v>
      </c>
      <c r="M11" t="e">
        <f>(MID(F11,1,2)*60*100+MID(F11,4,2)*100+MID(F11,7,2))/2/100</f>
        <v>#VALUE!</v>
      </c>
      <c r="N11" s="10" t="e">
        <f>(MID(H11,1,2)*60*100+MID(H11,4,2)*100+MID(H11,7,2))/100</f>
        <v>#VALUE!</v>
      </c>
      <c r="O11" s="10" t="e">
        <f>(MID(J11,1,2)*60*100+MID(J11,4,2)*100+MID(J11,7,2))/2/100</f>
        <v>#VALUE!</v>
      </c>
      <c r="P11" s="10" t="e">
        <f>SUM(L11:N11)</f>
        <v>#VALUE!</v>
      </c>
    </row>
    <row r="12" spans="1:16" ht="24" customHeight="1">
      <c r="A12" s="11"/>
      <c r="C12" s="42"/>
      <c r="D12" s="7"/>
      <c r="E12" s="7"/>
      <c r="F12" s="7"/>
      <c r="G12" s="7"/>
      <c r="H12" s="7"/>
      <c r="I12" s="7"/>
      <c r="J12" s="7"/>
      <c r="K12" s="7"/>
      <c r="L12" s="10" t="e">
        <f>(MID(D12,1,2)*60*100+MID(D12,4,2)*100+MID(D12,7,2))/100</f>
        <v>#VALUE!</v>
      </c>
      <c r="M12" t="e">
        <f>(MID(F12,1,2)*60*100+MID(F12,4,2)*100+MID(F12,7,2))/2/100</f>
        <v>#VALUE!</v>
      </c>
      <c r="N12" s="10" t="e">
        <f>(MID(H12,1,2)*60*100+MID(H12,4,2)*100+MID(H12,7,2))/100</f>
        <v>#VALUE!</v>
      </c>
      <c r="O12" s="10" t="e">
        <f>(MID(J12,1,2)*60*100+MID(J12,4,2)*100+MID(J12,7,2))/2/100</f>
        <v>#VALUE!</v>
      </c>
      <c r="P12" s="10" t="e">
        <f>SUM(L12:N12)</f>
        <v>#VALUE!</v>
      </c>
    </row>
    <row r="13" spans="1:16" ht="24" customHeight="1">
      <c r="A13" s="11"/>
      <c r="D13" s="7"/>
      <c r="E13" s="7"/>
      <c r="F13" s="7"/>
      <c r="G13" s="7"/>
      <c r="H13" s="7"/>
      <c r="I13" s="7"/>
      <c r="J13" s="7"/>
      <c r="K13" s="7"/>
      <c r="L13" s="10" t="e">
        <f>(MID(D13,1,2)*60*100+MID(D13,4,2)*100+MID(D13,7,2))/100</f>
        <v>#VALUE!</v>
      </c>
      <c r="M13" t="e">
        <f>(MID(F13,1,2)*60*100+MID(F13,4,2)*100+MID(F13,7,2))/2/100</f>
        <v>#VALUE!</v>
      </c>
      <c r="N13" s="10" t="e">
        <f>(MID(H13,1,2)*60*100+MID(H13,4,2)*100+MID(H13,7,2))/100</f>
        <v>#VALUE!</v>
      </c>
      <c r="O13" s="10" t="e">
        <f>(MID(J13,1,2)*60*100+MID(J13,4,2)*100+MID(J13,7,2))/2/100</f>
        <v>#VALUE!</v>
      </c>
      <c r="P13" s="10" t="e">
        <f>SUM(L13:O13)</f>
        <v>#VALUE!</v>
      </c>
    </row>
    <row r="14" spans="1:16" ht="24" customHeight="1">
      <c r="A14" s="11"/>
      <c r="B14" s="20" t="s">
        <v>23</v>
      </c>
      <c r="D14" s="7"/>
      <c r="E14" s="7"/>
      <c r="F14" s="7"/>
      <c r="G14" s="7"/>
      <c r="H14" s="7"/>
      <c r="I14" s="7"/>
      <c r="J14" s="7"/>
      <c r="K14" s="7"/>
      <c r="L14" s="10"/>
      <c r="M14" s="10"/>
      <c r="N14" s="10"/>
      <c r="O14" s="10"/>
      <c r="P14" s="10"/>
    </row>
    <row r="15" spans="1:16" ht="24" customHeight="1">
      <c r="A15" s="11">
        <v>1</v>
      </c>
      <c r="D15" s="7"/>
      <c r="E15" s="7"/>
      <c r="F15" s="7"/>
      <c r="G15" s="7"/>
      <c r="H15" s="7"/>
      <c r="I15" s="7"/>
      <c r="J15" s="7"/>
      <c r="K15" s="7"/>
      <c r="L15" s="10" t="e">
        <f>(MID(D15,1,2)*60*100+MID(D15,4,2)*100+MID(D15,7,2))/100</f>
        <v>#VALUE!</v>
      </c>
      <c r="M15" t="e">
        <f>(MID(F15,1,2)*60*100+MID(F15,4,2)*100+MID(F15,7,2))/2/100</f>
        <v>#VALUE!</v>
      </c>
      <c r="N15" s="10" t="e">
        <f>(MID(H15,1,2)*60*100+MID(H15,4,2)*100+MID(H15,7,2))/100</f>
        <v>#VALUE!</v>
      </c>
      <c r="O15" s="10" t="e">
        <f>(MID(J15,1,2)*60*100+MID(J15,4,2)*100+MID(J15,7,2))/2/100</f>
        <v>#VALUE!</v>
      </c>
      <c r="P15" s="10" t="e">
        <f>SUM(L15:N15)</f>
        <v>#VALUE!</v>
      </c>
    </row>
    <row r="16" spans="1:16" ht="24" customHeight="1">
      <c r="A16" s="11"/>
      <c r="D16" s="7"/>
      <c r="E16" s="7"/>
      <c r="F16" s="7"/>
      <c r="G16" s="7"/>
      <c r="H16" s="7"/>
      <c r="I16" s="7"/>
      <c r="J16" s="7"/>
      <c r="K16" s="7"/>
      <c r="L16" s="10" t="e">
        <f>(MID(D16,1,2)*60*100+MID(D16,4,2)*100+MID(D16,7,2))/100</f>
        <v>#VALUE!</v>
      </c>
      <c r="M16" t="e">
        <f>(MID(F16,1,2)*60*100+MID(F16,4,2)*100+MID(F16,7,2))/2/100</f>
        <v>#VALUE!</v>
      </c>
      <c r="N16" s="10" t="e">
        <f>(MID(H16,1,2)*60*100+MID(H16,4,2)*100+MID(H16,7,2))/100</f>
        <v>#VALUE!</v>
      </c>
      <c r="O16" s="10" t="e">
        <f>(MID(J16,1,2)*60*100+MID(J16,4,2)*100+MID(J16,7,2))/2/100</f>
        <v>#VALUE!</v>
      </c>
      <c r="P16" s="10" t="e">
        <f>SUM(L16:N16)</f>
        <v>#VALUE!</v>
      </c>
    </row>
    <row r="17" spans="1:16" ht="24" customHeight="1">
      <c r="A17" s="11"/>
      <c r="D17" s="7"/>
      <c r="E17" s="7"/>
      <c r="F17" s="7"/>
      <c r="G17" s="7"/>
      <c r="H17" s="7"/>
      <c r="I17" s="7"/>
      <c r="J17" s="7"/>
      <c r="K17" s="7"/>
      <c r="L17" s="10" t="e">
        <f>(MID(D17,1,2)*60*100+MID(D17,4,2)*100+MID(D17,7,2))/100</f>
        <v>#VALUE!</v>
      </c>
      <c r="M17" t="e">
        <f>(MID(F17,1,2)*60*100+MID(F17,4,2)*100+MID(F17,7,2))/2/100</f>
        <v>#VALUE!</v>
      </c>
      <c r="N17" s="10" t="e">
        <f>(MID(H17,1,2)*60*100+MID(H17,4,2)*100+MID(H17,7,2))/100</f>
        <v>#VALUE!</v>
      </c>
      <c r="O17" s="10" t="e">
        <f>(MID(J17,1,2)*60*100+MID(J17,4,2)*100+MID(J17,7,2))/2/100</f>
        <v>#VALUE!</v>
      </c>
      <c r="P17" s="10" t="e">
        <f>SUM(L17:M17)</f>
        <v>#VALUE!</v>
      </c>
    </row>
    <row r="18" spans="1:16" ht="24" customHeight="1">
      <c r="A18" s="11"/>
      <c r="D18" s="7"/>
      <c r="E18" s="7"/>
      <c r="F18" s="7"/>
      <c r="G18" s="7"/>
      <c r="H18" s="7"/>
      <c r="I18" s="7"/>
      <c r="J18" s="7"/>
      <c r="K18" s="7"/>
      <c r="L18" s="10" t="e">
        <f>(MID(D18,1,2)*60*100+MID(D18,4,2)*100+MID(D18,7,2))/100</f>
        <v>#VALUE!</v>
      </c>
      <c r="M18" t="e">
        <f>(MID(F18,1,2)*60*100+MID(F18,4,2)*100+MID(F18,7,2))/2/100</f>
        <v>#VALUE!</v>
      </c>
      <c r="N18" s="10" t="e">
        <f>(MID(H18,1,2)*60*100+MID(H18,4,2)*100+MID(H18,7,2))/100</f>
        <v>#VALUE!</v>
      </c>
      <c r="O18" s="10" t="e">
        <f>(MID(J18,1,2)*60*100+MID(J18,4,2)*100+MID(J18,7,2))/2/100</f>
        <v>#VALUE!</v>
      </c>
      <c r="P18" s="10" t="e">
        <f>SUM(L18:M18)</f>
        <v>#VALUE!</v>
      </c>
    </row>
    <row r="19" spans="1:16" ht="24" customHeight="1">
      <c r="A19" s="11"/>
      <c r="D19" s="7"/>
      <c r="E19" s="7"/>
      <c r="F19" s="7"/>
      <c r="G19" s="7"/>
      <c r="H19" s="7"/>
      <c r="I19" s="7"/>
      <c r="J19" s="7"/>
      <c r="K19" s="7"/>
      <c r="L19" s="10" t="e">
        <f>(MID(D19,1,2)*60*100+MID(D19,4,2)*100+MID(D19,7,2))/100</f>
        <v>#VALUE!</v>
      </c>
      <c r="M19" t="e">
        <f>(MID(F19,1,2)*60*100+MID(F19,4,2)*100+MID(F19,7,2))/2/100</f>
        <v>#VALUE!</v>
      </c>
      <c r="N19" s="10" t="e">
        <f>(MID(H19,1,2)*60*100+MID(H19,4,2)*100+MID(H19,7,2))/100</f>
        <v>#VALUE!</v>
      </c>
      <c r="O19" s="10" t="e">
        <f>(MID(J19,1,2)*60*100+MID(J19,4,2)*100+MID(J19,7,2))/2/100</f>
        <v>#VALUE!</v>
      </c>
      <c r="P19" s="10" t="e">
        <f>SUM(L19:O19)</f>
        <v>#VALUE!</v>
      </c>
    </row>
    <row r="20" spans="1:16" ht="24" customHeight="1">
      <c r="A20" s="11"/>
      <c r="D20" s="7"/>
      <c r="E20" s="7"/>
      <c r="F20" s="7"/>
      <c r="G20" s="7"/>
      <c r="H20" s="7"/>
      <c r="I20" s="7"/>
      <c r="J20" s="7"/>
      <c r="K20" s="7"/>
      <c r="L20" s="10"/>
      <c r="M20" s="10"/>
      <c r="N20" s="10"/>
      <c r="O20" s="10"/>
      <c r="P20" s="10"/>
    </row>
    <row r="21" spans="1:16" ht="24" customHeight="1">
      <c r="A21" s="11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10"/>
      <c r="P21" s="10"/>
    </row>
    <row r="22" spans="1:16" ht="24" customHeight="1">
      <c r="A22" s="11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10"/>
      <c r="P22" s="10"/>
    </row>
    <row r="23" spans="1:16" ht="24" customHeight="1">
      <c r="A23" s="11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10"/>
      <c r="P23" s="10"/>
    </row>
    <row r="24" spans="4:16" ht="24" customHeight="1"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10"/>
      <c r="P24" s="10"/>
    </row>
    <row r="25" spans="4:16" ht="24" customHeight="1">
      <c r="D25" s="7"/>
      <c r="E25" s="7"/>
      <c r="F25" s="7"/>
      <c r="G25" s="7"/>
      <c r="H25" s="7"/>
      <c r="I25" s="7"/>
      <c r="J25" s="7"/>
      <c r="K25" s="7"/>
      <c r="L25" s="10"/>
      <c r="M25" s="10"/>
      <c r="N25" s="10"/>
      <c r="O25" s="10"/>
      <c r="P25" s="10"/>
    </row>
    <row r="26" spans="4:16" ht="24" customHeight="1">
      <c r="D26" s="7"/>
      <c r="E26" s="7"/>
      <c r="F26" s="7"/>
      <c r="G26" s="7"/>
      <c r="H26" s="7"/>
      <c r="I26" s="7"/>
      <c r="J26" s="7"/>
      <c r="K26" s="7"/>
      <c r="L26" s="10"/>
      <c r="M26" s="10"/>
      <c r="N26" s="10"/>
      <c r="O26" s="10"/>
      <c r="P26" s="10"/>
    </row>
    <row r="27" spans="4:16" ht="24" customHeight="1">
      <c r="D27" s="7"/>
      <c r="E27" s="7"/>
      <c r="F27" s="7"/>
      <c r="G27" s="7"/>
      <c r="H27" s="7"/>
      <c r="I27" s="7"/>
      <c r="J27" s="7"/>
      <c r="K27" s="7"/>
      <c r="L27" s="10"/>
      <c r="M27" s="10"/>
      <c r="N27" s="10"/>
      <c r="O27" s="10"/>
      <c r="P27" s="10"/>
    </row>
    <row r="28" spans="4:16" ht="24" customHeight="1">
      <c r="D28" s="7"/>
      <c r="E28" s="7"/>
      <c r="F28" s="7"/>
      <c r="G28" s="7"/>
      <c r="H28" s="7"/>
      <c r="I28" s="7"/>
      <c r="J28" s="7"/>
      <c r="K28" s="7"/>
      <c r="L28" s="10"/>
      <c r="M28" s="10"/>
      <c r="N28" s="10"/>
      <c r="O28" s="10"/>
      <c r="P28" s="10"/>
    </row>
    <row r="29" spans="4:16" ht="24" customHeight="1">
      <c r="D29" s="7"/>
      <c r="E29" s="7"/>
      <c r="F29" s="7"/>
      <c r="G29" s="7"/>
      <c r="H29" s="7"/>
      <c r="I29" s="7"/>
      <c r="J29" s="7"/>
      <c r="K29" s="7"/>
      <c r="L29" s="10"/>
      <c r="M29" s="10"/>
      <c r="N29" s="10"/>
      <c r="O29" s="10"/>
      <c r="P29" s="10"/>
    </row>
    <row r="30" spans="4:16" ht="24" customHeight="1">
      <c r="D30" s="7"/>
      <c r="E30" s="7"/>
      <c r="F30" s="7"/>
      <c r="G30" s="7"/>
      <c r="H30" s="7"/>
      <c r="I30" s="7"/>
      <c r="J30" s="7"/>
      <c r="K30" s="7"/>
      <c r="L30" s="10"/>
      <c r="M30" s="10"/>
      <c r="N30" s="10"/>
      <c r="O30" s="10"/>
      <c r="P30" s="10"/>
    </row>
    <row r="31" spans="4:16" ht="24" customHeight="1">
      <c r="D31" s="7"/>
      <c r="E31" s="7"/>
      <c r="F31" s="7"/>
      <c r="G31" s="7"/>
      <c r="H31" s="7"/>
      <c r="I31" s="7"/>
      <c r="J31" s="7"/>
      <c r="K31" s="7"/>
      <c r="L31" s="10"/>
      <c r="M31" s="10"/>
      <c r="N31" s="10"/>
      <c r="O31" s="10"/>
      <c r="P31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&amp;CHaga Cup
Flickor 15 - 16 år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Hagamini</dc:title>
  <dc:subject/>
  <dc:creator>Elisabeth Ullström</dc:creator>
  <cp:keywords/>
  <dc:description/>
  <cp:lastModifiedBy>Stig Jeppsson</cp:lastModifiedBy>
  <cp:lastPrinted>2017-02-19T10:51:57Z</cp:lastPrinted>
  <dcterms:created xsi:type="dcterms:W3CDTF">2000-01-23T15:05:20Z</dcterms:created>
  <dcterms:modified xsi:type="dcterms:W3CDTF">2017-02-19T20:16:03Z</dcterms:modified>
  <cp:category/>
  <cp:version/>
  <cp:contentType/>
  <cp:contentStatus/>
</cp:coreProperties>
</file>