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1640" firstSheet="3" activeTab="9"/>
  </bookViews>
  <sheets>
    <sheet name="Formulärsvar 1" sheetId="1" r:id="rId1"/>
    <sheet name="Deltagare i åldersklasser" sheetId="2" r:id="rId2"/>
    <sheet name="Startlista lördag" sheetId="3" r:id="rId3"/>
    <sheet name="Startlista söndag" sheetId="4" r:id="rId4"/>
    <sheet name="8 år" sheetId="5" r:id="rId5"/>
    <sheet name="9-10" sheetId="6" r:id="rId6"/>
    <sheet name="11-12" sheetId="7" r:id="rId7"/>
    <sheet name="13-14" sheetId="8" r:id="rId8"/>
    <sheet name="15-16" sheetId="9" r:id="rId9"/>
    <sheet name="Norrlandscup" sheetId="10" r:id="rId10"/>
  </sheets>
  <definedNames/>
  <calcPr fullCalcOnLoad="1"/>
</workbook>
</file>

<file path=xl/sharedStrings.xml><?xml version="1.0" encoding="utf-8"?>
<sst xmlns="http://schemas.openxmlformats.org/spreadsheetml/2006/main" count="1288" uniqueCount="555">
  <si>
    <t>Tidstämpel</t>
  </si>
  <si>
    <t>Åkare - förnamn</t>
  </si>
  <si>
    <t>Åkare - efternamn</t>
  </si>
  <si>
    <t>Klubb</t>
  </si>
  <si>
    <t>Födelsedata</t>
  </si>
  <si>
    <t xml:space="preserve">Haga Mini Race </t>
  </si>
  <si>
    <t>Haga Cup</t>
  </si>
  <si>
    <t>Norrlands cup för junior-, senior- och veteran
Minimi ålder 15 år</t>
  </si>
  <si>
    <t xml:space="preserve">Varvlopp med masstart (pojkar respektive flickor) lördag
                              </t>
  </si>
  <si>
    <t>Personbästa,  aktuella sträckor</t>
  </si>
  <si>
    <t>Personbästa, aktuella sträckor</t>
  </si>
  <si>
    <t>Personbästa,  aktuella sträckor
300m</t>
  </si>
  <si>
    <t>Personbästa, aktuella sträckor
1 000m</t>
  </si>
  <si>
    <t>Personbästa, aktuella sträckor
1 500m</t>
  </si>
  <si>
    <t>Personbästa, aktuella sträckor
3 000m</t>
  </si>
  <si>
    <t>Personbästa, aktuella sträckor
5 000m</t>
  </si>
  <si>
    <t>Personbästa, aktuella sträckor
10 000</t>
  </si>
  <si>
    <t>Haga mini race född 2011-07-01 2013-06-30     300m, 500m      300m, 500m</t>
  </si>
  <si>
    <t>Flickor 20050701-20070630  500, 1500 m         1000, 3000 m</t>
  </si>
  <si>
    <t>Motionärer/veteraner 500 m, 5000 m 1500 m 10 000m</t>
  </si>
  <si>
    <t>16-15 år        5v</t>
  </si>
  <si>
    <t>Theodor</t>
  </si>
  <si>
    <t xml:space="preserve">Hansen Östlund </t>
  </si>
  <si>
    <t>Hagaströms sk</t>
  </si>
  <si>
    <t>Pojkar 20070701-20090630  500, 1500 m         500, 1000 m</t>
  </si>
  <si>
    <t>2,37,31</t>
  </si>
  <si>
    <t xml:space="preserve">Elvira </t>
  </si>
  <si>
    <t>10-9 år           2v</t>
  </si>
  <si>
    <t>Hilda</t>
  </si>
  <si>
    <t>Stolt</t>
  </si>
  <si>
    <t>HSK</t>
  </si>
  <si>
    <t>1.07,89</t>
  </si>
  <si>
    <t>Pelle</t>
  </si>
  <si>
    <t>Hallberg</t>
  </si>
  <si>
    <t>Hagaströms SK</t>
  </si>
  <si>
    <t>Juniorer/seniorer/veteraner sprint   500, 1000 m         500, 1000 m</t>
  </si>
  <si>
    <t>43,9 (49,9..)</t>
  </si>
  <si>
    <t>Anton</t>
  </si>
  <si>
    <t>Eriksson</t>
  </si>
  <si>
    <t>Hagaström</t>
  </si>
  <si>
    <t>Herrar juniorer 500 m, 5000 m 1500 m 10 000m</t>
  </si>
  <si>
    <t>2.07.58</t>
  </si>
  <si>
    <t>4.28,91</t>
  </si>
  <si>
    <t>7.50.15</t>
  </si>
  <si>
    <t>16.44,39</t>
  </si>
  <si>
    <t>Elliott</t>
  </si>
  <si>
    <t>Mellin</t>
  </si>
  <si>
    <t xml:space="preserve">Hagaström </t>
  </si>
  <si>
    <t>Haga mini race född före 2013-07-01                  100m, 300m      100m, 300m</t>
  </si>
  <si>
    <t>Egil</t>
  </si>
  <si>
    <t>Heneryd</t>
  </si>
  <si>
    <t>14-13 år        4v</t>
  </si>
  <si>
    <t>51.93</t>
  </si>
  <si>
    <t>2.46.99</t>
  </si>
  <si>
    <t>Wilma</t>
  </si>
  <si>
    <t>Wimalm</t>
  </si>
  <si>
    <t>Per</t>
  </si>
  <si>
    <t>Steffen</t>
  </si>
  <si>
    <t>8 år yngre     1v</t>
  </si>
  <si>
    <t>Gustav</t>
  </si>
  <si>
    <t>Arnell</t>
  </si>
  <si>
    <t>Herrar seniorer 500 m, 5000 m 1500 m 10 000m</t>
  </si>
  <si>
    <t>1.53,55</t>
  </si>
  <si>
    <t>7.03,59</t>
  </si>
  <si>
    <t>14.58,88</t>
  </si>
  <si>
    <t xml:space="preserve">Benjamin </t>
  </si>
  <si>
    <t>Nellfors</t>
  </si>
  <si>
    <t>Hagaström SK</t>
  </si>
  <si>
    <t>Elias</t>
  </si>
  <si>
    <t>Haddad</t>
  </si>
  <si>
    <t>EIK</t>
  </si>
  <si>
    <t>Haga mini race född 2017-07-01 2011-06-30     300m ,500m    300m, 1000m</t>
  </si>
  <si>
    <t>12-11 år        3v</t>
  </si>
  <si>
    <t>1.07,03</t>
  </si>
  <si>
    <t>Alternativ 1</t>
  </si>
  <si>
    <t>Frej</t>
  </si>
  <si>
    <t>1.15,54</t>
  </si>
  <si>
    <t>Mathilda</t>
  </si>
  <si>
    <t>Ek</t>
  </si>
  <si>
    <t>1.01,62</t>
  </si>
  <si>
    <t>3.17,54</t>
  </si>
  <si>
    <t>Herman</t>
  </si>
  <si>
    <t>Svahn</t>
  </si>
  <si>
    <t>1.02,75</t>
  </si>
  <si>
    <t>3.35,78</t>
  </si>
  <si>
    <t>Isak</t>
  </si>
  <si>
    <t>Winnerstam</t>
  </si>
  <si>
    <t>2.29,77</t>
  </si>
  <si>
    <t>Karin</t>
  </si>
  <si>
    <t>Albin</t>
  </si>
  <si>
    <t xml:space="preserve">Tillkvist </t>
  </si>
  <si>
    <t>1,32,11</t>
  </si>
  <si>
    <t xml:space="preserve">Edvin </t>
  </si>
  <si>
    <t>1,55,34</t>
  </si>
  <si>
    <t>1,07,13</t>
  </si>
  <si>
    <t>Tindra</t>
  </si>
  <si>
    <t>Jansson Westman</t>
  </si>
  <si>
    <t>Sundsvalls sk</t>
  </si>
  <si>
    <t>Damer juniorer 500 m 3000 m 1500 m 5000 m</t>
  </si>
  <si>
    <t>2.30,22</t>
  </si>
  <si>
    <t>5.33,94</t>
  </si>
  <si>
    <t>Olle</t>
  </si>
  <si>
    <t>1.16,91</t>
  </si>
  <si>
    <t>Vilda</t>
  </si>
  <si>
    <t>Lundberg</t>
  </si>
  <si>
    <t>Tyra</t>
  </si>
  <si>
    <t>Pousette Hjelm</t>
  </si>
  <si>
    <t>hsk</t>
  </si>
  <si>
    <t>16-15 år        5v, Deltager inte  i norrlandscupen 5 000</t>
  </si>
  <si>
    <t>2.42,13</t>
  </si>
  <si>
    <t>5.48,80</t>
  </si>
  <si>
    <t>har ingen tid</t>
  </si>
  <si>
    <t>Disa</t>
  </si>
  <si>
    <t>Damer seniorer 500 m 3000 m 1500 m 5000 m</t>
  </si>
  <si>
    <t>2.25,77</t>
  </si>
  <si>
    <t>5.01,34</t>
  </si>
  <si>
    <t>-</t>
  </si>
  <si>
    <t xml:space="preserve">Svante </t>
  </si>
  <si>
    <t>Moberg</t>
  </si>
  <si>
    <t>1.10,63</t>
  </si>
  <si>
    <t>2.39,01</t>
  </si>
  <si>
    <t>Liv</t>
  </si>
  <si>
    <t xml:space="preserve">Moberg </t>
  </si>
  <si>
    <t xml:space="preserve">Eskilstuna IK </t>
  </si>
  <si>
    <t>2.03,90</t>
  </si>
  <si>
    <t>Eskilstuna IK</t>
  </si>
  <si>
    <t>1.48,49</t>
  </si>
  <si>
    <t>2.34,96</t>
  </si>
  <si>
    <t xml:space="preserve">Johan </t>
  </si>
  <si>
    <t>2.37,70</t>
  </si>
  <si>
    <t>Emil</t>
  </si>
  <si>
    <t>1.53,34</t>
  </si>
  <si>
    <t>2.50,49</t>
  </si>
  <si>
    <t>Hugo</t>
  </si>
  <si>
    <t>Klockar</t>
  </si>
  <si>
    <t>1.25,13</t>
  </si>
  <si>
    <t>2.12,08</t>
  </si>
  <si>
    <t>4.41,92</t>
  </si>
  <si>
    <t>8.43,37</t>
  </si>
  <si>
    <t>Olivia</t>
  </si>
  <si>
    <t>Mälstam</t>
  </si>
  <si>
    <t>1.32</t>
  </si>
  <si>
    <t>Emmy</t>
  </si>
  <si>
    <t>Thim</t>
  </si>
  <si>
    <t>2,01,26</t>
  </si>
  <si>
    <t>Alva</t>
  </si>
  <si>
    <t>Winroth</t>
  </si>
  <si>
    <t>2.22,06</t>
  </si>
  <si>
    <t>5.06,83</t>
  </si>
  <si>
    <t>Sundsvall SK</t>
  </si>
  <si>
    <t>40.25</t>
  </si>
  <si>
    <t>1.58,81</t>
  </si>
  <si>
    <t>7.28,62</t>
  </si>
  <si>
    <t>15.50,84</t>
  </si>
  <si>
    <t>Rasmus</t>
  </si>
  <si>
    <t>Viertel</t>
  </si>
  <si>
    <t>SK Pollux</t>
  </si>
  <si>
    <t>51:34</t>
  </si>
  <si>
    <t>1:46:78</t>
  </si>
  <si>
    <t>2:46:78</t>
  </si>
  <si>
    <t>Florian</t>
  </si>
  <si>
    <t>1:20:52</t>
  </si>
  <si>
    <t>46:43</t>
  </si>
  <si>
    <t>Johannes</t>
  </si>
  <si>
    <t>1:35:20</t>
  </si>
  <si>
    <t>56:36</t>
  </si>
  <si>
    <t xml:space="preserve">Minna </t>
  </si>
  <si>
    <t xml:space="preserve">Ehlesjö </t>
  </si>
  <si>
    <t>Bosse</t>
  </si>
  <si>
    <t>König</t>
  </si>
  <si>
    <t>37,84 och jag åker bara 500 m i helgen</t>
  </si>
  <si>
    <t xml:space="preserve">van Ommeren </t>
  </si>
  <si>
    <t xml:space="preserve">Thor </t>
  </si>
  <si>
    <t>Vilma</t>
  </si>
  <si>
    <t>Gille</t>
  </si>
  <si>
    <t>Sebastian</t>
  </si>
  <si>
    <t xml:space="preserve">Larnefeldt Törnkvist </t>
  </si>
  <si>
    <t>Dala Active Skaters</t>
  </si>
  <si>
    <t>1.48,34</t>
  </si>
  <si>
    <t>2.48,10</t>
  </si>
  <si>
    <t>Emilia</t>
  </si>
  <si>
    <t>Bjurén</t>
  </si>
  <si>
    <t>Dala Active skaters</t>
  </si>
  <si>
    <t>Tim</t>
  </si>
  <si>
    <t>Ishaq Treviranus</t>
  </si>
  <si>
    <t>Sven</t>
  </si>
  <si>
    <t>Olsson</t>
  </si>
  <si>
    <t>1.36,60</t>
  </si>
  <si>
    <t>Alice</t>
  </si>
  <si>
    <t>Flickor 20070701-20090630  500, 1500 m         500, 1000 m</t>
  </si>
  <si>
    <t>1.46,20</t>
  </si>
  <si>
    <t>2.39,24</t>
  </si>
  <si>
    <t>Emma</t>
  </si>
  <si>
    <t>Wallgren</t>
  </si>
  <si>
    <t>Hagaströms Sk</t>
  </si>
  <si>
    <t>söndag 500 och 1000 m</t>
  </si>
  <si>
    <t>Kommer endast delta söndag</t>
  </si>
  <si>
    <t>44.58</t>
  </si>
  <si>
    <t>1.28</t>
  </si>
  <si>
    <t>Kommer endast åka söndag</t>
  </si>
  <si>
    <t>1,18 typ</t>
  </si>
  <si>
    <t>Herrar</t>
  </si>
  <si>
    <t>Junior D/flickor 11–12 år 2009 07 01 till 2011 06</t>
  </si>
  <si>
    <t>Junior D/pojkar 11–12 år 2009 07 01 till 2011 06</t>
  </si>
  <si>
    <t>Junior C/flickor 13–14 år 2007 07 01 till 2009 06 30</t>
  </si>
  <si>
    <t>Junior C/pojkar 13–14 år 2007 07 01 till 2009 06 30</t>
  </si>
  <si>
    <t>Junior B/flickor 15–16 år 2005 07 01 till 2007 06 30</t>
  </si>
  <si>
    <t>Junior B/pojkar 15–16 år 2005 07 01 till 2007 06 30</t>
  </si>
  <si>
    <t>Norrlands cupen damer/damer junior</t>
  </si>
  <si>
    <t>Sprint 500 /1000 m</t>
  </si>
  <si>
    <t>Teodor Hansen Östlund</t>
  </si>
  <si>
    <t>Junior E/flickor -10 år 2011 07 01 -2013-06-30</t>
  </si>
  <si>
    <t>Junior E/pojkar -10 år 2011 07 01 - 2013-0630</t>
  </si>
  <si>
    <t>Elvira Hansen Östlund</t>
  </si>
  <si>
    <t>Hilda Stolt</t>
  </si>
  <si>
    <t>Pelle Hallberg</t>
  </si>
  <si>
    <t>Norrlands cupen herrar/herrar junior</t>
  </si>
  <si>
    <t>Anton Eriksson</t>
  </si>
  <si>
    <t>Elliott Mellin 300-500 300-500</t>
  </si>
  <si>
    <t>Egil Heneryd</t>
  </si>
  <si>
    <t>Wilma Wimalm</t>
  </si>
  <si>
    <t>Per Steffen</t>
  </si>
  <si>
    <t>Gustav Arnell</t>
  </si>
  <si>
    <t>Benjamin Nellfors (lördag)</t>
  </si>
  <si>
    <t>Elias Haddad EIK</t>
  </si>
  <si>
    <t>Pojkar  2013-07-01 och yngre</t>
  </si>
  <si>
    <t>Flickor  2013-07-01 och yngre</t>
  </si>
  <si>
    <t>Frej Haddad EIK</t>
  </si>
  <si>
    <t>Mathilda Ek EIK</t>
  </si>
  <si>
    <t>Karin Winnerstam</t>
  </si>
  <si>
    <t>Albin Tillqvist</t>
  </si>
  <si>
    <t>Edvin Tillqvist</t>
  </si>
  <si>
    <t>Olle Winnerstam EIK</t>
  </si>
  <si>
    <t>Vilda Lundberg</t>
  </si>
  <si>
    <t>Tyra Poussette Hjelm (ej 5000)</t>
  </si>
  <si>
    <t>Disa Arnell</t>
  </si>
  <si>
    <t>Liv Moberg EIK</t>
  </si>
  <si>
    <t>Svante Moberg EIK</t>
  </si>
  <si>
    <t>Johan Moberg EIK</t>
  </si>
  <si>
    <t>Tindra Jansson Westman SSK</t>
  </si>
  <si>
    <t>Hugo Klockar SSK</t>
  </si>
  <si>
    <t>Olivia Mälstam ?</t>
  </si>
  <si>
    <t>Emmy Thim</t>
  </si>
  <si>
    <t>Alva Winroth</t>
  </si>
  <si>
    <t>Emil Klockar</t>
  </si>
  <si>
    <t>Florian Viertel Pollux</t>
  </si>
  <si>
    <t>Johannes Viertel</t>
  </si>
  <si>
    <t>Minna Ehlensjö</t>
  </si>
  <si>
    <t>Bosse könig 500 m lördag</t>
  </si>
  <si>
    <t>Hilda van Ommeren Thor</t>
  </si>
  <si>
    <t>Vilma Gille</t>
  </si>
  <si>
    <t>Sebastian Larnefeldt-Törnkvist Dala</t>
  </si>
  <si>
    <t>Emilia Bjuren Dala</t>
  </si>
  <si>
    <t>Tim Isahq Treviranus Dala</t>
  </si>
  <si>
    <t>Sven Olsson</t>
  </si>
  <si>
    <t>Alice Lundberg</t>
  </si>
  <si>
    <t>Per Wallgren (söndag)</t>
  </si>
  <si>
    <t>Emma Wallgren (söndag)</t>
  </si>
  <si>
    <t>Startlista lördag 11 februari kl 12.00</t>
  </si>
  <si>
    <t>500 m</t>
  </si>
  <si>
    <t xml:space="preserve">Tindra Jansson Westman </t>
  </si>
  <si>
    <t xml:space="preserve">Tyra Poussette Hjelm </t>
  </si>
  <si>
    <t xml:space="preserve">Hugo Klockar </t>
  </si>
  <si>
    <t xml:space="preserve">Bosse König </t>
  </si>
  <si>
    <t xml:space="preserve">Johan Moberg </t>
  </si>
  <si>
    <t>Flickor/pojkar 13-14 500 m</t>
  </si>
  <si>
    <t xml:space="preserve">Pojkar/flickor 15-16/junior/senior/veteran </t>
  </si>
  <si>
    <t xml:space="preserve">Herman Svahn </t>
  </si>
  <si>
    <t xml:space="preserve">Isak Winnerstam </t>
  </si>
  <si>
    <t xml:space="preserve">Anton Moberg </t>
  </si>
  <si>
    <t xml:space="preserve">Emil Winnerstam </t>
  </si>
  <si>
    <t xml:space="preserve">Rasmus Viertel </t>
  </si>
  <si>
    <t>SSK</t>
  </si>
  <si>
    <t>Dala</t>
  </si>
  <si>
    <t>Pollux</t>
  </si>
  <si>
    <t>Flickor/pojkar 11-12 500 m</t>
  </si>
  <si>
    <t xml:space="preserve">Liv Moberg </t>
  </si>
  <si>
    <t>Flickor/pojkar 9-10 500 m</t>
  </si>
  <si>
    <t xml:space="preserve">Olivia Mälstam </t>
  </si>
  <si>
    <t xml:space="preserve">Frej Haddad </t>
  </si>
  <si>
    <t xml:space="preserve">Florian Viertel </t>
  </si>
  <si>
    <t xml:space="preserve">Sebastian Larnefeldt-Törnkvist </t>
  </si>
  <si>
    <t>Flickor/pojkar -8 100 m</t>
  </si>
  <si>
    <t xml:space="preserve">Olle Winnerstam </t>
  </si>
  <si>
    <t xml:space="preserve">Svante Moberg </t>
  </si>
  <si>
    <t xml:space="preserve">Benjamin Nellfors </t>
  </si>
  <si>
    <t>Tim Isahq Treviranus</t>
  </si>
  <si>
    <t xml:space="preserve">Emilia Bjuren </t>
  </si>
  <si>
    <t xml:space="preserve">Hilda van Ommeren </t>
  </si>
  <si>
    <t>Herrar/herrar juniorer 5000 m</t>
  </si>
  <si>
    <t>Damer/damer juniorer 3000 m</t>
  </si>
  <si>
    <t>Pojkar/flickor 15-16/13-14 1500 m</t>
  </si>
  <si>
    <t>Mathilda Ek</t>
  </si>
  <si>
    <t>F 15-16</t>
  </si>
  <si>
    <t>Pojkar/flickor 11-12 300 m</t>
  </si>
  <si>
    <t>Pojkar/flickor 9-10 300 m</t>
  </si>
  <si>
    <t>Pojkar/flickor -8 300 m</t>
  </si>
  <si>
    <t>Thor</t>
  </si>
  <si>
    <t>Sprint 1000 m</t>
  </si>
  <si>
    <t>19 b</t>
  </si>
  <si>
    <t>Axel Olsson</t>
  </si>
  <si>
    <t>Manne Olsson</t>
  </si>
  <si>
    <t>40 b</t>
  </si>
  <si>
    <t>SK</t>
  </si>
  <si>
    <t>40 c</t>
  </si>
  <si>
    <t>Sebastian Åleskog</t>
  </si>
  <si>
    <t>Senior</t>
  </si>
  <si>
    <t>junior</t>
  </si>
  <si>
    <t>senior</t>
  </si>
  <si>
    <t>veteran</t>
  </si>
  <si>
    <t>flickor 15-16</t>
  </si>
  <si>
    <t>Veteran</t>
  </si>
  <si>
    <t>Emma Wallgren</t>
  </si>
  <si>
    <t>Tage Forsling</t>
  </si>
  <si>
    <t>Iris Forsling</t>
  </si>
  <si>
    <t>Emil Svedberg</t>
  </si>
  <si>
    <t>Nr</t>
  </si>
  <si>
    <t>Namn</t>
  </si>
  <si>
    <t>100 m</t>
  </si>
  <si>
    <t>300 m</t>
  </si>
  <si>
    <t>Tid</t>
  </si>
  <si>
    <t>Poäng</t>
  </si>
  <si>
    <t>Anm</t>
  </si>
  <si>
    <t>Plac.</t>
  </si>
  <si>
    <t>00,00,00</t>
  </si>
  <si>
    <t>Slutplac.</t>
  </si>
  <si>
    <t>Flickor/pojkar 8 år</t>
  </si>
  <si>
    <t>Tyra Pousette Hjelm</t>
  </si>
  <si>
    <t>9-10 år</t>
  </si>
  <si>
    <t>1000 m</t>
  </si>
  <si>
    <t>Tindra Jansson Westman</t>
  </si>
  <si>
    <t>1500 m</t>
  </si>
  <si>
    <t>Norrlandscup</t>
  </si>
  <si>
    <t>Hugo Klockar</t>
  </si>
  <si>
    <t>DAS</t>
  </si>
  <si>
    <t>Bosse König</t>
  </si>
  <si>
    <t>Johan Moberg</t>
  </si>
  <si>
    <t>500 M</t>
  </si>
  <si>
    <t>Anton Moberg</t>
  </si>
  <si>
    <t>Isak Winnerstam</t>
  </si>
  <si>
    <t>Rasmus Viertel</t>
  </si>
  <si>
    <t>Emil Winnerstam</t>
  </si>
  <si>
    <t>Herman Svahn</t>
  </si>
  <si>
    <t>Liv Moberg</t>
  </si>
  <si>
    <t>Sebastian Larnefeldt-Törnkvist</t>
  </si>
  <si>
    <t>Olivia Mälstam</t>
  </si>
  <si>
    <t>Frej Haddad</t>
  </si>
  <si>
    <t>Olle Winnerstam</t>
  </si>
  <si>
    <t>Svante Moberg</t>
  </si>
  <si>
    <t>Benjamnin Nellfors</t>
  </si>
  <si>
    <t>Emilia Bjuren</t>
  </si>
  <si>
    <t>Hilda van Ommeren</t>
  </si>
  <si>
    <t xml:space="preserve">HSK </t>
  </si>
  <si>
    <t>5000 M</t>
  </si>
  <si>
    <t>3000M</t>
  </si>
  <si>
    <t>M</t>
  </si>
  <si>
    <t>00,55,91</t>
  </si>
  <si>
    <t>00,53,20</t>
  </si>
  <si>
    <t>00,51,96</t>
  </si>
  <si>
    <t>00,52,66</t>
  </si>
  <si>
    <t>00,52,08</t>
  </si>
  <si>
    <t>00,53,65</t>
  </si>
  <si>
    <t>F</t>
  </si>
  <si>
    <t>1,04,60</t>
  </si>
  <si>
    <t>DNS</t>
  </si>
  <si>
    <t>00,59,64</t>
  </si>
  <si>
    <t>1,16,57</t>
  </si>
  <si>
    <t>00,53,94</t>
  </si>
  <si>
    <t>1,04,31</t>
  </si>
  <si>
    <t>1,00,89</t>
  </si>
  <si>
    <t>1,20,21</t>
  </si>
  <si>
    <t>1,14,29</t>
  </si>
  <si>
    <t>1,27,02</t>
  </si>
  <si>
    <t>1,21,68</t>
  </si>
  <si>
    <t>1,29,37</t>
  </si>
  <si>
    <t>Florian Viertel</t>
  </si>
  <si>
    <t>1,26,99</t>
  </si>
  <si>
    <t>1,27,39</t>
  </si>
  <si>
    <t>13-14 år</t>
  </si>
  <si>
    <t>11-12 år</t>
  </si>
  <si>
    <t>1,11,10</t>
  </si>
  <si>
    <t>1,15,26</t>
  </si>
  <si>
    <t>00,17,11</t>
  </si>
  <si>
    <t>00,17,67</t>
  </si>
  <si>
    <t>00,19,66</t>
  </si>
  <si>
    <t>00,44,76</t>
  </si>
  <si>
    <t>00,18,43</t>
  </si>
  <si>
    <t>00,23,59</t>
  </si>
  <si>
    <t>00,15,18</t>
  </si>
  <si>
    <t>00,18,81</t>
  </si>
  <si>
    <t>00,17,04</t>
  </si>
  <si>
    <t>00,51,11</t>
  </si>
  <si>
    <t>00,56,40</t>
  </si>
  <si>
    <t>1000M</t>
  </si>
  <si>
    <t>02,47,53</t>
  </si>
  <si>
    <t>02,47,62</t>
  </si>
  <si>
    <t>02,52,39</t>
  </si>
  <si>
    <t>03,04,13</t>
  </si>
  <si>
    <t>02,58,66</t>
  </si>
  <si>
    <t>03,41,74</t>
  </si>
  <si>
    <t>02,58,70</t>
  </si>
  <si>
    <t>03,18,57</t>
  </si>
  <si>
    <t>00,36,22</t>
  </si>
  <si>
    <t>00,45,19</t>
  </si>
  <si>
    <t>00,32,83</t>
  </si>
  <si>
    <t>00,35,74</t>
  </si>
  <si>
    <t>00,42,98</t>
  </si>
  <si>
    <t>00,51,34</t>
  </si>
  <si>
    <t>300M</t>
  </si>
  <si>
    <t>00,49,56</t>
  </si>
  <si>
    <t>00,44,28</t>
  </si>
  <si>
    <t>00,47,38</t>
  </si>
  <si>
    <t>00,46,50</t>
  </si>
  <si>
    <t>00,51,85</t>
  </si>
  <si>
    <t>00,43,67</t>
  </si>
  <si>
    <t>00,53,01</t>
  </si>
  <si>
    <t>00,55,45</t>
  </si>
  <si>
    <t>01,02,85</t>
  </si>
  <si>
    <t>00,43,98</t>
  </si>
  <si>
    <t>00,54,13</t>
  </si>
  <si>
    <t>00,57,86</t>
  </si>
  <si>
    <t>00,53,86</t>
  </si>
  <si>
    <t>01,07,62</t>
  </si>
  <si>
    <t>01,00,16</t>
  </si>
  <si>
    <t>1500 M</t>
  </si>
  <si>
    <t>Ebba Hjalmarsson</t>
  </si>
  <si>
    <t>Start 09.00</t>
  </si>
  <si>
    <t>Junior/senior/veteran 1500 m</t>
  </si>
  <si>
    <t>Flickor/pojkar 8 år 300 m</t>
  </si>
  <si>
    <t xml:space="preserve">Elliott Mellin </t>
  </si>
  <si>
    <t xml:space="preserve">Flickor/pojkar 9-10 år 300 m  </t>
  </si>
  <si>
    <t xml:space="preserve">Flickor/Pojkar 11 - 12 år 300 m </t>
  </si>
  <si>
    <t>17b</t>
  </si>
  <si>
    <t xml:space="preserve">Flickor/Pojkar 13 -14 år 500 m </t>
  </si>
  <si>
    <t>Elliott Mellin</t>
  </si>
  <si>
    <t xml:space="preserve">Sprint 500 m </t>
  </si>
  <si>
    <t>21b</t>
  </si>
  <si>
    <t xml:space="preserve">Peller Wallgren </t>
  </si>
  <si>
    <t>Flickor/Pojkar 100m   - 8år</t>
  </si>
  <si>
    <t>Flickor/pojkar 500 m 9-10 år</t>
  </si>
  <si>
    <t>Junior senior 10 000 m</t>
  </si>
  <si>
    <t xml:space="preserve">Junior/senior 5000m </t>
  </si>
  <si>
    <t xml:space="preserve"> Flickor/Pojkar 1000 m 11-16 år  </t>
  </si>
  <si>
    <t xml:space="preserve">Flickor 11 - 12 </t>
  </si>
  <si>
    <t xml:space="preserve">Pojkar 11 - 12 </t>
  </si>
  <si>
    <t>Pojkar 13 -14</t>
  </si>
  <si>
    <t xml:space="preserve">Flickor 13 - 14 </t>
  </si>
  <si>
    <t xml:space="preserve">Sprint 1000 m </t>
  </si>
  <si>
    <t>Tyra Poussette Hjelm</t>
  </si>
  <si>
    <t>5.42,64</t>
  </si>
  <si>
    <t>6.01,37</t>
  </si>
  <si>
    <t>6.40,76</t>
  </si>
  <si>
    <t>5.42,37</t>
  </si>
  <si>
    <t>02.01,14</t>
  </si>
  <si>
    <t>01.43,26</t>
  </si>
  <si>
    <t>01.56,48</t>
  </si>
  <si>
    <t>01.57,31</t>
  </si>
  <si>
    <t>00.27,85</t>
  </si>
  <si>
    <t>2.41,54</t>
  </si>
  <si>
    <t>2.43,04</t>
  </si>
  <si>
    <t>7.49,76</t>
  </si>
  <si>
    <t>7.53,93</t>
  </si>
  <si>
    <t>2.43,71</t>
  </si>
  <si>
    <t>2.59,28</t>
  </si>
  <si>
    <t>9.02,14</t>
  </si>
  <si>
    <t>8.57,53</t>
  </si>
  <si>
    <t>2.21,26</t>
  </si>
  <si>
    <t>2.07,87</t>
  </si>
  <si>
    <t>2.20,41</t>
  </si>
  <si>
    <t>00,51,31</t>
  </si>
  <si>
    <t>00,56,05</t>
  </si>
  <si>
    <t>00,52,17</t>
  </si>
  <si>
    <t>01,08,63</t>
  </si>
  <si>
    <t>00,55,56</t>
  </si>
  <si>
    <t>01,01,10</t>
  </si>
  <si>
    <t>00,43,18</t>
  </si>
  <si>
    <t>00,51,36</t>
  </si>
  <si>
    <t>00,51,19</t>
  </si>
  <si>
    <t>00,47,75</t>
  </si>
  <si>
    <t>00,41,39</t>
  </si>
  <si>
    <t>00,42,58</t>
  </si>
  <si>
    <t>00,47,64</t>
  </si>
  <si>
    <t>00,51,88</t>
  </si>
  <si>
    <t>00,43,12</t>
  </si>
  <si>
    <t>00,40,20</t>
  </si>
  <si>
    <t>00,45,69</t>
  </si>
  <si>
    <t>00,34,59</t>
  </si>
  <si>
    <t>00,44,42</t>
  </si>
  <si>
    <t>00,32,31</t>
  </si>
  <si>
    <t>00,35,32</t>
  </si>
  <si>
    <t>00,46,03</t>
  </si>
  <si>
    <t>Ebba Hjalmarson</t>
  </si>
  <si>
    <t>Theodor Hansen Östlund</t>
  </si>
  <si>
    <t>00,31,95</t>
  </si>
  <si>
    <t>00,52,29</t>
  </si>
  <si>
    <t>01,08,66</t>
  </si>
  <si>
    <t>00,53,14</t>
  </si>
  <si>
    <t>00,56,23</t>
  </si>
  <si>
    <t>00,50,18</t>
  </si>
  <si>
    <t>00,50,09</t>
  </si>
  <si>
    <t>01,00,59</t>
  </si>
  <si>
    <t>00,53,74</t>
  </si>
  <si>
    <t>Pelle Wallgren</t>
  </si>
  <si>
    <t>500M</t>
  </si>
  <si>
    <t>Elliot Mellin</t>
  </si>
  <si>
    <t>01.14,15</t>
  </si>
  <si>
    <t>00,45,99</t>
  </si>
  <si>
    <t>00,49,31</t>
  </si>
  <si>
    <t>00,54,48</t>
  </si>
  <si>
    <t>00,18,37</t>
  </si>
  <si>
    <t>00,17,22</t>
  </si>
  <si>
    <t>00,28,32</t>
  </si>
  <si>
    <t>00,16,77</t>
  </si>
  <si>
    <t>00,19,90</t>
  </si>
  <si>
    <t>00,15,90</t>
  </si>
  <si>
    <t>00,19,50</t>
  </si>
  <si>
    <t>00,17,96</t>
  </si>
  <si>
    <t>00,18,07</t>
  </si>
  <si>
    <t>01.19,60</t>
  </si>
  <si>
    <t>01.36,23</t>
  </si>
  <si>
    <t>01.08.69</t>
  </si>
  <si>
    <t>01.17.63</t>
  </si>
  <si>
    <t>01.17,17</t>
  </si>
  <si>
    <t>01.07,46</t>
  </si>
  <si>
    <t>01.13,14</t>
  </si>
  <si>
    <t>01.13,34</t>
  </si>
  <si>
    <t>99,99,99</t>
  </si>
  <si>
    <t>ÖVRIGA</t>
  </si>
  <si>
    <t>17.26,94</t>
  </si>
  <si>
    <t>18.14,08</t>
  </si>
  <si>
    <t>16.25,35</t>
  </si>
  <si>
    <t>15.57,91</t>
  </si>
  <si>
    <t>10.13,06</t>
  </si>
  <si>
    <t>10.14,49</t>
  </si>
  <si>
    <t>09.46,07</t>
  </si>
  <si>
    <t>02.11,09</t>
  </si>
  <si>
    <t>02.44,35</t>
  </si>
  <si>
    <t>01.53,12</t>
  </si>
  <si>
    <t>02.09,48</t>
  </si>
  <si>
    <t>01.49,39</t>
  </si>
  <si>
    <t>01.52,65</t>
  </si>
  <si>
    <t>01.55,55</t>
  </si>
  <si>
    <t>02.17,66</t>
  </si>
  <si>
    <t>01.47,06</t>
  </si>
  <si>
    <t>01.48,86</t>
  </si>
  <si>
    <t>01.47,56</t>
  </si>
  <si>
    <t>02.08,07</t>
  </si>
  <si>
    <t>15-16 år</t>
  </si>
  <si>
    <t>01.39,39</t>
  </si>
  <si>
    <t>01.43,19</t>
  </si>
  <si>
    <t>01.52,19</t>
  </si>
  <si>
    <t>01.57,10</t>
  </si>
  <si>
    <t>10000M</t>
  </si>
  <si>
    <t>1.56,60</t>
  </si>
  <si>
    <t>02.50,37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</si>
</sst>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m/d/yyyy\ h:mm:ss"/>
    <numFmt numFmtId="167" formatCode="General\ &quot;m&quot;"/>
    <numFmt numFmtId="168" formatCode="0.000"/>
  </numFmts>
  <fonts count="47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9"/>
      <color indexed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21" borderId="9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6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67" fontId="7" fillId="34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168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16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7" fontId="6" fillId="34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67" fontId="11" fillId="34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68" fontId="9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67" fontId="6" fillId="34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16" xfId="0" applyFont="1" applyFill="1" applyBorder="1" applyAlignment="1">
      <alignment/>
    </xf>
    <xf numFmtId="49" fontId="7" fillId="0" borderId="17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68" fontId="2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49" fontId="11" fillId="0" borderId="17" xfId="44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168" fontId="9" fillId="0" borderId="15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9" fontId="9" fillId="0" borderId="17" xfId="44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0" fillId="34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51" sqref="M51"/>
    </sheetView>
  </sheetViews>
  <sheetFormatPr defaultColWidth="12.57421875" defaultRowHeight="15.75" customHeight="1"/>
  <cols>
    <col min="1" max="1" width="18.8515625" style="0" hidden="1" customWidth="1"/>
    <col min="2" max="3" width="18.8515625" style="0" customWidth="1"/>
    <col min="4" max="5" width="18.8515625" style="0" hidden="1" customWidth="1"/>
    <col min="6" max="6" width="57.8515625" style="0" hidden="1" customWidth="1"/>
    <col min="7" max="7" width="46.28125" style="0" hidden="1" customWidth="1"/>
    <col min="8" max="8" width="49.57421875" style="0" hidden="1" customWidth="1"/>
    <col min="9" max="9" width="42.140625" style="0" hidden="1" customWidth="1"/>
    <col min="10" max="10" width="10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9.28125" style="0" customWidth="1"/>
    <col min="15" max="15" width="9.8515625" style="0" customWidth="1"/>
    <col min="16" max="16" width="8.57421875" style="0" customWidth="1"/>
    <col min="17" max="17" width="12.28125" style="0" customWidth="1"/>
    <col min="18" max="19" width="18.8515625" style="0" hidden="1" customWidth="1"/>
    <col min="20" max="23" width="18.8515625" style="0" customWidth="1"/>
  </cols>
  <sheetData>
    <row r="1" spans="1:17" ht="15.75" customHeight="1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ht="15.75" customHeight="1">
      <c r="A2" s="2">
        <v>44952.87695121528</v>
      </c>
      <c r="B2" s="10" t="s">
        <v>21</v>
      </c>
      <c r="C2" s="10" t="s">
        <v>22</v>
      </c>
      <c r="D2" s="10" t="s">
        <v>23</v>
      </c>
      <c r="E2" s="11">
        <v>39918</v>
      </c>
      <c r="F2" s="12"/>
      <c r="G2" s="10" t="s">
        <v>24</v>
      </c>
      <c r="H2" s="12"/>
      <c r="I2" s="12"/>
      <c r="J2" s="12"/>
      <c r="K2" s="10">
        <v>49.06</v>
      </c>
      <c r="L2" s="12"/>
      <c r="M2" s="12"/>
      <c r="N2" s="10" t="s">
        <v>25</v>
      </c>
      <c r="O2" s="12"/>
      <c r="P2" s="12"/>
      <c r="Q2" s="12"/>
    </row>
    <row r="3" spans="1:17" ht="15.75" customHeight="1">
      <c r="A3" s="2">
        <v>44952.88238591435</v>
      </c>
      <c r="B3" s="10" t="s">
        <v>26</v>
      </c>
      <c r="C3" s="10" t="s">
        <v>22</v>
      </c>
      <c r="D3" s="10" t="s">
        <v>23</v>
      </c>
      <c r="E3" s="11">
        <v>41055</v>
      </c>
      <c r="F3" s="10" t="s">
        <v>17</v>
      </c>
      <c r="G3" s="12"/>
      <c r="H3" s="12"/>
      <c r="I3" s="10" t="s">
        <v>27</v>
      </c>
      <c r="J3" s="12"/>
      <c r="K3" s="10">
        <v>69.03</v>
      </c>
      <c r="L3" s="10">
        <v>42.48</v>
      </c>
      <c r="M3" s="12"/>
      <c r="N3" s="12"/>
      <c r="O3" s="12"/>
      <c r="P3" s="12"/>
      <c r="Q3" s="12"/>
    </row>
    <row r="4" spans="1:17" ht="15.75" customHeight="1">
      <c r="A4" s="2">
        <v>44955.57644478009</v>
      </c>
      <c r="B4" s="10" t="s">
        <v>28</v>
      </c>
      <c r="C4" s="10" t="s">
        <v>29</v>
      </c>
      <c r="D4" s="10" t="s">
        <v>30</v>
      </c>
      <c r="E4" s="11">
        <v>40998</v>
      </c>
      <c r="F4" s="10" t="s">
        <v>17</v>
      </c>
      <c r="G4" s="12"/>
      <c r="H4" s="12"/>
      <c r="I4" s="10" t="s">
        <v>27</v>
      </c>
      <c r="J4" s="12"/>
      <c r="K4" s="10" t="s">
        <v>31</v>
      </c>
      <c r="L4" s="10">
        <v>39.62</v>
      </c>
      <c r="M4" s="12"/>
      <c r="N4" s="12"/>
      <c r="O4" s="12"/>
      <c r="P4" s="12"/>
      <c r="Q4" s="12"/>
    </row>
    <row r="5" spans="1:17" ht="15.75" customHeight="1">
      <c r="A5" s="2">
        <v>44958.44791857639</v>
      </c>
      <c r="B5" s="10" t="s">
        <v>32</v>
      </c>
      <c r="C5" s="10" t="s">
        <v>33</v>
      </c>
      <c r="D5" s="10" t="s">
        <v>34</v>
      </c>
      <c r="E5" s="11">
        <v>23543</v>
      </c>
      <c r="F5" s="12"/>
      <c r="G5" s="12"/>
      <c r="H5" s="10" t="s">
        <v>35</v>
      </c>
      <c r="I5" s="12"/>
      <c r="J5" s="12"/>
      <c r="K5" s="10" t="s">
        <v>36</v>
      </c>
      <c r="L5" s="12"/>
      <c r="M5" s="12"/>
      <c r="N5" s="12"/>
      <c r="O5" s="12"/>
      <c r="P5" s="12"/>
      <c r="Q5" s="12"/>
    </row>
    <row r="6" spans="1:17" ht="15.75" customHeight="1">
      <c r="A6" s="2">
        <v>44958.75260421296</v>
      </c>
      <c r="B6" s="10" t="s">
        <v>37</v>
      </c>
      <c r="C6" s="10" t="s">
        <v>38</v>
      </c>
      <c r="D6" s="10" t="s">
        <v>39</v>
      </c>
      <c r="E6" s="11">
        <v>38543</v>
      </c>
      <c r="F6" s="12"/>
      <c r="G6" s="12"/>
      <c r="H6" s="10" t="s">
        <v>40</v>
      </c>
      <c r="I6" s="12"/>
      <c r="J6" s="12"/>
      <c r="K6" s="10">
        <v>41.42</v>
      </c>
      <c r="L6" s="12"/>
      <c r="M6" s="12"/>
      <c r="N6" s="13" t="s">
        <v>41</v>
      </c>
      <c r="O6" s="10" t="s">
        <v>42</v>
      </c>
      <c r="P6" s="13" t="s">
        <v>43</v>
      </c>
      <c r="Q6" s="10" t="s">
        <v>44</v>
      </c>
    </row>
    <row r="7" spans="1:17" ht="15.75" customHeight="1">
      <c r="A7" s="2">
        <v>44958.828764606485</v>
      </c>
      <c r="B7" s="10" t="s">
        <v>45</v>
      </c>
      <c r="C7" s="10" t="s">
        <v>46</v>
      </c>
      <c r="D7" s="10" t="s">
        <v>47</v>
      </c>
      <c r="E7" s="11">
        <v>39657</v>
      </c>
      <c r="F7" s="10" t="s">
        <v>48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 customHeight="1">
      <c r="A8" s="2">
        <v>44958.83193097222</v>
      </c>
      <c r="B8" s="10" t="s">
        <v>49</v>
      </c>
      <c r="C8" s="10" t="s">
        <v>50</v>
      </c>
      <c r="D8" s="10" t="s">
        <v>23</v>
      </c>
      <c r="E8" s="11">
        <v>39660</v>
      </c>
      <c r="F8" s="12"/>
      <c r="G8" s="10" t="s">
        <v>24</v>
      </c>
      <c r="H8" s="12"/>
      <c r="I8" s="10" t="s">
        <v>51</v>
      </c>
      <c r="J8" s="12"/>
      <c r="K8" s="13" t="s">
        <v>52</v>
      </c>
      <c r="L8" s="12"/>
      <c r="M8" s="12"/>
      <c r="N8" s="13" t="s">
        <v>53</v>
      </c>
      <c r="O8" s="12"/>
      <c r="P8" s="12"/>
      <c r="Q8" s="12"/>
    </row>
    <row r="9" spans="1:17" ht="15.75" customHeight="1">
      <c r="A9" s="2">
        <v>44958.85847090278</v>
      </c>
      <c r="B9" s="10" t="s">
        <v>54</v>
      </c>
      <c r="C9" s="10" t="s">
        <v>55</v>
      </c>
      <c r="D9" s="10" t="s">
        <v>23</v>
      </c>
      <c r="E9" s="11">
        <v>42155</v>
      </c>
      <c r="F9" s="10" t="s">
        <v>48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 customHeight="1">
      <c r="A10" s="2">
        <v>44959.49208321759</v>
      </c>
      <c r="B10" s="10" t="s">
        <v>56</v>
      </c>
      <c r="C10" s="10" t="s">
        <v>57</v>
      </c>
      <c r="D10" s="10" t="s">
        <v>30</v>
      </c>
      <c r="E10" s="11">
        <v>41989</v>
      </c>
      <c r="F10" s="10" t="s">
        <v>48</v>
      </c>
      <c r="G10" s="12"/>
      <c r="H10" s="12"/>
      <c r="I10" s="10" t="s">
        <v>58</v>
      </c>
      <c r="J10" s="10">
        <v>19.94</v>
      </c>
      <c r="K10" s="12"/>
      <c r="L10" s="10">
        <v>55.78</v>
      </c>
      <c r="M10" s="12"/>
      <c r="N10" s="12"/>
      <c r="O10" s="12"/>
      <c r="P10" s="12"/>
      <c r="Q10" s="12"/>
    </row>
    <row r="11" spans="1:17" ht="15.75" customHeight="1">
      <c r="A11" s="2">
        <v>44960.38019429398</v>
      </c>
      <c r="B11" s="10" t="s">
        <v>59</v>
      </c>
      <c r="C11" s="10" t="s">
        <v>60</v>
      </c>
      <c r="D11" s="10" t="s">
        <v>39</v>
      </c>
      <c r="E11" s="11">
        <v>36317</v>
      </c>
      <c r="F11" s="12"/>
      <c r="G11" s="12"/>
      <c r="H11" s="10" t="s">
        <v>61</v>
      </c>
      <c r="I11" s="12"/>
      <c r="J11" s="12"/>
      <c r="K11" s="10">
        <v>38.58</v>
      </c>
      <c r="L11" s="12"/>
      <c r="M11" s="12"/>
      <c r="N11" s="10" t="s">
        <v>62</v>
      </c>
      <c r="O11" s="12"/>
      <c r="P11" s="10" t="s">
        <v>63</v>
      </c>
      <c r="Q11" s="10" t="s">
        <v>64</v>
      </c>
    </row>
    <row r="12" spans="1:17" ht="15.75" customHeight="1">
      <c r="A12" s="2">
        <v>44961.341168750005</v>
      </c>
      <c r="B12" s="10" t="s">
        <v>65</v>
      </c>
      <c r="C12" s="10" t="s">
        <v>66</v>
      </c>
      <c r="D12" s="10" t="s">
        <v>67</v>
      </c>
      <c r="E12" s="11">
        <v>42095</v>
      </c>
      <c r="F12" s="10" t="s">
        <v>48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.75" customHeight="1">
      <c r="A13" s="2">
        <v>44961.9772850463</v>
      </c>
      <c r="B13" s="10" t="s">
        <v>68</v>
      </c>
      <c r="C13" s="10" t="s">
        <v>69</v>
      </c>
      <c r="D13" s="10" t="s">
        <v>70</v>
      </c>
      <c r="E13" s="11">
        <v>40482</v>
      </c>
      <c r="F13" s="10" t="s">
        <v>71</v>
      </c>
      <c r="G13" s="12"/>
      <c r="H13" s="12"/>
      <c r="I13" s="10" t="s">
        <v>72</v>
      </c>
      <c r="J13" s="12"/>
      <c r="K13" s="10" t="s">
        <v>73</v>
      </c>
      <c r="L13" s="10">
        <v>41.18</v>
      </c>
      <c r="M13" s="10" t="s">
        <v>74</v>
      </c>
      <c r="N13" s="12"/>
      <c r="O13" s="12"/>
      <c r="P13" s="12"/>
      <c r="Q13" s="12"/>
    </row>
    <row r="14" spans="1:17" ht="15.75" customHeight="1">
      <c r="A14" s="2">
        <v>44961.980643020834</v>
      </c>
      <c r="B14" s="10" t="s">
        <v>75</v>
      </c>
      <c r="C14" s="10" t="s">
        <v>69</v>
      </c>
      <c r="D14" s="10" t="s">
        <v>70</v>
      </c>
      <c r="E14" s="11">
        <v>40998</v>
      </c>
      <c r="F14" s="10" t="s">
        <v>17</v>
      </c>
      <c r="G14" s="12"/>
      <c r="H14" s="12"/>
      <c r="I14" s="10" t="s">
        <v>27</v>
      </c>
      <c r="J14" s="12"/>
      <c r="K14" s="10" t="s">
        <v>76</v>
      </c>
      <c r="L14" s="10">
        <v>45.78</v>
      </c>
      <c r="M14" s="12"/>
      <c r="N14" s="12"/>
      <c r="O14" s="12"/>
      <c r="P14" s="12"/>
      <c r="Q14" s="12"/>
    </row>
    <row r="15" spans="1:17" ht="15.75" customHeight="1">
      <c r="A15" s="2">
        <v>44961.98292571759</v>
      </c>
      <c r="B15" s="10" t="s">
        <v>77</v>
      </c>
      <c r="C15" s="10" t="s">
        <v>78</v>
      </c>
      <c r="D15" s="10" t="s">
        <v>70</v>
      </c>
      <c r="E15" s="11">
        <v>38951</v>
      </c>
      <c r="F15" s="12"/>
      <c r="G15" s="10" t="s">
        <v>18</v>
      </c>
      <c r="H15" s="12"/>
      <c r="I15" s="10" t="s">
        <v>20</v>
      </c>
      <c r="J15" s="12"/>
      <c r="K15" s="10" t="s">
        <v>79</v>
      </c>
      <c r="L15" s="12"/>
      <c r="M15" s="10" t="s">
        <v>74</v>
      </c>
      <c r="N15" s="10" t="s">
        <v>80</v>
      </c>
      <c r="O15" s="12"/>
      <c r="P15" s="12"/>
      <c r="Q15" s="12"/>
    </row>
    <row r="16" spans="1:17" ht="15.75" customHeight="1">
      <c r="A16" s="2">
        <v>44961.98442435185</v>
      </c>
      <c r="B16" s="10" t="s">
        <v>81</v>
      </c>
      <c r="C16" s="10" t="s">
        <v>82</v>
      </c>
      <c r="D16" s="10" t="s">
        <v>70</v>
      </c>
      <c r="E16" s="11">
        <v>39639</v>
      </c>
      <c r="F16" s="12"/>
      <c r="G16" s="10" t="s">
        <v>24</v>
      </c>
      <c r="H16" s="12"/>
      <c r="I16" s="10" t="s">
        <v>51</v>
      </c>
      <c r="J16" s="12"/>
      <c r="K16" s="10" t="s">
        <v>83</v>
      </c>
      <c r="L16" s="12"/>
      <c r="M16" s="10" t="s">
        <v>74</v>
      </c>
      <c r="N16" s="10" t="s">
        <v>84</v>
      </c>
      <c r="O16" s="12"/>
      <c r="P16" s="12"/>
      <c r="Q16" s="12"/>
    </row>
    <row r="17" spans="1:17" ht="15.75" customHeight="1">
      <c r="A17" s="2">
        <v>44961.98612449074</v>
      </c>
      <c r="B17" s="10" t="s">
        <v>85</v>
      </c>
      <c r="C17" s="10" t="s">
        <v>86</v>
      </c>
      <c r="D17" s="10" t="s">
        <v>70</v>
      </c>
      <c r="E17" s="11">
        <v>39522</v>
      </c>
      <c r="F17" s="12"/>
      <c r="G17" s="10" t="s">
        <v>24</v>
      </c>
      <c r="H17" s="12"/>
      <c r="I17" s="10" t="s">
        <v>51</v>
      </c>
      <c r="J17" s="12"/>
      <c r="K17" s="10">
        <v>47.08</v>
      </c>
      <c r="L17" s="12"/>
      <c r="M17" s="10" t="s">
        <v>74</v>
      </c>
      <c r="N17" s="10" t="s">
        <v>87</v>
      </c>
      <c r="O17" s="12"/>
      <c r="P17" s="12"/>
      <c r="Q17" s="12"/>
    </row>
    <row r="18" spans="1:17" ht="15.75" customHeight="1">
      <c r="A18" s="2">
        <v>44961.990055138886</v>
      </c>
      <c r="B18" s="10" t="s">
        <v>88</v>
      </c>
      <c r="C18" s="10" t="s">
        <v>86</v>
      </c>
      <c r="D18" s="10" t="s">
        <v>70</v>
      </c>
      <c r="E18" s="11">
        <v>28316</v>
      </c>
      <c r="F18" s="12"/>
      <c r="G18" s="12"/>
      <c r="H18" s="10" t="s">
        <v>35</v>
      </c>
      <c r="I18" s="12"/>
      <c r="J18" s="12"/>
      <c r="K18" s="10">
        <v>52.15</v>
      </c>
      <c r="L18" s="12"/>
      <c r="M18" s="10" t="s">
        <v>74</v>
      </c>
      <c r="N18" s="12"/>
      <c r="O18" s="12"/>
      <c r="P18" s="12"/>
      <c r="Q18" s="12"/>
    </row>
    <row r="19" spans="1:17" ht="15.75" customHeight="1">
      <c r="A19" s="2">
        <v>44962.44196210648</v>
      </c>
      <c r="B19" s="10" t="s">
        <v>89</v>
      </c>
      <c r="C19" s="10" t="s">
        <v>90</v>
      </c>
      <c r="D19" s="10" t="s">
        <v>67</v>
      </c>
      <c r="E19" s="11">
        <v>41055</v>
      </c>
      <c r="F19" s="10" t="s">
        <v>17</v>
      </c>
      <c r="G19" s="12"/>
      <c r="H19" s="12"/>
      <c r="I19" s="12"/>
      <c r="J19" s="10">
        <v>18.44</v>
      </c>
      <c r="K19" s="10" t="s">
        <v>91</v>
      </c>
      <c r="L19" s="10">
        <v>54.34</v>
      </c>
      <c r="M19" s="12"/>
      <c r="N19" s="12"/>
      <c r="O19" s="12"/>
      <c r="P19" s="12"/>
      <c r="Q19" s="12"/>
    </row>
    <row r="20" spans="1:17" ht="15.75" customHeight="1">
      <c r="A20" s="2">
        <v>44962.44301563657</v>
      </c>
      <c r="B20" s="10" t="s">
        <v>92</v>
      </c>
      <c r="C20" s="10" t="s">
        <v>90</v>
      </c>
      <c r="D20" s="10" t="s">
        <v>67</v>
      </c>
      <c r="E20" s="11">
        <v>42077</v>
      </c>
      <c r="F20" s="10" t="s">
        <v>48</v>
      </c>
      <c r="G20" s="12"/>
      <c r="H20" s="12"/>
      <c r="I20" s="12"/>
      <c r="J20" s="10">
        <v>22.17</v>
      </c>
      <c r="K20" s="10" t="s">
        <v>93</v>
      </c>
      <c r="L20" s="13" t="s">
        <v>94</v>
      </c>
      <c r="M20" s="12"/>
      <c r="N20" s="12"/>
      <c r="O20" s="12"/>
      <c r="P20" s="12"/>
      <c r="Q20" s="12"/>
    </row>
    <row r="21" spans="1:17" ht="15.75" customHeight="1">
      <c r="A21" s="2">
        <v>44962.54369115741</v>
      </c>
      <c r="B21" s="10" t="s">
        <v>95</v>
      </c>
      <c r="C21" s="10" t="s">
        <v>96</v>
      </c>
      <c r="D21" s="10" t="s">
        <v>97</v>
      </c>
      <c r="E21" s="11">
        <v>38457</v>
      </c>
      <c r="F21" s="12"/>
      <c r="G21" s="12"/>
      <c r="H21" s="10" t="s">
        <v>98</v>
      </c>
      <c r="I21" s="12"/>
      <c r="J21" s="12"/>
      <c r="K21" s="10">
        <v>45.52</v>
      </c>
      <c r="L21" s="12"/>
      <c r="M21" s="12"/>
      <c r="N21" s="10" t="s">
        <v>99</v>
      </c>
      <c r="O21" s="10" t="s">
        <v>100</v>
      </c>
      <c r="P21" s="12"/>
      <c r="Q21" s="12"/>
    </row>
    <row r="22" spans="1:17" ht="15.75" customHeight="1">
      <c r="A22" s="2">
        <v>44962.56037017361</v>
      </c>
      <c r="B22" s="10" t="s">
        <v>101</v>
      </c>
      <c r="C22" s="10" t="s">
        <v>86</v>
      </c>
      <c r="D22" s="10" t="s">
        <v>70</v>
      </c>
      <c r="E22" s="11">
        <v>41458</v>
      </c>
      <c r="F22" s="10" t="s">
        <v>17</v>
      </c>
      <c r="G22" s="12"/>
      <c r="H22" s="12"/>
      <c r="I22" s="10" t="s">
        <v>27</v>
      </c>
      <c r="J22" s="12"/>
      <c r="K22" s="10" t="s">
        <v>102</v>
      </c>
      <c r="L22" s="10">
        <v>43.5</v>
      </c>
      <c r="M22" s="12"/>
      <c r="N22" s="12"/>
      <c r="O22" s="12"/>
      <c r="P22" s="12"/>
      <c r="Q22" s="12"/>
    </row>
    <row r="23" spans="1:17" ht="15.75" customHeight="1">
      <c r="A23" s="2">
        <v>44962.727547291666</v>
      </c>
      <c r="B23" s="10" t="s">
        <v>103</v>
      </c>
      <c r="C23" s="10" t="s">
        <v>104</v>
      </c>
      <c r="D23" s="10" t="s">
        <v>39</v>
      </c>
      <c r="E23" s="11">
        <v>40158</v>
      </c>
      <c r="F23" s="10" t="s">
        <v>17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customHeight="1">
      <c r="A24" s="2">
        <v>44962.796687650465</v>
      </c>
      <c r="B24" s="10" t="s">
        <v>105</v>
      </c>
      <c r="C24" s="10" t="s">
        <v>106</v>
      </c>
      <c r="D24" s="10" t="s">
        <v>107</v>
      </c>
      <c r="E24" s="11">
        <v>39024</v>
      </c>
      <c r="F24" s="12"/>
      <c r="G24" s="10" t="s">
        <v>18</v>
      </c>
      <c r="H24" s="10" t="s">
        <v>98</v>
      </c>
      <c r="I24" s="10" t="s">
        <v>108</v>
      </c>
      <c r="J24" s="12"/>
      <c r="K24" s="10">
        <v>50.58</v>
      </c>
      <c r="L24" s="12"/>
      <c r="M24" s="12"/>
      <c r="N24" s="10" t="s">
        <v>109</v>
      </c>
      <c r="O24" s="10" t="s">
        <v>110</v>
      </c>
      <c r="P24" s="10" t="s">
        <v>111</v>
      </c>
      <c r="Q24" s="10" t="s">
        <v>111</v>
      </c>
    </row>
    <row r="25" spans="1:17" ht="15.75" customHeight="1">
      <c r="A25" s="2">
        <v>44962.84788346065</v>
      </c>
      <c r="B25" s="10" t="s">
        <v>112</v>
      </c>
      <c r="C25" s="10" t="s">
        <v>60</v>
      </c>
      <c r="D25" s="10" t="s">
        <v>23</v>
      </c>
      <c r="E25" s="11">
        <v>37647</v>
      </c>
      <c r="F25" s="12"/>
      <c r="G25" s="12"/>
      <c r="H25" s="10" t="s">
        <v>113</v>
      </c>
      <c r="I25" s="12"/>
      <c r="J25" s="12"/>
      <c r="K25" s="10">
        <v>47.49</v>
      </c>
      <c r="L25" s="12"/>
      <c r="M25" s="12"/>
      <c r="N25" s="10" t="s">
        <v>114</v>
      </c>
      <c r="O25" s="10" t="s">
        <v>115</v>
      </c>
      <c r="P25" s="10" t="s">
        <v>116</v>
      </c>
      <c r="Q25" s="12"/>
    </row>
    <row r="26" spans="1:17" ht="15.75" customHeight="1">
      <c r="A26" s="2">
        <v>44962.883842372685</v>
      </c>
      <c r="B26" s="10" t="s">
        <v>117</v>
      </c>
      <c r="C26" s="10" t="s">
        <v>118</v>
      </c>
      <c r="D26" s="10" t="s">
        <v>70</v>
      </c>
      <c r="E26" s="11">
        <v>41735</v>
      </c>
      <c r="F26" s="10" t="s">
        <v>17</v>
      </c>
      <c r="G26" s="12"/>
      <c r="H26" s="12"/>
      <c r="I26" s="10" t="s">
        <v>27</v>
      </c>
      <c r="J26" s="12"/>
      <c r="K26" s="10" t="s">
        <v>119</v>
      </c>
      <c r="L26" s="10">
        <v>39.67</v>
      </c>
      <c r="M26" s="10" t="s">
        <v>120</v>
      </c>
      <c r="N26" s="12"/>
      <c r="O26" s="12"/>
      <c r="P26" s="12"/>
      <c r="Q26" s="12"/>
    </row>
    <row r="27" spans="1:17" ht="15.75" customHeight="1">
      <c r="A27" s="2">
        <v>44962.885509513886</v>
      </c>
      <c r="B27" s="10" t="s">
        <v>121</v>
      </c>
      <c r="C27" s="10" t="s">
        <v>122</v>
      </c>
      <c r="D27" s="10" t="s">
        <v>123</v>
      </c>
      <c r="E27" s="11">
        <v>40635</v>
      </c>
      <c r="F27" s="10" t="s">
        <v>71</v>
      </c>
      <c r="G27" s="12"/>
      <c r="H27" s="12"/>
      <c r="I27" s="10" t="s">
        <v>72</v>
      </c>
      <c r="J27" s="12"/>
      <c r="K27" s="10">
        <v>57.05</v>
      </c>
      <c r="L27" s="10">
        <v>33.95</v>
      </c>
      <c r="M27" s="10" t="s">
        <v>124</v>
      </c>
      <c r="N27" s="12"/>
      <c r="O27" s="12"/>
      <c r="P27" s="12"/>
      <c r="Q27" s="12"/>
    </row>
    <row r="28" spans="1:17" ht="15.75" customHeight="1">
      <c r="A28" s="2">
        <v>44962.88850163194</v>
      </c>
      <c r="B28" s="10" t="s">
        <v>37</v>
      </c>
      <c r="C28" s="10" t="s">
        <v>122</v>
      </c>
      <c r="D28" s="10" t="s">
        <v>125</v>
      </c>
      <c r="E28" s="11">
        <v>39898</v>
      </c>
      <c r="F28" s="12"/>
      <c r="G28" s="10" t="s">
        <v>24</v>
      </c>
      <c r="H28" s="12"/>
      <c r="I28" s="10" t="s">
        <v>51</v>
      </c>
      <c r="J28" s="12"/>
      <c r="K28" s="10">
        <v>49.09</v>
      </c>
      <c r="L28" s="12"/>
      <c r="M28" s="10" t="s">
        <v>126</v>
      </c>
      <c r="N28" s="10" t="s">
        <v>127</v>
      </c>
      <c r="O28" s="12"/>
      <c r="P28" s="12"/>
      <c r="Q28" s="12"/>
    </row>
    <row r="29" spans="1:17" ht="15.75" customHeight="1">
      <c r="A29" s="2">
        <v>44962.891152881944</v>
      </c>
      <c r="B29" s="10" t="s">
        <v>128</v>
      </c>
      <c r="C29" s="10" t="s">
        <v>118</v>
      </c>
      <c r="D29" s="10" t="s">
        <v>125</v>
      </c>
      <c r="E29" s="11">
        <v>27824</v>
      </c>
      <c r="F29" s="12"/>
      <c r="G29" s="12"/>
      <c r="H29" s="10" t="s">
        <v>19</v>
      </c>
      <c r="I29" s="12"/>
      <c r="J29" s="12"/>
      <c r="K29" s="10">
        <v>50.14</v>
      </c>
      <c r="L29" s="12"/>
      <c r="M29" s="12"/>
      <c r="N29" s="10" t="s">
        <v>129</v>
      </c>
      <c r="O29" s="12"/>
      <c r="P29" s="12"/>
      <c r="Q29" s="12"/>
    </row>
    <row r="30" spans="1:17" ht="15.75" customHeight="1">
      <c r="A30" s="2">
        <v>44962.92523212963</v>
      </c>
      <c r="B30" s="10" t="s">
        <v>130</v>
      </c>
      <c r="C30" s="10" t="s">
        <v>86</v>
      </c>
      <c r="D30" s="10" t="s">
        <v>70</v>
      </c>
      <c r="E30" s="11">
        <v>43884</v>
      </c>
      <c r="F30" s="12"/>
      <c r="G30" s="10" t="s">
        <v>24</v>
      </c>
      <c r="H30" s="12"/>
      <c r="I30" s="10" t="s">
        <v>51</v>
      </c>
      <c r="J30" s="12"/>
      <c r="K30" s="10">
        <v>51.18</v>
      </c>
      <c r="L30" s="12"/>
      <c r="M30" s="10" t="s">
        <v>131</v>
      </c>
      <c r="N30" s="10" t="s">
        <v>132</v>
      </c>
      <c r="O30" s="12"/>
      <c r="P30" s="12"/>
      <c r="Q30" s="12"/>
    </row>
    <row r="31" spans="1:17" ht="15.75" customHeight="1">
      <c r="A31" s="2">
        <v>44963.35820282408</v>
      </c>
      <c r="B31" s="10" t="s">
        <v>133</v>
      </c>
      <c r="C31" s="10" t="s">
        <v>134</v>
      </c>
      <c r="D31" s="10" t="s">
        <v>97</v>
      </c>
      <c r="E31" s="11">
        <v>38424</v>
      </c>
      <c r="F31" s="12"/>
      <c r="G31" s="12"/>
      <c r="H31" s="10" t="s">
        <v>40</v>
      </c>
      <c r="I31" s="12"/>
      <c r="J31" s="12"/>
      <c r="K31" s="10">
        <v>41.98</v>
      </c>
      <c r="L31" s="12"/>
      <c r="M31" s="10" t="s">
        <v>135</v>
      </c>
      <c r="N31" s="10" t="s">
        <v>136</v>
      </c>
      <c r="O31" s="10" t="s">
        <v>137</v>
      </c>
      <c r="P31" s="10" t="s">
        <v>138</v>
      </c>
      <c r="Q31" s="10" t="s">
        <v>116</v>
      </c>
    </row>
    <row r="32" spans="1:17" ht="15.75" customHeight="1">
      <c r="A32" s="2">
        <v>44963.87771987269</v>
      </c>
      <c r="B32" s="10" t="s">
        <v>139</v>
      </c>
      <c r="C32" s="10" t="s">
        <v>140</v>
      </c>
      <c r="D32" s="10" t="s">
        <v>47</v>
      </c>
      <c r="E32" s="11">
        <v>41450</v>
      </c>
      <c r="F32" s="10" t="s">
        <v>48</v>
      </c>
      <c r="G32" s="12"/>
      <c r="H32" s="12"/>
      <c r="I32" s="12"/>
      <c r="J32" s="10">
        <v>18.53</v>
      </c>
      <c r="K32" s="13" t="s">
        <v>141</v>
      </c>
      <c r="L32" s="12"/>
      <c r="M32" s="12"/>
      <c r="N32" s="12"/>
      <c r="O32" s="12"/>
      <c r="P32" s="12"/>
      <c r="Q32" s="12"/>
    </row>
    <row r="33" spans="1:17" ht="15.75" customHeight="1">
      <c r="A33" s="2">
        <v>44963.92604396991</v>
      </c>
      <c r="B33" s="10" t="s">
        <v>142</v>
      </c>
      <c r="C33" s="10" t="s">
        <v>143</v>
      </c>
      <c r="D33" s="10" t="s">
        <v>39</v>
      </c>
      <c r="E33" s="11">
        <v>40400</v>
      </c>
      <c r="F33" s="10" t="s">
        <v>71</v>
      </c>
      <c r="G33" s="12"/>
      <c r="H33" s="12"/>
      <c r="I33" s="12"/>
      <c r="J33" s="12"/>
      <c r="K33" s="10">
        <v>55.72</v>
      </c>
      <c r="L33" s="10">
        <v>33.99</v>
      </c>
      <c r="M33" s="13" t="s">
        <v>144</v>
      </c>
      <c r="N33" s="12"/>
      <c r="O33" s="12"/>
      <c r="P33" s="12"/>
      <c r="Q33" s="12"/>
    </row>
    <row r="34" spans="1:17" ht="15.75" customHeight="1">
      <c r="A34" s="2">
        <v>44964.53656381945</v>
      </c>
      <c r="B34" s="10" t="s">
        <v>145</v>
      </c>
      <c r="C34" s="10" t="s">
        <v>146</v>
      </c>
      <c r="D34" s="10" t="s">
        <v>39</v>
      </c>
      <c r="E34" s="11">
        <v>37690</v>
      </c>
      <c r="F34" s="12"/>
      <c r="G34" s="12"/>
      <c r="H34" s="10" t="s">
        <v>113</v>
      </c>
      <c r="I34" s="12"/>
      <c r="J34" s="12"/>
      <c r="K34" s="10">
        <v>44.73</v>
      </c>
      <c r="L34" s="12"/>
      <c r="M34" s="12"/>
      <c r="N34" s="10" t="s">
        <v>147</v>
      </c>
      <c r="O34" s="10" t="s">
        <v>148</v>
      </c>
      <c r="P34" s="10" t="s">
        <v>116</v>
      </c>
      <c r="Q34" s="12"/>
    </row>
    <row r="35" spans="1:17" ht="15.75" customHeight="1">
      <c r="A35" s="2">
        <v>44964.537183333334</v>
      </c>
      <c r="B35" s="10" t="s">
        <v>130</v>
      </c>
      <c r="C35" s="10" t="s">
        <v>134</v>
      </c>
      <c r="D35" s="10" t="s">
        <v>149</v>
      </c>
      <c r="E35" s="11">
        <v>37176</v>
      </c>
      <c r="F35" s="12"/>
      <c r="G35" s="12"/>
      <c r="H35" s="10" t="s">
        <v>61</v>
      </c>
      <c r="I35" s="12"/>
      <c r="J35" s="12"/>
      <c r="K35" s="13" t="s">
        <v>150</v>
      </c>
      <c r="L35" s="12"/>
      <c r="M35" s="12"/>
      <c r="N35" s="10" t="s">
        <v>151</v>
      </c>
      <c r="O35" s="12"/>
      <c r="P35" s="10" t="s">
        <v>152</v>
      </c>
      <c r="Q35" s="10" t="s">
        <v>153</v>
      </c>
    </row>
    <row r="36" spans="1:17" ht="12">
      <c r="A36" s="2">
        <v>44964.63101997685</v>
      </c>
      <c r="B36" s="10" t="s">
        <v>154</v>
      </c>
      <c r="C36" s="10" t="s">
        <v>155</v>
      </c>
      <c r="D36" s="10" t="s">
        <v>156</v>
      </c>
      <c r="E36" s="11">
        <v>39703</v>
      </c>
      <c r="F36" s="12"/>
      <c r="G36" s="10" t="s">
        <v>24</v>
      </c>
      <c r="H36" s="12"/>
      <c r="I36" s="10" t="s">
        <v>51</v>
      </c>
      <c r="J36" s="12"/>
      <c r="K36" s="10" t="s">
        <v>157</v>
      </c>
      <c r="L36" s="12"/>
      <c r="M36" s="10" t="s">
        <v>158</v>
      </c>
      <c r="N36" s="10" t="s">
        <v>159</v>
      </c>
      <c r="O36" s="12"/>
      <c r="P36" s="12"/>
      <c r="Q36" s="12"/>
    </row>
    <row r="37" spans="1:17" ht="12">
      <c r="A37" s="2">
        <v>44964.632981504634</v>
      </c>
      <c r="B37" s="10" t="s">
        <v>160</v>
      </c>
      <c r="C37" s="10" t="s">
        <v>155</v>
      </c>
      <c r="D37" s="10" t="s">
        <v>156</v>
      </c>
      <c r="E37" s="11">
        <v>40984</v>
      </c>
      <c r="F37" s="10" t="s">
        <v>17</v>
      </c>
      <c r="G37" s="12"/>
      <c r="H37" s="12"/>
      <c r="I37" s="10" t="s">
        <v>27</v>
      </c>
      <c r="J37" s="12"/>
      <c r="K37" s="10" t="s">
        <v>161</v>
      </c>
      <c r="L37" s="10" t="s">
        <v>162</v>
      </c>
      <c r="M37" s="12"/>
      <c r="N37" s="12"/>
      <c r="O37" s="12"/>
      <c r="P37" s="12"/>
      <c r="Q37" s="12"/>
    </row>
    <row r="38" spans="1:17" ht="12">
      <c r="A38" s="2">
        <v>44964.634261307874</v>
      </c>
      <c r="B38" s="10" t="s">
        <v>163</v>
      </c>
      <c r="C38" s="10" t="s">
        <v>155</v>
      </c>
      <c r="D38" s="10" t="s">
        <v>156</v>
      </c>
      <c r="E38" s="11">
        <v>41826</v>
      </c>
      <c r="F38" s="10" t="s">
        <v>17</v>
      </c>
      <c r="G38" s="12"/>
      <c r="H38" s="12"/>
      <c r="I38" s="10" t="s">
        <v>58</v>
      </c>
      <c r="J38" s="12"/>
      <c r="K38" s="10" t="s">
        <v>164</v>
      </c>
      <c r="L38" s="10" t="s">
        <v>165</v>
      </c>
      <c r="M38" s="12"/>
      <c r="N38" s="12"/>
      <c r="O38" s="12"/>
      <c r="P38" s="12"/>
      <c r="Q38" s="12"/>
    </row>
    <row r="39" spans="1:17" ht="12">
      <c r="A39" s="2">
        <v>44964.66960761574</v>
      </c>
      <c r="B39" s="10" t="s">
        <v>166</v>
      </c>
      <c r="C39" s="10" t="s">
        <v>167</v>
      </c>
      <c r="D39" s="10" t="s">
        <v>47</v>
      </c>
      <c r="E39" s="11">
        <v>41209</v>
      </c>
      <c r="F39" s="10" t="s">
        <v>71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">
      <c r="A40" s="2">
        <v>44964.682205115736</v>
      </c>
      <c r="B40" s="10" t="s">
        <v>168</v>
      </c>
      <c r="C40" s="10" t="s">
        <v>169</v>
      </c>
      <c r="D40" s="10" t="s">
        <v>30</v>
      </c>
      <c r="E40" s="11">
        <v>23893</v>
      </c>
      <c r="F40" s="12"/>
      <c r="G40" s="12"/>
      <c r="H40" s="10" t="s">
        <v>19</v>
      </c>
      <c r="I40" s="12"/>
      <c r="J40" s="12"/>
      <c r="K40" s="10" t="s">
        <v>170</v>
      </c>
      <c r="L40" s="12"/>
      <c r="M40" s="12"/>
      <c r="N40" s="12"/>
      <c r="O40" s="12"/>
      <c r="P40" s="12"/>
      <c r="Q40" s="12"/>
    </row>
    <row r="41" spans="1:17" ht="12">
      <c r="A41" s="2">
        <v>44964.73924180555</v>
      </c>
      <c r="B41" s="10" t="s">
        <v>28</v>
      </c>
      <c r="C41" s="10" t="s">
        <v>171</v>
      </c>
      <c r="D41" s="10" t="s">
        <v>172</v>
      </c>
      <c r="E41" s="11">
        <v>43327</v>
      </c>
      <c r="F41" s="10" t="s">
        <v>48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">
      <c r="A42" s="2">
        <v>44964.84078167824</v>
      </c>
      <c r="B42" s="10" t="s">
        <v>173</v>
      </c>
      <c r="C42" s="10" t="s">
        <v>174</v>
      </c>
      <c r="D42" s="10" t="s">
        <v>30</v>
      </c>
      <c r="E42" s="11">
        <v>42091</v>
      </c>
      <c r="F42" s="10" t="s">
        <v>48</v>
      </c>
      <c r="G42" s="12"/>
      <c r="H42" s="12"/>
      <c r="I42" s="12"/>
      <c r="J42" s="10">
        <v>19.34</v>
      </c>
      <c r="K42" s="12"/>
      <c r="L42" s="10">
        <v>57.64</v>
      </c>
      <c r="M42" s="12"/>
      <c r="N42" s="12"/>
      <c r="O42" s="12"/>
      <c r="P42" s="12"/>
      <c r="Q42" s="12"/>
    </row>
    <row r="43" spans="1:17" ht="12">
      <c r="A43" s="2">
        <v>44964.92550625</v>
      </c>
      <c r="B43" s="10" t="s">
        <v>175</v>
      </c>
      <c r="C43" s="10" t="s">
        <v>176</v>
      </c>
      <c r="D43" s="10" t="s">
        <v>177</v>
      </c>
      <c r="E43" s="11">
        <v>40058</v>
      </c>
      <c r="F43" s="12"/>
      <c r="G43" s="10" t="s">
        <v>24</v>
      </c>
      <c r="H43" s="12"/>
      <c r="I43" s="10" t="s">
        <v>72</v>
      </c>
      <c r="J43" s="12"/>
      <c r="K43" s="10">
        <v>52.45</v>
      </c>
      <c r="L43" s="12"/>
      <c r="M43" s="10" t="s">
        <v>178</v>
      </c>
      <c r="N43" s="10" t="s">
        <v>179</v>
      </c>
      <c r="O43" s="12"/>
      <c r="P43" s="12"/>
      <c r="Q43" s="12"/>
    </row>
    <row r="44" spans="1:17" ht="12">
      <c r="A44" s="2">
        <v>44964.92738525463</v>
      </c>
      <c r="B44" s="10" t="s">
        <v>180</v>
      </c>
      <c r="C44" s="10" t="s">
        <v>181</v>
      </c>
      <c r="D44" s="10" t="s">
        <v>182</v>
      </c>
      <c r="E44" s="11">
        <v>41816</v>
      </c>
      <c r="F44" s="10" t="s">
        <v>48</v>
      </c>
      <c r="G44" s="12"/>
      <c r="H44" s="12"/>
      <c r="I44" s="12"/>
      <c r="J44" s="12"/>
      <c r="K44" s="12"/>
      <c r="L44" s="10">
        <v>58.34</v>
      </c>
      <c r="M44" s="12"/>
      <c r="N44" s="12"/>
      <c r="O44" s="12"/>
      <c r="P44" s="12"/>
      <c r="Q44" s="12"/>
    </row>
    <row r="45" spans="1:17" ht="12">
      <c r="A45" s="2">
        <v>44964.92858936342</v>
      </c>
      <c r="B45" s="10" t="s">
        <v>183</v>
      </c>
      <c r="C45" s="10" t="s">
        <v>184</v>
      </c>
      <c r="D45" s="10" t="s">
        <v>177</v>
      </c>
      <c r="E45" s="11">
        <v>41682</v>
      </c>
      <c r="F45" s="10" t="s">
        <v>48</v>
      </c>
      <c r="G45" s="12"/>
      <c r="H45" s="12"/>
      <c r="I45" s="10" t="s">
        <v>58</v>
      </c>
      <c r="J45" s="12"/>
      <c r="K45" s="12"/>
      <c r="L45" s="12"/>
      <c r="M45" s="12"/>
      <c r="N45" s="12"/>
      <c r="O45" s="12"/>
      <c r="P45" s="12"/>
      <c r="Q45" s="12"/>
    </row>
    <row r="46" spans="1:17" ht="12">
      <c r="A46" s="2">
        <v>44964.929999733795</v>
      </c>
      <c r="B46" s="10" t="s">
        <v>185</v>
      </c>
      <c r="C46" s="10" t="s">
        <v>186</v>
      </c>
      <c r="D46" s="10" t="s">
        <v>177</v>
      </c>
      <c r="E46" s="11">
        <v>16839</v>
      </c>
      <c r="F46" s="12"/>
      <c r="G46" s="12"/>
      <c r="H46" s="10" t="s">
        <v>35</v>
      </c>
      <c r="I46" s="12"/>
      <c r="J46" s="12"/>
      <c r="K46" s="10">
        <v>45.7</v>
      </c>
      <c r="L46" s="12"/>
      <c r="M46" s="10" t="s">
        <v>187</v>
      </c>
      <c r="N46" s="12"/>
      <c r="O46" s="12"/>
      <c r="P46" s="12"/>
      <c r="Q46" s="12"/>
    </row>
    <row r="47" spans="1:17" ht="12">
      <c r="A47" s="2">
        <v>44964.93241188658</v>
      </c>
      <c r="B47" s="10" t="s">
        <v>188</v>
      </c>
      <c r="C47" s="10" t="s">
        <v>104</v>
      </c>
      <c r="D47" s="10" t="s">
        <v>177</v>
      </c>
      <c r="E47" s="11">
        <v>39373</v>
      </c>
      <c r="F47" s="12"/>
      <c r="G47" s="10" t="s">
        <v>189</v>
      </c>
      <c r="H47" s="12"/>
      <c r="I47" s="12"/>
      <c r="J47" s="12"/>
      <c r="K47" s="10">
        <v>49.05</v>
      </c>
      <c r="L47" s="12"/>
      <c r="M47" s="10" t="s">
        <v>190</v>
      </c>
      <c r="N47" s="10" t="s">
        <v>191</v>
      </c>
      <c r="O47" s="12"/>
      <c r="P47" s="12"/>
      <c r="Q47" s="12"/>
    </row>
    <row r="48" spans="1:17" ht="12">
      <c r="A48" s="2">
        <v>44965.45630550926</v>
      </c>
      <c r="B48" s="10" t="s">
        <v>192</v>
      </c>
      <c r="C48" s="10" t="s">
        <v>193</v>
      </c>
      <c r="D48" s="10" t="s">
        <v>194</v>
      </c>
      <c r="E48" s="11">
        <v>32102</v>
      </c>
      <c r="F48" s="10" t="s">
        <v>195</v>
      </c>
      <c r="G48" s="12"/>
      <c r="H48" s="10" t="s">
        <v>35</v>
      </c>
      <c r="I48" s="10" t="s">
        <v>196</v>
      </c>
      <c r="J48" s="12"/>
      <c r="K48" s="13" t="s">
        <v>197</v>
      </c>
      <c r="L48" s="12"/>
      <c r="M48" s="13" t="s">
        <v>198</v>
      </c>
      <c r="N48" s="12"/>
      <c r="O48" s="12"/>
      <c r="P48" s="12"/>
      <c r="Q48" s="12"/>
    </row>
    <row r="49" spans="1:17" ht="12">
      <c r="A49" s="2">
        <v>44965.4570075463</v>
      </c>
      <c r="B49" s="10" t="s">
        <v>32</v>
      </c>
      <c r="C49" s="10" t="s">
        <v>193</v>
      </c>
      <c r="D49" s="10" t="s">
        <v>34</v>
      </c>
      <c r="E49" s="11">
        <v>33293</v>
      </c>
      <c r="F49" s="10" t="s">
        <v>195</v>
      </c>
      <c r="G49" s="12"/>
      <c r="H49" s="10" t="s">
        <v>35</v>
      </c>
      <c r="I49" s="10" t="s">
        <v>199</v>
      </c>
      <c r="J49" s="12"/>
      <c r="K49" s="10">
        <v>39</v>
      </c>
      <c r="L49" s="12"/>
      <c r="M49" s="10" t="s">
        <v>200</v>
      </c>
      <c r="N49" s="12"/>
      <c r="O49" s="12"/>
      <c r="P49" s="12"/>
      <c r="Q49" s="12"/>
    </row>
    <row r="50" spans="2:17" ht="12">
      <c r="B50" s="12"/>
      <c r="C50" s="12"/>
      <c r="D50" s="12"/>
      <c r="E50" s="12"/>
      <c r="F50" s="12"/>
      <c r="G50" s="12"/>
      <c r="H50" s="10" t="s">
        <v>201</v>
      </c>
      <c r="I50" s="12"/>
      <c r="J50" s="12"/>
      <c r="K50" s="12"/>
      <c r="L50" s="12"/>
      <c r="M50" s="12"/>
      <c r="N50" s="12"/>
      <c r="O50" s="12"/>
      <c r="P50" s="12"/>
      <c r="Q5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2.421875" style="0" bestFit="1" customWidth="1"/>
    <col min="2" max="2" width="6.28125" style="0" bestFit="1" customWidth="1"/>
    <col min="4" max="4" width="2.57421875" style="0" bestFit="1" customWidth="1"/>
    <col min="5" max="5" width="8.140625" style="0" bestFit="1" customWidth="1"/>
    <col min="6" max="6" width="4.28125" style="0" customWidth="1"/>
    <col min="8" max="8" width="5.00390625" style="0" customWidth="1"/>
    <col min="9" max="9" width="8.28125" style="0" customWidth="1"/>
    <col min="10" max="10" width="3.57421875" style="0" customWidth="1"/>
    <col min="11" max="11" width="8.140625" style="0" bestFit="1" customWidth="1"/>
    <col min="12" max="12" width="2.57421875" style="0" bestFit="1" customWidth="1"/>
    <col min="13" max="13" width="8.140625" style="0" bestFit="1" customWidth="1"/>
    <col min="14" max="14" width="5.140625" style="0" customWidth="1"/>
    <col min="16" max="16" width="2.57421875" style="0" bestFit="1" customWidth="1"/>
    <col min="17" max="17" width="8.140625" style="0" bestFit="1" customWidth="1"/>
    <col min="18" max="18" width="2.57421875" style="0" bestFit="1" customWidth="1"/>
  </cols>
  <sheetData>
    <row r="1" ht="12.75">
      <c r="A1" s="45" t="s">
        <v>332</v>
      </c>
    </row>
    <row r="2" spans="1:19" ht="12.75">
      <c r="A2" s="45" t="s">
        <v>317</v>
      </c>
      <c r="B2" s="45" t="s">
        <v>3</v>
      </c>
      <c r="C2" s="128" t="s">
        <v>337</v>
      </c>
      <c r="D2" s="128"/>
      <c r="E2" s="128" t="s">
        <v>353</v>
      </c>
      <c r="F2" s="128"/>
      <c r="G2" s="128" t="s">
        <v>354</v>
      </c>
      <c r="H2" s="128"/>
      <c r="I2" s="128" t="s">
        <v>393</v>
      </c>
      <c r="J2" s="12"/>
      <c r="K2" s="128" t="s">
        <v>552</v>
      </c>
      <c r="L2" s="12"/>
      <c r="M2" s="128" t="s">
        <v>408</v>
      </c>
      <c r="N2" s="12"/>
      <c r="O2" s="128" t="s">
        <v>424</v>
      </c>
      <c r="P2" s="12"/>
      <c r="Q2" s="128" t="s">
        <v>503</v>
      </c>
      <c r="R2" s="12"/>
      <c r="S2" s="128" t="s">
        <v>393</v>
      </c>
    </row>
    <row r="3" spans="1:19" ht="12">
      <c r="A3" s="36" t="s">
        <v>330</v>
      </c>
      <c r="B3" s="36" t="s">
        <v>272</v>
      </c>
      <c r="C3" s="12">
        <v>47.78</v>
      </c>
      <c r="D3" s="12"/>
      <c r="E3" s="129" t="s">
        <v>533</v>
      </c>
      <c r="F3" s="12"/>
      <c r="G3" s="129" t="s">
        <v>449</v>
      </c>
      <c r="H3" s="129"/>
      <c r="I3" s="12"/>
      <c r="J3" s="12"/>
      <c r="K3" s="12"/>
      <c r="L3" s="12"/>
      <c r="M3" s="12"/>
      <c r="N3" s="12"/>
      <c r="O3" s="129" t="s">
        <v>458</v>
      </c>
      <c r="P3" s="129" t="s">
        <v>355</v>
      </c>
      <c r="Q3" s="12"/>
      <c r="R3" s="12"/>
      <c r="S3" s="12"/>
    </row>
    <row r="4" spans="1:19" ht="12">
      <c r="A4" s="36" t="s">
        <v>243</v>
      </c>
      <c r="B4" s="36" t="s">
        <v>30</v>
      </c>
      <c r="C4" s="12">
        <v>48.72</v>
      </c>
      <c r="D4" s="12"/>
      <c r="E4" s="129" t="s">
        <v>532</v>
      </c>
      <c r="F4" s="12"/>
      <c r="G4" s="129" t="s">
        <v>450</v>
      </c>
      <c r="H4" s="129"/>
      <c r="I4" s="12"/>
      <c r="J4" s="12"/>
      <c r="K4" s="12"/>
      <c r="L4" s="12"/>
      <c r="M4" s="12"/>
      <c r="N4" s="12"/>
      <c r="O4" s="129" t="s">
        <v>462</v>
      </c>
      <c r="P4" s="12"/>
      <c r="Q4" s="12"/>
      <c r="R4" s="12"/>
      <c r="S4" s="12"/>
    </row>
    <row r="5" spans="1:19" ht="12">
      <c r="A5" s="36" t="s">
        <v>327</v>
      </c>
      <c r="B5" s="36" t="s">
        <v>30</v>
      </c>
      <c r="C5" s="12">
        <v>53.92</v>
      </c>
      <c r="D5" s="129" t="s">
        <v>355</v>
      </c>
      <c r="E5" s="12"/>
      <c r="F5" s="12"/>
      <c r="G5" s="129" t="s">
        <v>451</v>
      </c>
      <c r="H5" s="129"/>
      <c r="I5" s="12"/>
      <c r="J5" s="12"/>
      <c r="K5" s="12"/>
      <c r="L5" s="12"/>
      <c r="M5" s="12"/>
      <c r="N5" s="12"/>
      <c r="O5" s="129" t="s">
        <v>463</v>
      </c>
      <c r="P5" s="12"/>
      <c r="Q5" s="12"/>
      <c r="R5" s="12"/>
      <c r="S5" s="129" t="s">
        <v>553</v>
      </c>
    </row>
    <row r="6" spans="1:19" ht="12">
      <c r="A6" s="36" t="s">
        <v>235</v>
      </c>
      <c r="B6" s="36" t="s">
        <v>30</v>
      </c>
      <c r="C6" s="12">
        <v>52.4</v>
      </c>
      <c r="D6" s="129" t="s">
        <v>355</v>
      </c>
      <c r="E6" s="129" t="s">
        <v>534</v>
      </c>
      <c r="F6" s="12"/>
      <c r="G6" s="129" t="s">
        <v>452</v>
      </c>
      <c r="H6" s="129"/>
      <c r="I6" s="12"/>
      <c r="J6" s="12"/>
      <c r="K6" s="12"/>
      <c r="L6" s="12"/>
      <c r="M6" s="12"/>
      <c r="N6" s="12"/>
      <c r="O6" s="129" t="s">
        <v>459</v>
      </c>
      <c r="P6" s="129" t="s">
        <v>355</v>
      </c>
      <c r="Q6" s="12"/>
      <c r="R6" s="12"/>
      <c r="S6" s="12"/>
    </row>
    <row r="7" spans="1:19" ht="12">
      <c r="A7" s="36" t="s">
        <v>217</v>
      </c>
      <c r="B7" s="36" t="s">
        <v>30</v>
      </c>
      <c r="C7" s="12">
        <v>45.93</v>
      </c>
      <c r="D7" s="12"/>
      <c r="E7" s="129" t="s">
        <v>465</v>
      </c>
      <c r="F7" s="12"/>
      <c r="G7" s="12"/>
      <c r="H7" s="12"/>
      <c r="I7" s="12"/>
      <c r="J7" s="12"/>
      <c r="K7" s="129" t="s">
        <v>528</v>
      </c>
      <c r="L7" s="12"/>
      <c r="M7" s="12"/>
      <c r="N7" s="12"/>
      <c r="O7" s="129" t="s">
        <v>466</v>
      </c>
      <c r="P7" s="12"/>
      <c r="Q7" s="12"/>
      <c r="R7" s="12"/>
      <c r="S7" s="12"/>
    </row>
    <row r="8" spans="1:19" ht="12">
      <c r="A8" s="36" t="s">
        <v>333</v>
      </c>
      <c r="B8" s="36" t="s">
        <v>272</v>
      </c>
      <c r="C8" s="12">
        <v>43.81</v>
      </c>
      <c r="D8" s="12"/>
      <c r="E8" s="129" t="s">
        <v>464</v>
      </c>
      <c r="F8" s="12"/>
      <c r="G8" s="12"/>
      <c r="H8" s="12"/>
      <c r="I8" s="12"/>
      <c r="J8" s="12"/>
      <c r="K8" s="129" t="s">
        <v>529</v>
      </c>
      <c r="L8" s="12"/>
      <c r="M8" s="12"/>
      <c r="N8" s="12"/>
      <c r="O8" s="129" t="s">
        <v>468</v>
      </c>
      <c r="P8" s="12"/>
      <c r="Q8" s="12"/>
      <c r="R8" s="12"/>
      <c r="S8" s="12"/>
    </row>
    <row r="9" spans="1:19" ht="12">
      <c r="A9" s="36" t="s">
        <v>244</v>
      </c>
      <c r="B9" s="36" t="s">
        <v>272</v>
      </c>
      <c r="C9" s="12"/>
      <c r="D9" s="12"/>
      <c r="E9" s="129" t="s">
        <v>461</v>
      </c>
      <c r="F9" s="12"/>
      <c r="G9" s="12"/>
      <c r="H9" s="12"/>
      <c r="I9" s="129"/>
      <c r="J9" s="12"/>
      <c r="K9" s="129" t="s">
        <v>531</v>
      </c>
      <c r="L9" s="129" t="s">
        <v>355</v>
      </c>
      <c r="M9" s="12"/>
      <c r="N9" s="12"/>
      <c r="O9" s="12"/>
      <c r="P9" s="12"/>
      <c r="Q9" s="12"/>
      <c r="R9" s="12"/>
      <c r="S9" s="12"/>
    </row>
    <row r="10" spans="1:19" ht="12">
      <c r="A10" s="36" t="s">
        <v>222</v>
      </c>
      <c r="B10" s="36" t="s">
        <v>30</v>
      </c>
      <c r="C10" s="12">
        <v>41.64</v>
      </c>
      <c r="D10" s="12"/>
      <c r="E10" s="129" t="s">
        <v>460</v>
      </c>
      <c r="F10" s="12"/>
      <c r="G10" s="12"/>
      <c r="H10" s="12"/>
      <c r="I10" s="129"/>
      <c r="J10" s="12"/>
      <c r="K10" s="129" t="s">
        <v>530</v>
      </c>
      <c r="L10" s="129" t="s">
        <v>355</v>
      </c>
      <c r="M10" s="12"/>
      <c r="N10" s="12"/>
      <c r="O10" s="129" t="s">
        <v>467</v>
      </c>
      <c r="P10" s="12"/>
      <c r="Q10" s="12"/>
      <c r="R10" s="12"/>
      <c r="S10" s="12"/>
    </row>
    <row r="11" spans="1:19" ht="12">
      <c r="A11" s="36" t="s">
        <v>305</v>
      </c>
      <c r="B11" s="36" t="s">
        <v>30</v>
      </c>
      <c r="C11" s="12">
        <v>44.59</v>
      </c>
      <c r="D11" s="12"/>
      <c r="E11" s="129"/>
      <c r="F11" s="12"/>
      <c r="G11" s="12"/>
      <c r="H11" s="12"/>
      <c r="I11" s="12"/>
      <c r="J11" s="12"/>
      <c r="K11" s="12"/>
      <c r="L11" s="12"/>
      <c r="M11" s="129" t="s">
        <v>457</v>
      </c>
      <c r="N11" s="12"/>
      <c r="O11" s="12"/>
      <c r="P11" s="12"/>
      <c r="Q11" s="12"/>
      <c r="R11" s="12"/>
      <c r="S11" s="12"/>
    </row>
    <row r="12" spans="1:19" ht="12">
      <c r="A12" s="36" t="s">
        <v>254</v>
      </c>
      <c r="B12" s="36" t="s">
        <v>334</v>
      </c>
      <c r="C12" s="12">
        <v>55.62</v>
      </c>
      <c r="D12" s="12"/>
      <c r="E12" s="12"/>
      <c r="F12" s="12"/>
      <c r="G12" s="12"/>
      <c r="H12" s="12"/>
      <c r="I12" s="129" t="s">
        <v>453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">
      <c r="A13" s="36" t="s">
        <v>229</v>
      </c>
      <c r="B13" s="36" t="s">
        <v>70</v>
      </c>
      <c r="C13" s="12">
        <v>53.36</v>
      </c>
      <c r="D13" s="12"/>
      <c r="E13" s="12"/>
      <c r="F13" s="12"/>
      <c r="G13" s="12"/>
      <c r="H13" s="12"/>
      <c r="I13" s="129" t="s">
        <v>456</v>
      </c>
      <c r="J13" s="12"/>
      <c r="K13" s="12"/>
      <c r="L13" s="12"/>
      <c r="M13" s="12"/>
      <c r="N13" s="12"/>
      <c r="O13" s="12"/>
      <c r="P13" s="12"/>
      <c r="Q13" s="129" t="s">
        <v>496</v>
      </c>
      <c r="R13" s="12"/>
      <c r="S13" s="129" t="s">
        <v>551</v>
      </c>
    </row>
    <row r="14" spans="1:19" ht="12">
      <c r="A14" s="36" t="s">
        <v>215</v>
      </c>
      <c r="B14" s="36" t="s">
        <v>30</v>
      </c>
      <c r="C14" s="12">
        <v>57.13</v>
      </c>
      <c r="D14" s="12"/>
      <c r="E14" s="12"/>
      <c r="F14" s="12"/>
      <c r="G14" s="12"/>
      <c r="H14" s="12"/>
      <c r="I14" s="129" t="s">
        <v>455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2">
      <c r="A15" s="36" t="s">
        <v>335</v>
      </c>
      <c r="B15" s="36" t="s">
        <v>30</v>
      </c>
      <c r="C15" s="12">
        <v>54.51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">
      <c r="A16" s="36" t="s">
        <v>336</v>
      </c>
      <c r="B16" s="36" t="s">
        <v>70</v>
      </c>
      <c r="C16" s="12">
        <v>50.28</v>
      </c>
      <c r="D16" s="12"/>
      <c r="E16" s="12"/>
      <c r="F16" s="12"/>
      <c r="G16" s="12"/>
      <c r="H16" s="12"/>
      <c r="I16" s="129" t="s">
        <v>454</v>
      </c>
      <c r="J16" s="12"/>
      <c r="K16" s="12"/>
      <c r="L16" s="12"/>
      <c r="M16" s="12"/>
      <c r="N16" s="12"/>
      <c r="O16" s="12"/>
      <c r="P16" s="12"/>
      <c r="Q16" s="129" t="s">
        <v>507</v>
      </c>
      <c r="R16" s="129" t="s">
        <v>355</v>
      </c>
      <c r="S16" s="129" t="s">
        <v>549</v>
      </c>
    </row>
    <row r="17" spans="3:19" ht="12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3:19" ht="12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45" t="s">
        <v>527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">
      <c r="A20" s="36" t="s">
        <v>502</v>
      </c>
      <c r="B20" s="36" t="s">
        <v>30</v>
      </c>
      <c r="C20" s="12"/>
      <c r="D20" s="12"/>
      <c r="E20" s="12"/>
      <c r="F20" s="12"/>
      <c r="G20" s="12"/>
      <c r="H20" s="12"/>
      <c r="I20" s="129" t="s">
        <v>548</v>
      </c>
      <c r="J20" s="12"/>
      <c r="K20" s="12"/>
      <c r="L20" s="12"/>
      <c r="M20" s="12"/>
      <c r="N20" s="12"/>
      <c r="O20" s="12"/>
      <c r="P20" s="12"/>
      <c r="Q20" s="129" t="s">
        <v>506</v>
      </c>
      <c r="R20" s="129" t="s">
        <v>355</v>
      </c>
      <c r="S20" s="12"/>
    </row>
    <row r="21" spans="1:19" ht="12">
      <c r="A21" s="36" t="s">
        <v>312</v>
      </c>
      <c r="B21" s="36" t="s">
        <v>30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9" t="s">
        <v>508</v>
      </c>
      <c r="R21" s="12"/>
      <c r="S21" s="129" t="s">
        <v>550</v>
      </c>
    </row>
    <row r="22" spans="3:19" ht="1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">
      <c r="A23" s="36" t="s">
        <v>504</v>
      </c>
      <c r="B23" s="3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v>44.19</v>
      </c>
      <c r="N23" s="12"/>
      <c r="O23" s="12"/>
      <c r="P23" s="12"/>
      <c r="Q23" s="129" t="s">
        <v>505</v>
      </c>
      <c r="R23" s="12" t="s">
        <v>362</v>
      </c>
      <c r="S23" s="12"/>
    </row>
    <row r="24" spans="3:19" ht="1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E1">
      <selection activeCell="B29" sqref="B29"/>
    </sheetView>
  </sheetViews>
  <sheetFormatPr defaultColWidth="9.140625" defaultRowHeight="12.75"/>
  <cols>
    <col min="1" max="1" width="31.00390625" style="0" customWidth="1"/>
    <col min="2" max="2" width="32.421875" style="0" customWidth="1"/>
    <col min="3" max="3" width="29.421875" style="0" customWidth="1"/>
    <col min="4" max="4" width="29.8515625" style="0" customWidth="1"/>
    <col min="5" max="5" width="32.57421875" style="0" customWidth="1"/>
    <col min="6" max="6" width="42.00390625" style="0" customWidth="1"/>
    <col min="7" max="7" width="33.140625" style="0" customWidth="1"/>
  </cols>
  <sheetData>
    <row r="1" spans="1:7" ht="24.75">
      <c r="A1" s="3" t="s">
        <v>226</v>
      </c>
      <c r="B1" s="4" t="s">
        <v>211</v>
      </c>
      <c r="C1" s="4" t="s">
        <v>202</v>
      </c>
      <c r="D1" s="4" t="s">
        <v>204</v>
      </c>
      <c r="E1" s="4" t="s">
        <v>206</v>
      </c>
      <c r="F1" s="3" t="s">
        <v>208</v>
      </c>
      <c r="G1" s="3" t="s">
        <v>209</v>
      </c>
    </row>
    <row r="2" spans="1:7" ht="12">
      <c r="A2" t="s">
        <v>220</v>
      </c>
      <c r="B2" t="s">
        <v>213</v>
      </c>
      <c r="C2" t="s">
        <v>233</v>
      </c>
      <c r="D2" t="s">
        <v>255</v>
      </c>
      <c r="E2" t="s">
        <v>228</v>
      </c>
      <c r="F2" t="s">
        <v>239</v>
      </c>
      <c r="G2" t="s">
        <v>215</v>
      </c>
    </row>
    <row r="3" spans="1:7" ht="12">
      <c r="A3" t="s">
        <v>249</v>
      </c>
      <c r="B3" t="s">
        <v>214</v>
      </c>
      <c r="C3" t="s">
        <v>236</v>
      </c>
      <c r="F3" t="s">
        <v>234</v>
      </c>
      <c r="G3" t="s">
        <v>229</v>
      </c>
    </row>
    <row r="4" spans="1:7" ht="12">
      <c r="A4" t="s">
        <v>250</v>
      </c>
      <c r="B4" t="s">
        <v>241</v>
      </c>
      <c r="C4" t="s">
        <v>242</v>
      </c>
      <c r="F4" t="s">
        <v>235</v>
      </c>
      <c r="G4" t="s">
        <v>248</v>
      </c>
    </row>
    <row r="5" spans="1:7" ht="12">
      <c r="A5" t="s">
        <v>252</v>
      </c>
      <c r="B5" t="s">
        <v>247</v>
      </c>
      <c r="F5" t="s">
        <v>243</v>
      </c>
      <c r="G5" t="s">
        <v>254</v>
      </c>
    </row>
    <row r="6" ht="12">
      <c r="G6" t="s">
        <v>257</v>
      </c>
    </row>
    <row r="7" ht="12">
      <c r="G7" t="s">
        <v>256</v>
      </c>
    </row>
    <row r="17" spans="1:7" ht="24.75">
      <c r="A17" s="3" t="s">
        <v>225</v>
      </c>
      <c r="B17" s="4" t="s">
        <v>212</v>
      </c>
      <c r="C17" s="4" t="s">
        <v>203</v>
      </c>
      <c r="D17" s="4" t="s">
        <v>205</v>
      </c>
      <c r="E17" s="4" t="s">
        <v>207</v>
      </c>
      <c r="F17" s="3" t="s">
        <v>216</v>
      </c>
      <c r="G17" s="3"/>
    </row>
    <row r="18" spans="1:7" ht="12">
      <c r="A18" t="s">
        <v>221</v>
      </c>
      <c r="B18" t="s">
        <v>230</v>
      </c>
      <c r="C18" t="s">
        <v>210</v>
      </c>
      <c r="D18" t="s">
        <v>219</v>
      </c>
      <c r="F18" t="s">
        <v>217</v>
      </c>
      <c r="G18" t="s">
        <v>218</v>
      </c>
    </row>
    <row r="19" spans="1:6" ht="12">
      <c r="A19" t="s">
        <v>223</v>
      </c>
      <c r="B19" t="s">
        <v>227</v>
      </c>
      <c r="C19" t="s">
        <v>224</v>
      </c>
      <c r="D19" s="8" t="s">
        <v>267</v>
      </c>
      <c r="F19" t="s">
        <v>222</v>
      </c>
    </row>
    <row r="20" spans="1:6" ht="12">
      <c r="A20" t="s">
        <v>231</v>
      </c>
      <c r="B20" t="s">
        <v>245</v>
      </c>
      <c r="C20" t="s">
        <v>251</v>
      </c>
      <c r="D20" s="8" t="s">
        <v>268</v>
      </c>
      <c r="F20" t="s">
        <v>238</v>
      </c>
    </row>
    <row r="21" spans="1:6" ht="12">
      <c r="A21" t="s">
        <v>232</v>
      </c>
      <c r="D21" s="8" t="s">
        <v>269</v>
      </c>
      <c r="F21" t="s">
        <v>240</v>
      </c>
    </row>
    <row r="22" spans="1:6" ht="12">
      <c r="A22" t="s">
        <v>237</v>
      </c>
      <c r="D22" s="8" t="s">
        <v>270</v>
      </c>
      <c r="F22" t="s">
        <v>244</v>
      </c>
    </row>
    <row r="23" spans="1:4" ht="12">
      <c r="A23" t="s">
        <v>246</v>
      </c>
      <c r="D23" s="8" t="s">
        <v>271</v>
      </c>
    </row>
    <row r="24" ht="12">
      <c r="A24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selection activeCell="B193" sqref="B193"/>
    </sheetView>
  </sheetViews>
  <sheetFormatPr defaultColWidth="9.140625" defaultRowHeight="12.75"/>
  <cols>
    <col min="1" max="1" width="7.8515625" style="0" customWidth="1"/>
    <col min="2" max="2" width="30.28125" style="0" customWidth="1"/>
  </cols>
  <sheetData>
    <row r="1" spans="1:2" ht="12.75">
      <c r="A1" s="45" t="s">
        <v>258</v>
      </c>
      <c r="B1" s="45"/>
    </row>
    <row r="2" spans="1:2" ht="12.75">
      <c r="A2" s="45"/>
      <c r="B2" s="45"/>
    </row>
    <row r="4" ht="13.5">
      <c r="A4" s="46" t="s">
        <v>259</v>
      </c>
    </row>
    <row r="5" spans="1:4" ht="12.75">
      <c r="A5" s="5" t="s">
        <v>266</v>
      </c>
      <c r="B5" s="5"/>
      <c r="C5" s="6"/>
      <c r="D5" s="6"/>
    </row>
    <row r="7" spans="1:4" ht="12">
      <c r="A7">
        <v>1</v>
      </c>
      <c r="B7" t="s">
        <v>260</v>
      </c>
      <c r="C7" s="8" t="s">
        <v>272</v>
      </c>
      <c r="D7" t="s">
        <v>307</v>
      </c>
    </row>
    <row r="8" spans="2:4" ht="12">
      <c r="B8" t="s">
        <v>243</v>
      </c>
      <c r="C8" s="8" t="s">
        <v>30</v>
      </c>
      <c r="D8" t="s">
        <v>308</v>
      </c>
    </row>
    <row r="10" spans="1:4" ht="12">
      <c r="A10">
        <v>2</v>
      </c>
      <c r="B10" t="s">
        <v>261</v>
      </c>
      <c r="C10" s="8" t="s">
        <v>30</v>
      </c>
      <c r="D10" t="s">
        <v>307</v>
      </c>
    </row>
    <row r="11" spans="2:4" ht="12">
      <c r="B11" t="s">
        <v>235</v>
      </c>
      <c r="C11" s="8" t="s">
        <v>30</v>
      </c>
      <c r="D11" t="s">
        <v>308</v>
      </c>
    </row>
    <row r="13" spans="1:4" ht="12">
      <c r="A13">
        <v>3</v>
      </c>
      <c r="B13" t="s">
        <v>217</v>
      </c>
      <c r="C13" s="8" t="s">
        <v>30</v>
      </c>
      <c r="D13" t="s">
        <v>307</v>
      </c>
    </row>
    <row r="14" spans="2:4" ht="12">
      <c r="B14" t="s">
        <v>262</v>
      </c>
      <c r="C14" s="8" t="s">
        <v>272</v>
      </c>
      <c r="D14" t="s">
        <v>307</v>
      </c>
    </row>
    <row r="16" spans="1:4" ht="12">
      <c r="A16">
        <v>4</v>
      </c>
      <c r="B16" t="s">
        <v>305</v>
      </c>
      <c r="C16" t="s">
        <v>30</v>
      </c>
      <c r="D16" t="s">
        <v>308</v>
      </c>
    </row>
    <row r="17" spans="2:4" ht="12">
      <c r="B17" t="s">
        <v>222</v>
      </c>
      <c r="C17" s="8" t="s">
        <v>30</v>
      </c>
      <c r="D17" t="s">
        <v>308</v>
      </c>
    </row>
    <row r="19" spans="1:4" ht="12">
      <c r="A19">
        <v>5</v>
      </c>
      <c r="B19" t="s">
        <v>254</v>
      </c>
      <c r="C19" s="8" t="s">
        <v>273</v>
      </c>
      <c r="D19" t="s">
        <v>309</v>
      </c>
    </row>
    <row r="20" spans="2:4" ht="12">
      <c r="B20" t="s">
        <v>229</v>
      </c>
      <c r="C20" s="8" t="s">
        <v>70</v>
      </c>
      <c r="D20" t="s">
        <v>309</v>
      </c>
    </row>
    <row r="22" spans="1:4" ht="12">
      <c r="A22">
        <v>6</v>
      </c>
      <c r="B22" t="s">
        <v>228</v>
      </c>
      <c r="C22" s="8" t="s">
        <v>70</v>
      </c>
      <c r="D22" t="s">
        <v>310</v>
      </c>
    </row>
    <row r="23" spans="2:4" ht="12">
      <c r="B23" t="s">
        <v>215</v>
      </c>
      <c r="C23" s="8" t="s">
        <v>30</v>
      </c>
      <c r="D23" s="36" t="s">
        <v>311</v>
      </c>
    </row>
    <row r="25" spans="1:4" ht="12">
      <c r="A25">
        <v>7</v>
      </c>
      <c r="B25" t="s">
        <v>263</v>
      </c>
      <c r="C25" s="8" t="s">
        <v>30</v>
      </c>
      <c r="D25" t="s">
        <v>311</v>
      </c>
    </row>
    <row r="26" spans="2:4" ht="12">
      <c r="B26" t="s">
        <v>264</v>
      </c>
      <c r="C26" s="8" t="s">
        <v>70</v>
      </c>
      <c r="D26" t="s">
        <v>311</v>
      </c>
    </row>
    <row r="29" ht="12.75">
      <c r="B29" s="7" t="s">
        <v>265</v>
      </c>
    </row>
    <row r="31" spans="1:3" ht="12">
      <c r="A31">
        <v>9</v>
      </c>
      <c r="B31" t="s">
        <v>219</v>
      </c>
      <c r="C31" s="8" t="s">
        <v>30</v>
      </c>
    </row>
    <row r="32" spans="2:3" ht="12">
      <c r="B32" s="8" t="s">
        <v>269</v>
      </c>
      <c r="C32" s="8" t="s">
        <v>70</v>
      </c>
    </row>
    <row r="34" spans="1:3" ht="12">
      <c r="A34">
        <v>10</v>
      </c>
      <c r="B34" s="8" t="s">
        <v>268</v>
      </c>
      <c r="C34" s="8" t="s">
        <v>70</v>
      </c>
    </row>
    <row r="35" spans="2:3" ht="12">
      <c r="B35" s="8" t="s">
        <v>271</v>
      </c>
      <c r="C35" s="8" t="s">
        <v>274</v>
      </c>
    </row>
    <row r="37" spans="1:3" ht="12">
      <c r="A37">
        <v>11</v>
      </c>
      <c r="B37" s="8" t="s">
        <v>270</v>
      </c>
      <c r="C37" t="s">
        <v>70</v>
      </c>
    </row>
    <row r="38" spans="2:3" ht="12">
      <c r="B38" t="s">
        <v>255</v>
      </c>
      <c r="C38" s="8" t="s">
        <v>273</v>
      </c>
    </row>
    <row r="40" spans="1:3" ht="12">
      <c r="A40">
        <v>12</v>
      </c>
      <c r="B40" s="8" t="s">
        <v>267</v>
      </c>
      <c r="C40" s="8" t="s">
        <v>70</v>
      </c>
    </row>
    <row r="43" ht="12.75">
      <c r="B43" s="7" t="s">
        <v>275</v>
      </c>
    </row>
    <row r="45" spans="1:3" ht="12">
      <c r="A45">
        <v>13</v>
      </c>
      <c r="B45" t="s">
        <v>233</v>
      </c>
      <c r="C45" s="8" t="s">
        <v>30</v>
      </c>
    </row>
    <row r="46" spans="2:3" ht="12">
      <c r="B46" s="8" t="s">
        <v>276</v>
      </c>
      <c r="C46" s="8" t="s">
        <v>70</v>
      </c>
    </row>
    <row r="48" spans="1:3" ht="12">
      <c r="A48">
        <v>14</v>
      </c>
      <c r="B48" s="8" t="s">
        <v>281</v>
      </c>
      <c r="C48" s="8" t="s">
        <v>273</v>
      </c>
    </row>
    <row r="49" spans="2:3" ht="12">
      <c r="B49" t="s">
        <v>242</v>
      </c>
      <c r="C49" s="8" t="s">
        <v>30</v>
      </c>
    </row>
    <row r="52" ht="12.75">
      <c r="B52" s="7" t="s">
        <v>277</v>
      </c>
    </row>
    <row r="54" spans="1:3" ht="12">
      <c r="A54">
        <v>16</v>
      </c>
      <c r="B54" t="s">
        <v>247</v>
      </c>
      <c r="C54" s="8" t="s">
        <v>30</v>
      </c>
    </row>
    <row r="55" spans="2:3" ht="12">
      <c r="B55" t="s">
        <v>213</v>
      </c>
      <c r="C55" s="8" t="s">
        <v>30</v>
      </c>
    </row>
    <row r="57" spans="1:3" ht="12">
      <c r="A57">
        <v>17</v>
      </c>
      <c r="B57" t="s">
        <v>214</v>
      </c>
      <c r="C57" s="8" t="s">
        <v>30</v>
      </c>
    </row>
    <row r="58" spans="2:3" ht="12">
      <c r="B58" s="8" t="s">
        <v>278</v>
      </c>
      <c r="C58" s="8" t="s">
        <v>30</v>
      </c>
    </row>
    <row r="60" spans="1:3" ht="12">
      <c r="A60">
        <v>18</v>
      </c>
      <c r="B60" t="s">
        <v>230</v>
      </c>
      <c r="C60" s="8" t="s">
        <v>30</v>
      </c>
    </row>
    <row r="61" spans="2:3" ht="12">
      <c r="B61" s="8" t="s">
        <v>279</v>
      </c>
      <c r="C61" s="8" t="s">
        <v>70</v>
      </c>
    </row>
    <row r="63" spans="1:3" ht="12">
      <c r="A63">
        <v>19</v>
      </c>
      <c r="B63" s="8" t="s">
        <v>280</v>
      </c>
      <c r="C63" s="8" t="s">
        <v>274</v>
      </c>
    </row>
    <row r="64" spans="2:3" ht="12">
      <c r="B64" s="8" t="s">
        <v>283</v>
      </c>
      <c r="C64" s="8" t="s">
        <v>70</v>
      </c>
    </row>
    <row r="65" spans="2:3" ht="12">
      <c r="B65" s="8"/>
      <c r="C65" s="8"/>
    </row>
    <row r="66" spans="1:3" ht="12">
      <c r="A66" t="s">
        <v>299</v>
      </c>
      <c r="B66" s="8" t="s">
        <v>284</v>
      </c>
      <c r="C66" s="8" t="s">
        <v>70</v>
      </c>
    </row>
    <row r="67" spans="2:3" ht="12">
      <c r="B67" s="8" t="s">
        <v>300</v>
      </c>
      <c r="C67" s="8" t="s">
        <v>30</v>
      </c>
    </row>
    <row r="69" ht="12.75">
      <c r="B69" s="7" t="s">
        <v>282</v>
      </c>
    </row>
    <row r="71" spans="1:3" ht="12">
      <c r="A71">
        <v>20</v>
      </c>
      <c r="B71" t="s">
        <v>221</v>
      </c>
      <c r="C71" s="8" t="s">
        <v>30</v>
      </c>
    </row>
    <row r="72" spans="2:3" ht="12">
      <c r="B72" t="s">
        <v>301</v>
      </c>
      <c r="C72" t="s">
        <v>30</v>
      </c>
    </row>
    <row r="74" spans="1:3" ht="12">
      <c r="A74">
        <v>21</v>
      </c>
      <c r="B74" s="8" t="s">
        <v>314</v>
      </c>
      <c r="C74" s="8" t="s">
        <v>30</v>
      </c>
    </row>
    <row r="75" spans="2:3" ht="12">
      <c r="B75" t="s">
        <v>231</v>
      </c>
      <c r="C75" s="8" t="s">
        <v>30</v>
      </c>
    </row>
    <row r="77" spans="1:3" ht="12">
      <c r="A77">
        <v>22</v>
      </c>
      <c r="B77" s="8" t="s">
        <v>285</v>
      </c>
      <c r="C77" s="8" t="s">
        <v>30</v>
      </c>
    </row>
    <row r="78" spans="2:3" ht="12">
      <c r="B78" t="s">
        <v>246</v>
      </c>
      <c r="C78" s="8" t="s">
        <v>274</v>
      </c>
    </row>
    <row r="80" spans="1:3" ht="12">
      <c r="A80">
        <v>23</v>
      </c>
      <c r="B80" s="8" t="s">
        <v>286</v>
      </c>
      <c r="C80" s="8" t="s">
        <v>334</v>
      </c>
    </row>
    <row r="81" spans="2:3" ht="12">
      <c r="B81" t="s">
        <v>220</v>
      </c>
      <c r="C81" s="8" t="s">
        <v>30</v>
      </c>
    </row>
    <row r="83" spans="1:3" ht="12">
      <c r="A83">
        <v>24</v>
      </c>
      <c r="B83" s="8" t="s">
        <v>315</v>
      </c>
      <c r="C83" s="8" t="s">
        <v>30</v>
      </c>
    </row>
    <row r="84" spans="2:3" ht="12">
      <c r="B84" s="8" t="s">
        <v>287</v>
      </c>
      <c r="C84" s="8" t="s">
        <v>273</v>
      </c>
    </row>
    <row r="86" spans="1:3" ht="12">
      <c r="A86">
        <v>25</v>
      </c>
      <c r="B86" s="8" t="s">
        <v>288</v>
      </c>
      <c r="C86" s="8" t="s">
        <v>297</v>
      </c>
    </row>
    <row r="87" spans="2:3" ht="12">
      <c r="B87" s="8" t="s">
        <v>313</v>
      </c>
      <c r="C87" s="8" t="s">
        <v>30</v>
      </c>
    </row>
    <row r="88" spans="2:3" ht="12">
      <c r="B88" s="8"/>
      <c r="C88" s="8"/>
    </row>
    <row r="90" ht="12.75">
      <c r="B90" s="7" t="s">
        <v>289</v>
      </c>
    </row>
    <row r="92" spans="1:3" ht="12">
      <c r="A92">
        <v>26</v>
      </c>
      <c r="B92" t="s">
        <v>262</v>
      </c>
      <c r="C92" s="8" t="s">
        <v>272</v>
      </c>
    </row>
    <row r="93" spans="2:3" ht="12">
      <c r="B93" t="s">
        <v>217</v>
      </c>
      <c r="C93" s="8" t="s">
        <v>30</v>
      </c>
    </row>
    <row r="95" spans="1:3" ht="12">
      <c r="A95">
        <v>27</v>
      </c>
      <c r="B95" t="s">
        <v>244</v>
      </c>
      <c r="C95" s="8" t="s">
        <v>272</v>
      </c>
    </row>
    <row r="96" spans="2:3" ht="12">
      <c r="B96" t="s">
        <v>222</v>
      </c>
      <c r="C96" s="8" t="s">
        <v>30</v>
      </c>
    </row>
    <row r="99" ht="12.75">
      <c r="B99" s="7" t="s">
        <v>290</v>
      </c>
    </row>
    <row r="101" spans="1:3" ht="12">
      <c r="A101">
        <v>28</v>
      </c>
      <c r="B101" t="s">
        <v>260</v>
      </c>
      <c r="C101" s="8" t="s">
        <v>272</v>
      </c>
    </row>
    <row r="102" spans="2:3" ht="12">
      <c r="B102" t="s">
        <v>235</v>
      </c>
      <c r="C102" s="8" t="s">
        <v>30</v>
      </c>
    </row>
    <row r="104" spans="1:3" ht="12">
      <c r="A104">
        <v>29</v>
      </c>
      <c r="B104" t="s">
        <v>261</v>
      </c>
      <c r="C104" s="8" t="s">
        <v>30</v>
      </c>
    </row>
    <row r="105" spans="2:3" ht="12">
      <c r="B105" t="s">
        <v>243</v>
      </c>
      <c r="C105" s="8" t="s">
        <v>30</v>
      </c>
    </row>
    <row r="108" ht="12.75">
      <c r="B108" s="7" t="s">
        <v>291</v>
      </c>
    </row>
    <row r="110" spans="1:3" ht="12">
      <c r="A110">
        <v>30</v>
      </c>
      <c r="B110" s="8" t="s">
        <v>269</v>
      </c>
      <c r="C110" s="8" t="s">
        <v>70</v>
      </c>
    </row>
    <row r="111" spans="2:3" ht="12">
      <c r="B111" s="8" t="s">
        <v>271</v>
      </c>
      <c r="C111" s="8" t="s">
        <v>274</v>
      </c>
    </row>
    <row r="113" spans="1:3" ht="12">
      <c r="A113">
        <v>31</v>
      </c>
      <c r="B113" t="s">
        <v>219</v>
      </c>
      <c r="C113" s="8" t="s">
        <v>30</v>
      </c>
    </row>
    <row r="114" spans="2:3" ht="12">
      <c r="B114" s="8" t="s">
        <v>268</v>
      </c>
      <c r="C114" s="8" t="s">
        <v>70</v>
      </c>
    </row>
    <row r="116" spans="1:3" ht="12">
      <c r="A116">
        <v>32</v>
      </c>
      <c r="B116" t="s">
        <v>255</v>
      </c>
      <c r="C116" s="8" t="s">
        <v>273</v>
      </c>
    </row>
    <row r="117" spans="2:3" ht="12">
      <c r="B117" s="8" t="s">
        <v>267</v>
      </c>
      <c r="C117" s="8" t="s">
        <v>70</v>
      </c>
    </row>
    <row r="118" ht="12">
      <c r="H118" s="8"/>
    </row>
    <row r="119" spans="1:3" ht="12">
      <c r="A119">
        <v>33</v>
      </c>
      <c r="B119" s="8" t="s">
        <v>270</v>
      </c>
      <c r="C119" s="8" t="s">
        <v>70</v>
      </c>
    </row>
    <row r="120" spans="2:4" ht="12">
      <c r="B120" s="8" t="s">
        <v>292</v>
      </c>
      <c r="C120" s="8" t="s">
        <v>70</v>
      </c>
      <c r="D120" s="8" t="s">
        <v>293</v>
      </c>
    </row>
    <row r="123" ht="12.75">
      <c r="B123" s="7" t="s">
        <v>294</v>
      </c>
    </row>
    <row r="125" spans="1:3" ht="12">
      <c r="A125">
        <v>34</v>
      </c>
      <c r="B125" t="s">
        <v>233</v>
      </c>
      <c r="C125" s="8" t="s">
        <v>30</v>
      </c>
    </row>
    <row r="126" spans="2:3" ht="12">
      <c r="B126" t="s">
        <v>242</v>
      </c>
      <c r="C126" s="8" t="s">
        <v>30</v>
      </c>
    </row>
    <row r="128" spans="1:3" ht="12">
      <c r="A128">
        <v>35</v>
      </c>
      <c r="B128" s="8" t="s">
        <v>281</v>
      </c>
      <c r="C128" s="8" t="s">
        <v>273</v>
      </c>
    </row>
    <row r="129" spans="2:3" ht="12">
      <c r="B129" s="8" t="s">
        <v>276</v>
      </c>
      <c r="C129" s="8" t="s">
        <v>70</v>
      </c>
    </row>
    <row r="132" ht="12.75">
      <c r="B132" s="7" t="s">
        <v>295</v>
      </c>
    </row>
    <row r="134" spans="1:6" ht="12">
      <c r="A134">
        <v>37</v>
      </c>
      <c r="B134" t="s">
        <v>214</v>
      </c>
      <c r="C134" s="8" t="s">
        <v>30</v>
      </c>
      <c r="F134" s="8"/>
    </row>
    <row r="135" spans="2:3" ht="12">
      <c r="B135" s="8" t="s">
        <v>280</v>
      </c>
      <c r="C135" s="8" t="s">
        <v>274</v>
      </c>
    </row>
    <row r="137" spans="1:3" ht="12">
      <c r="A137">
        <v>38</v>
      </c>
      <c r="B137" s="8" t="s">
        <v>279</v>
      </c>
      <c r="C137" s="8" t="s">
        <v>70</v>
      </c>
    </row>
    <row r="138" spans="2:3" ht="12">
      <c r="B138" t="s">
        <v>247</v>
      </c>
      <c r="C138" s="8" t="s">
        <v>30</v>
      </c>
    </row>
    <row r="140" spans="1:3" ht="12">
      <c r="A140">
        <v>39</v>
      </c>
      <c r="B140" t="s">
        <v>213</v>
      </c>
      <c r="C140" s="8" t="s">
        <v>30</v>
      </c>
    </row>
    <row r="141" spans="2:3" ht="12">
      <c r="B141" s="8" t="s">
        <v>283</v>
      </c>
      <c r="C141" s="8" t="s">
        <v>70</v>
      </c>
    </row>
    <row r="143" spans="1:3" ht="12">
      <c r="A143">
        <v>40</v>
      </c>
      <c r="B143" s="8" t="s">
        <v>278</v>
      </c>
      <c r="C143" s="8" t="s">
        <v>30</v>
      </c>
    </row>
    <row r="144" spans="2:7" ht="12">
      <c r="B144" s="8" t="s">
        <v>300</v>
      </c>
      <c r="C144" s="8" t="s">
        <v>303</v>
      </c>
      <c r="F144" s="8"/>
      <c r="G144" s="8"/>
    </row>
    <row r="145" spans="3:4" ht="12">
      <c r="C145" s="8"/>
      <c r="D145" s="8"/>
    </row>
    <row r="146" spans="1:4" ht="12">
      <c r="A146" t="s">
        <v>302</v>
      </c>
      <c r="B146" s="8" t="s">
        <v>284</v>
      </c>
      <c r="C146" s="8" t="s">
        <v>70</v>
      </c>
      <c r="D146" s="8"/>
    </row>
    <row r="147" spans="2:3" ht="12">
      <c r="B147" t="s">
        <v>230</v>
      </c>
      <c r="C147" s="8" t="s">
        <v>30</v>
      </c>
    </row>
    <row r="148" ht="12">
      <c r="C148" s="8"/>
    </row>
    <row r="149" spans="1:4" ht="12">
      <c r="A149" t="s">
        <v>304</v>
      </c>
      <c r="B149" t="s">
        <v>305</v>
      </c>
      <c r="C149" s="8" t="s">
        <v>30</v>
      </c>
      <c r="D149" s="8" t="s">
        <v>306</v>
      </c>
    </row>
    <row r="150" ht="12">
      <c r="C150" s="8"/>
    </row>
    <row r="151" ht="12">
      <c r="C151" s="8"/>
    </row>
    <row r="152" ht="12.75">
      <c r="B152" s="7" t="s">
        <v>296</v>
      </c>
    </row>
    <row r="154" spans="1:3" ht="12">
      <c r="A154">
        <v>41</v>
      </c>
      <c r="B154" t="s">
        <v>231</v>
      </c>
      <c r="C154" s="8" t="s">
        <v>30</v>
      </c>
    </row>
    <row r="155" spans="2:3" ht="12">
      <c r="B155" t="s">
        <v>246</v>
      </c>
      <c r="C155" s="8" t="s">
        <v>274</v>
      </c>
    </row>
    <row r="157" spans="1:3" ht="12">
      <c r="A157">
        <v>42</v>
      </c>
      <c r="B157" s="8" t="s">
        <v>285</v>
      </c>
      <c r="C157" s="8" t="s">
        <v>30</v>
      </c>
    </row>
    <row r="158" spans="2:3" ht="12">
      <c r="B158" s="8" t="s">
        <v>286</v>
      </c>
      <c r="C158" s="8" t="s">
        <v>334</v>
      </c>
    </row>
    <row r="160" spans="1:3" ht="12">
      <c r="A160">
        <v>43</v>
      </c>
      <c r="B160" t="s">
        <v>315</v>
      </c>
      <c r="C160" t="s">
        <v>30</v>
      </c>
    </row>
    <row r="161" spans="2:3" ht="12">
      <c r="B161" t="s">
        <v>221</v>
      </c>
      <c r="C161" s="8" t="s">
        <v>30</v>
      </c>
    </row>
    <row r="163" spans="1:3" ht="12">
      <c r="A163">
        <v>44</v>
      </c>
      <c r="B163" t="s">
        <v>220</v>
      </c>
      <c r="C163" s="8" t="s">
        <v>30</v>
      </c>
    </row>
    <row r="164" spans="2:3" ht="12">
      <c r="B164" t="s">
        <v>301</v>
      </c>
      <c r="C164" t="s">
        <v>30</v>
      </c>
    </row>
    <row r="166" spans="1:3" ht="12">
      <c r="A166">
        <v>45</v>
      </c>
      <c r="B166" s="8" t="s">
        <v>287</v>
      </c>
      <c r="C166" s="8" t="s">
        <v>273</v>
      </c>
    </row>
    <row r="169" ht="12.75">
      <c r="B169" s="7" t="s">
        <v>298</v>
      </c>
    </row>
    <row r="171" spans="1:3" ht="12">
      <c r="A171">
        <v>46</v>
      </c>
      <c r="B171" t="s">
        <v>215</v>
      </c>
      <c r="C171" s="8" t="s">
        <v>30</v>
      </c>
    </row>
    <row r="172" spans="2:7" ht="12">
      <c r="B172" t="s">
        <v>229</v>
      </c>
      <c r="C172" s="8" t="s">
        <v>70</v>
      </c>
      <c r="G172" s="8"/>
    </row>
    <row r="174" spans="1:7" ht="12">
      <c r="A174">
        <v>47</v>
      </c>
      <c r="B174" t="s">
        <v>264</v>
      </c>
      <c r="C174" s="8" t="s">
        <v>70</v>
      </c>
      <c r="G174" s="8"/>
    </row>
    <row r="175" spans="2:3" ht="12">
      <c r="B175" t="s">
        <v>254</v>
      </c>
      <c r="C175" s="8" t="s">
        <v>273</v>
      </c>
    </row>
    <row r="177" ht="12">
      <c r="G17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1">
      <selection activeCell="F14" sqref="F14"/>
    </sheetView>
  </sheetViews>
  <sheetFormatPr defaultColWidth="9.140625" defaultRowHeight="12.75"/>
  <sheetData>
    <row r="1" spans="1:4" ht="12">
      <c r="A1" s="80"/>
      <c r="B1" s="80"/>
      <c r="C1" s="80"/>
      <c r="D1" s="80"/>
    </row>
    <row r="2" spans="1:4" ht="14.25">
      <c r="A2" s="81" t="s">
        <v>426</v>
      </c>
      <c r="B2" s="80"/>
      <c r="C2" s="80"/>
      <c r="D2" s="80"/>
    </row>
    <row r="3" spans="1:4" ht="12.75">
      <c r="A3" s="80"/>
      <c r="B3" s="82" t="s">
        <v>427</v>
      </c>
      <c r="C3" s="82"/>
      <c r="D3" s="80"/>
    </row>
    <row r="4" spans="1:4" ht="12">
      <c r="A4" s="80"/>
      <c r="B4" s="80"/>
      <c r="C4" s="80"/>
      <c r="D4" s="80"/>
    </row>
    <row r="5" spans="1:4" ht="12.75">
      <c r="A5" s="80">
        <v>1</v>
      </c>
      <c r="B5" s="80" t="s">
        <v>235</v>
      </c>
      <c r="C5" s="70" t="s">
        <v>30</v>
      </c>
      <c r="D5" s="80"/>
    </row>
    <row r="6" spans="1:4" ht="12.75">
      <c r="A6" s="80"/>
      <c r="B6" s="80" t="s">
        <v>260</v>
      </c>
      <c r="C6" s="70" t="s">
        <v>272</v>
      </c>
      <c r="D6" s="80"/>
    </row>
    <row r="7" spans="1:4" ht="12">
      <c r="A7" s="80"/>
      <c r="B7" s="80"/>
      <c r="C7" s="80"/>
      <c r="D7" s="80"/>
    </row>
    <row r="8" spans="1:4" ht="12.75">
      <c r="A8" s="80">
        <v>2</v>
      </c>
      <c r="B8" s="80" t="s">
        <v>243</v>
      </c>
      <c r="C8" s="70" t="s">
        <v>30</v>
      </c>
      <c r="D8" s="80"/>
    </row>
    <row r="9" spans="1:4" ht="12.75">
      <c r="A9" s="80"/>
      <c r="B9" s="80" t="s">
        <v>261</v>
      </c>
      <c r="C9" s="70" t="s">
        <v>30</v>
      </c>
      <c r="D9" s="80"/>
    </row>
    <row r="10" spans="1:4" ht="12">
      <c r="A10" s="80"/>
      <c r="B10" s="80"/>
      <c r="C10" s="80"/>
      <c r="D10" s="80"/>
    </row>
    <row r="11" spans="1:4" ht="12.75">
      <c r="A11" s="80">
        <v>3</v>
      </c>
      <c r="B11" s="80" t="s">
        <v>217</v>
      </c>
      <c r="C11" s="70" t="s">
        <v>30</v>
      </c>
      <c r="D11" s="80"/>
    </row>
    <row r="12" spans="1:4" ht="12.75">
      <c r="A12" s="80"/>
      <c r="B12" s="80" t="s">
        <v>244</v>
      </c>
      <c r="C12" s="70" t="s">
        <v>272</v>
      </c>
      <c r="D12" s="80"/>
    </row>
    <row r="13" spans="1:4" ht="12">
      <c r="A13" s="80"/>
      <c r="B13" s="80"/>
      <c r="C13" s="80"/>
      <c r="D13" s="80"/>
    </row>
    <row r="14" spans="1:4" ht="12.75">
      <c r="A14" s="80">
        <v>4</v>
      </c>
      <c r="B14" s="80" t="s">
        <v>262</v>
      </c>
      <c r="C14" s="70" t="s">
        <v>272</v>
      </c>
      <c r="D14" s="80"/>
    </row>
    <row r="15" spans="1:4" ht="12.75">
      <c r="A15" s="80"/>
      <c r="B15" s="80" t="s">
        <v>222</v>
      </c>
      <c r="C15" s="70" t="s">
        <v>30</v>
      </c>
      <c r="D15" s="80"/>
    </row>
    <row r="16" spans="1:4" ht="12">
      <c r="A16" s="80"/>
      <c r="B16" s="80"/>
      <c r="C16" s="80"/>
      <c r="D16" s="80"/>
    </row>
    <row r="17" spans="1:4" ht="12">
      <c r="A17" s="80"/>
      <c r="B17" s="80"/>
      <c r="C17" s="80"/>
      <c r="D17" s="80"/>
    </row>
    <row r="18" spans="1:4" ht="12.75">
      <c r="A18" s="80"/>
      <c r="B18" s="82" t="s">
        <v>428</v>
      </c>
      <c r="C18" s="80"/>
      <c r="D18" s="80"/>
    </row>
    <row r="19" spans="1:4" ht="12">
      <c r="A19" s="80"/>
      <c r="B19" s="80"/>
      <c r="C19" s="80"/>
      <c r="D19" s="80"/>
    </row>
    <row r="20" spans="1:4" ht="12">
      <c r="A20" s="80">
        <v>5</v>
      </c>
      <c r="B20" s="80" t="s">
        <v>301</v>
      </c>
      <c r="C20" s="80" t="s">
        <v>30</v>
      </c>
      <c r="D20" s="80"/>
    </row>
    <row r="21" spans="1:4" ht="12.75">
      <c r="A21" s="80"/>
      <c r="B21" s="70" t="s">
        <v>315</v>
      </c>
      <c r="C21" s="70" t="s">
        <v>30</v>
      </c>
      <c r="D21" s="80"/>
    </row>
    <row r="22" spans="1:4" ht="12">
      <c r="A22" s="80"/>
      <c r="B22" s="80"/>
      <c r="C22" s="80"/>
      <c r="D22" s="80"/>
    </row>
    <row r="23" spans="1:4" ht="12.75">
      <c r="A23" s="80">
        <v>6</v>
      </c>
      <c r="B23" s="80" t="s">
        <v>231</v>
      </c>
      <c r="C23" s="70" t="s">
        <v>30</v>
      </c>
      <c r="D23" s="80"/>
    </row>
    <row r="24" spans="1:4" ht="12.75">
      <c r="A24" s="80"/>
      <c r="B24" s="80" t="s">
        <v>221</v>
      </c>
      <c r="C24" s="70" t="s">
        <v>30</v>
      </c>
      <c r="D24" s="80"/>
    </row>
    <row r="25" spans="1:4" ht="12">
      <c r="A25" s="80"/>
      <c r="B25" s="80"/>
      <c r="C25" s="80"/>
      <c r="D25" s="80"/>
    </row>
    <row r="26" spans="1:4" ht="12.75">
      <c r="A26" s="80">
        <v>7</v>
      </c>
      <c r="B26" s="80" t="s">
        <v>220</v>
      </c>
      <c r="C26" s="70" t="s">
        <v>30</v>
      </c>
      <c r="D26" s="80"/>
    </row>
    <row r="27" spans="1:4" ht="12.75">
      <c r="A27" s="80"/>
      <c r="B27" s="70" t="s">
        <v>285</v>
      </c>
      <c r="C27" s="70" t="s">
        <v>30</v>
      </c>
      <c r="D27" s="80"/>
    </row>
    <row r="28" spans="1:4" ht="12">
      <c r="A28" s="80"/>
      <c r="B28" s="80"/>
      <c r="C28" s="80"/>
      <c r="D28" s="80"/>
    </row>
    <row r="29" spans="1:4" ht="12.75">
      <c r="A29" s="80">
        <v>8</v>
      </c>
      <c r="B29" s="70" t="s">
        <v>287</v>
      </c>
      <c r="C29" s="70" t="s">
        <v>273</v>
      </c>
      <c r="D29" s="80"/>
    </row>
    <row r="30" spans="1:4" ht="12.75">
      <c r="A30" s="80"/>
      <c r="B30" s="70" t="s">
        <v>286</v>
      </c>
      <c r="C30" s="70" t="s">
        <v>273</v>
      </c>
      <c r="D30" s="80"/>
    </row>
    <row r="31" spans="1:4" ht="12">
      <c r="A31" s="80"/>
      <c r="B31" s="80"/>
      <c r="C31" s="80"/>
      <c r="D31" s="80"/>
    </row>
    <row r="32" spans="1:4" ht="12.75">
      <c r="A32" s="80">
        <v>9</v>
      </c>
      <c r="B32" s="80" t="s">
        <v>246</v>
      </c>
      <c r="C32" s="70" t="s">
        <v>274</v>
      </c>
      <c r="D32" s="80"/>
    </row>
    <row r="33" spans="1:4" ht="12.75">
      <c r="A33" s="80"/>
      <c r="B33" s="70" t="s">
        <v>429</v>
      </c>
      <c r="C33" s="70" t="s">
        <v>352</v>
      </c>
      <c r="D33" s="80"/>
    </row>
    <row r="34" spans="1:4" ht="12.75">
      <c r="A34" s="80"/>
      <c r="B34" s="70"/>
      <c r="C34" s="70"/>
      <c r="D34" s="80"/>
    </row>
    <row r="35" spans="1:4" ht="12.75">
      <c r="A35" s="80"/>
      <c r="B35" s="82" t="s">
        <v>430</v>
      </c>
      <c r="C35" s="80"/>
      <c r="D35" s="80"/>
    </row>
    <row r="36" spans="1:4" ht="12.75">
      <c r="A36" s="80"/>
      <c r="B36" s="70"/>
      <c r="C36" s="70"/>
      <c r="D36" s="80"/>
    </row>
    <row r="37" spans="1:4" ht="12.75">
      <c r="A37" s="80">
        <v>10</v>
      </c>
      <c r="B37" s="70" t="s">
        <v>278</v>
      </c>
      <c r="C37" s="70" t="s">
        <v>30</v>
      </c>
      <c r="D37" s="80"/>
    </row>
    <row r="38" spans="1:4" ht="12.75">
      <c r="A38" s="80"/>
      <c r="B38" s="70" t="s">
        <v>280</v>
      </c>
      <c r="C38" s="70" t="s">
        <v>274</v>
      </c>
      <c r="D38" s="80"/>
    </row>
    <row r="39" spans="1:4" ht="12">
      <c r="A39" s="80"/>
      <c r="B39" s="80"/>
      <c r="C39" s="80"/>
      <c r="D39" s="80"/>
    </row>
    <row r="40" spans="1:4" ht="12.75">
      <c r="A40" s="80">
        <v>11</v>
      </c>
      <c r="B40" s="80" t="s">
        <v>213</v>
      </c>
      <c r="C40" s="70" t="s">
        <v>30</v>
      </c>
      <c r="D40" s="80"/>
    </row>
    <row r="41" spans="1:4" ht="12.75">
      <c r="A41" s="80"/>
      <c r="B41" s="70" t="s">
        <v>284</v>
      </c>
      <c r="C41" s="70" t="s">
        <v>70</v>
      </c>
      <c r="D41" s="80"/>
    </row>
    <row r="42" spans="1:4" ht="12">
      <c r="A42" s="80"/>
      <c r="B42" s="80"/>
      <c r="C42" s="80"/>
      <c r="D42" s="80"/>
    </row>
    <row r="43" spans="1:4" ht="12.75">
      <c r="A43" s="80">
        <v>12</v>
      </c>
      <c r="B43" s="70" t="s">
        <v>283</v>
      </c>
      <c r="C43" s="70" t="s">
        <v>70</v>
      </c>
      <c r="D43" s="80"/>
    </row>
    <row r="44" spans="1:4" ht="12.75">
      <c r="A44" s="80"/>
      <c r="B44" s="80" t="s">
        <v>230</v>
      </c>
      <c r="C44" s="70" t="s">
        <v>30</v>
      </c>
      <c r="D44" s="80"/>
    </row>
    <row r="45" spans="1:4" ht="12">
      <c r="A45" s="80"/>
      <c r="B45" s="80"/>
      <c r="C45" s="80"/>
      <c r="D45" s="80"/>
    </row>
    <row r="46" spans="1:4" ht="12.75">
      <c r="A46" s="80">
        <v>13</v>
      </c>
      <c r="B46" s="70" t="s">
        <v>300</v>
      </c>
      <c r="C46" s="70" t="s">
        <v>30</v>
      </c>
      <c r="D46" s="80"/>
    </row>
    <row r="47" spans="1:4" ht="12.75">
      <c r="A47" s="80"/>
      <c r="B47" s="70"/>
      <c r="C47" s="70"/>
      <c r="D47" s="80"/>
    </row>
    <row r="48" spans="1:4" ht="12.75">
      <c r="A48" s="80"/>
      <c r="B48" s="70"/>
      <c r="C48" s="70"/>
      <c r="D48" s="80"/>
    </row>
    <row r="49" spans="1:4" ht="12.75">
      <c r="A49" s="80">
        <v>14</v>
      </c>
      <c r="B49" s="70" t="s">
        <v>279</v>
      </c>
      <c r="C49" s="70" t="s">
        <v>70</v>
      </c>
      <c r="D49" s="80"/>
    </row>
    <row r="50" spans="1:4" ht="12.75">
      <c r="A50" s="80"/>
      <c r="B50" s="80" t="s">
        <v>214</v>
      </c>
      <c r="C50" s="70" t="s">
        <v>30</v>
      </c>
      <c r="D50" s="80"/>
    </row>
    <row r="51" spans="1:4" ht="12.75">
      <c r="A51" s="80"/>
      <c r="B51" s="80"/>
      <c r="C51" s="70"/>
      <c r="D51" s="80"/>
    </row>
    <row r="52" spans="1:4" ht="12">
      <c r="A52" s="80"/>
      <c r="B52" s="80"/>
      <c r="C52" s="80"/>
      <c r="D52" s="80"/>
    </row>
    <row r="53" spans="1:4" ht="12">
      <c r="A53" s="80"/>
      <c r="B53" s="80"/>
      <c r="C53" s="80"/>
      <c r="D53" s="80"/>
    </row>
    <row r="54" spans="1:4" ht="12">
      <c r="A54" s="80"/>
      <c r="B54" s="80"/>
      <c r="C54" s="80"/>
      <c r="D54" s="80"/>
    </row>
    <row r="55" spans="1:4" ht="12.75">
      <c r="A55" s="80"/>
      <c r="B55" s="82" t="s">
        <v>431</v>
      </c>
      <c r="C55" s="80"/>
      <c r="D55" s="80"/>
    </row>
    <row r="56" spans="1:4" ht="12">
      <c r="A56" s="80"/>
      <c r="B56" s="80"/>
      <c r="C56" s="80"/>
      <c r="D56" s="80"/>
    </row>
    <row r="57" spans="1:4" ht="12.75">
      <c r="A57" s="80">
        <v>15</v>
      </c>
      <c r="B57" s="70" t="s">
        <v>276</v>
      </c>
      <c r="C57" s="70" t="s">
        <v>70</v>
      </c>
      <c r="D57" s="80"/>
    </row>
    <row r="58" spans="1:4" ht="12.75">
      <c r="A58" s="80"/>
      <c r="B58" s="80" t="s">
        <v>233</v>
      </c>
      <c r="C58" s="70" t="s">
        <v>30</v>
      </c>
      <c r="D58" s="80"/>
    </row>
    <row r="59" spans="1:4" ht="12">
      <c r="A59" s="80"/>
      <c r="B59" s="80"/>
      <c r="C59" s="80"/>
      <c r="D59" s="80"/>
    </row>
    <row r="60" spans="1:4" ht="12.75">
      <c r="A60" s="80">
        <v>16</v>
      </c>
      <c r="B60" s="80" t="s">
        <v>242</v>
      </c>
      <c r="C60" s="70" t="s">
        <v>30</v>
      </c>
      <c r="D60" s="80"/>
    </row>
    <row r="61" spans="1:4" ht="12.75">
      <c r="A61" s="80"/>
      <c r="B61" s="70" t="s">
        <v>281</v>
      </c>
      <c r="C61" s="70" t="s">
        <v>273</v>
      </c>
      <c r="D61" s="80"/>
    </row>
    <row r="62" spans="1:4" ht="12">
      <c r="A62" s="80"/>
      <c r="B62" s="80"/>
      <c r="C62" s="80"/>
      <c r="D62" s="80"/>
    </row>
    <row r="63" spans="1:4" ht="12.75">
      <c r="A63" s="80">
        <v>17</v>
      </c>
      <c r="B63" s="70" t="s">
        <v>210</v>
      </c>
      <c r="C63" s="70" t="s">
        <v>30</v>
      </c>
      <c r="D63" s="80"/>
    </row>
    <row r="64" spans="1:4" ht="12.75">
      <c r="A64" s="80"/>
      <c r="B64" s="80" t="s">
        <v>425</v>
      </c>
      <c r="C64" s="70" t="s">
        <v>30</v>
      </c>
      <c r="D64" s="80"/>
    </row>
    <row r="65" spans="1:4" ht="12">
      <c r="A65" s="80" t="s">
        <v>432</v>
      </c>
      <c r="B65" s="80"/>
      <c r="C65" s="80"/>
      <c r="D65" s="80"/>
    </row>
    <row r="66" spans="1:4" ht="12.75">
      <c r="A66" s="80"/>
      <c r="B66" s="70"/>
      <c r="C66" s="80"/>
      <c r="D66" s="80"/>
    </row>
    <row r="67" spans="1:4" ht="12.75">
      <c r="A67" s="80"/>
      <c r="B67" s="82" t="s">
        <v>433</v>
      </c>
      <c r="C67" s="80"/>
      <c r="D67" s="80"/>
    </row>
    <row r="68" spans="1:4" ht="12">
      <c r="A68" s="80"/>
      <c r="B68" s="80"/>
      <c r="C68" s="80"/>
      <c r="D68" s="80"/>
    </row>
    <row r="69" spans="1:4" ht="12.75">
      <c r="A69" s="80">
        <v>18</v>
      </c>
      <c r="B69" s="70" t="s">
        <v>271</v>
      </c>
      <c r="C69" s="70" t="s">
        <v>274</v>
      </c>
      <c r="D69" s="80"/>
    </row>
    <row r="70" spans="1:4" ht="12.75">
      <c r="A70" s="80"/>
      <c r="B70" s="70" t="s">
        <v>267</v>
      </c>
      <c r="C70" s="70" t="s">
        <v>70</v>
      </c>
      <c r="D70" s="80"/>
    </row>
    <row r="71" spans="1:4" ht="12">
      <c r="A71" s="80"/>
      <c r="B71" s="80"/>
      <c r="C71" s="80"/>
      <c r="D71" s="80"/>
    </row>
    <row r="72" spans="1:4" ht="12.75">
      <c r="A72" s="80">
        <v>19</v>
      </c>
      <c r="B72" s="70" t="s">
        <v>269</v>
      </c>
      <c r="C72" s="70" t="s">
        <v>70</v>
      </c>
      <c r="D72" s="80"/>
    </row>
    <row r="73" spans="1:4" ht="12.75">
      <c r="A73" s="80"/>
      <c r="B73" s="80" t="s">
        <v>219</v>
      </c>
      <c r="C73" s="70" t="s">
        <v>30</v>
      </c>
      <c r="D73" s="80"/>
    </row>
    <row r="74" spans="1:4" ht="12">
      <c r="A74" s="80"/>
      <c r="B74" s="80"/>
      <c r="C74" s="80"/>
      <c r="D74" s="80"/>
    </row>
    <row r="75" spans="1:4" ht="12.75">
      <c r="A75" s="80">
        <v>20</v>
      </c>
      <c r="B75" s="80" t="s">
        <v>255</v>
      </c>
      <c r="C75" s="70" t="s">
        <v>273</v>
      </c>
      <c r="D75" s="80"/>
    </row>
    <row r="76" spans="1:4" ht="12.75">
      <c r="A76" s="80"/>
      <c r="B76" s="70" t="s">
        <v>268</v>
      </c>
      <c r="C76" s="70" t="s">
        <v>70</v>
      </c>
      <c r="D76" s="80"/>
    </row>
    <row r="77" spans="1:4" ht="12">
      <c r="A77" s="80"/>
      <c r="B77" s="80"/>
      <c r="C77" s="80"/>
      <c r="D77" s="80"/>
    </row>
    <row r="78" spans="1:4" ht="12.75">
      <c r="A78" s="80">
        <v>21</v>
      </c>
      <c r="B78" s="80" t="s">
        <v>434</v>
      </c>
      <c r="C78" s="70" t="s">
        <v>30</v>
      </c>
      <c r="D78" s="80"/>
    </row>
    <row r="79" spans="1:4" ht="12.75">
      <c r="A79" s="80"/>
      <c r="B79" s="70" t="s">
        <v>228</v>
      </c>
      <c r="C79" s="70" t="s">
        <v>70</v>
      </c>
      <c r="D79" s="80" t="s">
        <v>310</v>
      </c>
    </row>
    <row r="80" spans="1:4" ht="12.75">
      <c r="A80" s="80"/>
      <c r="B80" s="70"/>
      <c r="C80" s="80"/>
      <c r="D80" s="80"/>
    </row>
    <row r="81" spans="1:4" ht="12.75">
      <c r="A81" s="80"/>
      <c r="B81" s="82" t="s">
        <v>435</v>
      </c>
      <c r="C81" s="80"/>
      <c r="D81" s="80"/>
    </row>
    <row r="82" spans="1:4" ht="12.75">
      <c r="A82" s="80" t="s">
        <v>436</v>
      </c>
      <c r="B82" s="83" t="s">
        <v>341</v>
      </c>
      <c r="C82" s="80" t="s">
        <v>70</v>
      </c>
      <c r="D82" s="80"/>
    </row>
    <row r="83" spans="1:4" ht="12">
      <c r="A83" s="80"/>
      <c r="B83" s="80"/>
      <c r="C83" s="80"/>
      <c r="D83" s="80"/>
    </row>
    <row r="84" spans="1:4" ht="12.75">
      <c r="A84" s="80">
        <v>22</v>
      </c>
      <c r="B84" s="70" t="s">
        <v>437</v>
      </c>
      <c r="C84" s="70" t="s">
        <v>30</v>
      </c>
      <c r="D84" s="80"/>
    </row>
    <row r="85" spans="1:4" ht="12.75">
      <c r="A85" s="80"/>
      <c r="B85" s="80" t="s">
        <v>264</v>
      </c>
      <c r="C85" s="70" t="s">
        <v>70</v>
      </c>
      <c r="D85" s="80"/>
    </row>
    <row r="86" spans="1:4" ht="12">
      <c r="A86" s="80"/>
      <c r="B86" s="80"/>
      <c r="C86" s="80"/>
      <c r="D86" s="80"/>
    </row>
    <row r="87" spans="1:4" ht="12.75">
      <c r="A87" s="80">
        <v>23</v>
      </c>
      <c r="B87" s="80" t="s">
        <v>229</v>
      </c>
      <c r="C87" s="70" t="s">
        <v>70</v>
      </c>
      <c r="D87" s="80"/>
    </row>
    <row r="88" spans="1:4" ht="12.75">
      <c r="A88" s="80"/>
      <c r="B88" s="70" t="s">
        <v>312</v>
      </c>
      <c r="C88" s="70" t="s">
        <v>30</v>
      </c>
      <c r="D88" s="80"/>
    </row>
    <row r="89" spans="1:4" ht="12">
      <c r="A89" s="80"/>
      <c r="B89" s="80"/>
      <c r="C89" s="80"/>
      <c r="D89" s="80"/>
    </row>
    <row r="90" spans="1:4" ht="12">
      <c r="A90" s="80"/>
      <c r="B90" s="80"/>
      <c r="C90" s="80"/>
      <c r="D90" s="80"/>
    </row>
    <row r="91" spans="1:4" ht="12.75">
      <c r="A91" s="80"/>
      <c r="B91" s="82" t="s">
        <v>438</v>
      </c>
      <c r="C91" s="80"/>
      <c r="D91" s="80"/>
    </row>
    <row r="92" spans="1:4" ht="12">
      <c r="A92" s="80"/>
      <c r="B92" s="80"/>
      <c r="C92" s="80"/>
      <c r="D92" s="80"/>
    </row>
    <row r="93" spans="1:4" ht="12.75">
      <c r="A93" s="80">
        <v>25</v>
      </c>
      <c r="B93" s="70" t="s">
        <v>246</v>
      </c>
      <c r="C93" s="70" t="s">
        <v>274</v>
      </c>
      <c r="D93" s="80"/>
    </row>
    <row r="94" spans="1:4" ht="12.75">
      <c r="A94" s="80"/>
      <c r="B94" s="80" t="s">
        <v>221</v>
      </c>
      <c r="C94" s="70" t="s">
        <v>30</v>
      </c>
      <c r="D94" s="80"/>
    </row>
    <row r="95" spans="1:4" ht="12">
      <c r="A95" s="80"/>
      <c r="B95" s="80"/>
      <c r="C95" s="80"/>
      <c r="D95" s="80"/>
    </row>
    <row r="96" spans="1:4" ht="12">
      <c r="A96" s="80">
        <v>26</v>
      </c>
      <c r="B96" s="80" t="s">
        <v>301</v>
      </c>
      <c r="C96" s="80" t="s">
        <v>30</v>
      </c>
      <c r="D96" s="80"/>
    </row>
    <row r="97" spans="1:4" ht="12.75">
      <c r="A97" s="80"/>
      <c r="B97" s="80" t="s">
        <v>231</v>
      </c>
      <c r="C97" s="70" t="s">
        <v>30</v>
      </c>
      <c r="D97" s="80"/>
    </row>
    <row r="98" spans="1:4" ht="12">
      <c r="A98" s="80"/>
      <c r="B98" s="80"/>
      <c r="C98" s="80"/>
      <c r="D98" s="80"/>
    </row>
    <row r="99" spans="1:4" ht="12.75">
      <c r="A99" s="80">
        <v>27</v>
      </c>
      <c r="B99" s="70" t="s">
        <v>285</v>
      </c>
      <c r="C99" s="70" t="s">
        <v>30</v>
      </c>
      <c r="D99" s="80"/>
    </row>
    <row r="100" spans="1:4" ht="12.75">
      <c r="A100" s="80"/>
      <c r="B100" s="70" t="s">
        <v>287</v>
      </c>
      <c r="C100" s="70" t="s">
        <v>273</v>
      </c>
      <c r="D100" s="80"/>
    </row>
    <row r="101" spans="1:4" ht="12">
      <c r="A101" s="80"/>
      <c r="B101" s="80"/>
      <c r="C101" s="80"/>
      <c r="D101" s="80"/>
    </row>
    <row r="102" spans="1:4" ht="12.75">
      <c r="A102" s="80">
        <v>28</v>
      </c>
      <c r="B102" s="70" t="s">
        <v>286</v>
      </c>
      <c r="C102" s="70" t="s">
        <v>273</v>
      </c>
      <c r="D102" s="80"/>
    </row>
    <row r="103" spans="1:4" ht="12.75">
      <c r="A103" s="80"/>
      <c r="B103" s="80" t="s">
        <v>220</v>
      </c>
      <c r="C103" s="70" t="s">
        <v>30</v>
      </c>
      <c r="D103" s="80"/>
    </row>
    <row r="104" spans="1:4" ht="12">
      <c r="A104" s="80"/>
      <c r="B104" s="80"/>
      <c r="C104" s="80"/>
      <c r="D104" s="80"/>
    </row>
    <row r="105" spans="1:4" ht="12.75">
      <c r="A105" s="80">
        <v>29</v>
      </c>
      <c r="B105" s="70" t="s">
        <v>315</v>
      </c>
      <c r="C105" s="70" t="s">
        <v>30</v>
      </c>
      <c r="D105" s="80"/>
    </row>
    <row r="106" spans="1:4" ht="12.75">
      <c r="A106" s="80"/>
      <c r="B106" s="70" t="s">
        <v>288</v>
      </c>
      <c r="C106" s="70" t="s">
        <v>297</v>
      </c>
      <c r="D106" s="80"/>
    </row>
    <row r="107" spans="1:4" ht="12.75">
      <c r="A107" s="80"/>
      <c r="B107" s="70"/>
      <c r="C107" s="70"/>
      <c r="D107" s="80"/>
    </row>
    <row r="108" spans="1:4" ht="12.75">
      <c r="A108" s="80"/>
      <c r="B108" s="82" t="s">
        <v>439</v>
      </c>
      <c r="C108" s="70"/>
      <c r="D108" s="80"/>
    </row>
    <row r="109" spans="1:4" ht="12.75">
      <c r="A109" s="80">
        <v>30</v>
      </c>
      <c r="B109" s="70" t="s">
        <v>280</v>
      </c>
      <c r="C109" s="70" t="s">
        <v>274</v>
      </c>
      <c r="D109" s="80"/>
    </row>
    <row r="110" spans="1:4" ht="12.75">
      <c r="A110" s="80"/>
      <c r="B110" s="80" t="s">
        <v>230</v>
      </c>
      <c r="C110" s="70" t="s">
        <v>30</v>
      </c>
      <c r="D110" s="80"/>
    </row>
    <row r="111" spans="1:4" ht="12">
      <c r="A111" s="80"/>
      <c r="B111" s="80"/>
      <c r="C111" s="80"/>
      <c r="D111" s="80"/>
    </row>
    <row r="112" spans="1:4" ht="12.75">
      <c r="A112" s="80">
        <v>31</v>
      </c>
      <c r="B112" s="80" t="s">
        <v>214</v>
      </c>
      <c r="C112" s="70" t="s">
        <v>30</v>
      </c>
      <c r="D112" s="80"/>
    </row>
    <row r="113" spans="1:4" ht="12.75">
      <c r="A113" s="80"/>
      <c r="B113" s="70" t="s">
        <v>284</v>
      </c>
      <c r="C113" s="70" t="s">
        <v>70</v>
      </c>
      <c r="D113" s="80"/>
    </row>
    <row r="114" spans="1:4" ht="12">
      <c r="A114" s="80"/>
      <c r="B114" s="80"/>
      <c r="C114" s="80"/>
      <c r="D114" s="80"/>
    </row>
    <row r="115" spans="1:4" ht="12.75">
      <c r="A115" s="80">
        <v>32</v>
      </c>
      <c r="B115" s="70" t="s">
        <v>283</v>
      </c>
      <c r="C115" s="70" t="s">
        <v>70</v>
      </c>
      <c r="D115" s="80"/>
    </row>
    <row r="116" spans="1:4" ht="12.75">
      <c r="A116" s="80"/>
      <c r="B116" s="70" t="s">
        <v>279</v>
      </c>
      <c r="C116" s="70" t="s">
        <v>70</v>
      </c>
      <c r="D116" s="80"/>
    </row>
    <row r="117" spans="1:4" ht="12">
      <c r="A117" s="80"/>
      <c r="B117" s="80"/>
      <c r="C117" s="80"/>
      <c r="D117" s="80"/>
    </row>
    <row r="118" spans="1:4" ht="12.75">
      <c r="A118" s="80"/>
      <c r="B118" s="70"/>
      <c r="C118" s="70"/>
      <c r="D118" s="80"/>
    </row>
    <row r="119" spans="1:4" ht="12.75">
      <c r="A119" s="80">
        <v>34</v>
      </c>
      <c r="B119" s="70" t="s">
        <v>300</v>
      </c>
      <c r="C119" s="70" t="s">
        <v>30</v>
      </c>
      <c r="D119" s="80"/>
    </row>
    <row r="120" spans="1:4" ht="12.75">
      <c r="A120" s="80"/>
      <c r="B120" s="80" t="s">
        <v>213</v>
      </c>
      <c r="C120" s="70" t="s">
        <v>30</v>
      </c>
      <c r="D120" s="80"/>
    </row>
    <row r="121" spans="1:4" ht="12.75">
      <c r="A121" s="80"/>
      <c r="B121" s="80"/>
      <c r="C121" s="70"/>
      <c r="D121" s="80"/>
    </row>
    <row r="122" spans="1:4" ht="12.75">
      <c r="A122" s="80"/>
      <c r="B122" s="82" t="s">
        <v>440</v>
      </c>
      <c r="C122" s="70"/>
      <c r="D122" s="80"/>
    </row>
    <row r="123" spans="1:4" ht="12.75">
      <c r="A123" s="80"/>
      <c r="B123" s="80"/>
      <c r="C123" s="70"/>
      <c r="D123" s="80"/>
    </row>
    <row r="124" spans="1:4" ht="12.75">
      <c r="A124" s="70">
        <v>35</v>
      </c>
      <c r="B124" s="80" t="s">
        <v>217</v>
      </c>
      <c r="C124" s="70" t="s">
        <v>30</v>
      </c>
      <c r="D124" s="80"/>
    </row>
    <row r="125" spans="1:4" ht="12.75">
      <c r="A125" s="80"/>
      <c r="B125" s="70" t="s">
        <v>333</v>
      </c>
      <c r="C125" s="70" t="s">
        <v>272</v>
      </c>
      <c r="D125" s="80"/>
    </row>
    <row r="126" spans="1:4" ht="12">
      <c r="A126" s="80"/>
      <c r="B126" s="80"/>
      <c r="C126" s="80"/>
      <c r="D126" s="80"/>
    </row>
    <row r="127" spans="1:4" ht="12.75">
      <c r="A127" s="80">
        <v>36</v>
      </c>
      <c r="B127" s="80" t="s">
        <v>222</v>
      </c>
      <c r="C127" s="70" t="s">
        <v>30</v>
      </c>
      <c r="D127" s="80"/>
    </row>
    <row r="128" spans="1:4" ht="12.75">
      <c r="A128" s="80"/>
      <c r="B128" s="70" t="s">
        <v>244</v>
      </c>
      <c r="C128" s="70" t="s">
        <v>272</v>
      </c>
      <c r="D128" s="80"/>
    </row>
    <row r="129" spans="1:4" ht="12">
      <c r="A129" s="80"/>
      <c r="B129" s="80"/>
      <c r="C129" s="80"/>
      <c r="D129" s="80"/>
    </row>
    <row r="130" spans="1:4" ht="12.75">
      <c r="A130" s="80"/>
      <c r="B130" s="82" t="s">
        <v>441</v>
      </c>
      <c r="C130" s="80"/>
      <c r="D130" s="80"/>
    </row>
    <row r="131" spans="1:4" ht="12">
      <c r="A131" s="80"/>
      <c r="B131" s="80"/>
      <c r="C131" s="80"/>
      <c r="D131" s="80"/>
    </row>
    <row r="132" spans="1:4" ht="12.75">
      <c r="A132" s="80">
        <v>37</v>
      </c>
      <c r="B132" s="70" t="s">
        <v>243</v>
      </c>
      <c r="C132" s="70" t="s">
        <v>30</v>
      </c>
      <c r="D132" s="80"/>
    </row>
    <row r="133" spans="1:4" ht="12">
      <c r="A133" s="80"/>
      <c r="B133" s="80"/>
      <c r="C133" s="80"/>
      <c r="D133" s="80"/>
    </row>
    <row r="134" spans="1:4" ht="12">
      <c r="A134" s="80"/>
      <c r="B134" s="80"/>
      <c r="C134" s="80"/>
      <c r="D134" s="80"/>
    </row>
    <row r="135" spans="1:4" ht="12.75">
      <c r="A135" s="80">
        <v>38</v>
      </c>
      <c r="B135" s="80" t="s">
        <v>235</v>
      </c>
      <c r="C135" s="70" t="s">
        <v>30</v>
      </c>
      <c r="D135" s="80"/>
    </row>
    <row r="136" spans="1:4" ht="12.75">
      <c r="A136" s="80"/>
      <c r="B136" s="80" t="s">
        <v>260</v>
      </c>
      <c r="C136" s="70" t="s">
        <v>272</v>
      </c>
      <c r="D136" s="80"/>
    </row>
    <row r="137" spans="1:4" ht="12">
      <c r="A137" s="80"/>
      <c r="B137" s="80"/>
      <c r="C137" s="80"/>
      <c r="D137" s="80"/>
    </row>
    <row r="138" spans="1:4" ht="12">
      <c r="A138" s="80"/>
      <c r="B138" s="80"/>
      <c r="C138" s="80"/>
      <c r="D138" s="80"/>
    </row>
    <row r="139" spans="1:4" ht="12.75">
      <c r="A139" s="80"/>
      <c r="B139" s="82" t="s">
        <v>442</v>
      </c>
      <c r="C139" s="80"/>
      <c r="D139" s="80"/>
    </row>
    <row r="140" spans="1:4" ht="12">
      <c r="A140" s="80"/>
      <c r="B140" s="80"/>
      <c r="C140" s="80"/>
      <c r="D140" s="80"/>
    </row>
    <row r="141" spans="1:4" ht="12.75">
      <c r="A141" s="80">
        <v>39</v>
      </c>
      <c r="B141" s="70" t="s">
        <v>276</v>
      </c>
      <c r="C141" s="70" t="s">
        <v>70</v>
      </c>
      <c r="D141" s="70" t="s">
        <v>443</v>
      </c>
    </row>
    <row r="142" spans="1:4" ht="12.75">
      <c r="A142" s="80"/>
      <c r="B142" s="80" t="s">
        <v>233</v>
      </c>
      <c r="C142" s="70" t="s">
        <v>30</v>
      </c>
      <c r="D142" s="70" t="s">
        <v>443</v>
      </c>
    </row>
    <row r="143" spans="1:4" ht="12">
      <c r="A143" s="80"/>
      <c r="B143" s="80"/>
      <c r="C143" s="80"/>
      <c r="D143" s="80"/>
    </row>
    <row r="144" spans="1:4" ht="12.75">
      <c r="A144" s="80">
        <v>40</v>
      </c>
      <c r="B144" s="80" t="s">
        <v>242</v>
      </c>
      <c r="C144" s="70" t="s">
        <v>30</v>
      </c>
      <c r="D144" s="70" t="s">
        <v>443</v>
      </c>
    </row>
    <row r="145" spans="1:4" ht="12.75">
      <c r="A145" s="80"/>
      <c r="B145" s="70" t="s">
        <v>281</v>
      </c>
      <c r="C145" s="70" t="s">
        <v>273</v>
      </c>
      <c r="D145" s="70" t="s">
        <v>444</v>
      </c>
    </row>
    <row r="146" spans="1:4" ht="12">
      <c r="A146" s="80"/>
      <c r="B146" s="80"/>
      <c r="C146" s="80"/>
      <c r="D146" s="80"/>
    </row>
    <row r="147" spans="1:4" ht="12.75">
      <c r="A147" s="80">
        <v>41</v>
      </c>
      <c r="B147" s="70" t="s">
        <v>270</v>
      </c>
      <c r="C147" s="70" t="s">
        <v>70</v>
      </c>
      <c r="D147" s="70" t="s">
        <v>444</v>
      </c>
    </row>
    <row r="148" spans="1:4" ht="12.75">
      <c r="A148" s="80"/>
      <c r="B148" s="70" t="s">
        <v>271</v>
      </c>
      <c r="C148" s="70" t="s">
        <v>274</v>
      </c>
      <c r="D148" s="70" t="s">
        <v>445</v>
      </c>
    </row>
    <row r="149" spans="1:4" ht="12.75">
      <c r="A149" s="80"/>
      <c r="B149" s="82"/>
      <c r="C149" s="80"/>
      <c r="D149" s="80"/>
    </row>
    <row r="150" spans="1:4" ht="12.75">
      <c r="A150" s="80">
        <v>42</v>
      </c>
      <c r="B150" s="80" t="s">
        <v>219</v>
      </c>
      <c r="C150" s="70" t="s">
        <v>30</v>
      </c>
      <c r="D150" s="70" t="s">
        <v>445</v>
      </c>
    </row>
    <row r="151" spans="1:4" ht="12.75">
      <c r="A151" s="80"/>
      <c r="B151" s="70" t="s">
        <v>267</v>
      </c>
      <c r="C151" s="70" t="s">
        <v>70</v>
      </c>
      <c r="D151" s="70" t="s">
        <v>445</v>
      </c>
    </row>
    <row r="152" spans="1:4" ht="12">
      <c r="A152" s="80"/>
      <c r="B152" s="80"/>
      <c r="C152" s="80"/>
      <c r="D152" s="80"/>
    </row>
    <row r="153" spans="1:4" ht="12.75">
      <c r="A153" s="80">
        <v>43</v>
      </c>
      <c r="B153" s="70" t="s">
        <v>269</v>
      </c>
      <c r="C153" s="70" t="s">
        <v>70</v>
      </c>
      <c r="D153" s="70" t="s">
        <v>445</v>
      </c>
    </row>
    <row r="154" spans="1:4" ht="12.75">
      <c r="A154" s="80"/>
      <c r="B154" s="80" t="s">
        <v>255</v>
      </c>
      <c r="C154" s="70" t="s">
        <v>273</v>
      </c>
      <c r="D154" s="70" t="s">
        <v>446</v>
      </c>
    </row>
    <row r="155" spans="1:4" ht="12">
      <c r="A155" s="80"/>
      <c r="B155" s="80"/>
      <c r="C155" s="80"/>
      <c r="D155" s="80"/>
    </row>
    <row r="156" spans="1:4" ht="12.75">
      <c r="A156" s="80">
        <v>44</v>
      </c>
      <c r="B156" s="70" t="s">
        <v>268</v>
      </c>
      <c r="C156" s="70" t="s">
        <v>70</v>
      </c>
      <c r="D156" s="70" t="s">
        <v>445</v>
      </c>
    </row>
    <row r="157" spans="1:4" ht="12.75">
      <c r="A157" s="80"/>
      <c r="B157" s="70" t="s">
        <v>228</v>
      </c>
      <c r="C157" s="70" t="s">
        <v>70</v>
      </c>
      <c r="D157" s="80" t="s">
        <v>310</v>
      </c>
    </row>
    <row r="158" spans="1:4" ht="12">
      <c r="A158" s="80"/>
      <c r="B158" s="80"/>
      <c r="C158" s="80"/>
      <c r="D158" s="80"/>
    </row>
    <row r="159" spans="1:4" ht="12.75">
      <c r="A159" s="80"/>
      <c r="B159" s="82" t="s">
        <v>447</v>
      </c>
      <c r="C159" s="70"/>
      <c r="D159" s="80"/>
    </row>
    <row r="160" spans="1:4" ht="12">
      <c r="A160" s="80"/>
      <c r="B160" s="80"/>
      <c r="C160" s="80"/>
      <c r="D160" s="80"/>
    </row>
    <row r="161" spans="1:4" ht="12.75">
      <c r="A161" s="80">
        <v>45</v>
      </c>
      <c r="B161" s="70" t="s">
        <v>437</v>
      </c>
      <c r="C161" s="70" t="s">
        <v>30</v>
      </c>
      <c r="D161" s="80"/>
    </row>
    <row r="162" spans="1:4" ht="12.75">
      <c r="A162" s="80"/>
      <c r="B162" s="80" t="s">
        <v>264</v>
      </c>
      <c r="C162" s="70" t="s">
        <v>70</v>
      </c>
      <c r="D162" s="80"/>
    </row>
    <row r="163" spans="1:4" ht="12">
      <c r="A163" s="80"/>
      <c r="B163" s="80"/>
      <c r="C163" s="80"/>
      <c r="D163" s="80"/>
    </row>
    <row r="164" spans="1:4" ht="12.75">
      <c r="A164" s="80">
        <v>46</v>
      </c>
      <c r="B164" s="70" t="s">
        <v>312</v>
      </c>
      <c r="C164" s="70" t="s">
        <v>30</v>
      </c>
      <c r="D164" s="80"/>
    </row>
    <row r="165" spans="1:4" ht="12.75">
      <c r="A165" s="80"/>
      <c r="B165" s="80" t="s">
        <v>229</v>
      </c>
      <c r="C165" s="70" t="s">
        <v>70</v>
      </c>
      <c r="D165" s="80"/>
    </row>
    <row r="166" spans="1:4" ht="12">
      <c r="A166" s="80"/>
      <c r="B166" s="80"/>
      <c r="C166" s="80"/>
      <c r="D166" s="80"/>
    </row>
    <row r="167" spans="1:4" ht="12.75">
      <c r="A167" s="80">
        <v>47</v>
      </c>
      <c r="B167" s="80" t="s">
        <v>425</v>
      </c>
      <c r="C167" s="70" t="s">
        <v>30</v>
      </c>
      <c r="D167" s="80"/>
    </row>
    <row r="168" spans="1:4" ht="12.75">
      <c r="A168" s="80"/>
      <c r="B168" s="80" t="s">
        <v>448</v>
      </c>
      <c r="C168" s="70" t="s">
        <v>30</v>
      </c>
      <c r="D168" s="8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.140625" style="0" customWidth="1"/>
    <col min="2" max="2" width="18.140625" style="0" bestFit="1" customWidth="1"/>
    <col min="3" max="3" width="7.140625" style="0" customWidth="1"/>
    <col min="5" max="5" width="8.57421875" style="0" bestFit="1" customWidth="1"/>
    <col min="6" max="6" width="4.8515625" style="0" bestFit="1" customWidth="1"/>
    <col min="7" max="7" width="5.8515625" style="45" customWidth="1"/>
    <col min="9" max="9" width="8.57421875" style="0" bestFit="1" customWidth="1"/>
    <col min="10" max="10" width="4.8515625" style="0" bestFit="1" customWidth="1"/>
    <col min="11" max="11" width="5.140625" style="45" customWidth="1"/>
    <col min="14" max="14" width="4.28125" style="0" customWidth="1"/>
    <col min="15" max="15" width="3.57421875" style="0" customWidth="1"/>
    <col min="18" max="18" width="4.57421875" style="0" customWidth="1"/>
    <col min="19" max="19" width="3.421875" style="0" customWidth="1"/>
    <col min="20" max="20" width="9.57421875" style="0" bestFit="1" customWidth="1"/>
    <col min="21" max="21" width="9.140625" style="84" customWidth="1"/>
  </cols>
  <sheetData>
    <row r="1" ht="13.5" thickBot="1">
      <c r="A1" s="45" t="s">
        <v>326</v>
      </c>
    </row>
    <row r="2" spans="1:21" ht="13.5" thickBot="1">
      <c r="A2" s="114" t="s">
        <v>316</v>
      </c>
      <c r="B2" s="116" t="s">
        <v>317</v>
      </c>
      <c r="C2" s="116" t="s">
        <v>3</v>
      </c>
      <c r="D2" s="111" t="s">
        <v>318</v>
      </c>
      <c r="E2" s="112"/>
      <c r="F2" s="112"/>
      <c r="G2" s="113"/>
      <c r="H2" s="111" t="s">
        <v>319</v>
      </c>
      <c r="I2" s="112"/>
      <c r="J2" s="112"/>
      <c r="K2" s="113"/>
      <c r="L2" s="111" t="s">
        <v>318</v>
      </c>
      <c r="M2" s="112"/>
      <c r="N2" s="112"/>
      <c r="O2" s="113"/>
      <c r="P2" s="111" t="s">
        <v>319</v>
      </c>
      <c r="Q2" s="112"/>
      <c r="R2" s="112"/>
      <c r="S2" s="113"/>
      <c r="T2" s="24"/>
      <c r="U2" s="25"/>
    </row>
    <row r="3" spans="1:21" ht="13.5" thickBot="1">
      <c r="A3" s="115"/>
      <c r="B3" s="117"/>
      <c r="C3" s="117"/>
      <c r="D3" s="15" t="s">
        <v>320</v>
      </c>
      <c r="E3" s="16" t="s">
        <v>321</v>
      </c>
      <c r="F3" s="16" t="s">
        <v>322</v>
      </c>
      <c r="G3" s="47" t="s">
        <v>323</v>
      </c>
      <c r="H3" s="15" t="s">
        <v>320</v>
      </c>
      <c r="I3" s="16" t="s">
        <v>321</v>
      </c>
      <c r="J3" s="16" t="s">
        <v>322</v>
      </c>
      <c r="K3" s="47" t="s">
        <v>323</v>
      </c>
      <c r="L3" s="15" t="s">
        <v>320</v>
      </c>
      <c r="M3" s="16" t="s">
        <v>321</v>
      </c>
      <c r="N3" s="16" t="s">
        <v>322</v>
      </c>
      <c r="O3" s="17" t="s">
        <v>323</v>
      </c>
      <c r="P3" s="15" t="s">
        <v>320</v>
      </c>
      <c r="Q3" s="16" t="s">
        <v>321</v>
      </c>
      <c r="R3" s="16" t="s">
        <v>322</v>
      </c>
      <c r="S3" s="17" t="s">
        <v>323</v>
      </c>
      <c r="T3" s="14" t="s">
        <v>321</v>
      </c>
      <c r="U3" s="26" t="s">
        <v>325</v>
      </c>
    </row>
    <row r="4" spans="1:21" ht="12">
      <c r="A4" s="87"/>
      <c r="B4" s="88" t="s">
        <v>286</v>
      </c>
      <c r="C4" s="89" t="s">
        <v>334</v>
      </c>
      <c r="D4" s="90" t="s">
        <v>388</v>
      </c>
      <c r="E4" s="91">
        <f aca="true" t="shared" si="0" ref="E4:E15">(MID(D4,1,2)*60*100+MID(D4,4,2)*100+MID(D4,7,2))*5/100</f>
        <v>75.9</v>
      </c>
      <c r="F4" s="92"/>
      <c r="G4" s="93">
        <v>1</v>
      </c>
      <c r="H4" s="94" t="s">
        <v>418</v>
      </c>
      <c r="I4" s="91">
        <f aca="true" t="shared" si="1" ref="I4:I15">FLOOR((MID(H4,1,2)*60*100+MID(H4,4,2)*100+MID(H4,7,2))/3*5/100,0.001)</f>
        <v>73.3</v>
      </c>
      <c r="J4" s="92" t="s">
        <v>355</v>
      </c>
      <c r="K4" s="93">
        <v>1</v>
      </c>
      <c r="L4" s="94" t="s">
        <v>514</v>
      </c>
      <c r="M4" s="91">
        <f aca="true" t="shared" si="2" ref="M4:M15">(MID(L4,1,2)*60*100+MID(L4,4,2)*100+MID(L4,7,2))*5/100</f>
        <v>79.5</v>
      </c>
      <c r="N4" s="92"/>
      <c r="O4" s="95"/>
      <c r="P4" s="94" t="s">
        <v>475</v>
      </c>
      <c r="Q4" s="91">
        <f aca="true" t="shared" si="3" ref="Q4:Q15">FLOOR((MID(P4,1,2)*60*100+MID(P4,4,2)*100+MID(P4,7,2))/3*5/100,0.001)</f>
        <v>71.96600000000001</v>
      </c>
      <c r="R4" s="92"/>
      <c r="S4" s="95"/>
      <c r="T4" s="96">
        <f aca="true" t="shared" si="4" ref="T4:T15">SUM(E4,I4,M4,Q4)</f>
        <v>300.666</v>
      </c>
      <c r="U4" s="97">
        <v>1</v>
      </c>
    </row>
    <row r="5" spans="1:21" ht="12">
      <c r="A5" s="98"/>
      <c r="B5" s="99" t="s">
        <v>301</v>
      </c>
      <c r="C5" s="89" t="s">
        <v>30</v>
      </c>
      <c r="D5" s="90" t="s">
        <v>382</v>
      </c>
      <c r="E5" s="91">
        <f t="shared" si="0"/>
        <v>85.55</v>
      </c>
      <c r="F5" s="91"/>
      <c r="G5" s="100">
        <v>3</v>
      </c>
      <c r="H5" s="94" t="s">
        <v>421</v>
      </c>
      <c r="I5" s="91">
        <f t="shared" si="1"/>
        <v>89.766</v>
      </c>
      <c r="J5" s="91"/>
      <c r="K5" s="100">
        <v>2</v>
      </c>
      <c r="L5" s="94" t="s">
        <v>510</v>
      </c>
      <c r="M5" s="91">
        <f t="shared" si="2"/>
        <v>86.1</v>
      </c>
      <c r="N5" s="91"/>
      <c r="O5" s="101"/>
      <c r="P5" s="94" t="s">
        <v>469</v>
      </c>
      <c r="Q5" s="91">
        <f t="shared" si="3"/>
        <v>85.516</v>
      </c>
      <c r="R5" s="91"/>
      <c r="S5" s="101"/>
      <c r="T5" s="102">
        <f t="shared" si="4"/>
        <v>346.932</v>
      </c>
      <c r="U5" s="103">
        <v>2</v>
      </c>
    </row>
    <row r="6" spans="1:21" ht="12">
      <c r="A6" s="98"/>
      <c r="B6" s="99" t="s">
        <v>221</v>
      </c>
      <c r="C6" s="89" t="s">
        <v>30</v>
      </c>
      <c r="D6" s="104" t="s">
        <v>383</v>
      </c>
      <c r="E6" s="91">
        <f t="shared" si="0"/>
        <v>88.35</v>
      </c>
      <c r="F6" s="91"/>
      <c r="G6" s="100">
        <v>4</v>
      </c>
      <c r="H6" s="94" t="s">
        <v>419</v>
      </c>
      <c r="I6" s="91">
        <f t="shared" si="1"/>
        <v>90.21600000000001</v>
      </c>
      <c r="J6" s="91"/>
      <c r="K6" s="100">
        <v>3</v>
      </c>
      <c r="L6" s="90" t="s">
        <v>516</v>
      </c>
      <c r="M6" s="91">
        <f t="shared" si="2"/>
        <v>89.8</v>
      </c>
      <c r="N6" s="91"/>
      <c r="O6" s="101"/>
      <c r="P6" s="94" t="s">
        <v>471</v>
      </c>
      <c r="Q6" s="91">
        <f t="shared" si="3"/>
        <v>86.95</v>
      </c>
      <c r="R6" s="91"/>
      <c r="S6" s="101"/>
      <c r="T6" s="102">
        <f t="shared" si="4"/>
        <v>355.316</v>
      </c>
      <c r="U6" s="97">
        <v>3</v>
      </c>
    </row>
    <row r="7" spans="1:21" ht="12">
      <c r="A7" s="98"/>
      <c r="B7" s="105" t="s">
        <v>315</v>
      </c>
      <c r="C7" s="89" t="s">
        <v>30</v>
      </c>
      <c r="D7" s="90" t="s">
        <v>390</v>
      </c>
      <c r="E7" s="91">
        <f t="shared" si="0"/>
        <v>85.2</v>
      </c>
      <c r="F7" s="91"/>
      <c r="G7" s="100">
        <v>2</v>
      </c>
      <c r="H7" s="94" t="s">
        <v>420</v>
      </c>
      <c r="I7" s="91">
        <f t="shared" si="1"/>
        <v>96.433</v>
      </c>
      <c r="J7" s="91"/>
      <c r="K7" s="100">
        <v>5</v>
      </c>
      <c r="L7" s="94" t="s">
        <v>517</v>
      </c>
      <c r="M7" s="91">
        <f t="shared" si="2"/>
        <v>90.35</v>
      </c>
      <c r="N7" s="91"/>
      <c r="O7" s="101"/>
      <c r="P7" s="94" t="s">
        <v>470</v>
      </c>
      <c r="Q7" s="91">
        <f t="shared" si="3"/>
        <v>93.416</v>
      </c>
      <c r="R7" s="91"/>
      <c r="S7" s="101"/>
      <c r="T7" s="102">
        <f t="shared" si="4"/>
        <v>365.399</v>
      </c>
      <c r="U7" s="103">
        <v>4</v>
      </c>
    </row>
    <row r="8" spans="1:21" ht="12">
      <c r="A8" s="98"/>
      <c r="B8" s="99" t="s">
        <v>246</v>
      </c>
      <c r="C8" s="89" t="s">
        <v>274</v>
      </c>
      <c r="D8" s="90" t="s">
        <v>387</v>
      </c>
      <c r="E8" s="91">
        <f t="shared" si="0"/>
        <v>117.95</v>
      </c>
      <c r="F8" s="91" t="s">
        <v>362</v>
      </c>
      <c r="G8" s="100">
        <v>8</v>
      </c>
      <c r="H8" s="94" t="s">
        <v>416</v>
      </c>
      <c r="I8" s="91">
        <f t="shared" si="1"/>
        <v>92.416</v>
      </c>
      <c r="J8" s="91"/>
      <c r="K8" s="100">
        <v>4</v>
      </c>
      <c r="L8" s="94" t="s">
        <v>509</v>
      </c>
      <c r="M8" s="91">
        <f t="shared" si="2"/>
        <v>91.85</v>
      </c>
      <c r="N8" s="91"/>
      <c r="O8" s="101"/>
      <c r="P8" s="94" t="s">
        <v>477</v>
      </c>
      <c r="Q8" s="91">
        <f t="shared" si="3"/>
        <v>85.316</v>
      </c>
      <c r="R8" s="91"/>
      <c r="S8" s="101"/>
      <c r="T8" s="102">
        <f t="shared" si="4"/>
        <v>387.53200000000004</v>
      </c>
      <c r="U8" s="97">
        <v>5</v>
      </c>
    </row>
    <row r="9" spans="1:21" ht="12">
      <c r="A9" s="98"/>
      <c r="B9" s="99" t="s">
        <v>349</v>
      </c>
      <c r="C9" s="89" t="s">
        <v>30</v>
      </c>
      <c r="D9" s="90" t="s">
        <v>386</v>
      </c>
      <c r="E9" s="91">
        <f t="shared" si="0"/>
        <v>92.15</v>
      </c>
      <c r="F9" s="91"/>
      <c r="G9" s="100">
        <v>5</v>
      </c>
      <c r="H9" s="94" t="s">
        <v>423</v>
      </c>
      <c r="I9" s="91">
        <f t="shared" si="1"/>
        <v>100.266</v>
      </c>
      <c r="J9" s="91" t="s">
        <v>355</v>
      </c>
      <c r="K9" s="100">
        <v>6</v>
      </c>
      <c r="L9" s="94" t="s">
        <v>513</v>
      </c>
      <c r="M9" s="91">
        <f t="shared" si="2"/>
        <v>99.5</v>
      </c>
      <c r="N9" s="91"/>
      <c r="O9" s="101"/>
      <c r="P9" s="94" t="s">
        <v>474</v>
      </c>
      <c r="Q9" s="91">
        <f t="shared" si="3"/>
        <v>101.833</v>
      </c>
      <c r="R9" s="91"/>
      <c r="S9" s="101"/>
      <c r="T9" s="102">
        <f t="shared" si="4"/>
        <v>393.749</v>
      </c>
      <c r="U9" s="103">
        <v>6</v>
      </c>
    </row>
    <row r="10" spans="1:21" ht="12">
      <c r="A10" s="98"/>
      <c r="B10" s="105" t="s">
        <v>220</v>
      </c>
      <c r="C10" s="89" t="s">
        <v>30</v>
      </c>
      <c r="D10" s="90" t="s">
        <v>389</v>
      </c>
      <c r="E10" s="91">
        <f t="shared" si="0"/>
        <v>94.05</v>
      </c>
      <c r="F10" s="91"/>
      <c r="G10" s="100">
        <v>6</v>
      </c>
      <c r="H10" s="94" t="s">
        <v>422</v>
      </c>
      <c r="I10" s="91">
        <f t="shared" si="1"/>
        <v>112.7</v>
      </c>
      <c r="J10" s="91"/>
      <c r="K10" s="100">
        <v>8</v>
      </c>
      <c r="L10" s="94" t="s">
        <v>515</v>
      </c>
      <c r="M10" s="91">
        <f t="shared" si="2"/>
        <v>97.5</v>
      </c>
      <c r="N10" s="91"/>
      <c r="O10" s="101"/>
      <c r="P10" s="94" t="s">
        <v>473</v>
      </c>
      <c r="Q10" s="91">
        <f t="shared" si="3"/>
        <v>92.60000000000001</v>
      </c>
      <c r="R10" s="91"/>
      <c r="S10" s="101"/>
      <c r="T10" s="102">
        <f t="shared" si="4"/>
        <v>396.85</v>
      </c>
      <c r="U10" s="97">
        <v>7</v>
      </c>
    </row>
    <row r="11" spans="1:21" ht="12">
      <c r="A11" s="98"/>
      <c r="B11" s="99" t="s">
        <v>231</v>
      </c>
      <c r="C11" s="89" t="s">
        <v>30</v>
      </c>
      <c r="D11" s="90" t="s">
        <v>384</v>
      </c>
      <c r="E11" s="91">
        <f t="shared" si="0"/>
        <v>98.3</v>
      </c>
      <c r="F11" s="91"/>
      <c r="G11" s="100">
        <v>7</v>
      </c>
      <c r="H11" s="94" t="s">
        <v>417</v>
      </c>
      <c r="I11" s="91">
        <f t="shared" si="1"/>
        <v>104.75</v>
      </c>
      <c r="J11" s="91"/>
      <c r="K11" s="100">
        <v>7</v>
      </c>
      <c r="L11" s="94" t="s">
        <v>511</v>
      </c>
      <c r="M11" s="91">
        <f t="shared" si="2"/>
        <v>141.6</v>
      </c>
      <c r="N11" s="91" t="s">
        <v>362</v>
      </c>
      <c r="O11" s="101"/>
      <c r="P11" s="94" t="s">
        <v>472</v>
      </c>
      <c r="Q11" s="91">
        <f t="shared" si="3"/>
        <v>114.383</v>
      </c>
      <c r="R11" s="91" t="s">
        <v>362</v>
      </c>
      <c r="S11" s="101"/>
      <c r="T11" s="102">
        <f t="shared" si="4"/>
        <v>459.03299999999996</v>
      </c>
      <c r="U11" s="103">
        <v>8</v>
      </c>
    </row>
    <row r="12" spans="1:21" ht="12">
      <c r="A12" s="98"/>
      <c r="B12" s="105" t="s">
        <v>350</v>
      </c>
      <c r="C12" s="89" t="s">
        <v>334</v>
      </c>
      <c r="D12" s="90" t="s">
        <v>526</v>
      </c>
      <c r="E12" s="91">
        <f t="shared" si="0"/>
        <v>30199.95</v>
      </c>
      <c r="F12" s="91" t="s">
        <v>364</v>
      </c>
      <c r="G12" s="100"/>
      <c r="H12" s="94" t="s">
        <v>526</v>
      </c>
      <c r="I12" s="91">
        <f t="shared" si="1"/>
        <v>10066.65</v>
      </c>
      <c r="J12" s="91" t="s">
        <v>364</v>
      </c>
      <c r="K12" s="100"/>
      <c r="L12" s="94" t="s">
        <v>512</v>
      </c>
      <c r="M12" s="91">
        <f t="shared" si="2"/>
        <v>83.85</v>
      </c>
      <c r="N12" s="91"/>
      <c r="O12" s="101"/>
      <c r="P12" s="94" t="s">
        <v>476</v>
      </c>
      <c r="Q12" s="91">
        <f t="shared" si="3"/>
        <v>85.60000000000001</v>
      </c>
      <c r="R12" s="91"/>
      <c r="S12" s="101"/>
      <c r="T12" s="102">
        <f t="shared" si="4"/>
        <v>40436.049999999996</v>
      </c>
      <c r="U12" s="97">
        <v>9</v>
      </c>
    </row>
    <row r="13" spans="1:21" ht="12">
      <c r="A13" s="98"/>
      <c r="B13" s="99" t="s">
        <v>314</v>
      </c>
      <c r="C13" s="89" t="s">
        <v>30</v>
      </c>
      <c r="D13" s="90" t="s">
        <v>385</v>
      </c>
      <c r="E13" s="91">
        <f t="shared" si="0"/>
        <v>223.8</v>
      </c>
      <c r="F13" s="106"/>
      <c r="G13" s="100">
        <v>9</v>
      </c>
      <c r="H13" s="94" t="s">
        <v>526</v>
      </c>
      <c r="I13" s="91">
        <f t="shared" si="1"/>
        <v>10066.65</v>
      </c>
      <c r="J13" s="106" t="s">
        <v>364</v>
      </c>
      <c r="K13" s="100"/>
      <c r="L13" s="94" t="s">
        <v>526</v>
      </c>
      <c r="M13" s="91">
        <f t="shared" si="2"/>
        <v>30199.95</v>
      </c>
      <c r="N13" s="91" t="s">
        <v>364</v>
      </c>
      <c r="O13" s="101"/>
      <c r="P13" s="94" t="s">
        <v>526</v>
      </c>
      <c r="Q13" s="91">
        <f t="shared" si="3"/>
        <v>10066.65</v>
      </c>
      <c r="R13" s="91" t="s">
        <v>364</v>
      </c>
      <c r="S13" s="101"/>
      <c r="T13" s="102">
        <f t="shared" si="4"/>
        <v>50557.05</v>
      </c>
      <c r="U13" s="103">
        <v>10</v>
      </c>
    </row>
    <row r="14" spans="1:21" ht="12">
      <c r="A14" s="98"/>
      <c r="B14" s="105" t="s">
        <v>313</v>
      </c>
      <c r="C14" s="89" t="s">
        <v>352</v>
      </c>
      <c r="D14" s="90" t="s">
        <v>391</v>
      </c>
      <c r="E14" s="91">
        <f t="shared" si="0"/>
        <v>255.55</v>
      </c>
      <c r="F14" s="91"/>
      <c r="G14" s="100">
        <v>10</v>
      </c>
      <c r="H14" s="94" t="s">
        <v>526</v>
      </c>
      <c r="I14" s="91">
        <f t="shared" si="1"/>
        <v>10066.65</v>
      </c>
      <c r="J14" s="91" t="s">
        <v>364</v>
      </c>
      <c r="K14" s="100"/>
      <c r="L14" s="94" t="s">
        <v>526</v>
      </c>
      <c r="M14" s="91">
        <f t="shared" si="2"/>
        <v>30199.95</v>
      </c>
      <c r="N14" s="91" t="s">
        <v>364</v>
      </c>
      <c r="O14" s="101"/>
      <c r="P14" s="94" t="s">
        <v>526</v>
      </c>
      <c r="Q14" s="91">
        <f t="shared" si="3"/>
        <v>10066.65</v>
      </c>
      <c r="R14" s="91" t="s">
        <v>364</v>
      </c>
      <c r="S14" s="101"/>
      <c r="T14" s="102">
        <f t="shared" si="4"/>
        <v>50588.8</v>
      </c>
      <c r="U14" s="97">
        <v>11</v>
      </c>
    </row>
    <row r="15" spans="1:21" ht="12">
      <c r="A15" s="98"/>
      <c r="B15" s="105" t="s">
        <v>351</v>
      </c>
      <c r="C15" s="89" t="s">
        <v>297</v>
      </c>
      <c r="D15" s="90" t="s">
        <v>392</v>
      </c>
      <c r="E15" s="91">
        <f t="shared" si="0"/>
        <v>282</v>
      </c>
      <c r="F15" s="91"/>
      <c r="G15" s="100">
        <v>11</v>
      </c>
      <c r="H15" s="94" t="s">
        <v>526</v>
      </c>
      <c r="I15" s="91">
        <f t="shared" si="1"/>
        <v>10066.65</v>
      </c>
      <c r="J15" s="91" t="s">
        <v>364</v>
      </c>
      <c r="K15" s="100"/>
      <c r="L15" s="94" t="s">
        <v>526</v>
      </c>
      <c r="M15" s="91">
        <f t="shared" si="2"/>
        <v>30199.95</v>
      </c>
      <c r="N15" s="91" t="s">
        <v>364</v>
      </c>
      <c r="O15" s="101"/>
      <c r="P15" s="94" t="s">
        <v>526</v>
      </c>
      <c r="Q15" s="91">
        <f t="shared" si="3"/>
        <v>10066.65</v>
      </c>
      <c r="R15" s="91" t="s">
        <v>364</v>
      </c>
      <c r="S15" s="101"/>
      <c r="T15" s="102">
        <f t="shared" si="4"/>
        <v>50615.25</v>
      </c>
      <c r="U15" s="103">
        <v>12</v>
      </c>
    </row>
  </sheetData>
  <sheetProtection/>
  <mergeCells count="7">
    <mergeCell ref="L2:O2"/>
    <mergeCell ref="P2:S2"/>
    <mergeCell ref="A2:A3"/>
    <mergeCell ref="B2:B3"/>
    <mergeCell ref="C2:C3"/>
    <mergeCell ref="D2:G2"/>
    <mergeCell ref="H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9.57421875" style="0" bestFit="1" customWidth="1"/>
    <col min="2" max="2" width="6.28125" style="0" bestFit="1" customWidth="1"/>
    <col min="5" max="5" width="4.28125" style="0" customWidth="1"/>
    <col min="6" max="6" width="6.00390625" style="45" customWidth="1"/>
    <col min="9" max="9" width="5.7109375" style="0" customWidth="1"/>
    <col min="10" max="10" width="7.00390625" style="45" customWidth="1"/>
    <col min="13" max="13" width="4.8515625" style="0" customWidth="1"/>
    <col min="14" max="14" width="5.140625" style="0" customWidth="1"/>
    <col min="16" max="16" width="9.57421875" style="0" bestFit="1" customWidth="1"/>
    <col min="17" max="17" width="5.00390625" style="0" customWidth="1"/>
    <col min="18" max="18" width="4.57421875" style="0" customWidth="1"/>
    <col min="19" max="19" width="9.57421875" style="0" bestFit="1" customWidth="1"/>
  </cols>
  <sheetData>
    <row r="1" ht="13.5" thickBot="1">
      <c r="A1" s="45" t="s">
        <v>328</v>
      </c>
    </row>
    <row r="2" spans="1:20" ht="13.5" thickBot="1">
      <c r="A2" s="116" t="s">
        <v>317</v>
      </c>
      <c r="B2" s="116" t="s">
        <v>3</v>
      </c>
      <c r="C2" s="111" t="s">
        <v>259</v>
      </c>
      <c r="D2" s="112"/>
      <c r="E2" s="112"/>
      <c r="F2" s="113"/>
      <c r="G2" s="111" t="s">
        <v>319</v>
      </c>
      <c r="H2" s="112"/>
      <c r="I2" s="112"/>
      <c r="J2" s="113"/>
      <c r="K2" s="111" t="s">
        <v>259</v>
      </c>
      <c r="L2" s="112"/>
      <c r="M2" s="112"/>
      <c r="N2" s="113"/>
      <c r="O2" s="111" t="s">
        <v>319</v>
      </c>
      <c r="P2" s="112"/>
      <c r="Q2" s="112"/>
      <c r="R2" s="113"/>
      <c r="S2" s="37"/>
      <c r="T2" s="38"/>
    </row>
    <row r="3" spans="1:20" ht="13.5" thickBot="1">
      <c r="A3" s="117"/>
      <c r="B3" s="117"/>
      <c r="C3" s="15" t="s">
        <v>320</v>
      </c>
      <c r="D3" s="16" t="s">
        <v>321</v>
      </c>
      <c r="E3" s="16" t="s">
        <v>322</v>
      </c>
      <c r="F3" s="47" t="s">
        <v>323</v>
      </c>
      <c r="G3" s="15" t="s">
        <v>320</v>
      </c>
      <c r="H3" s="16" t="s">
        <v>321</v>
      </c>
      <c r="I3" s="16" t="s">
        <v>322</v>
      </c>
      <c r="J3" s="47" t="s">
        <v>323</v>
      </c>
      <c r="K3" s="15" t="s">
        <v>320</v>
      </c>
      <c r="L3" s="16" t="s">
        <v>321</v>
      </c>
      <c r="M3" s="16" t="s">
        <v>322</v>
      </c>
      <c r="N3" s="17" t="s">
        <v>323</v>
      </c>
      <c r="O3" s="15" t="s">
        <v>320</v>
      </c>
      <c r="P3" s="16" t="s">
        <v>321</v>
      </c>
      <c r="Q3" s="16" t="s">
        <v>322</v>
      </c>
      <c r="R3" s="17" t="s">
        <v>323</v>
      </c>
      <c r="S3" s="14" t="s">
        <v>321</v>
      </c>
      <c r="T3" s="26" t="s">
        <v>325</v>
      </c>
    </row>
    <row r="4" spans="1:20" ht="12.75">
      <c r="A4" s="23" t="s">
        <v>348</v>
      </c>
      <c r="B4" s="19" t="s">
        <v>70</v>
      </c>
      <c r="C4" s="40" t="s">
        <v>380</v>
      </c>
      <c r="D4" s="41">
        <f aca="true" t="shared" si="0" ref="D4:D12">(MID(C4,1,2)*60*100+MID(C4,4,2)*100+MID(C4,7,2))/100</f>
        <v>61</v>
      </c>
      <c r="E4" s="41"/>
      <c r="F4" s="48">
        <v>1</v>
      </c>
      <c r="G4" s="40" t="s">
        <v>414</v>
      </c>
      <c r="H4" s="41">
        <f aca="true" t="shared" si="1" ref="H4:H12">FLOOR((MID(G4,1,2)*60*100+MID(G4,4,2)*100+MID(G4,7,2))/3*5/100,0.001)</f>
        <v>72.783</v>
      </c>
      <c r="I4" s="41"/>
      <c r="J4" s="48">
        <v>2</v>
      </c>
      <c r="K4" s="40" t="s">
        <v>523</v>
      </c>
      <c r="L4" s="41">
        <f aca="true" t="shared" si="2" ref="L4:L12">(MID(K4,1,2)*60*100+MID(K4,4,2)*100+MID(K4,7,2))/100</f>
        <v>67.46</v>
      </c>
      <c r="M4" s="41" t="s">
        <v>355</v>
      </c>
      <c r="N4" s="20"/>
      <c r="O4" s="40" t="s">
        <v>479</v>
      </c>
      <c r="P4" s="41">
        <f aca="true" t="shared" si="3" ref="P4:P12">FLOOR((MID(O4,1,2)*60*100+MID(O4,4,2)*100+MID(O4,7,2))/3*5/100,0.001)</f>
        <v>68.983</v>
      </c>
      <c r="Q4" s="41"/>
      <c r="R4" s="20"/>
      <c r="S4" s="27">
        <f aca="true" t="shared" si="4" ref="S4:S12">SUM(D4,H4,L4,P4)</f>
        <v>270.226</v>
      </c>
      <c r="T4" s="85">
        <v>1</v>
      </c>
    </row>
    <row r="5" spans="1:20" ht="12.75">
      <c r="A5" s="23" t="s">
        <v>214</v>
      </c>
      <c r="B5" s="19" t="s">
        <v>30</v>
      </c>
      <c r="C5" s="40" t="s">
        <v>371</v>
      </c>
      <c r="D5" s="42">
        <f t="shared" si="0"/>
        <v>64.09</v>
      </c>
      <c r="E5" s="42"/>
      <c r="F5" s="49">
        <v>2</v>
      </c>
      <c r="G5" s="40" t="s">
        <v>406</v>
      </c>
      <c r="H5" s="42">
        <f t="shared" si="1"/>
        <v>71.633</v>
      </c>
      <c r="I5" s="42"/>
      <c r="J5" s="49">
        <v>1</v>
      </c>
      <c r="K5" s="40" t="s">
        <v>520</v>
      </c>
      <c r="L5" s="42">
        <f t="shared" si="2"/>
        <v>68.69</v>
      </c>
      <c r="M5" s="42" t="s">
        <v>355</v>
      </c>
      <c r="N5" s="22"/>
      <c r="O5" s="40" t="s">
        <v>484</v>
      </c>
      <c r="P5" s="42">
        <f t="shared" si="3"/>
        <v>67</v>
      </c>
      <c r="Q5" s="42"/>
      <c r="R5" s="22"/>
      <c r="S5" s="27">
        <f t="shared" si="4"/>
        <v>271.413</v>
      </c>
      <c r="T5" s="86">
        <v>2</v>
      </c>
    </row>
    <row r="6" spans="1:20" ht="12.75">
      <c r="A6" s="23" t="s">
        <v>213</v>
      </c>
      <c r="B6" s="19" t="s">
        <v>30</v>
      </c>
      <c r="C6" s="40" t="s">
        <v>370</v>
      </c>
      <c r="D6" s="42">
        <f t="shared" si="0"/>
        <v>60.01</v>
      </c>
      <c r="E6" s="42"/>
      <c r="F6" s="49">
        <v>4</v>
      </c>
      <c r="G6" s="40" t="s">
        <v>410</v>
      </c>
      <c r="H6" s="42">
        <f t="shared" si="1"/>
        <v>73.8</v>
      </c>
      <c r="I6" s="42" t="s">
        <v>355</v>
      </c>
      <c r="J6" s="49">
        <v>3</v>
      </c>
      <c r="K6" s="40" t="s">
        <v>524</v>
      </c>
      <c r="L6" s="42">
        <f t="shared" si="2"/>
        <v>73.14</v>
      </c>
      <c r="M6" s="42"/>
      <c r="N6" s="22"/>
      <c r="O6" s="40" t="s">
        <v>480</v>
      </c>
      <c r="P6" s="42">
        <f t="shared" si="3"/>
        <v>70.96600000000001</v>
      </c>
      <c r="Q6" s="42"/>
      <c r="R6" s="22"/>
      <c r="S6" s="29">
        <f t="shared" si="4"/>
        <v>277.916</v>
      </c>
      <c r="T6" s="85">
        <v>3</v>
      </c>
    </row>
    <row r="7" spans="1:20" ht="12.75">
      <c r="A7" s="23" t="s">
        <v>300</v>
      </c>
      <c r="B7" s="19" t="s">
        <v>30</v>
      </c>
      <c r="C7" s="40" t="s">
        <v>381</v>
      </c>
      <c r="D7" s="42">
        <f t="shared" si="0"/>
        <v>65.06</v>
      </c>
      <c r="E7" s="42"/>
      <c r="F7" s="49">
        <v>3</v>
      </c>
      <c r="G7" s="40" t="s">
        <v>412</v>
      </c>
      <c r="H7" s="42">
        <f t="shared" si="1"/>
        <v>77.5</v>
      </c>
      <c r="I7" s="42"/>
      <c r="J7" s="49">
        <v>4</v>
      </c>
      <c r="K7" s="40" t="s">
        <v>525</v>
      </c>
      <c r="L7" s="42">
        <f t="shared" si="2"/>
        <v>73.34</v>
      </c>
      <c r="M7" s="42"/>
      <c r="N7" s="22"/>
      <c r="O7" s="40" t="s">
        <v>483</v>
      </c>
      <c r="P7" s="42">
        <f t="shared" si="3"/>
        <v>71.866</v>
      </c>
      <c r="Q7" s="42"/>
      <c r="R7" s="22"/>
      <c r="S7" s="29">
        <f t="shared" si="4"/>
        <v>287.766</v>
      </c>
      <c r="T7" s="86">
        <v>4</v>
      </c>
    </row>
    <row r="8" spans="1:20" ht="12.75">
      <c r="A8" s="23" t="s">
        <v>346</v>
      </c>
      <c r="B8" s="19" t="s">
        <v>70</v>
      </c>
      <c r="C8" s="40" t="s">
        <v>373</v>
      </c>
      <c r="D8" s="42">
        <f t="shared" si="0"/>
        <v>61.08</v>
      </c>
      <c r="E8" s="42"/>
      <c r="F8" s="49">
        <v>5</v>
      </c>
      <c r="G8" s="40" t="s">
        <v>409</v>
      </c>
      <c r="H8" s="42">
        <f t="shared" si="1"/>
        <v>82.60000000000001</v>
      </c>
      <c r="I8" s="42"/>
      <c r="J8" s="49">
        <v>6</v>
      </c>
      <c r="K8" s="40" t="s">
        <v>522</v>
      </c>
      <c r="L8" s="42">
        <f t="shared" si="2"/>
        <v>77.17</v>
      </c>
      <c r="M8" s="42"/>
      <c r="N8" s="22"/>
      <c r="O8" s="40" t="s">
        <v>485</v>
      </c>
      <c r="P8" s="42">
        <f t="shared" si="3"/>
        <v>76.15</v>
      </c>
      <c r="Q8" s="42"/>
      <c r="R8" s="22"/>
      <c r="S8" s="29">
        <f t="shared" si="4"/>
        <v>297</v>
      </c>
      <c r="T8" s="85">
        <v>5</v>
      </c>
    </row>
    <row r="9" spans="1:20" ht="12.75">
      <c r="A9" s="23" t="s">
        <v>347</v>
      </c>
      <c r="B9" s="19" t="s">
        <v>70</v>
      </c>
      <c r="C9" s="40" t="s">
        <v>376</v>
      </c>
      <c r="D9" s="42">
        <f t="shared" si="0"/>
        <v>66.09</v>
      </c>
      <c r="E9" s="42"/>
      <c r="F9" s="49">
        <v>6</v>
      </c>
      <c r="G9" s="40" t="s">
        <v>411</v>
      </c>
      <c r="H9" s="42">
        <f t="shared" si="1"/>
        <v>78.96600000000001</v>
      </c>
      <c r="I9" s="42" t="s">
        <v>355</v>
      </c>
      <c r="J9" s="49">
        <v>5</v>
      </c>
      <c r="K9" s="40" t="s">
        <v>521</v>
      </c>
      <c r="L9" s="42">
        <f t="shared" si="2"/>
        <v>77.63</v>
      </c>
      <c r="M9" s="42"/>
      <c r="N9" s="22"/>
      <c r="O9" s="40" t="s">
        <v>481</v>
      </c>
      <c r="P9" s="42">
        <f t="shared" si="3"/>
        <v>79.4</v>
      </c>
      <c r="Q9" s="42"/>
      <c r="R9" s="22"/>
      <c r="S9" s="29">
        <f t="shared" si="4"/>
        <v>302.086</v>
      </c>
      <c r="T9" s="86">
        <v>6</v>
      </c>
    </row>
    <row r="10" spans="1:20" ht="12.75">
      <c r="A10" s="23" t="s">
        <v>375</v>
      </c>
      <c r="B10" s="19" t="s">
        <v>274</v>
      </c>
      <c r="C10" s="40" t="s">
        <v>377</v>
      </c>
      <c r="D10" s="42">
        <f t="shared" si="0"/>
        <v>67.09</v>
      </c>
      <c r="E10" s="42"/>
      <c r="F10" s="49">
        <v>7</v>
      </c>
      <c r="G10" s="40" t="s">
        <v>407</v>
      </c>
      <c r="H10" s="42">
        <f t="shared" si="1"/>
        <v>85.566</v>
      </c>
      <c r="I10" s="42"/>
      <c r="J10" s="49">
        <v>7</v>
      </c>
      <c r="K10" s="40" t="s">
        <v>518</v>
      </c>
      <c r="L10" s="42">
        <f t="shared" si="2"/>
        <v>79.6</v>
      </c>
      <c r="M10" s="42"/>
      <c r="N10" s="22"/>
      <c r="O10" s="40" t="s">
        <v>478</v>
      </c>
      <c r="P10" s="42">
        <f t="shared" si="3"/>
        <v>79.583</v>
      </c>
      <c r="Q10" s="42"/>
      <c r="R10" s="22"/>
      <c r="S10" s="29">
        <f t="shared" si="4"/>
        <v>311.839</v>
      </c>
      <c r="T10" s="85">
        <v>7</v>
      </c>
    </row>
    <row r="11" spans="1:20" ht="12.75">
      <c r="A11" s="23" t="s">
        <v>230</v>
      </c>
      <c r="B11" s="19" t="s">
        <v>30</v>
      </c>
      <c r="C11" s="40" t="s">
        <v>374</v>
      </c>
      <c r="D11" s="42">
        <f t="shared" si="0"/>
        <v>69.07</v>
      </c>
      <c r="E11" s="42"/>
      <c r="F11" s="49">
        <v>9</v>
      </c>
      <c r="G11" s="40" t="s">
        <v>415</v>
      </c>
      <c r="H11" s="42">
        <f t="shared" si="1"/>
        <v>88.35000000000001</v>
      </c>
      <c r="I11" s="42"/>
      <c r="J11" s="49">
        <v>9</v>
      </c>
      <c r="K11" s="40" t="s">
        <v>519</v>
      </c>
      <c r="L11" s="42">
        <f t="shared" si="2"/>
        <v>96.23</v>
      </c>
      <c r="M11" s="42" t="s">
        <v>362</v>
      </c>
      <c r="N11" s="22"/>
      <c r="O11" s="40" t="s">
        <v>482</v>
      </c>
      <c r="P11" s="42">
        <f t="shared" si="3"/>
        <v>86.46600000000001</v>
      </c>
      <c r="Q11" s="42"/>
      <c r="R11" s="22"/>
      <c r="S11" s="29">
        <f t="shared" si="4"/>
        <v>340.11600000000004</v>
      </c>
      <c r="T11" s="86">
        <v>8</v>
      </c>
    </row>
    <row r="12" spans="1:20" ht="12.75">
      <c r="A12" s="23" t="s">
        <v>345</v>
      </c>
      <c r="B12" s="19" t="s">
        <v>30</v>
      </c>
      <c r="C12" s="40" t="s">
        <v>372</v>
      </c>
      <c r="D12" s="42">
        <f t="shared" si="0"/>
        <v>67.02</v>
      </c>
      <c r="E12" s="42"/>
      <c r="F12" s="49">
        <v>8</v>
      </c>
      <c r="G12" s="40" t="s">
        <v>413</v>
      </c>
      <c r="H12" s="42">
        <f t="shared" si="1"/>
        <v>86.416</v>
      </c>
      <c r="I12" s="42"/>
      <c r="J12" s="49">
        <v>8</v>
      </c>
      <c r="K12" s="40" t="s">
        <v>526</v>
      </c>
      <c r="L12" s="42">
        <f t="shared" si="2"/>
        <v>6039.99</v>
      </c>
      <c r="M12" s="42"/>
      <c r="N12" s="22"/>
      <c r="O12" s="40" t="s">
        <v>526</v>
      </c>
      <c r="P12" s="42">
        <f t="shared" si="3"/>
        <v>10066.65</v>
      </c>
      <c r="Q12" s="42" t="s">
        <v>364</v>
      </c>
      <c r="R12" s="22"/>
      <c r="S12" s="29">
        <f t="shared" si="4"/>
        <v>16260.076</v>
      </c>
      <c r="T12" s="85">
        <v>9</v>
      </c>
    </row>
  </sheetData>
  <sheetProtection/>
  <mergeCells count="6">
    <mergeCell ref="K2:N2"/>
    <mergeCell ref="O2:R2"/>
    <mergeCell ref="A2:A3"/>
    <mergeCell ref="B2:B3"/>
    <mergeCell ref="C2:F2"/>
    <mergeCell ref="G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28125" style="0" customWidth="1"/>
    <col min="2" max="2" width="17.00390625" style="0" bestFit="1" customWidth="1"/>
    <col min="3" max="3" width="6.28125" style="0" bestFit="1" customWidth="1"/>
    <col min="4" max="4" width="8.140625" style="0" bestFit="1" customWidth="1"/>
    <col min="5" max="5" width="8.421875" style="0" customWidth="1"/>
    <col min="6" max="6" width="5.57421875" style="0" customWidth="1"/>
    <col min="7" max="7" width="5.8515625" style="45" customWidth="1"/>
    <col min="8" max="8" width="8.421875" style="0" customWidth="1"/>
    <col min="9" max="9" width="9.57421875" style="0" bestFit="1" customWidth="1"/>
    <col min="10" max="10" width="4.57421875" style="0" customWidth="1"/>
    <col min="11" max="11" width="5.7109375" style="45" customWidth="1"/>
    <col min="14" max="14" width="4.28125" style="0" customWidth="1"/>
    <col min="15" max="15" width="4.7109375" style="0" customWidth="1"/>
    <col min="18" max="18" width="4.7109375" style="0" customWidth="1"/>
    <col min="19" max="19" width="5.7109375" style="0" customWidth="1"/>
    <col min="21" max="21" width="7.57421875" style="84" customWidth="1"/>
  </cols>
  <sheetData>
    <row r="1" spans="2:21" s="50" customFormat="1" ht="13.5" thickBot="1">
      <c r="B1" s="65" t="s">
        <v>379</v>
      </c>
      <c r="C1" s="66"/>
      <c r="D1" s="66"/>
      <c r="E1" s="66"/>
      <c r="F1" s="66"/>
      <c r="G1" s="65"/>
      <c r="H1" s="66"/>
      <c r="I1" s="66"/>
      <c r="J1" s="66"/>
      <c r="K1" s="65"/>
      <c r="U1" s="108"/>
    </row>
    <row r="2" spans="1:21" s="50" customFormat="1" ht="13.5" thickBot="1">
      <c r="A2" s="124" t="s">
        <v>316</v>
      </c>
      <c r="B2" s="126" t="s">
        <v>317</v>
      </c>
      <c r="C2" s="126" t="s">
        <v>3</v>
      </c>
      <c r="D2" s="118" t="s">
        <v>259</v>
      </c>
      <c r="E2" s="119"/>
      <c r="F2" s="119"/>
      <c r="G2" s="120"/>
      <c r="H2" s="118" t="s">
        <v>319</v>
      </c>
      <c r="I2" s="119"/>
      <c r="J2" s="119"/>
      <c r="K2" s="120"/>
      <c r="L2" s="121" t="s">
        <v>319</v>
      </c>
      <c r="M2" s="122"/>
      <c r="N2" s="122"/>
      <c r="O2" s="123"/>
      <c r="P2" s="121" t="s">
        <v>329</v>
      </c>
      <c r="Q2" s="122"/>
      <c r="R2" s="122"/>
      <c r="S2" s="123"/>
      <c r="T2" s="51"/>
      <c r="U2" s="109"/>
    </row>
    <row r="3" spans="1:21" s="50" customFormat="1" ht="13.5" thickBot="1">
      <c r="A3" s="125"/>
      <c r="B3" s="127"/>
      <c r="C3" s="127"/>
      <c r="D3" s="67" t="s">
        <v>320</v>
      </c>
      <c r="E3" s="68" t="s">
        <v>321</v>
      </c>
      <c r="F3" s="68" t="s">
        <v>322</v>
      </c>
      <c r="G3" s="69" t="s">
        <v>323</v>
      </c>
      <c r="H3" s="67" t="s">
        <v>320</v>
      </c>
      <c r="I3" s="68" t="s">
        <v>321</v>
      </c>
      <c r="J3" s="68" t="s">
        <v>322</v>
      </c>
      <c r="K3" s="69" t="s">
        <v>323</v>
      </c>
      <c r="L3" s="53" t="s">
        <v>320</v>
      </c>
      <c r="M3" s="54" t="s">
        <v>321</v>
      </c>
      <c r="N3" s="54" t="s">
        <v>322</v>
      </c>
      <c r="O3" s="55" t="s">
        <v>323</v>
      </c>
      <c r="P3" s="53" t="s">
        <v>320</v>
      </c>
      <c r="Q3" s="54" t="s">
        <v>321</v>
      </c>
      <c r="R3" s="54" t="s">
        <v>322</v>
      </c>
      <c r="S3" s="55" t="s">
        <v>323</v>
      </c>
      <c r="T3" s="52" t="s">
        <v>321</v>
      </c>
      <c r="U3" s="107" t="s">
        <v>325</v>
      </c>
    </row>
    <row r="4" spans="1:21" s="50" customFormat="1" ht="25.5">
      <c r="A4" s="56"/>
      <c r="B4" s="110" t="s">
        <v>344</v>
      </c>
      <c r="C4" s="71" t="s">
        <v>334</v>
      </c>
      <c r="D4" s="72" t="s">
        <v>367</v>
      </c>
      <c r="E4" s="73">
        <f aca="true" t="shared" si="0" ref="E4:E9">(MID(D4,1,2)*60*100+MID(D4,4,2)*100+MID(D4,7,2))/100</f>
        <v>53.94</v>
      </c>
      <c r="F4" s="73"/>
      <c r="G4" s="74">
        <v>1</v>
      </c>
      <c r="H4" s="72" t="s">
        <v>404</v>
      </c>
      <c r="I4" s="73">
        <f aca="true" t="shared" si="1" ref="I4:I9">FLOOR((MID(H4,1,2)*60*100+MID(H4,4,2)*100+MID(H4,7,2))/3*5/100,0.001)</f>
        <v>54.716</v>
      </c>
      <c r="J4" s="73"/>
      <c r="K4" s="74">
        <v>1</v>
      </c>
      <c r="L4" s="57" t="s">
        <v>488</v>
      </c>
      <c r="M4" s="73">
        <f aca="true" t="shared" si="2" ref="M4:M9">FLOOR((MID(L4,1,2)*60*100+MID(L4,4,2)*100+MID(L4,7,2))/3*5/100,0.001)</f>
        <v>53.85</v>
      </c>
      <c r="N4" s="58"/>
      <c r="O4" s="59"/>
      <c r="P4" s="57" t="s">
        <v>537</v>
      </c>
      <c r="Q4" s="58">
        <f aca="true" t="shared" si="3" ref="Q4:Q9">(MID(P4,1,2)*60*100+MID(P4,4,2)*100+MID(P4,7,2))/2/100</f>
        <v>56.56</v>
      </c>
      <c r="R4" s="58"/>
      <c r="S4" s="59"/>
      <c r="T4" s="60">
        <f aca="true" t="shared" si="4" ref="T4:T9">SUM(E4,I4,M4,Q4)</f>
        <v>219.066</v>
      </c>
      <c r="U4" s="97">
        <v>1</v>
      </c>
    </row>
    <row r="5" spans="1:21" s="50" customFormat="1" ht="12.75">
      <c r="A5" s="61"/>
      <c r="B5" s="75" t="s">
        <v>343</v>
      </c>
      <c r="C5" s="71" t="s">
        <v>70</v>
      </c>
      <c r="D5" s="72" t="s">
        <v>365</v>
      </c>
      <c r="E5" s="76">
        <f t="shared" si="0"/>
        <v>59.64</v>
      </c>
      <c r="F5" s="76"/>
      <c r="G5" s="77">
        <v>2</v>
      </c>
      <c r="H5" s="72" t="s">
        <v>405</v>
      </c>
      <c r="I5" s="76">
        <f t="shared" si="1"/>
        <v>59.566</v>
      </c>
      <c r="J5" s="78"/>
      <c r="K5" s="77">
        <v>2</v>
      </c>
      <c r="L5" s="57" t="s">
        <v>486</v>
      </c>
      <c r="M5" s="76">
        <f t="shared" si="2"/>
        <v>57.65</v>
      </c>
      <c r="N5" s="63"/>
      <c r="O5" s="64"/>
      <c r="P5" s="57" t="s">
        <v>535</v>
      </c>
      <c r="Q5" s="62">
        <f t="shared" si="3"/>
        <v>65.545</v>
      </c>
      <c r="R5" s="63"/>
      <c r="S5" s="64"/>
      <c r="T5" s="60">
        <f t="shared" si="4"/>
        <v>242.401</v>
      </c>
      <c r="U5" s="103">
        <v>2</v>
      </c>
    </row>
    <row r="6" spans="1:21" s="50" customFormat="1" ht="12.75">
      <c r="A6" s="61"/>
      <c r="B6" s="75" t="s">
        <v>242</v>
      </c>
      <c r="C6" s="71" t="s">
        <v>30</v>
      </c>
      <c r="D6" s="72" t="s">
        <v>368</v>
      </c>
      <c r="E6" s="76">
        <f t="shared" si="0"/>
        <v>64.01</v>
      </c>
      <c r="F6" s="76" t="s">
        <v>362</v>
      </c>
      <c r="G6" s="77">
        <v>3</v>
      </c>
      <c r="H6" s="72" t="s">
        <v>402</v>
      </c>
      <c r="I6" s="76">
        <f t="shared" si="1"/>
        <v>60.366</v>
      </c>
      <c r="J6" s="76"/>
      <c r="K6" s="77">
        <v>3</v>
      </c>
      <c r="L6" s="57" t="s">
        <v>489</v>
      </c>
      <c r="M6" s="76">
        <f t="shared" si="2"/>
        <v>58.866</v>
      </c>
      <c r="N6" s="62"/>
      <c r="O6" s="64"/>
      <c r="P6" s="57" t="s">
        <v>538</v>
      </c>
      <c r="Q6" s="62">
        <f t="shared" si="3"/>
        <v>64.74</v>
      </c>
      <c r="R6" s="62"/>
      <c r="S6" s="64"/>
      <c r="T6" s="60">
        <f t="shared" si="4"/>
        <v>247.98200000000003</v>
      </c>
      <c r="U6" s="103">
        <v>3</v>
      </c>
    </row>
    <row r="7" spans="1:21" s="50" customFormat="1" ht="12.75">
      <c r="A7" s="61"/>
      <c r="B7" s="75" t="s">
        <v>233</v>
      </c>
      <c r="C7" s="71" t="s">
        <v>30</v>
      </c>
      <c r="D7" s="72" t="s">
        <v>366</v>
      </c>
      <c r="E7" s="76">
        <f t="shared" si="0"/>
        <v>66.07</v>
      </c>
      <c r="F7" s="76"/>
      <c r="G7" s="77">
        <v>4</v>
      </c>
      <c r="H7" s="72" t="s">
        <v>403</v>
      </c>
      <c r="I7" s="76">
        <f t="shared" si="1"/>
        <v>75.316</v>
      </c>
      <c r="J7" s="76"/>
      <c r="K7" s="77">
        <v>4</v>
      </c>
      <c r="L7" s="57" t="s">
        <v>487</v>
      </c>
      <c r="M7" s="76">
        <f t="shared" si="2"/>
        <v>74.033</v>
      </c>
      <c r="N7" s="62"/>
      <c r="O7" s="64"/>
      <c r="P7" s="57" t="s">
        <v>536</v>
      </c>
      <c r="Q7" s="62">
        <f t="shared" si="3"/>
        <v>82.175</v>
      </c>
      <c r="R7" s="62" t="s">
        <v>362</v>
      </c>
      <c r="S7" s="64"/>
      <c r="T7" s="60">
        <f t="shared" si="4"/>
        <v>297.594</v>
      </c>
      <c r="U7" s="103">
        <v>4</v>
      </c>
    </row>
    <row r="8" spans="1:21" s="50" customFormat="1" ht="12.75">
      <c r="A8" s="61"/>
      <c r="B8" s="75" t="s">
        <v>491</v>
      </c>
      <c r="C8" s="71" t="s">
        <v>30</v>
      </c>
      <c r="D8" s="72" t="s">
        <v>526</v>
      </c>
      <c r="E8" s="76">
        <f t="shared" si="0"/>
        <v>6039.99</v>
      </c>
      <c r="F8" s="76"/>
      <c r="G8" s="77"/>
      <c r="H8" s="72" t="s">
        <v>526</v>
      </c>
      <c r="I8" s="73">
        <f t="shared" si="1"/>
        <v>10066.65</v>
      </c>
      <c r="J8" s="73"/>
      <c r="K8" s="74"/>
      <c r="L8" s="57" t="s">
        <v>490</v>
      </c>
      <c r="M8" s="73">
        <f t="shared" si="2"/>
        <v>76.71600000000001</v>
      </c>
      <c r="N8" s="58"/>
      <c r="O8" s="59"/>
      <c r="P8" s="57" t="s">
        <v>554</v>
      </c>
      <c r="Q8" s="58">
        <f t="shared" si="3"/>
        <v>85.185</v>
      </c>
      <c r="R8" s="58"/>
      <c r="S8" s="59"/>
      <c r="T8" s="60">
        <f t="shared" si="4"/>
        <v>16268.541</v>
      </c>
      <c r="U8" s="97">
        <v>5</v>
      </c>
    </row>
    <row r="9" spans="1:21" s="50" customFormat="1" ht="25.5">
      <c r="A9" s="61"/>
      <c r="B9" s="79" t="s">
        <v>492</v>
      </c>
      <c r="C9" s="71" t="s">
        <v>30</v>
      </c>
      <c r="D9" s="72" t="s">
        <v>526</v>
      </c>
      <c r="E9" s="76">
        <f t="shared" si="0"/>
        <v>6039.99</v>
      </c>
      <c r="F9" s="76"/>
      <c r="G9" s="77"/>
      <c r="H9" s="72" t="s">
        <v>526</v>
      </c>
      <c r="I9" s="73">
        <f t="shared" si="1"/>
        <v>10066.65</v>
      </c>
      <c r="J9" s="73"/>
      <c r="K9" s="74"/>
      <c r="L9" s="57" t="s">
        <v>493</v>
      </c>
      <c r="M9" s="73">
        <f t="shared" si="2"/>
        <v>53.25</v>
      </c>
      <c r="N9" s="58"/>
      <c r="O9" s="59"/>
      <c r="P9" s="57" t="s">
        <v>526</v>
      </c>
      <c r="Q9" s="58">
        <f t="shared" si="3"/>
        <v>3019.995</v>
      </c>
      <c r="R9" s="58"/>
      <c r="S9" s="59"/>
      <c r="T9" s="60">
        <f t="shared" si="4"/>
        <v>19179.885</v>
      </c>
      <c r="U9" s="97">
        <v>6</v>
      </c>
    </row>
  </sheetData>
  <sheetProtection/>
  <mergeCells count="7">
    <mergeCell ref="H2:K2"/>
    <mergeCell ref="L2:O2"/>
    <mergeCell ref="P2:S2"/>
    <mergeCell ref="A2:A3"/>
    <mergeCell ref="B2:B3"/>
    <mergeCell ref="C2:C3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2.8515625" style="0" customWidth="1"/>
    <col min="2" max="2" width="15.421875" style="0" bestFit="1" customWidth="1"/>
    <col min="3" max="3" width="6.28125" style="0" bestFit="1" customWidth="1"/>
    <col min="6" max="6" width="4.8515625" style="0" bestFit="1" customWidth="1"/>
    <col min="7" max="7" width="5.57421875" style="45" bestFit="1" customWidth="1"/>
    <col min="10" max="10" width="4.8515625" style="0" bestFit="1" customWidth="1"/>
    <col min="11" max="11" width="5.8515625" style="45" customWidth="1"/>
    <col min="14" max="14" width="4.28125" style="0" customWidth="1"/>
    <col min="15" max="15" width="5.28125" style="0" customWidth="1"/>
    <col min="18" max="18" width="3.28125" style="0" customWidth="1"/>
    <col min="19" max="19" width="4.00390625" style="0" customWidth="1"/>
    <col min="21" max="21" width="9.421875" style="84" customWidth="1"/>
  </cols>
  <sheetData>
    <row r="1" ht="13.5" thickBot="1">
      <c r="A1" s="45" t="s">
        <v>378</v>
      </c>
    </row>
    <row r="2" spans="1:21" ht="13.5" thickBot="1">
      <c r="A2" s="114" t="s">
        <v>316</v>
      </c>
      <c r="B2" s="116" t="s">
        <v>317</v>
      </c>
      <c r="C2" s="116" t="s">
        <v>3</v>
      </c>
      <c r="D2" s="111" t="s">
        <v>259</v>
      </c>
      <c r="E2" s="112"/>
      <c r="F2" s="112"/>
      <c r="G2" s="113"/>
      <c r="H2" s="111" t="s">
        <v>331</v>
      </c>
      <c r="I2" s="112"/>
      <c r="J2" s="112"/>
      <c r="K2" s="113"/>
      <c r="L2" s="111" t="s">
        <v>259</v>
      </c>
      <c r="M2" s="112"/>
      <c r="N2" s="112"/>
      <c r="O2" s="113"/>
      <c r="P2" s="111" t="s">
        <v>329</v>
      </c>
      <c r="Q2" s="112"/>
      <c r="R2" s="112"/>
      <c r="S2" s="113"/>
      <c r="T2" s="37"/>
      <c r="U2" s="25"/>
    </row>
    <row r="3" spans="1:21" ht="13.5" thickBot="1">
      <c r="A3" s="115"/>
      <c r="B3" s="117"/>
      <c r="C3" s="117"/>
      <c r="D3" s="15" t="s">
        <v>320</v>
      </c>
      <c r="E3" s="16" t="s">
        <v>321</v>
      </c>
      <c r="F3" s="16" t="s">
        <v>322</v>
      </c>
      <c r="G3" s="47" t="s">
        <v>323</v>
      </c>
      <c r="H3" s="15" t="s">
        <v>320</v>
      </c>
      <c r="I3" s="16" t="s">
        <v>321</v>
      </c>
      <c r="J3" s="16" t="s">
        <v>322</v>
      </c>
      <c r="K3" s="47" t="s">
        <v>323</v>
      </c>
      <c r="L3" s="15" t="s">
        <v>320</v>
      </c>
      <c r="M3" s="16" t="s">
        <v>321</v>
      </c>
      <c r="N3" s="16" t="s">
        <v>322</v>
      </c>
      <c r="O3" s="17" t="s">
        <v>323</v>
      </c>
      <c r="P3" s="15" t="s">
        <v>320</v>
      </c>
      <c r="Q3" s="16" t="s">
        <v>321</v>
      </c>
      <c r="R3" s="16" t="s">
        <v>322</v>
      </c>
      <c r="S3" s="17" t="s">
        <v>323</v>
      </c>
      <c r="T3" s="14" t="s">
        <v>321</v>
      </c>
      <c r="U3" s="26" t="s">
        <v>325</v>
      </c>
    </row>
    <row r="4" spans="1:21" ht="12.75">
      <c r="A4" s="18"/>
      <c r="B4" s="39" t="s">
        <v>339</v>
      </c>
      <c r="C4" s="19" t="s">
        <v>70</v>
      </c>
      <c r="D4" s="43" t="s">
        <v>358</v>
      </c>
      <c r="E4" s="41">
        <f aca="true" t="shared" si="0" ref="E4:E10">(MID(D4,1,2)*60*100+MID(D4,4,2)*100+MID(D4,7,2))/100</f>
        <v>51.96</v>
      </c>
      <c r="F4" s="41"/>
      <c r="G4" s="48">
        <v>1</v>
      </c>
      <c r="H4" s="43" t="s">
        <v>396</v>
      </c>
      <c r="I4" s="41">
        <f aca="true" t="shared" si="1" ref="I4:I10">(MID(H4,1,2)*60*100+MID(H4,4,2)*100+MID(H4,7,2))/3/100</f>
        <v>57.46333333333333</v>
      </c>
      <c r="J4" s="41"/>
      <c r="K4" s="48">
        <v>3</v>
      </c>
      <c r="L4" s="43" t="s">
        <v>498</v>
      </c>
      <c r="M4" s="41">
        <f aca="true" t="shared" si="2" ref="M4:M10">(MID(L4,1,2)*60*100+MID(L4,4,2)*100+MID(L4,7,2))/100</f>
        <v>50.18</v>
      </c>
      <c r="N4" s="41"/>
      <c r="O4" s="20"/>
      <c r="P4" s="43" t="s">
        <v>545</v>
      </c>
      <c r="Q4" s="41">
        <f aca="true" t="shared" si="3" ref="Q4:Q10">(MID(P4,1,2)*60*100+MID(P4,4,2)*100+MID(P4,7,2))/2/100</f>
        <v>53.78</v>
      </c>
      <c r="R4" s="41"/>
      <c r="S4" s="20"/>
      <c r="T4" s="27">
        <f aca="true" t="shared" si="4" ref="T4:T10">SUM(E4,I4,M4,Q4)</f>
        <v>213.38333333333333</v>
      </c>
      <c r="U4" s="85">
        <v>1</v>
      </c>
    </row>
    <row r="5" spans="1:21" ht="12.75">
      <c r="A5" s="21"/>
      <c r="B5" s="23" t="s">
        <v>340</v>
      </c>
      <c r="C5" s="19" t="s">
        <v>274</v>
      </c>
      <c r="D5" s="40" t="s">
        <v>359</v>
      </c>
      <c r="E5" s="42">
        <f t="shared" si="0"/>
        <v>52.66</v>
      </c>
      <c r="F5" s="42"/>
      <c r="G5" s="49">
        <v>3</v>
      </c>
      <c r="H5" s="40" t="s">
        <v>395</v>
      </c>
      <c r="I5" s="42">
        <f t="shared" si="1"/>
        <v>55.87333333333333</v>
      </c>
      <c r="J5" s="42"/>
      <c r="K5" s="49">
        <v>2</v>
      </c>
      <c r="L5" s="40" t="s">
        <v>494</v>
      </c>
      <c r="M5" s="42">
        <f t="shared" si="2"/>
        <v>52.29</v>
      </c>
      <c r="N5" s="42"/>
      <c r="O5" s="22"/>
      <c r="P5" s="40" t="s">
        <v>539</v>
      </c>
      <c r="Q5" s="42">
        <f t="shared" si="3"/>
        <v>54.695</v>
      </c>
      <c r="R5" s="42"/>
      <c r="S5" s="22"/>
      <c r="T5" s="29">
        <f t="shared" si="4"/>
        <v>215.51833333333332</v>
      </c>
      <c r="U5" s="86">
        <v>2</v>
      </c>
    </row>
    <row r="6" spans="1:21" ht="12.75">
      <c r="A6" s="21"/>
      <c r="B6" s="44" t="s">
        <v>338</v>
      </c>
      <c r="C6" s="19" t="s">
        <v>70</v>
      </c>
      <c r="D6" s="40" t="s">
        <v>357</v>
      </c>
      <c r="E6" s="42">
        <f t="shared" si="0"/>
        <v>53.2</v>
      </c>
      <c r="F6" s="42"/>
      <c r="G6" s="49">
        <v>4</v>
      </c>
      <c r="H6" s="40" t="s">
        <v>394</v>
      </c>
      <c r="I6" s="42">
        <f t="shared" si="1"/>
        <v>55.843333333333334</v>
      </c>
      <c r="J6" s="42"/>
      <c r="K6" s="49">
        <v>1</v>
      </c>
      <c r="L6" s="40" t="s">
        <v>496</v>
      </c>
      <c r="M6" s="42">
        <f t="shared" si="2"/>
        <v>53.14</v>
      </c>
      <c r="N6" s="42"/>
      <c r="O6" s="22"/>
      <c r="P6" s="40" t="s">
        <v>543</v>
      </c>
      <c r="Q6" s="42">
        <f t="shared" si="3"/>
        <v>53.53</v>
      </c>
      <c r="R6" s="42"/>
      <c r="S6" s="22"/>
      <c r="T6" s="29">
        <f t="shared" si="4"/>
        <v>215.71333333333334</v>
      </c>
      <c r="U6" s="85">
        <v>3</v>
      </c>
    </row>
    <row r="7" spans="1:21" ht="12.75">
      <c r="A7" s="21"/>
      <c r="B7" s="23" t="s">
        <v>255</v>
      </c>
      <c r="C7" s="19" t="s">
        <v>334</v>
      </c>
      <c r="D7" s="40" t="s">
        <v>360</v>
      </c>
      <c r="E7" s="42">
        <f t="shared" si="0"/>
        <v>52.08</v>
      </c>
      <c r="F7" s="42"/>
      <c r="G7" s="49">
        <v>2</v>
      </c>
      <c r="H7" s="40" t="s">
        <v>398</v>
      </c>
      <c r="I7" s="42">
        <f t="shared" si="1"/>
        <v>59.55333333333333</v>
      </c>
      <c r="J7" s="42" t="s">
        <v>355</v>
      </c>
      <c r="K7" s="49">
        <v>4</v>
      </c>
      <c r="L7" s="40" t="s">
        <v>499</v>
      </c>
      <c r="M7" s="42">
        <f t="shared" si="2"/>
        <v>50.09</v>
      </c>
      <c r="N7" s="42"/>
      <c r="O7" s="22"/>
      <c r="P7" s="40" t="s">
        <v>544</v>
      </c>
      <c r="Q7" s="42">
        <f t="shared" si="3"/>
        <v>54.43</v>
      </c>
      <c r="R7" s="42"/>
      <c r="S7" s="22"/>
      <c r="T7" s="29">
        <f t="shared" si="4"/>
        <v>216.15333333333334</v>
      </c>
      <c r="U7" s="86">
        <v>4</v>
      </c>
    </row>
    <row r="8" spans="1:21" ht="12.75">
      <c r="A8" s="21"/>
      <c r="B8" s="23" t="s">
        <v>341</v>
      </c>
      <c r="C8" s="19" t="s">
        <v>70</v>
      </c>
      <c r="D8" s="40" t="s">
        <v>361</v>
      </c>
      <c r="E8" s="42">
        <f t="shared" si="0"/>
        <v>53.65</v>
      </c>
      <c r="F8" s="42"/>
      <c r="G8" s="49">
        <v>5</v>
      </c>
      <c r="H8" s="40" t="s">
        <v>400</v>
      </c>
      <c r="I8" s="42">
        <f t="shared" si="1"/>
        <v>59.56666666666667</v>
      </c>
      <c r="J8" s="42"/>
      <c r="K8" s="49">
        <v>5</v>
      </c>
      <c r="L8" s="40" t="s">
        <v>501</v>
      </c>
      <c r="M8" s="42">
        <f t="shared" si="2"/>
        <v>53.74</v>
      </c>
      <c r="N8" s="42"/>
      <c r="O8" s="22"/>
      <c r="P8" s="40" t="s">
        <v>540</v>
      </c>
      <c r="Q8" s="42">
        <f t="shared" si="3"/>
        <v>56.325</v>
      </c>
      <c r="R8" s="42"/>
      <c r="S8" s="22"/>
      <c r="T8" s="29">
        <f t="shared" si="4"/>
        <v>223.2816666666667</v>
      </c>
      <c r="U8" s="85">
        <v>5</v>
      </c>
    </row>
    <row r="9" spans="1:21" ht="12.75">
      <c r="A9" s="21"/>
      <c r="B9" s="23" t="s">
        <v>219</v>
      </c>
      <c r="C9" s="19" t="s">
        <v>30</v>
      </c>
      <c r="D9" s="40" t="s">
        <v>356</v>
      </c>
      <c r="E9" s="42">
        <f t="shared" si="0"/>
        <v>55.91</v>
      </c>
      <c r="F9" s="42"/>
      <c r="G9" s="49">
        <v>6</v>
      </c>
      <c r="H9" s="40" t="s">
        <v>397</v>
      </c>
      <c r="I9" s="42">
        <f t="shared" si="1"/>
        <v>61.37666666666667</v>
      </c>
      <c r="J9" s="42"/>
      <c r="K9" s="49">
        <v>6</v>
      </c>
      <c r="L9" s="40" t="s">
        <v>497</v>
      </c>
      <c r="M9" s="42">
        <f t="shared" si="2"/>
        <v>56.23</v>
      </c>
      <c r="N9" s="42"/>
      <c r="O9" s="22"/>
      <c r="P9" s="40" t="s">
        <v>541</v>
      </c>
      <c r="Q9" s="42">
        <f t="shared" si="3"/>
        <v>57.775</v>
      </c>
      <c r="R9" s="42"/>
      <c r="S9" s="22"/>
      <c r="T9" s="29">
        <f t="shared" si="4"/>
        <v>231.29166666666666</v>
      </c>
      <c r="U9" s="86">
        <v>6</v>
      </c>
    </row>
    <row r="10" spans="1:21" ht="12.75">
      <c r="A10" s="21"/>
      <c r="B10" s="23" t="s">
        <v>342</v>
      </c>
      <c r="C10" s="19" t="s">
        <v>70</v>
      </c>
      <c r="D10" s="40" t="s">
        <v>363</v>
      </c>
      <c r="E10" s="42">
        <f t="shared" si="0"/>
        <v>64</v>
      </c>
      <c r="F10" s="42" t="s">
        <v>362</v>
      </c>
      <c r="G10" s="49">
        <v>7</v>
      </c>
      <c r="H10" s="40" t="s">
        <v>399</v>
      </c>
      <c r="I10" s="42">
        <f t="shared" si="1"/>
        <v>73.91333333333333</v>
      </c>
      <c r="J10" s="42" t="s">
        <v>355</v>
      </c>
      <c r="K10" s="49">
        <v>7</v>
      </c>
      <c r="L10" s="40" t="s">
        <v>495</v>
      </c>
      <c r="M10" s="42">
        <f t="shared" si="2"/>
        <v>68.66</v>
      </c>
      <c r="N10" s="42" t="s">
        <v>362</v>
      </c>
      <c r="O10" s="22"/>
      <c r="P10" s="40" t="s">
        <v>542</v>
      </c>
      <c r="Q10" s="42">
        <f t="shared" si="3"/>
        <v>68.83</v>
      </c>
      <c r="R10" s="42"/>
      <c r="S10" s="22"/>
      <c r="T10" s="29">
        <f t="shared" si="4"/>
        <v>275.4033333333333</v>
      </c>
      <c r="U10" s="85">
        <v>7</v>
      </c>
    </row>
  </sheetData>
  <sheetProtection/>
  <mergeCells count="7">
    <mergeCell ref="H2:K2"/>
    <mergeCell ref="L2:O2"/>
    <mergeCell ref="P2:S2"/>
    <mergeCell ref="A2:A3"/>
    <mergeCell ref="B2:B3"/>
    <mergeCell ref="C2:C3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10.8515625" style="0" bestFit="1" customWidth="1"/>
    <col min="3" max="3" width="7.28125" style="0" customWidth="1"/>
    <col min="6" max="6" width="4.00390625" style="0" customWidth="1"/>
    <col min="7" max="7" width="4.57421875" style="0" customWidth="1"/>
    <col min="10" max="10" width="4.140625" style="0" customWidth="1"/>
    <col min="11" max="11" width="5.7109375" style="0" customWidth="1"/>
    <col min="14" max="14" width="4.28125" style="0" customWidth="1"/>
    <col min="15" max="15" width="5.140625" style="0" customWidth="1"/>
    <col min="18" max="18" width="3.7109375" style="0" customWidth="1"/>
    <col min="19" max="19" width="5.00390625" style="0" customWidth="1"/>
  </cols>
  <sheetData>
    <row r="1" ht="13.5" thickBot="1">
      <c r="A1" s="45" t="s">
        <v>547</v>
      </c>
    </row>
    <row r="2" spans="1:21" ht="13.5" thickBot="1">
      <c r="A2" s="114" t="s">
        <v>316</v>
      </c>
      <c r="B2" s="116" t="s">
        <v>317</v>
      </c>
      <c r="C2" s="116" t="s">
        <v>3</v>
      </c>
      <c r="D2" s="111" t="s">
        <v>259</v>
      </c>
      <c r="E2" s="112"/>
      <c r="F2" s="112"/>
      <c r="G2" s="113"/>
      <c r="H2" s="111" t="s">
        <v>331</v>
      </c>
      <c r="I2" s="112"/>
      <c r="J2" s="112"/>
      <c r="K2" s="113"/>
      <c r="L2" s="111" t="s">
        <v>259</v>
      </c>
      <c r="M2" s="112"/>
      <c r="N2" s="112"/>
      <c r="O2" s="113"/>
      <c r="P2" s="111" t="s">
        <v>329</v>
      </c>
      <c r="Q2" s="112"/>
      <c r="R2" s="112"/>
      <c r="S2" s="113"/>
      <c r="T2" s="37"/>
      <c r="U2" s="38"/>
    </row>
    <row r="3" spans="1:21" ht="13.5" thickBot="1">
      <c r="A3" s="115"/>
      <c r="B3" s="117"/>
      <c r="C3" s="117"/>
      <c r="D3" s="15" t="s">
        <v>320</v>
      </c>
      <c r="E3" s="16" t="s">
        <v>321</v>
      </c>
      <c r="F3" s="16" t="s">
        <v>322</v>
      </c>
      <c r="G3" s="17" t="s">
        <v>323</v>
      </c>
      <c r="H3" s="15" t="s">
        <v>320</v>
      </c>
      <c r="I3" s="16" t="s">
        <v>321</v>
      </c>
      <c r="J3" s="16" t="s">
        <v>322</v>
      </c>
      <c r="K3" s="17" t="s">
        <v>323</v>
      </c>
      <c r="L3" s="15" t="s">
        <v>320</v>
      </c>
      <c r="M3" s="16" t="s">
        <v>321</v>
      </c>
      <c r="N3" s="16" t="s">
        <v>322</v>
      </c>
      <c r="O3" s="17" t="s">
        <v>323</v>
      </c>
      <c r="P3" s="15" t="s">
        <v>320</v>
      </c>
      <c r="Q3" s="16" t="s">
        <v>321</v>
      </c>
      <c r="R3" s="16" t="s">
        <v>322</v>
      </c>
      <c r="S3" s="17" t="s">
        <v>323</v>
      </c>
      <c r="T3" s="14" t="s">
        <v>321</v>
      </c>
      <c r="U3" s="26" t="s">
        <v>325</v>
      </c>
    </row>
    <row r="4" spans="1:21" ht="12">
      <c r="A4" s="18"/>
      <c r="B4" s="39" t="s">
        <v>292</v>
      </c>
      <c r="C4" s="19" t="s">
        <v>70</v>
      </c>
      <c r="D4" s="43" t="s">
        <v>369</v>
      </c>
      <c r="E4" s="41">
        <f aca="true" t="shared" si="0" ref="E4:E13">(MID(D4,1,2)*60*100+MID(D4,4,2)*100+MID(D4,7,2))/100</f>
        <v>60.09</v>
      </c>
      <c r="F4" s="41"/>
      <c r="G4" s="20"/>
      <c r="H4" s="43" t="s">
        <v>401</v>
      </c>
      <c r="I4" s="41">
        <f>(MID(H4,1,2)*60*100+MID(H4,4,2)*100+MID(H4,7,2))/3/100</f>
        <v>66.19</v>
      </c>
      <c r="J4" s="41"/>
      <c r="K4" s="20"/>
      <c r="L4" s="43" t="s">
        <v>500</v>
      </c>
      <c r="M4" s="41">
        <f aca="true" t="shared" si="1" ref="M4:M13">(MID(L4,1,2)*60*100+MID(L4,4,2)*100+MID(L4,7,2))/100</f>
        <v>60.59</v>
      </c>
      <c r="N4" s="41"/>
      <c r="O4" s="20"/>
      <c r="P4" s="43" t="s">
        <v>546</v>
      </c>
      <c r="Q4" s="41">
        <f>(MID(P4,1,2)*60*100+MID(P4,4,2)*100+MID(P4,7,2))/2/100</f>
        <v>64.035</v>
      </c>
      <c r="R4" s="41"/>
      <c r="S4" s="20"/>
      <c r="T4" s="27">
        <f>SUM(E4,I4,M4,Q4)</f>
        <v>250.905</v>
      </c>
      <c r="U4" s="28"/>
    </row>
    <row r="5" spans="1:21" ht="12">
      <c r="A5" s="21"/>
      <c r="B5" s="44"/>
      <c r="C5" s="19"/>
      <c r="D5" s="40" t="s">
        <v>324</v>
      </c>
      <c r="E5" s="42">
        <f t="shared" si="0"/>
        <v>0</v>
      </c>
      <c r="F5" s="42"/>
      <c r="G5" s="22"/>
      <c r="H5" s="40" t="s">
        <v>324</v>
      </c>
      <c r="I5" s="42">
        <f aca="true" t="shared" si="2" ref="I5:I13">(MID(H5,1,2)*60*100+MID(H5,4,2)*100+MID(H5,7,2))/3/100</f>
        <v>0</v>
      </c>
      <c r="J5" s="42"/>
      <c r="K5" s="22"/>
      <c r="L5" s="40" t="s">
        <v>324</v>
      </c>
      <c r="M5" s="42">
        <f t="shared" si="1"/>
        <v>0</v>
      </c>
      <c r="N5" s="42"/>
      <c r="O5" s="22"/>
      <c r="P5" s="40" t="s">
        <v>324</v>
      </c>
      <c r="Q5" s="42">
        <f aca="true" t="shared" si="3" ref="Q5:Q13">(MID(P5,1,2)*60*100+MID(P5,4,2)*100+MID(P5,7,2))/2/100</f>
        <v>0</v>
      </c>
      <c r="R5" s="42"/>
      <c r="S5" s="22"/>
      <c r="T5" s="29">
        <f aca="true" t="shared" si="4" ref="T5:T13">SUM(E5,I5,M5,Q5)</f>
        <v>0</v>
      </c>
      <c r="U5" s="30"/>
    </row>
    <row r="6" spans="1:21" ht="12">
      <c r="A6" s="21"/>
      <c r="B6" s="23"/>
      <c r="C6" s="19"/>
      <c r="D6" s="40" t="s">
        <v>324</v>
      </c>
      <c r="E6" s="42">
        <f t="shared" si="0"/>
        <v>0</v>
      </c>
      <c r="F6" s="42"/>
      <c r="G6" s="22"/>
      <c r="H6" s="40" t="s">
        <v>324</v>
      </c>
      <c r="I6" s="42">
        <f t="shared" si="2"/>
        <v>0</v>
      </c>
      <c r="J6" s="42"/>
      <c r="K6" s="22"/>
      <c r="L6" s="40" t="s">
        <v>324</v>
      </c>
      <c r="M6" s="42">
        <f t="shared" si="1"/>
        <v>0</v>
      </c>
      <c r="N6" s="42"/>
      <c r="O6" s="22"/>
      <c r="P6" s="40" t="s">
        <v>324</v>
      </c>
      <c r="Q6" s="42">
        <f t="shared" si="3"/>
        <v>0</v>
      </c>
      <c r="R6" s="42"/>
      <c r="S6" s="22"/>
      <c r="T6" s="29">
        <f t="shared" si="4"/>
        <v>0</v>
      </c>
      <c r="U6" s="30"/>
    </row>
    <row r="7" spans="1:21" ht="12">
      <c r="A7" s="21"/>
      <c r="B7" s="23"/>
      <c r="C7" s="19"/>
      <c r="D7" s="40" t="s">
        <v>324</v>
      </c>
      <c r="E7" s="42">
        <f t="shared" si="0"/>
        <v>0</v>
      </c>
      <c r="F7" s="42"/>
      <c r="G7" s="22"/>
      <c r="H7" s="40" t="s">
        <v>324</v>
      </c>
      <c r="I7" s="42">
        <f t="shared" si="2"/>
        <v>0</v>
      </c>
      <c r="J7" s="42"/>
      <c r="K7" s="22"/>
      <c r="L7" s="40" t="s">
        <v>324</v>
      </c>
      <c r="M7" s="42">
        <f t="shared" si="1"/>
        <v>0</v>
      </c>
      <c r="N7" s="42"/>
      <c r="O7" s="22"/>
      <c r="P7" s="40" t="s">
        <v>324</v>
      </c>
      <c r="Q7" s="42">
        <f t="shared" si="3"/>
        <v>0</v>
      </c>
      <c r="R7" s="42"/>
      <c r="S7" s="22"/>
      <c r="T7" s="29">
        <f t="shared" si="4"/>
        <v>0</v>
      </c>
      <c r="U7" s="30"/>
    </row>
    <row r="8" spans="1:21" ht="12">
      <c r="A8" s="21"/>
      <c r="B8" s="23"/>
      <c r="C8" s="19"/>
      <c r="D8" s="40" t="s">
        <v>324</v>
      </c>
      <c r="E8" s="42">
        <f t="shared" si="0"/>
        <v>0</v>
      </c>
      <c r="F8" s="42"/>
      <c r="G8" s="22"/>
      <c r="H8" s="40" t="s">
        <v>324</v>
      </c>
      <c r="I8" s="42">
        <f t="shared" si="2"/>
        <v>0</v>
      </c>
      <c r="J8" s="42"/>
      <c r="K8" s="22"/>
      <c r="L8" s="40" t="s">
        <v>324</v>
      </c>
      <c r="M8" s="42">
        <f t="shared" si="1"/>
        <v>0</v>
      </c>
      <c r="N8" s="42"/>
      <c r="O8" s="22"/>
      <c r="P8" s="40" t="s">
        <v>324</v>
      </c>
      <c r="Q8" s="42">
        <f t="shared" si="3"/>
        <v>0</v>
      </c>
      <c r="R8" s="42"/>
      <c r="S8" s="22"/>
      <c r="T8" s="29">
        <f t="shared" si="4"/>
        <v>0</v>
      </c>
      <c r="U8" s="30"/>
    </row>
    <row r="9" spans="1:21" ht="12">
      <c r="A9" s="21"/>
      <c r="B9" s="23"/>
      <c r="C9" s="19"/>
      <c r="D9" s="40" t="s">
        <v>324</v>
      </c>
      <c r="E9" s="42">
        <f t="shared" si="0"/>
        <v>0</v>
      </c>
      <c r="F9" s="42"/>
      <c r="G9" s="22"/>
      <c r="H9" s="40" t="s">
        <v>324</v>
      </c>
      <c r="I9" s="42">
        <f t="shared" si="2"/>
        <v>0</v>
      </c>
      <c r="J9" s="42"/>
      <c r="K9" s="22"/>
      <c r="L9" s="40" t="s">
        <v>324</v>
      </c>
      <c r="M9" s="42">
        <f t="shared" si="1"/>
        <v>0</v>
      </c>
      <c r="N9" s="42"/>
      <c r="O9" s="22"/>
      <c r="P9" s="40" t="s">
        <v>324</v>
      </c>
      <c r="Q9" s="42">
        <f t="shared" si="3"/>
        <v>0</v>
      </c>
      <c r="R9" s="42"/>
      <c r="S9" s="22"/>
      <c r="T9" s="29">
        <f t="shared" si="4"/>
        <v>0</v>
      </c>
      <c r="U9" s="30"/>
    </row>
    <row r="10" spans="1:21" ht="12">
      <c r="A10" s="21"/>
      <c r="B10" s="23"/>
      <c r="C10" s="19"/>
      <c r="D10" s="40" t="s">
        <v>324</v>
      </c>
      <c r="E10" s="42">
        <f t="shared" si="0"/>
        <v>0</v>
      </c>
      <c r="F10" s="42"/>
      <c r="G10" s="22"/>
      <c r="H10" s="40" t="s">
        <v>324</v>
      </c>
      <c r="I10" s="42">
        <f t="shared" si="2"/>
        <v>0</v>
      </c>
      <c r="J10" s="42"/>
      <c r="K10" s="22"/>
      <c r="L10" s="40" t="s">
        <v>324</v>
      </c>
      <c r="M10" s="42">
        <f t="shared" si="1"/>
        <v>0</v>
      </c>
      <c r="N10" s="42"/>
      <c r="O10" s="22"/>
      <c r="P10" s="40" t="s">
        <v>324</v>
      </c>
      <c r="Q10" s="42">
        <f t="shared" si="3"/>
        <v>0</v>
      </c>
      <c r="R10" s="42"/>
      <c r="S10" s="22"/>
      <c r="T10" s="29">
        <f t="shared" si="4"/>
        <v>0</v>
      </c>
      <c r="U10" s="30"/>
    </row>
    <row r="11" spans="1:21" ht="12">
      <c r="A11" s="21"/>
      <c r="B11" s="23"/>
      <c r="C11" s="19"/>
      <c r="D11" s="40" t="s">
        <v>324</v>
      </c>
      <c r="E11" s="42">
        <f t="shared" si="0"/>
        <v>0</v>
      </c>
      <c r="F11" s="42"/>
      <c r="G11" s="22"/>
      <c r="H11" s="40" t="s">
        <v>324</v>
      </c>
      <c r="I11" s="42">
        <f t="shared" si="2"/>
        <v>0</v>
      </c>
      <c r="J11" s="42"/>
      <c r="K11" s="22"/>
      <c r="L11" s="40" t="s">
        <v>324</v>
      </c>
      <c r="M11" s="42">
        <f t="shared" si="1"/>
        <v>0</v>
      </c>
      <c r="N11" s="42"/>
      <c r="O11" s="22"/>
      <c r="P11" s="40" t="s">
        <v>324</v>
      </c>
      <c r="Q11" s="42">
        <f t="shared" si="3"/>
        <v>0</v>
      </c>
      <c r="R11" s="42"/>
      <c r="S11" s="22"/>
      <c r="T11" s="29">
        <f t="shared" si="4"/>
        <v>0</v>
      </c>
      <c r="U11" s="30"/>
    </row>
    <row r="12" spans="1:21" ht="12">
      <c r="A12" s="21"/>
      <c r="B12" s="23"/>
      <c r="C12" s="19"/>
      <c r="D12" s="40" t="s">
        <v>324</v>
      </c>
      <c r="E12" s="42">
        <f t="shared" si="0"/>
        <v>0</v>
      </c>
      <c r="F12" s="42"/>
      <c r="G12" s="22"/>
      <c r="H12" s="40" t="s">
        <v>324</v>
      </c>
      <c r="I12" s="42">
        <f t="shared" si="2"/>
        <v>0</v>
      </c>
      <c r="J12" s="42"/>
      <c r="K12" s="22"/>
      <c r="L12" s="40" t="s">
        <v>324</v>
      </c>
      <c r="M12" s="42">
        <f t="shared" si="1"/>
        <v>0</v>
      </c>
      <c r="N12" s="42"/>
      <c r="O12" s="22"/>
      <c r="P12" s="40" t="s">
        <v>324</v>
      </c>
      <c r="Q12" s="42">
        <f t="shared" si="3"/>
        <v>0</v>
      </c>
      <c r="R12" s="42"/>
      <c r="S12" s="22"/>
      <c r="T12" s="29">
        <f t="shared" si="4"/>
        <v>0</v>
      </c>
      <c r="U12" s="30"/>
    </row>
    <row r="13" spans="1:21" ht="12">
      <c r="A13" s="21"/>
      <c r="B13" s="23"/>
      <c r="C13" s="19"/>
      <c r="D13" s="40" t="s">
        <v>324</v>
      </c>
      <c r="E13" s="42">
        <f t="shared" si="0"/>
        <v>0</v>
      </c>
      <c r="F13" s="42"/>
      <c r="G13" s="22"/>
      <c r="H13" s="40" t="s">
        <v>324</v>
      </c>
      <c r="I13" s="42">
        <f t="shared" si="2"/>
        <v>0</v>
      </c>
      <c r="J13" s="42"/>
      <c r="K13" s="22"/>
      <c r="L13" s="40" t="s">
        <v>324</v>
      </c>
      <c r="M13" s="42">
        <f t="shared" si="1"/>
        <v>0</v>
      </c>
      <c r="N13" s="42"/>
      <c r="O13" s="22"/>
      <c r="P13" s="40" t="s">
        <v>324</v>
      </c>
      <c r="Q13" s="42">
        <f t="shared" si="3"/>
        <v>0</v>
      </c>
      <c r="R13" s="42"/>
      <c r="S13" s="22"/>
      <c r="T13" s="29">
        <f t="shared" si="4"/>
        <v>0</v>
      </c>
      <c r="U13" s="30"/>
    </row>
    <row r="14" spans="1:21" ht="12.75" thickBot="1">
      <c r="A14" s="31"/>
      <c r="B14" s="32"/>
      <c r="C14" s="32"/>
      <c r="D14" s="34"/>
      <c r="E14" s="33"/>
      <c r="F14" s="33"/>
      <c r="G14" s="33"/>
      <c r="H14" s="34"/>
      <c r="I14" s="33"/>
      <c r="J14" s="33"/>
      <c r="K14" s="33"/>
      <c r="L14" s="34"/>
      <c r="M14" s="33"/>
      <c r="N14" s="33"/>
      <c r="O14" s="33"/>
      <c r="P14" s="34"/>
      <c r="Q14" s="33"/>
      <c r="R14" s="33"/>
      <c r="S14" s="33"/>
      <c r="T14" s="34"/>
      <c r="U14" s="35"/>
    </row>
  </sheetData>
  <sheetProtection/>
  <mergeCells count="7">
    <mergeCell ref="H2:K2"/>
    <mergeCell ref="L2:O2"/>
    <mergeCell ref="P2:S2"/>
    <mergeCell ref="A2:A3"/>
    <mergeCell ref="B2:B3"/>
    <mergeCell ref="C2:C3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Hallberg, Per-Olof</dc:creator>
  <cp:keywords/>
  <dc:description/>
  <cp:lastModifiedBy>Hallberg, Per-Olof</cp:lastModifiedBy>
  <cp:lastPrinted>2023-02-12T11:58:50Z</cp:lastPrinted>
  <dcterms:created xsi:type="dcterms:W3CDTF">2023-02-08T13:45:29Z</dcterms:created>
  <dcterms:modified xsi:type="dcterms:W3CDTF">2023-02-12T18:08:31Z</dcterms:modified>
  <cp:category/>
  <cp:version/>
  <cp:contentType/>
  <cp:contentStatus/>
</cp:coreProperties>
</file>