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35" yWindow="5400" windowWidth="8805" windowHeight="2745" activeTab="0"/>
  </bookViews>
  <sheets>
    <sheet name="Närvarokort Nr _________" sheetId="1" r:id="rId1"/>
  </sheets>
  <definedNames>
    <definedName name="_xlnm.Print_Area" localSheetId="0">'Närvarokort Nr _________'!$A$1:$AP$53</definedName>
  </definedNames>
  <calcPr fullCalcOnLoad="1"/>
</workbook>
</file>

<file path=xl/sharedStrings.xml><?xml version="1.0" encoding="utf-8"?>
<sst xmlns="http://schemas.openxmlformats.org/spreadsheetml/2006/main" count="79" uniqueCount="72">
  <si>
    <t>Aktivitet</t>
  </si>
  <si>
    <t>Ansökan avser perioden</t>
  </si>
  <si>
    <t>Började kl</t>
  </si>
  <si>
    <t>Slutade kl</t>
  </si>
  <si>
    <t>Mån</t>
  </si>
  <si>
    <t>Dag</t>
  </si>
  <si>
    <t>Namn på deltagare</t>
  </si>
  <si>
    <t>13-16 år</t>
  </si>
  <si>
    <t>17-20 år</t>
  </si>
  <si>
    <t>st</t>
  </si>
  <si>
    <t>Summa deltagartillfällen</t>
  </si>
  <si>
    <t>H 1</t>
  </si>
  <si>
    <t>Fyller</t>
  </si>
  <si>
    <t>Kön</t>
  </si>
  <si>
    <t>7-12 år</t>
  </si>
  <si>
    <t>Deltagartillfällen flickor, ålder</t>
  </si>
  <si>
    <t>Deltagartillfällen pojkar, ålder</t>
  </si>
  <si>
    <t>Innebandy</t>
  </si>
  <si>
    <t>År</t>
  </si>
  <si>
    <t>Närvarokort - Lokalt aktivitetsstöd</t>
  </si>
  <si>
    <t>1 juli-30 dec</t>
  </si>
  <si>
    <t>1 jan-30 juni</t>
  </si>
  <si>
    <t>Summa</t>
  </si>
  <si>
    <t>Totalt antal närvaromarkeringar inkl. Ledare</t>
  </si>
  <si>
    <t>Ledarens namnteckning</t>
  </si>
  <si>
    <t>Vetlanda IB</t>
  </si>
  <si>
    <t>Huvudsaklig idrott:</t>
  </si>
  <si>
    <t>Förening:</t>
  </si>
  <si>
    <t>Anläggning:</t>
  </si>
  <si>
    <t>Norrgårdshallen</t>
  </si>
  <si>
    <t>Ekenäs Sporthall</t>
  </si>
  <si>
    <t>&gt;20 år</t>
  </si>
  <si>
    <t>Hövdingen</t>
  </si>
  <si>
    <t>&lt; 7 år</t>
  </si>
  <si>
    <t>Summa lokalt aktivitetsstöds berättigade deltagartillfällen</t>
  </si>
  <si>
    <t>x</t>
  </si>
  <si>
    <t>Alexander Sundberg</t>
  </si>
  <si>
    <t>Mattias Gunnarsson</t>
  </si>
  <si>
    <t>Thim Åhlund</t>
  </si>
  <si>
    <t>Linus Berg</t>
  </si>
  <si>
    <t>Mattheo Löfstedt Petersson</t>
  </si>
  <si>
    <t>Edvin Hultqvist</t>
  </si>
  <si>
    <t>Hampus Hultqvist</t>
  </si>
  <si>
    <t>Isac Andersson</t>
  </si>
  <si>
    <t>Olle Aronsson</t>
  </si>
  <si>
    <t>Melvin Hildorsson</t>
  </si>
  <si>
    <t>Hjalmar Fridell</t>
  </si>
  <si>
    <t>Alex Abrahamsson</t>
  </si>
  <si>
    <t>Eddie Gröhn</t>
  </si>
  <si>
    <t>Erik Johansson</t>
  </si>
  <si>
    <t>Ashmed Sljivar</t>
  </si>
  <si>
    <t>Ted Hallgren</t>
  </si>
  <si>
    <t>Sebastian Holgersson</t>
  </si>
  <si>
    <t>Linus Thörn</t>
  </si>
  <si>
    <t>Adrian Mårtensson</t>
  </si>
  <si>
    <t>David Lindberg</t>
  </si>
  <si>
    <t>Hjalmar Zetterstedt</t>
  </si>
  <si>
    <t>Sann Bakhtiar</t>
  </si>
  <si>
    <t>Gabriel Stålhammar</t>
  </si>
  <si>
    <t>Felix Lindh</t>
  </si>
  <si>
    <t>Noah Melkersson</t>
  </si>
  <si>
    <t>Jonathan Bildsten</t>
  </si>
  <si>
    <t>Nicklas Samuelsson</t>
  </si>
  <si>
    <t>Elliot Fröding</t>
  </si>
  <si>
    <t>Noah Lönn</t>
  </si>
  <si>
    <t>Gustav Öhman</t>
  </si>
  <si>
    <t>Filip Lindahl</t>
  </si>
  <si>
    <t>Adam Lundvall</t>
  </si>
  <si>
    <t>Ledare:Magnus Sundberg</t>
  </si>
  <si>
    <t>Ledare:Mathias Andersson</t>
  </si>
  <si>
    <t>Ledare:Magnus Hultqvist</t>
  </si>
  <si>
    <t>Ledare:Joakim Fridell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</si>
</sst>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"/>
    <numFmt numFmtId="165" formatCode="0#"/>
    <numFmt numFmtId="166" formatCode="00"/>
    <numFmt numFmtId="167" formatCode="##"/>
  </numFmts>
  <fonts count="5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6.2"/>
      <name val="Arial"/>
      <family val="2"/>
    </font>
    <font>
      <sz val="6.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color indexed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hair"/>
      <top style="thin"/>
      <bottom style="hair"/>
    </border>
    <border>
      <left style="hair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hair"/>
      <top style="hair"/>
      <bottom style="hair"/>
    </border>
    <border>
      <left style="hair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hair"/>
      <top style="hair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hair"/>
    </border>
    <border>
      <left style="dotted"/>
      <right>
        <color indexed="63"/>
      </right>
      <top style="thin"/>
      <bottom style="hair"/>
    </border>
    <border>
      <left>
        <color indexed="63"/>
      </left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>
        <color indexed="63"/>
      </left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dotted"/>
      <right>
        <color indexed="63"/>
      </right>
      <top style="hair"/>
      <bottom>
        <color indexed="63"/>
      </bottom>
    </border>
    <border>
      <left style="dotted"/>
      <right style="thin"/>
      <top style="thin"/>
      <bottom style="hair"/>
    </border>
    <border>
      <left>
        <color indexed="63"/>
      </left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>
        <color indexed="63"/>
      </left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hair"/>
      <top style="hair"/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dotted"/>
      <right style="hair"/>
      <top>
        <color indexed="63"/>
      </top>
      <bottom style="hair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dotted"/>
      <top style="hair"/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31" borderId="3" applyNumberFormat="0" applyAlignment="0" applyProtection="0"/>
    <xf numFmtId="0" fontId="41" fillId="0" borderId="4" applyNumberFormat="0" applyFill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/>
      <protection/>
    </xf>
    <xf numFmtId="0" fontId="7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3" fontId="4" fillId="33" borderId="13" xfId="0" applyNumberFormat="1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center"/>
      <protection/>
    </xf>
    <xf numFmtId="164" fontId="3" fillId="33" borderId="10" xfId="0" applyNumberFormat="1" applyFont="1" applyFill="1" applyBorder="1" applyAlignment="1" applyProtection="1">
      <alignment horizontal="center"/>
      <protection/>
    </xf>
    <xf numFmtId="0" fontId="4" fillId="34" borderId="0" xfId="0" applyFont="1" applyFill="1" applyAlignment="1" applyProtection="1">
      <alignment horizontal="right"/>
      <protection/>
    </xf>
    <xf numFmtId="0" fontId="6" fillId="0" borderId="16" xfId="0" applyFont="1" applyFill="1" applyBorder="1" applyAlignment="1" applyProtection="1">
      <alignment horizontal="center"/>
      <protection locked="0"/>
    </xf>
    <xf numFmtId="0" fontId="5" fillId="34" borderId="0" xfId="0" applyFont="1" applyFill="1" applyBorder="1" applyAlignment="1" applyProtection="1">
      <alignment vertical="top"/>
      <protection/>
    </xf>
    <xf numFmtId="0" fontId="4" fillId="34" borderId="17" xfId="0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/>
      <protection/>
    </xf>
    <xf numFmtId="0" fontId="5" fillId="34" borderId="19" xfId="0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center"/>
      <protection locked="0"/>
    </xf>
    <xf numFmtId="0" fontId="1" fillId="34" borderId="21" xfId="0" applyFont="1" applyFill="1" applyBorder="1" applyAlignment="1" applyProtection="1">
      <alignment vertical="top"/>
      <protection/>
    </xf>
    <xf numFmtId="0" fontId="1" fillId="34" borderId="22" xfId="0" applyFont="1" applyFill="1" applyBorder="1" applyAlignment="1" applyProtection="1">
      <alignment vertical="top"/>
      <protection/>
    </xf>
    <xf numFmtId="0" fontId="1" fillId="34" borderId="0" xfId="0" applyFont="1" applyFill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0" fontId="4" fillId="34" borderId="23" xfId="0" applyFont="1" applyFill="1" applyBorder="1" applyAlignment="1" applyProtection="1">
      <alignment/>
      <protection/>
    </xf>
    <xf numFmtId="0" fontId="5" fillId="34" borderId="0" xfId="0" applyFont="1" applyFill="1" applyAlignment="1" applyProtection="1">
      <alignment horizontal="right"/>
      <protection/>
    </xf>
    <xf numFmtId="16" fontId="5" fillId="34" borderId="0" xfId="0" applyNumberFormat="1" applyFont="1" applyFill="1" applyAlignment="1" applyProtection="1">
      <alignment/>
      <protection/>
    </xf>
    <xf numFmtId="0" fontId="5" fillId="34" borderId="24" xfId="0" applyFont="1" applyFill="1" applyBorder="1" applyAlignment="1" applyProtection="1">
      <alignment vertical="top"/>
      <protection/>
    </xf>
    <xf numFmtId="0" fontId="5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0" fontId="7" fillId="33" borderId="25" xfId="0" applyFont="1" applyFill="1" applyBorder="1" applyAlignment="1" applyProtection="1">
      <alignment horizontal="center"/>
      <protection/>
    </xf>
    <xf numFmtId="0" fontId="1" fillId="34" borderId="0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34" borderId="0" xfId="0" applyFont="1" applyFill="1" applyAlignment="1" applyProtection="1">
      <alignment horizontal="right"/>
      <protection/>
    </xf>
    <xf numFmtId="0" fontId="2" fillId="34" borderId="26" xfId="0" applyFont="1" applyFill="1" applyBorder="1" applyAlignment="1" applyProtection="1">
      <alignment horizontal="center" vertical="top"/>
      <protection locked="0"/>
    </xf>
    <xf numFmtId="0" fontId="1" fillId="34" borderId="13" xfId="0" applyFont="1" applyFill="1" applyBorder="1" applyAlignment="1" applyProtection="1">
      <alignment horizontal="center"/>
      <protection/>
    </xf>
    <xf numFmtId="0" fontId="1" fillId="34" borderId="27" xfId="0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28" xfId="0" applyFont="1" applyFill="1" applyBorder="1" applyAlignment="1" applyProtection="1">
      <alignment horizontal="center" vertical="center"/>
      <protection/>
    </xf>
    <xf numFmtId="0" fontId="1" fillId="34" borderId="26" xfId="0" applyFont="1" applyFill="1" applyBorder="1" applyAlignment="1" applyProtection="1">
      <alignment vertical="top"/>
      <protection/>
    </xf>
    <xf numFmtId="0" fontId="3" fillId="0" borderId="29" xfId="0" applyFont="1" applyBorder="1" applyAlignment="1" applyProtection="1">
      <alignment horizontal="right"/>
      <protection/>
    </xf>
    <xf numFmtId="0" fontId="3" fillId="0" borderId="30" xfId="0" applyFont="1" applyBorder="1" applyAlignment="1" applyProtection="1">
      <alignment horizontal="right"/>
      <protection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left"/>
      <protection/>
    </xf>
    <xf numFmtId="0" fontId="5" fillId="34" borderId="31" xfId="0" applyFont="1" applyFill="1" applyBorder="1" applyAlignment="1" applyProtection="1">
      <alignment/>
      <protection/>
    </xf>
    <xf numFmtId="0" fontId="0" fillId="34" borderId="32" xfId="0" applyFont="1" applyFill="1" applyBorder="1" applyAlignment="1" applyProtection="1">
      <alignment/>
      <protection/>
    </xf>
    <xf numFmtId="0" fontId="0" fillId="34" borderId="33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 horizontal="center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35" borderId="34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/>
      <protection/>
    </xf>
    <xf numFmtId="166" fontId="5" fillId="34" borderId="0" xfId="0" applyNumberFormat="1" applyFont="1" applyFill="1" applyAlignment="1" applyProtection="1">
      <alignment/>
      <protection/>
    </xf>
    <xf numFmtId="0" fontId="2" fillId="33" borderId="35" xfId="0" applyFont="1" applyFill="1" applyBorder="1" applyAlignment="1" applyProtection="1">
      <alignment horizontal="center" vertical="center"/>
      <protection/>
    </xf>
    <xf numFmtId="0" fontId="2" fillId="35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5" borderId="36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2" fillId="35" borderId="37" xfId="0" applyFont="1" applyFill="1" applyBorder="1" applyAlignment="1" applyProtection="1">
      <alignment horizontal="center" vertical="center"/>
      <protection/>
    </xf>
    <xf numFmtId="0" fontId="2" fillId="33" borderId="38" xfId="0" applyFont="1" applyFill="1" applyBorder="1" applyAlignment="1" applyProtection="1">
      <alignment horizontal="center" vertical="center"/>
      <protection/>
    </xf>
    <xf numFmtId="0" fontId="2" fillId="35" borderId="38" xfId="0" applyFont="1" applyFill="1" applyBorder="1" applyAlignment="1" applyProtection="1">
      <alignment horizontal="center" vertical="center"/>
      <protection/>
    </xf>
    <xf numFmtId="0" fontId="12" fillId="36" borderId="39" xfId="0" applyFont="1" applyFill="1" applyBorder="1" applyAlignment="1" applyProtection="1">
      <alignment horizontal="center" vertical="center" wrapText="1"/>
      <protection/>
    </xf>
    <xf numFmtId="0" fontId="13" fillId="36" borderId="12" xfId="0" applyFont="1" applyFill="1" applyBorder="1" applyAlignment="1" applyProtection="1">
      <alignment horizontal="center" vertical="center"/>
      <protection/>
    </xf>
    <xf numFmtId="0" fontId="12" fillId="36" borderId="40" xfId="0" applyFont="1" applyFill="1" applyBorder="1" applyAlignment="1" applyProtection="1">
      <alignment horizontal="center" vertical="center"/>
      <protection/>
    </xf>
    <xf numFmtId="0" fontId="13" fillId="36" borderId="41" xfId="0" applyFont="1" applyFill="1" applyBorder="1" applyAlignment="1" applyProtection="1">
      <alignment horizontal="center" vertical="center"/>
      <protection/>
    </xf>
    <xf numFmtId="0" fontId="14" fillId="36" borderId="42" xfId="0" applyFont="1" applyFill="1" applyBorder="1" applyAlignment="1" applyProtection="1">
      <alignment horizontal="center" vertical="center"/>
      <protection/>
    </xf>
    <xf numFmtId="0" fontId="14" fillId="36" borderId="43" xfId="0" applyFont="1" applyFill="1" applyBorder="1" applyAlignment="1" applyProtection="1">
      <alignment horizontal="center" vertical="center"/>
      <protection/>
    </xf>
    <xf numFmtId="0" fontId="14" fillId="36" borderId="44" xfId="0" applyFont="1" applyFill="1" applyBorder="1" applyAlignment="1" applyProtection="1">
      <alignment horizontal="center" vertical="center"/>
      <protection/>
    </xf>
    <xf numFmtId="0" fontId="14" fillId="36" borderId="45" xfId="0" applyFont="1" applyFill="1" applyBorder="1" applyAlignment="1" applyProtection="1">
      <alignment horizontal="center" vertical="center"/>
      <protection/>
    </xf>
    <xf numFmtId="0" fontId="14" fillId="36" borderId="39" xfId="0" applyFont="1" applyFill="1" applyBorder="1" applyAlignment="1" applyProtection="1">
      <alignment horizontal="center" vertical="center"/>
      <protection/>
    </xf>
    <xf numFmtId="0" fontId="14" fillId="36" borderId="40" xfId="0" applyFont="1" applyFill="1" applyBorder="1" applyAlignment="1" applyProtection="1">
      <alignment horizontal="center" vertical="center"/>
      <protection/>
    </xf>
    <xf numFmtId="0" fontId="1" fillId="33" borderId="46" xfId="0" applyFont="1" applyFill="1" applyBorder="1" applyAlignment="1" applyProtection="1">
      <alignment horizontal="center" vertical="center"/>
      <protection/>
    </xf>
    <xf numFmtId="0" fontId="1" fillId="33" borderId="47" xfId="0" applyFont="1" applyFill="1" applyBorder="1" applyAlignment="1" applyProtection="1">
      <alignment horizontal="center" vertical="center"/>
      <protection/>
    </xf>
    <xf numFmtId="0" fontId="1" fillId="33" borderId="48" xfId="0" applyFont="1" applyFill="1" applyBorder="1" applyAlignment="1" applyProtection="1">
      <alignment horizontal="center" vertical="center"/>
      <protection/>
    </xf>
    <xf numFmtId="166" fontId="3" fillId="34" borderId="49" xfId="0" applyNumberFormat="1" applyFont="1" applyFill="1" applyBorder="1" applyAlignment="1" applyProtection="1">
      <alignment horizontal="center"/>
      <protection locked="0"/>
    </xf>
    <xf numFmtId="166" fontId="3" fillId="34" borderId="50" xfId="0" applyNumberFormat="1" applyFont="1" applyFill="1" applyBorder="1" applyAlignment="1" applyProtection="1">
      <alignment horizontal="center"/>
      <protection locked="0"/>
    </xf>
    <xf numFmtId="166" fontId="3" fillId="34" borderId="51" xfId="0" applyNumberFormat="1" applyFont="1" applyFill="1" applyBorder="1" applyAlignment="1" applyProtection="1">
      <alignment horizontal="center"/>
      <protection locked="0"/>
    </xf>
    <xf numFmtId="166" fontId="3" fillId="34" borderId="52" xfId="0" applyNumberFormat="1" applyFont="1" applyFill="1" applyBorder="1" applyAlignment="1" applyProtection="1">
      <alignment horizontal="center"/>
      <protection locked="0"/>
    </xf>
    <xf numFmtId="166" fontId="3" fillId="34" borderId="53" xfId="0" applyNumberFormat="1" applyFont="1" applyFill="1" applyBorder="1" applyAlignment="1" applyProtection="1">
      <alignment horizontal="center"/>
      <protection locked="0"/>
    </xf>
    <xf numFmtId="166" fontId="3" fillId="34" borderId="54" xfId="0" applyNumberFormat="1" applyFont="1" applyFill="1" applyBorder="1" applyAlignment="1" applyProtection="1">
      <alignment horizontal="center"/>
      <protection locked="0"/>
    </xf>
    <xf numFmtId="0" fontId="0" fillId="33" borderId="55" xfId="0" applyFont="1" applyFill="1" applyBorder="1" applyAlignment="1" applyProtection="1">
      <alignment/>
      <protection/>
    </xf>
    <xf numFmtId="0" fontId="0" fillId="33" borderId="56" xfId="0" applyFont="1" applyFill="1" applyBorder="1" applyAlignment="1" applyProtection="1">
      <alignment/>
      <protection/>
    </xf>
    <xf numFmtId="0" fontId="0" fillId="33" borderId="57" xfId="0" applyFont="1" applyFill="1" applyBorder="1" applyAlignment="1" applyProtection="1">
      <alignment/>
      <protection/>
    </xf>
    <xf numFmtId="0" fontId="2" fillId="35" borderId="58" xfId="0" applyFont="1" applyFill="1" applyBorder="1" applyAlignment="1" applyProtection="1">
      <alignment horizontal="center"/>
      <protection locked="0"/>
    </xf>
    <xf numFmtId="0" fontId="2" fillId="35" borderId="47" xfId="0" applyFont="1" applyFill="1" applyBorder="1" applyAlignment="1" applyProtection="1">
      <alignment horizontal="center"/>
      <protection locked="0"/>
    </xf>
    <xf numFmtId="0" fontId="2" fillId="35" borderId="59" xfId="0" applyFont="1" applyFill="1" applyBorder="1" applyAlignment="1" applyProtection="1">
      <alignment horizontal="center"/>
      <protection locked="0"/>
    </xf>
    <xf numFmtId="0" fontId="2" fillId="34" borderId="60" xfId="0" applyFont="1" applyFill="1" applyBorder="1" applyAlignment="1" applyProtection="1">
      <alignment horizontal="center"/>
      <protection locked="0"/>
    </xf>
    <xf numFmtId="0" fontId="2" fillId="34" borderId="50" xfId="0" applyFont="1" applyFill="1" applyBorder="1" applyAlignment="1" applyProtection="1">
      <alignment horizontal="center"/>
      <protection locked="0"/>
    </xf>
    <xf numFmtId="0" fontId="2" fillId="34" borderId="61" xfId="0" applyFont="1" applyFill="1" applyBorder="1" applyAlignment="1" applyProtection="1">
      <alignment horizontal="center"/>
      <protection locked="0"/>
    </xf>
    <xf numFmtId="0" fontId="2" fillId="35" borderId="60" xfId="0" applyFont="1" applyFill="1" applyBorder="1" applyAlignment="1" applyProtection="1">
      <alignment horizontal="center"/>
      <protection locked="0"/>
    </xf>
    <xf numFmtId="0" fontId="2" fillId="35" borderId="50" xfId="0" applyFont="1" applyFill="1" applyBorder="1" applyAlignment="1" applyProtection="1">
      <alignment horizontal="center"/>
      <protection locked="0"/>
    </xf>
    <xf numFmtId="0" fontId="2" fillId="35" borderId="61" xfId="0" applyFont="1" applyFill="1" applyBorder="1" applyAlignment="1" applyProtection="1">
      <alignment horizontal="center"/>
      <protection locked="0"/>
    </xf>
    <xf numFmtId="0" fontId="2" fillId="34" borderId="62" xfId="0" applyFont="1" applyFill="1" applyBorder="1" applyAlignment="1" applyProtection="1">
      <alignment horizontal="center"/>
      <protection locked="0"/>
    </xf>
    <xf numFmtId="0" fontId="2" fillId="34" borderId="63" xfId="0" applyFont="1" applyFill="1" applyBorder="1" applyAlignment="1" applyProtection="1">
      <alignment horizontal="center"/>
      <protection locked="0"/>
    </xf>
    <xf numFmtId="0" fontId="2" fillId="34" borderId="64" xfId="0" applyFont="1" applyFill="1" applyBorder="1" applyAlignment="1" applyProtection="1">
      <alignment horizontal="center"/>
      <protection locked="0"/>
    </xf>
    <xf numFmtId="0" fontId="2" fillId="35" borderId="65" xfId="0" applyFont="1" applyFill="1" applyBorder="1" applyAlignment="1" applyProtection="1">
      <alignment horizontal="center"/>
      <protection locked="0"/>
    </xf>
    <xf numFmtId="0" fontId="2" fillId="34" borderId="66" xfId="0" applyFont="1" applyFill="1" applyBorder="1" applyAlignment="1" applyProtection="1">
      <alignment horizontal="center"/>
      <protection locked="0"/>
    </xf>
    <xf numFmtId="0" fontId="2" fillId="34" borderId="67" xfId="0" applyFont="1" applyFill="1" applyBorder="1" applyAlignment="1" applyProtection="1">
      <alignment horizontal="center"/>
      <protection locked="0"/>
    </xf>
    <xf numFmtId="0" fontId="2" fillId="34" borderId="68" xfId="0" applyFont="1" applyFill="1" applyBorder="1" applyAlignment="1" applyProtection="1">
      <alignment horizontal="center"/>
      <protection locked="0"/>
    </xf>
    <xf numFmtId="0" fontId="2" fillId="35" borderId="66" xfId="0" applyFont="1" applyFill="1" applyBorder="1" applyAlignment="1" applyProtection="1">
      <alignment horizontal="center"/>
      <protection locked="0"/>
    </xf>
    <xf numFmtId="0" fontId="2" fillId="35" borderId="67" xfId="0" applyFont="1" applyFill="1" applyBorder="1" applyAlignment="1" applyProtection="1">
      <alignment horizontal="center"/>
      <protection locked="0"/>
    </xf>
    <xf numFmtId="0" fontId="2" fillId="35" borderId="68" xfId="0" applyFont="1" applyFill="1" applyBorder="1" applyAlignment="1" applyProtection="1">
      <alignment horizontal="center"/>
      <protection locked="0"/>
    </xf>
    <xf numFmtId="0" fontId="2" fillId="34" borderId="69" xfId="0" applyFont="1" applyFill="1" applyBorder="1" applyAlignment="1" applyProtection="1">
      <alignment horizontal="center"/>
      <protection locked="0"/>
    </xf>
    <xf numFmtId="0" fontId="2" fillId="34" borderId="70" xfId="0" applyFont="1" applyFill="1" applyBorder="1" applyAlignment="1" applyProtection="1">
      <alignment horizontal="center"/>
      <protection locked="0"/>
    </xf>
    <xf numFmtId="0" fontId="2" fillId="34" borderId="53" xfId="0" applyFont="1" applyFill="1" applyBorder="1" applyAlignment="1" applyProtection="1">
      <alignment horizontal="center"/>
      <protection locked="0"/>
    </xf>
    <xf numFmtId="0" fontId="2" fillId="34" borderId="71" xfId="0" applyFont="1" applyFill="1" applyBorder="1" applyAlignment="1" applyProtection="1">
      <alignment horizontal="center"/>
      <protection locked="0"/>
    </xf>
    <xf numFmtId="0" fontId="14" fillId="36" borderId="72" xfId="0" applyFont="1" applyFill="1" applyBorder="1" applyAlignment="1" applyProtection="1">
      <alignment horizontal="center" vertical="center"/>
      <protection/>
    </xf>
    <xf numFmtId="0" fontId="2" fillId="35" borderId="73" xfId="0" applyFont="1" applyFill="1" applyBorder="1" applyAlignment="1" applyProtection="1">
      <alignment horizontal="center" vertical="center"/>
      <protection/>
    </xf>
    <xf numFmtId="0" fontId="14" fillId="36" borderId="74" xfId="0" applyFont="1" applyFill="1" applyBorder="1" applyAlignment="1" applyProtection="1">
      <alignment horizontal="center" vertical="center"/>
      <protection/>
    </xf>
    <xf numFmtId="0" fontId="2" fillId="37" borderId="60" xfId="0" applyFont="1" applyFill="1" applyBorder="1" applyAlignment="1" applyProtection="1">
      <alignment horizontal="center"/>
      <protection locked="0"/>
    </xf>
    <xf numFmtId="0" fontId="2" fillId="37" borderId="50" xfId="0" applyFont="1" applyFill="1" applyBorder="1" applyAlignment="1" applyProtection="1">
      <alignment horizontal="center"/>
      <protection locked="0"/>
    </xf>
    <xf numFmtId="0" fontId="2" fillId="37" borderId="61" xfId="0" applyFont="1" applyFill="1" applyBorder="1" applyAlignment="1" applyProtection="1">
      <alignment horizontal="center"/>
      <protection locked="0"/>
    </xf>
    <xf numFmtId="0" fontId="15" fillId="35" borderId="10" xfId="0" applyNumberFormat="1" applyFont="1" applyFill="1" applyBorder="1" applyAlignment="1" applyProtection="1">
      <alignment horizontal="center"/>
      <protection locked="0"/>
    </xf>
    <xf numFmtId="166" fontId="15" fillId="35" borderId="10" xfId="0" applyNumberFormat="1" applyFont="1" applyFill="1" applyBorder="1" applyAlignment="1" applyProtection="1">
      <alignment horizontal="center"/>
      <protection locked="0"/>
    </xf>
    <xf numFmtId="164" fontId="15" fillId="35" borderId="10" xfId="0" applyNumberFormat="1" applyFont="1" applyFill="1" applyBorder="1" applyAlignment="1" applyProtection="1">
      <alignment horizontal="center"/>
      <protection locked="0"/>
    </xf>
    <xf numFmtId="0" fontId="15" fillId="34" borderId="34" xfId="0" applyNumberFormat="1" applyFont="1" applyFill="1" applyBorder="1" applyAlignment="1" applyProtection="1">
      <alignment horizontal="center"/>
      <protection locked="0"/>
    </xf>
    <xf numFmtId="166" fontId="15" fillId="34" borderId="34" xfId="0" applyNumberFormat="1" applyFont="1" applyFill="1" applyBorder="1" applyAlignment="1" applyProtection="1">
      <alignment horizontal="center"/>
      <protection locked="0"/>
    </xf>
    <xf numFmtId="164" fontId="15" fillId="34" borderId="34" xfId="0" applyNumberFormat="1" applyFont="1" applyFill="1" applyBorder="1" applyAlignment="1" applyProtection="1">
      <alignment horizontal="center"/>
      <protection locked="0"/>
    </xf>
    <xf numFmtId="0" fontId="15" fillId="35" borderId="34" xfId="0" applyNumberFormat="1" applyFont="1" applyFill="1" applyBorder="1" applyAlignment="1" applyProtection="1">
      <alignment horizontal="center"/>
      <protection locked="0"/>
    </xf>
    <xf numFmtId="166" fontId="15" fillId="35" borderId="34" xfId="0" applyNumberFormat="1" applyFont="1" applyFill="1" applyBorder="1" applyAlignment="1" applyProtection="1">
      <alignment horizontal="center"/>
      <protection locked="0"/>
    </xf>
    <xf numFmtId="164" fontId="15" fillId="35" borderId="34" xfId="0" applyNumberFormat="1" applyFont="1" applyFill="1" applyBorder="1" applyAlignment="1" applyProtection="1">
      <alignment horizontal="center"/>
      <protection locked="0"/>
    </xf>
    <xf numFmtId="0" fontId="15" fillId="33" borderId="39" xfId="0" applyFont="1" applyFill="1" applyBorder="1" applyAlignment="1" applyProtection="1">
      <alignment horizontal="center" vertical="center"/>
      <protection/>
    </xf>
    <xf numFmtId="0" fontId="7" fillId="35" borderId="58" xfId="0" applyFont="1" applyFill="1" applyBorder="1" applyAlignment="1" applyProtection="1">
      <alignment horizontal="center"/>
      <protection locked="0"/>
    </xf>
    <xf numFmtId="0" fontId="7" fillId="35" borderId="47" xfId="0" applyFont="1" applyFill="1" applyBorder="1" applyAlignment="1" applyProtection="1">
      <alignment horizontal="center"/>
      <protection locked="0"/>
    </xf>
    <xf numFmtId="0" fontId="15" fillId="33" borderId="42" xfId="0" applyFont="1" applyFill="1" applyBorder="1" applyAlignment="1" applyProtection="1">
      <alignment horizontal="center" vertical="center"/>
      <protection/>
    </xf>
    <xf numFmtId="0" fontId="7" fillId="34" borderId="60" xfId="0" applyFont="1" applyFill="1" applyBorder="1" applyAlignment="1" applyProtection="1">
      <alignment horizontal="center"/>
      <protection locked="0"/>
    </xf>
    <xf numFmtId="0" fontId="7" fillId="34" borderId="50" xfId="0" applyFont="1" applyFill="1" applyBorder="1" applyAlignment="1" applyProtection="1">
      <alignment horizontal="center"/>
      <protection locked="0"/>
    </xf>
    <xf numFmtId="0" fontId="7" fillId="35" borderId="60" xfId="0" applyFont="1" applyFill="1" applyBorder="1" applyAlignment="1" applyProtection="1">
      <alignment horizontal="center"/>
      <protection locked="0"/>
    </xf>
    <xf numFmtId="0" fontId="7" fillId="35" borderId="50" xfId="0" applyFont="1" applyFill="1" applyBorder="1" applyAlignment="1" applyProtection="1">
      <alignment horizontal="center"/>
      <protection locked="0"/>
    </xf>
    <xf numFmtId="0" fontId="15" fillId="37" borderId="34" xfId="0" applyNumberFormat="1" applyFont="1" applyFill="1" applyBorder="1" applyAlignment="1" applyProtection="1">
      <alignment horizontal="center"/>
      <protection locked="0"/>
    </xf>
    <xf numFmtId="166" fontId="15" fillId="37" borderId="34" xfId="0" applyNumberFormat="1" applyFont="1" applyFill="1" applyBorder="1" applyAlignment="1" applyProtection="1">
      <alignment horizontal="center"/>
      <protection locked="0"/>
    </xf>
    <xf numFmtId="164" fontId="15" fillId="37" borderId="34" xfId="0" applyNumberFormat="1" applyFont="1" applyFill="1" applyBorder="1" applyAlignment="1" applyProtection="1">
      <alignment horizontal="center"/>
      <protection locked="0"/>
    </xf>
    <xf numFmtId="0" fontId="15" fillId="33" borderId="72" xfId="0" applyFont="1" applyFill="1" applyBorder="1" applyAlignment="1" applyProtection="1">
      <alignment horizontal="center" vertical="center"/>
      <protection/>
    </xf>
    <xf numFmtId="0" fontId="15" fillId="34" borderId="73" xfId="0" applyNumberFormat="1" applyFont="1" applyFill="1" applyBorder="1" applyAlignment="1" applyProtection="1">
      <alignment horizontal="center"/>
      <protection locked="0"/>
    </xf>
    <xf numFmtId="166" fontId="15" fillId="34" borderId="73" xfId="0" applyNumberFormat="1" applyFont="1" applyFill="1" applyBorder="1" applyAlignment="1" applyProtection="1">
      <alignment horizontal="center"/>
      <protection locked="0"/>
    </xf>
    <xf numFmtId="164" fontId="15" fillId="34" borderId="73" xfId="0" applyNumberFormat="1" applyFont="1" applyFill="1" applyBorder="1" applyAlignment="1" applyProtection="1">
      <alignment horizontal="center"/>
      <protection locked="0"/>
    </xf>
    <xf numFmtId="0" fontId="15" fillId="34" borderId="35" xfId="0" applyNumberFormat="1" applyFont="1" applyFill="1" applyBorder="1" applyAlignment="1" applyProtection="1">
      <alignment horizontal="center"/>
      <protection locked="0"/>
    </xf>
    <xf numFmtId="166" fontId="15" fillId="34" borderId="35" xfId="0" applyNumberFormat="1" applyFont="1" applyFill="1" applyBorder="1" applyAlignment="1" applyProtection="1">
      <alignment horizontal="center"/>
      <protection locked="0"/>
    </xf>
    <xf numFmtId="164" fontId="15" fillId="34" borderId="35" xfId="0" applyNumberFormat="1" applyFont="1" applyFill="1" applyBorder="1" applyAlignment="1" applyProtection="1">
      <alignment horizontal="center"/>
      <protection locked="0"/>
    </xf>
    <xf numFmtId="0" fontId="15" fillId="37" borderId="75" xfId="0" applyFont="1" applyFill="1" applyBorder="1" applyAlignment="1" applyProtection="1">
      <alignment/>
      <protection locked="0"/>
    </xf>
    <xf numFmtId="0" fontId="15" fillId="37" borderId="37" xfId="0" applyFont="1" applyFill="1" applyBorder="1" applyAlignment="1" applyProtection="1">
      <alignment/>
      <protection locked="0"/>
    </xf>
    <xf numFmtId="0" fontId="15" fillId="35" borderId="75" xfId="0" applyFont="1" applyFill="1" applyBorder="1" applyAlignment="1" applyProtection="1">
      <alignment/>
      <protection locked="0"/>
    </xf>
    <xf numFmtId="0" fontId="15" fillId="35" borderId="37" xfId="0" applyFont="1" applyFill="1" applyBorder="1" applyAlignment="1" applyProtection="1">
      <alignment/>
      <protection locked="0"/>
    </xf>
    <xf numFmtId="0" fontId="15" fillId="34" borderId="44" xfId="0" applyFont="1" applyFill="1" applyBorder="1" applyAlignment="1" applyProtection="1">
      <alignment horizontal="left"/>
      <protection locked="0"/>
    </xf>
    <xf numFmtId="0" fontId="15" fillId="34" borderId="35" xfId="0" applyFont="1" applyFill="1" applyBorder="1" applyAlignment="1" applyProtection="1">
      <alignment horizontal="left"/>
      <protection locked="0"/>
    </xf>
    <xf numFmtId="0" fontId="2" fillId="34" borderId="27" xfId="0" applyFont="1" applyFill="1" applyBorder="1" applyAlignment="1" applyProtection="1">
      <alignment horizontal="right"/>
      <protection/>
    </xf>
    <xf numFmtId="0" fontId="0" fillId="34" borderId="27" xfId="0" applyFont="1" applyFill="1" applyBorder="1" applyAlignment="1" applyProtection="1">
      <alignment horizontal="right"/>
      <protection/>
    </xf>
    <xf numFmtId="0" fontId="0" fillId="34" borderId="14" xfId="0" applyFont="1" applyFill="1" applyBorder="1" applyAlignment="1" applyProtection="1">
      <alignment horizontal="right"/>
      <protection/>
    </xf>
    <xf numFmtId="0" fontId="6" fillId="34" borderId="76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5" fillId="34" borderId="73" xfId="0" applyFont="1" applyFill="1" applyBorder="1" applyAlignment="1" applyProtection="1">
      <alignment/>
      <protection locked="0"/>
    </xf>
    <xf numFmtId="0" fontId="15" fillId="35" borderId="77" xfId="0" applyFont="1" applyFill="1" applyBorder="1" applyAlignment="1" applyProtection="1">
      <alignment horizontal="left"/>
      <protection locked="0"/>
    </xf>
    <xf numFmtId="0" fontId="15" fillId="35" borderId="78" xfId="0" applyFont="1" applyFill="1" applyBorder="1" applyAlignment="1" applyProtection="1">
      <alignment horizontal="left"/>
      <protection locked="0"/>
    </xf>
    <xf numFmtId="0" fontId="15" fillId="35" borderId="39" xfId="0" applyFont="1" applyFill="1" applyBorder="1" applyAlignment="1" applyProtection="1">
      <alignment horizontal="left"/>
      <protection locked="0"/>
    </xf>
    <xf numFmtId="0" fontId="15" fillId="35" borderId="10" xfId="0" applyFont="1" applyFill="1" applyBorder="1" applyAlignment="1" applyProtection="1">
      <alignment horizontal="left"/>
      <protection locked="0"/>
    </xf>
    <xf numFmtId="0" fontId="15" fillId="34" borderId="77" xfId="0" applyFont="1" applyFill="1" applyBorder="1" applyAlignment="1" applyProtection="1">
      <alignment horizontal="left"/>
      <protection locked="0"/>
    </xf>
    <xf numFmtId="0" fontId="15" fillId="34" borderId="78" xfId="0" applyFont="1" applyFill="1" applyBorder="1" applyAlignment="1" applyProtection="1">
      <alignment horizontal="left"/>
      <protection locked="0"/>
    </xf>
    <xf numFmtId="0" fontId="15" fillId="34" borderId="34" xfId="0" applyFont="1" applyFill="1" applyBorder="1" applyAlignment="1" applyProtection="1">
      <alignment/>
      <protection locked="0"/>
    </xf>
    <xf numFmtId="0" fontId="15" fillId="35" borderId="34" xfId="0" applyFont="1" applyFill="1" applyBorder="1" applyAlignment="1" applyProtection="1">
      <alignment/>
      <protection locked="0"/>
    </xf>
    <xf numFmtId="0" fontId="15" fillId="37" borderId="34" xfId="0" applyFont="1" applyFill="1" applyBorder="1" applyAlignment="1" applyProtection="1">
      <alignment/>
      <protection locked="0"/>
    </xf>
    <xf numFmtId="0" fontId="5" fillId="35" borderId="79" xfId="0" applyFont="1" applyFill="1" applyBorder="1" applyAlignment="1" applyProtection="1">
      <alignment horizontal="center" vertical="center"/>
      <protection/>
    </xf>
    <xf numFmtId="0" fontId="5" fillId="35" borderId="80" xfId="0" applyFont="1" applyFill="1" applyBorder="1" applyAlignment="1" applyProtection="1">
      <alignment horizontal="center" vertical="center"/>
      <protection/>
    </xf>
    <xf numFmtId="0" fontId="5" fillId="35" borderId="81" xfId="0" applyFont="1" applyFill="1" applyBorder="1" applyAlignment="1" applyProtection="1">
      <alignment horizontal="center" vertical="center"/>
      <protection/>
    </xf>
    <xf numFmtId="0" fontId="15" fillId="35" borderId="10" xfId="0" applyFont="1" applyFill="1" applyBorder="1" applyAlignment="1" applyProtection="1">
      <alignment/>
      <protection locked="0"/>
    </xf>
    <xf numFmtId="20" fontId="3" fillId="34" borderId="51" xfId="0" applyNumberFormat="1" applyFont="1" applyFill="1" applyBorder="1" applyAlignment="1" applyProtection="1">
      <alignment horizontal="center" textRotation="90"/>
      <protection locked="0"/>
    </xf>
    <xf numFmtId="0" fontId="4" fillId="34" borderId="0" xfId="0" applyFont="1" applyFill="1" applyBorder="1" applyAlignment="1" applyProtection="1">
      <alignment horizontal="right"/>
      <protection/>
    </xf>
    <xf numFmtId="0" fontId="4" fillId="34" borderId="0" xfId="0" applyFont="1" applyFill="1" applyAlignment="1" applyProtection="1">
      <alignment horizontal="right"/>
      <protection/>
    </xf>
    <xf numFmtId="0" fontId="5" fillId="33" borderId="80" xfId="0" applyFont="1" applyFill="1" applyBorder="1" applyAlignment="1" applyProtection="1">
      <alignment horizontal="center" vertical="center"/>
      <protection/>
    </xf>
    <xf numFmtId="0" fontId="5" fillId="33" borderId="81" xfId="0" applyFont="1" applyFill="1" applyBorder="1" applyAlignment="1" applyProtection="1">
      <alignment horizontal="center" vertical="center"/>
      <protection/>
    </xf>
    <xf numFmtId="20" fontId="3" fillId="34" borderId="50" xfId="0" applyNumberFormat="1" applyFont="1" applyFill="1" applyBorder="1" applyAlignment="1" applyProtection="1">
      <alignment horizontal="center" textRotation="90"/>
      <protection locked="0"/>
    </xf>
    <xf numFmtId="20" fontId="3" fillId="34" borderId="49" xfId="0" applyNumberFormat="1" applyFont="1" applyFill="1" applyBorder="1" applyAlignment="1" applyProtection="1">
      <alignment horizontal="center" textRotation="90"/>
      <protection locked="0"/>
    </xf>
    <xf numFmtId="0" fontId="3" fillId="34" borderId="82" xfId="0" applyFont="1" applyFill="1" applyBorder="1" applyAlignment="1" applyProtection="1">
      <alignment horizontal="left" textRotation="90"/>
      <protection locked="0"/>
    </xf>
    <xf numFmtId="0" fontId="3" fillId="34" borderId="83" xfId="0" applyFont="1" applyFill="1" applyBorder="1" applyAlignment="1" applyProtection="1">
      <alignment horizontal="left" textRotation="90"/>
      <protection locked="0"/>
    </xf>
    <xf numFmtId="0" fontId="3" fillId="34" borderId="84" xfId="0" applyFont="1" applyFill="1" applyBorder="1" applyAlignment="1" applyProtection="1">
      <alignment horizontal="left" textRotation="90"/>
      <protection locked="0"/>
    </xf>
    <xf numFmtId="0" fontId="2" fillId="34" borderId="0" xfId="0" applyFont="1" applyFill="1" applyAlignment="1" applyProtection="1">
      <alignment horizontal="right"/>
      <protection/>
    </xf>
    <xf numFmtId="0" fontId="1" fillId="34" borderId="0" xfId="0" applyFont="1" applyFill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3" fillId="34" borderId="63" xfId="0" applyFont="1" applyFill="1" applyBorder="1" applyAlignment="1" applyProtection="1">
      <alignment horizontal="left" textRotation="90"/>
      <protection locked="0"/>
    </xf>
    <xf numFmtId="0" fontId="3" fillId="34" borderId="85" xfId="0" applyFont="1" applyFill="1" applyBorder="1" applyAlignment="1" applyProtection="1">
      <alignment horizontal="left" textRotation="90"/>
      <protection locked="0"/>
    </xf>
    <xf numFmtId="0" fontId="3" fillId="34" borderId="67" xfId="0" applyFont="1" applyFill="1" applyBorder="1" applyAlignment="1" applyProtection="1">
      <alignment horizontal="left" textRotation="90"/>
      <protection locked="0"/>
    </xf>
    <xf numFmtId="0" fontId="3" fillId="34" borderId="50" xfId="0" applyFont="1" applyFill="1" applyBorder="1" applyAlignment="1" applyProtection="1">
      <alignment horizontal="left" textRotation="90"/>
      <protection locked="0"/>
    </xf>
    <xf numFmtId="0" fontId="2" fillId="0" borderId="80" xfId="0" applyFont="1" applyFill="1" applyBorder="1" applyAlignment="1" applyProtection="1">
      <alignment horizontal="center"/>
      <protection locked="0"/>
    </xf>
    <xf numFmtId="0" fontId="6" fillId="0" borderId="86" xfId="0" applyFont="1" applyBorder="1" applyAlignment="1" applyProtection="1">
      <alignment horizontal="center"/>
      <protection locked="0"/>
    </xf>
    <xf numFmtId="0" fontId="2" fillId="34" borderId="87" xfId="0" applyFont="1" applyFill="1" applyBorder="1" applyAlignment="1" applyProtection="1">
      <alignment horizontal="center" vertical="top"/>
      <protection locked="0"/>
    </xf>
    <xf numFmtId="0" fontId="2" fillId="34" borderId="88" xfId="0" applyFont="1" applyFill="1" applyBorder="1" applyAlignment="1" applyProtection="1">
      <alignment horizontal="center" vertical="top"/>
      <protection locked="0"/>
    </xf>
    <xf numFmtId="0" fontId="2" fillId="0" borderId="19" xfId="0" applyFont="1" applyFill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24" xfId="0" applyFont="1" applyBorder="1" applyAlignment="1" applyProtection="1">
      <alignment horizontal="right"/>
      <protection locked="0"/>
    </xf>
    <xf numFmtId="0" fontId="2" fillId="34" borderId="19" xfId="0" applyFont="1" applyFill="1" applyBorder="1" applyAlignment="1" applyProtection="1">
      <alignment horizontal="right" vertical="top"/>
      <protection locked="0"/>
    </xf>
    <xf numFmtId="0" fontId="1" fillId="34" borderId="80" xfId="0" applyFont="1" applyFill="1" applyBorder="1" applyAlignment="1" applyProtection="1">
      <alignment horizontal="left" vertical="top"/>
      <protection locked="0"/>
    </xf>
    <xf numFmtId="0" fontId="1" fillId="34" borderId="86" xfId="0" applyFont="1" applyFill="1" applyBorder="1" applyAlignment="1" applyProtection="1">
      <alignment horizontal="left" vertical="top"/>
      <protection locked="0"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0" fillId="35" borderId="27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2" fillId="34" borderId="80" xfId="0" applyFont="1" applyFill="1" applyBorder="1" applyAlignment="1" applyProtection="1">
      <alignment horizontal="right"/>
      <protection/>
    </xf>
    <xf numFmtId="0" fontId="0" fillId="0" borderId="80" xfId="0" applyFont="1" applyBorder="1" applyAlignment="1" applyProtection="1">
      <alignment/>
      <protection/>
    </xf>
    <xf numFmtId="0" fontId="2" fillId="0" borderId="89" xfId="0" applyFont="1" applyFill="1" applyBorder="1" applyAlignment="1" applyProtection="1">
      <alignment horizontal="right"/>
      <protection locked="0"/>
    </xf>
    <xf numFmtId="0" fontId="0" fillId="0" borderId="27" xfId="0" applyFont="1" applyBorder="1" applyAlignment="1" applyProtection="1">
      <alignment horizontal="right"/>
      <protection locked="0"/>
    </xf>
    <xf numFmtId="0" fontId="0" fillId="0" borderId="90" xfId="0" applyFont="1" applyBorder="1" applyAlignment="1" applyProtection="1">
      <alignment horizontal="right"/>
      <protection locked="0"/>
    </xf>
    <xf numFmtId="0" fontId="3" fillId="34" borderId="80" xfId="0" applyFont="1" applyFill="1" applyBorder="1" applyAlignment="1" applyProtection="1">
      <alignment horizontal="left"/>
      <protection/>
    </xf>
    <xf numFmtId="0" fontId="3" fillId="0" borderId="80" xfId="0" applyFont="1" applyBorder="1" applyAlignment="1" applyProtection="1">
      <alignment/>
      <protection/>
    </xf>
    <xf numFmtId="0" fontId="3" fillId="0" borderId="8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8" fillId="34" borderId="0" xfId="0" applyFont="1" applyFill="1" applyAlignment="1" applyProtection="1">
      <alignment horizontal="center" textRotation="90"/>
      <protection/>
    </xf>
    <xf numFmtId="0" fontId="9" fillId="0" borderId="0" xfId="0" applyFont="1" applyAlignment="1" applyProtection="1">
      <alignment horizontal="center"/>
      <protection/>
    </xf>
    <xf numFmtId="0" fontId="3" fillId="34" borderId="91" xfId="0" applyFont="1" applyFill="1" applyBorder="1" applyAlignment="1" applyProtection="1">
      <alignment horizontal="left" textRotation="90"/>
      <protection locked="0"/>
    </xf>
    <xf numFmtId="0" fontId="3" fillId="34" borderId="92" xfId="0" applyFont="1" applyFill="1" applyBorder="1" applyAlignment="1" applyProtection="1">
      <alignment horizontal="left" textRotation="90"/>
      <protection locked="0"/>
    </xf>
    <xf numFmtId="0" fontId="3" fillId="34" borderId="93" xfId="0" applyFont="1" applyFill="1" applyBorder="1" applyAlignment="1" applyProtection="1">
      <alignment horizontal="left" textRotation="90"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247650</xdr:colOff>
      <xdr:row>0</xdr:row>
      <xdr:rowOff>57150</xdr:rowOff>
    </xdr:from>
    <xdr:to>
      <xdr:col>40</xdr:col>
      <xdr:colOff>285750</xdr:colOff>
      <xdr:row>10</xdr:row>
      <xdr:rowOff>38100</xdr:rowOff>
    </xdr:to>
    <xdr:pic>
      <xdr:nvPicPr>
        <xdr:cNvPr id="1" name="Picture 11" descr="VIB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91425" y="57150"/>
          <a:ext cx="24193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87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2.7109375" style="19" customWidth="1"/>
    <col min="2" max="2" width="18.28125" style="19" bestFit="1" customWidth="1"/>
    <col min="3" max="3" width="7.57421875" style="19" bestFit="1" customWidth="1"/>
    <col min="4" max="4" width="3.421875" style="19" customWidth="1"/>
    <col min="5" max="5" width="3.7109375" style="19" customWidth="1"/>
    <col min="6" max="6" width="3.421875" style="19" customWidth="1"/>
    <col min="7" max="7" width="3.140625" style="19" customWidth="1"/>
    <col min="8" max="32" width="2.7109375" style="19" customWidth="1"/>
    <col min="33" max="33" width="3.7109375" style="19" bestFit="1" customWidth="1"/>
    <col min="34" max="34" width="4.421875" style="19" bestFit="1" customWidth="1"/>
    <col min="35" max="35" width="5.00390625" style="19" bestFit="1" customWidth="1"/>
    <col min="36" max="36" width="5.140625" style="19" bestFit="1" customWidth="1"/>
    <col min="37" max="37" width="4.28125" style="19" bestFit="1" customWidth="1"/>
    <col min="38" max="38" width="3.7109375" style="19" bestFit="1" customWidth="1"/>
    <col min="39" max="39" width="4.421875" style="19" bestFit="1" customWidth="1"/>
    <col min="40" max="40" width="5.00390625" style="19" bestFit="1" customWidth="1"/>
    <col min="41" max="41" width="5.140625" style="19" bestFit="1" customWidth="1"/>
    <col min="42" max="42" width="4.28125" style="19" bestFit="1" customWidth="1"/>
    <col min="43" max="43" width="5.421875" style="19" customWidth="1"/>
    <col min="44" max="45" width="5.421875" style="19" hidden="1" customWidth="1"/>
    <col min="46" max="46" width="5.421875" style="19" customWidth="1"/>
    <col min="47" max="16384" width="9.140625" style="19" customWidth="1"/>
  </cols>
  <sheetData>
    <row r="1" spans="1:43" ht="11.25" customHeight="1">
      <c r="A1" s="214" t="s">
        <v>19</v>
      </c>
      <c r="B1" s="15" t="s">
        <v>27</v>
      </c>
      <c r="C1" s="191" t="s">
        <v>25</v>
      </c>
      <c r="D1" s="192"/>
      <c r="E1" s="17"/>
      <c r="F1" s="17"/>
      <c r="G1" s="17"/>
      <c r="H1" s="78">
        <v>1</v>
      </c>
      <c r="I1" s="79">
        <v>2</v>
      </c>
      <c r="J1" s="79">
        <v>3</v>
      </c>
      <c r="K1" s="79">
        <v>4</v>
      </c>
      <c r="L1" s="79">
        <v>5</v>
      </c>
      <c r="M1" s="79">
        <v>6</v>
      </c>
      <c r="N1" s="79">
        <v>7</v>
      </c>
      <c r="O1" s="79">
        <v>8</v>
      </c>
      <c r="P1" s="79">
        <v>9</v>
      </c>
      <c r="Q1" s="79">
        <v>10</v>
      </c>
      <c r="R1" s="79">
        <v>11</v>
      </c>
      <c r="S1" s="79">
        <v>12</v>
      </c>
      <c r="T1" s="79">
        <v>13</v>
      </c>
      <c r="U1" s="79">
        <v>14</v>
      </c>
      <c r="V1" s="79">
        <v>15</v>
      </c>
      <c r="W1" s="79">
        <v>16</v>
      </c>
      <c r="X1" s="79">
        <v>17</v>
      </c>
      <c r="Y1" s="79">
        <v>18</v>
      </c>
      <c r="Z1" s="79">
        <v>19</v>
      </c>
      <c r="AA1" s="79">
        <v>20</v>
      </c>
      <c r="AB1" s="79">
        <v>21</v>
      </c>
      <c r="AC1" s="79">
        <v>22</v>
      </c>
      <c r="AD1" s="79">
        <v>23</v>
      </c>
      <c r="AE1" s="79">
        <v>24</v>
      </c>
      <c r="AF1" s="80">
        <v>25</v>
      </c>
      <c r="AG1" s="17"/>
      <c r="AH1" s="17"/>
      <c r="AI1" s="18"/>
      <c r="AJ1" s="18"/>
      <c r="AK1" s="17"/>
      <c r="AL1" s="17"/>
      <c r="AM1" s="17"/>
      <c r="AN1" s="17"/>
      <c r="AO1" s="17"/>
      <c r="AP1" s="17"/>
      <c r="AQ1" s="17"/>
    </row>
    <row r="2" spans="1:43" ht="11.25" customHeight="1">
      <c r="A2" s="215"/>
      <c r="B2" s="16" t="s">
        <v>26</v>
      </c>
      <c r="C2" s="189" t="s">
        <v>17</v>
      </c>
      <c r="D2" s="190"/>
      <c r="E2" s="17"/>
      <c r="F2" s="17"/>
      <c r="G2" s="17"/>
      <c r="H2" s="216"/>
      <c r="I2" s="185"/>
      <c r="J2" s="188"/>
      <c r="K2" s="185"/>
      <c r="L2" s="185"/>
      <c r="M2" s="188"/>
      <c r="N2" s="185"/>
      <c r="O2" s="185"/>
      <c r="P2" s="188"/>
      <c r="Q2" s="185"/>
      <c r="R2" s="185"/>
      <c r="S2" s="188"/>
      <c r="T2" s="188"/>
      <c r="U2" s="188"/>
      <c r="V2" s="188"/>
      <c r="W2" s="188"/>
      <c r="X2" s="188"/>
      <c r="Y2" s="188"/>
      <c r="Z2" s="188"/>
      <c r="AA2" s="188"/>
      <c r="AB2" s="185"/>
      <c r="AC2" s="185"/>
      <c r="AD2" s="185"/>
      <c r="AE2" s="185"/>
      <c r="AF2" s="179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</row>
    <row r="3" spans="1:43" ht="11.25" customHeight="1">
      <c r="A3" s="215"/>
      <c r="B3" s="16" t="s">
        <v>28</v>
      </c>
      <c r="C3" s="197"/>
      <c r="D3" s="198"/>
      <c r="E3" s="17"/>
      <c r="F3" s="17"/>
      <c r="G3" s="17"/>
      <c r="H3" s="217"/>
      <c r="I3" s="186"/>
      <c r="J3" s="188"/>
      <c r="K3" s="186"/>
      <c r="L3" s="186"/>
      <c r="M3" s="188"/>
      <c r="N3" s="186"/>
      <c r="O3" s="186"/>
      <c r="P3" s="188"/>
      <c r="Q3" s="186"/>
      <c r="R3" s="186"/>
      <c r="S3" s="188"/>
      <c r="T3" s="188"/>
      <c r="U3" s="188"/>
      <c r="V3" s="188"/>
      <c r="W3" s="188"/>
      <c r="X3" s="188"/>
      <c r="Y3" s="188"/>
      <c r="Z3" s="188"/>
      <c r="AA3" s="188"/>
      <c r="AB3" s="186"/>
      <c r="AC3" s="186"/>
      <c r="AD3" s="186"/>
      <c r="AE3" s="186"/>
      <c r="AF3" s="180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</row>
    <row r="4" spans="1:43" ht="11.25" customHeight="1">
      <c r="A4" s="215"/>
      <c r="B4" s="193" t="s">
        <v>29</v>
      </c>
      <c r="C4" s="194"/>
      <c r="D4" s="195"/>
      <c r="E4" s="17"/>
      <c r="F4" s="17"/>
      <c r="G4" s="17"/>
      <c r="H4" s="217"/>
      <c r="I4" s="186"/>
      <c r="J4" s="188"/>
      <c r="K4" s="186"/>
      <c r="L4" s="186"/>
      <c r="M4" s="188"/>
      <c r="N4" s="186"/>
      <c r="O4" s="186"/>
      <c r="P4" s="188"/>
      <c r="Q4" s="186"/>
      <c r="R4" s="186"/>
      <c r="S4" s="188"/>
      <c r="T4" s="188"/>
      <c r="U4" s="188"/>
      <c r="V4" s="188"/>
      <c r="W4" s="188"/>
      <c r="X4" s="188"/>
      <c r="Y4" s="188"/>
      <c r="Z4" s="188"/>
      <c r="AA4" s="188"/>
      <c r="AB4" s="186"/>
      <c r="AC4" s="186"/>
      <c r="AD4" s="186"/>
      <c r="AE4" s="186"/>
      <c r="AF4" s="180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</row>
    <row r="5" spans="1:43" ht="11.25" customHeight="1">
      <c r="A5" s="215"/>
      <c r="B5" s="196" t="s">
        <v>32</v>
      </c>
      <c r="C5" s="194"/>
      <c r="D5" s="195"/>
      <c r="E5" s="17"/>
      <c r="F5" s="17"/>
      <c r="G5" s="17"/>
      <c r="H5" s="217"/>
      <c r="I5" s="186"/>
      <c r="J5" s="188"/>
      <c r="K5" s="186"/>
      <c r="L5" s="186"/>
      <c r="M5" s="188"/>
      <c r="N5" s="186"/>
      <c r="O5" s="186"/>
      <c r="P5" s="188"/>
      <c r="Q5" s="186"/>
      <c r="R5" s="186"/>
      <c r="S5" s="188"/>
      <c r="T5" s="188"/>
      <c r="U5" s="188"/>
      <c r="V5" s="188"/>
      <c r="W5" s="188"/>
      <c r="X5" s="188"/>
      <c r="Y5" s="188"/>
      <c r="Z5" s="188"/>
      <c r="AA5" s="188"/>
      <c r="AB5" s="186"/>
      <c r="AC5" s="186"/>
      <c r="AD5" s="186"/>
      <c r="AE5" s="186"/>
      <c r="AF5" s="180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11.25" customHeight="1">
      <c r="A6" s="215"/>
      <c r="B6" s="207" t="s">
        <v>30</v>
      </c>
      <c r="C6" s="208"/>
      <c r="D6" s="209"/>
      <c r="E6" s="182" t="s">
        <v>0</v>
      </c>
      <c r="F6" s="183"/>
      <c r="G6" s="184"/>
      <c r="H6" s="218"/>
      <c r="I6" s="187"/>
      <c r="J6" s="188"/>
      <c r="K6" s="187"/>
      <c r="L6" s="187"/>
      <c r="M6" s="188"/>
      <c r="N6" s="187"/>
      <c r="O6" s="187"/>
      <c r="P6" s="188"/>
      <c r="Q6" s="187"/>
      <c r="R6" s="187"/>
      <c r="S6" s="188"/>
      <c r="T6" s="188"/>
      <c r="U6" s="188"/>
      <c r="V6" s="188"/>
      <c r="W6" s="188"/>
      <c r="X6" s="188"/>
      <c r="Y6" s="188"/>
      <c r="Z6" s="188"/>
      <c r="AA6" s="188"/>
      <c r="AB6" s="187"/>
      <c r="AC6" s="187"/>
      <c r="AD6" s="187"/>
      <c r="AE6" s="187"/>
      <c r="AF6" s="181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</row>
    <row r="7" spans="1:45" ht="11.25" customHeight="1">
      <c r="A7" s="215"/>
      <c r="B7" s="45" t="s">
        <v>1</v>
      </c>
      <c r="C7" s="46" t="s">
        <v>21</v>
      </c>
      <c r="D7" s="14"/>
      <c r="H7" s="178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2"/>
      <c r="AI7" s="213"/>
      <c r="AJ7" s="213"/>
      <c r="AK7" s="213"/>
      <c r="AL7" s="213"/>
      <c r="AM7" s="213"/>
      <c r="AN7" s="213"/>
      <c r="AO7" s="31"/>
      <c r="AR7" s="17"/>
      <c r="AS7" s="17"/>
    </row>
    <row r="8" spans="1:45" ht="11.25" customHeight="1" thickBot="1">
      <c r="A8" s="215"/>
      <c r="B8" s="33">
        <v>2013</v>
      </c>
      <c r="C8" s="47" t="s">
        <v>20</v>
      </c>
      <c r="D8" s="9" t="s">
        <v>35</v>
      </c>
      <c r="E8" s="173" t="s">
        <v>2</v>
      </c>
      <c r="F8" s="173"/>
      <c r="G8" s="173"/>
      <c r="H8" s="178"/>
      <c r="I8" s="177"/>
      <c r="J8" s="177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2"/>
      <c r="AI8" s="48"/>
      <c r="AJ8" s="48"/>
      <c r="AK8" s="48"/>
      <c r="AL8" s="49"/>
      <c r="AM8" s="49"/>
      <c r="AN8" s="48"/>
      <c r="AO8" s="48"/>
      <c r="AR8" s="17"/>
      <c r="AS8" s="17"/>
    </row>
    <row r="9" spans="1:45" ht="11.25" customHeight="1">
      <c r="A9" s="215"/>
      <c r="B9" s="11"/>
      <c r="C9" s="12"/>
      <c r="D9" s="20"/>
      <c r="H9" s="178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2"/>
      <c r="AI9" s="28"/>
      <c r="AJ9" s="28"/>
      <c r="AK9" s="28"/>
      <c r="AL9" s="28"/>
      <c r="AM9" s="28"/>
      <c r="AN9" s="28"/>
      <c r="AO9" s="28"/>
      <c r="AR9" s="21"/>
      <c r="AS9" s="22"/>
    </row>
    <row r="10" spans="1:45" ht="11.25" customHeight="1">
      <c r="A10" s="215"/>
      <c r="B10" s="13"/>
      <c r="C10" s="10"/>
      <c r="D10" s="23"/>
      <c r="E10" s="173" t="s">
        <v>3</v>
      </c>
      <c r="F10" s="174"/>
      <c r="G10" s="174"/>
      <c r="H10" s="178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2"/>
      <c r="AI10" s="28"/>
      <c r="AJ10" s="28"/>
      <c r="AK10" s="28"/>
      <c r="AL10" s="28"/>
      <c r="AM10" s="28"/>
      <c r="AN10" s="28"/>
      <c r="AO10" s="28"/>
      <c r="AR10" s="24"/>
      <c r="AS10" s="24"/>
    </row>
    <row r="11" spans="1:45" ht="11.25" customHeight="1" thickBot="1">
      <c r="A11" s="215"/>
      <c r="B11" s="50" t="s">
        <v>24</v>
      </c>
      <c r="C11" s="51"/>
      <c r="D11" s="52"/>
      <c r="F11" s="174" t="s">
        <v>4</v>
      </c>
      <c r="G11" s="173"/>
      <c r="H11" s="81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3"/>
      <c r="AR11" s="24"/>
      <c r="AS11" s="24"/>
    </row>
    <row r="12" spans="1:45" ht="11.25" customHeight="1">
      <c r="A12" s="215"/>
      <c r="B12" s="53"/>
      <c r="E12" s="25"/>
      <c r="F12" s="26"/>
      <c r="G12" s="8" t="s">
        <v>5</v>
      </c>
      <c r="H12" s="84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6"/>
      <c r="AG12" s="175" t="s">
        <v>15</v>
      </c>
      <c r="AH12" s="175"/>
      <c r="AI12" s="175"/>
      <c r="AJ12" s="175"/>
      <c r="AK12" s="176"/>
      <c r="AL12" s="168" t="s">
        <v>16</v>
      </c>
      <c r="AM12" s="169"/>
      <c r="AN12" s="169"/>
      <c r="AO12" s="169"/>
      <c r="AP12" s="170"/>
      <c r="AQ12" s="29"/>
      <c r="AR12" s="24"/>
      <c r="AS12" s="24"/>
    </row>
    <row r="13" spans="1:45" ht="12.75" customHeight="1">
      <c r="A13" s="53"/>
      <c r="B13" s="2" t="s">
        <v>6</v>
      </c>
      <c r="C13" s="27"/>
      <c r="D13" s="6" t="s">
        <v>13</v>
      </c>
      <c r="E13" s="1" t="s">
        <v>18</v>
      </c>
      <c r="F13" s="7" t="s">
        <v>4</v>
      </c>
      <c r="G13" s="7" t="s">
        <v>5</v>
      </c>
      <c r="H13" s="87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9"/>
      <c r="AG13" s="68" t="s">
        <v>33</v>
      </c>
      <c r="AH13" s="36" t="s">
        <v>14</v>
      </c>
      <c r="AI13" s="37" t="s">
        <v>7</v>
      </c>
      <c r="AJ13" s="37" t="s">
        <v>8</v>
      </c>
      <c r="AK13" s="70" t="s">
        <v>31</v>
      </c>
      <c r="AL13" s="68" t="s">
        <v>33</v>
      </c>
      <c r="AM13" s="41" t="s">
        <v>14</v>
      </c>
      <c r="AN13" s="42" t="s">
        <v>7</v>
      </c>
      <c r="AO13" s="42" t="s">
        <v>8</v>
      </c>
      <c r="AP13" s="70" t="s">
        <v>31</v>
      </c>
      <c r="AQ13" s="29"/>
      <c r="AR13" s="21" t="s">
        <v>11</v>
      </c>
      <c r="AS13" s="22" t="s">
        <v>12</v>
      </c>
    </row>
    <row r="14" spans="1:45" ht="11.25" customHeight="1">
      <c r="A14" s="128">
        <v>1</v>
      </c>
      <c r="B14" s="171" t="s">
        <v>36</v>
      </c>
      <c r="C14" s="171"/>
      <c r="D14" s="119"/>
      <c r="E14" s="120">
        <v>5</v>
      </c>
      <c r="F14" s="121">
        <v>4</v>
      </c>
      <c r="G14" s="121">
        <v>5</v>
      </c>
      <c r="H14" s="129"/>
      <c r="I14" s="130"/>
      <c r="J14" s="130"/>
      <c r="K14" s="130"/>
      <c r="L14" s="130"/>
      <c r="M14" s="130"/>
      <c r="N14" s="130"/>
      <c r="O14" s="130"/>
      <c r="P14" s="130"/>
      <c r="Q14" s="130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2"/>
      <c r="AG14" s="72" t="str">
        <f aca="true" t="shared" si="0" ref="AG14:AG49">IF(D14="K",IF(AR14&lt;7,COUNTA($H14:$AF14)," ")," ")</f>
        <v> </v>
      </c>
      <c r="AH14" s="54" t="str">
        <f aca="true" t="shared" si="1" ref="AH14:AH49">IF(D14="K",IF(AR14=7,COUNTA($H14:$AF14),IF(AR14=8,COUNTA($H14:$AF14),IF(AR14=9,COUNTA($H14:$AF14),IF(AR14=10,COUNTA($H14:$AF14),IF(AR14=11,COUNTA($H14:$AF14),IF(AR14=12,COUNTA($H14:$AF14)," "))))))," ")</f>
        <v> </v>
      </c>
      <c r="AI14" s="54" t="str">
        <f aca="true" t="shared" si="2" ref="AI14:AI49">IF(D14="K",IF(AR14=13,COUNTA($H14:$AF14),IF(AR14=14,COUNTA($H14:$AF14),IF(AR14=15,COUNTA($H14:$AF14),IF(AR14=16,COUNTA($H14:$AF14)," "))))," ")</f>
        <v> </v>
      </c>
      <c r="AJ14" s="54" t="str">
        <f aca="true" t="shared" si="3" ref="AJ14:AJ49">IF(D14="K",IF(AR14=17,COUNTA($H14:$AF14),IF(AR14=18,COUNTA($H14:$AF14),IF(AR14=19,COUNTA($H14:$AF14),IF(AR14=20,COUNTA($H14:$AF14)," "))))," ")</f>
        <v> </v>
      </c>
      <c r="AK14" s="73" t="str">
        <f aca="true" t="shared" si="4" ref="AK14:AK49">IF(D14="K",IF(AR14&gt;20,COUNTA($H14:$AF14)," ")," ")</f>
        <v> </v>
      </c>
      <c r="AL14" s="72" t="str">
        <f aca="true" t="shared" si="5" ref="AL14:AL49">IF(D14="M",IF(AR14&lt;7,COUNTA($H14:$AF14)," ")," ")</f>
        <v> </v>
      </c>
      <c r="AM14" s="55" t="str">
        <f aca="true" t="shared" si="6" ref="AM14:AM49">IF(D14="M",IF(AR14=7,COUNTA($H14:$AF14),IF(AR14=8,COUNTA($H14:$AF14),IF(AR14=9,COUNTA($H14:$AF14),IF(AR14=10,COUNTA($H14:$AF14),IF(AR14=11,COUNTA($H14:$AF14),IF(AR14=12,COUNTA($H14:$AF14)," "))))))," ")</f>
        <v> </v>
      </c>
      <c r="AN14" s="55" t="str">
        <f aca="true" t="shared" si="7" ref="AN14:AN49">IF(D14="M",IF(AR14=13,COUNTA($H14:$AF14),IF(AR14=14,COUNTA($H14:$AF14),IF(AR14=15,COUNTA($H14:$AF14),IF(AR14=16,COUNTA($H14:$AF14)," "))))," ")</f>
        <v> </v>
      </c>
      <c r="AO14" s="55" t="str">
        <f aca="true" t="shared" si="8" ref="AO14:AO49">IF(D14="M",IF(AR14=17,COUNTA($H14:$AF14),IF(AR14=18,COUNTA($H14:$AF14),IF(AR14=19,COUNTA($H14:$AF14),IF(AR14=20,COUNTA($H14:$AF14)," "))))," ")</f>
        <v> </v>
      </c>
      <c r="AP14" s="73" t="str">
        <f>IF(D14="M",IF(AR14&gt;20,COUNTA($H14:$AF14)," ")," ")</f>
        <v> </v>
      </c>
      <c r="AQ14" s="56"/>
      <c r="AR14" s="24">
        <f>IF(AS14&lt;0.1,99,AS14)</f>
        <v>8</v>
      </c>
      <c r="AS14" s="57">
        <f>IF(E14&lt;50,($B$8-2000-E14),($B$8-1900-E14))</f>
        <v>8</v>
      </c>
    </row>
    <row r="15" spans="1:45" ht="11.25" customHeight="1">
      <c r="A15" s="131">
        <v>2</v>
      </c>
      <c r="B15" s="165" t="s">
        <v>37</v>
      </c>
      <c r="C15" s="165"/>
      <c r="D15" s="122"/>
      <c r="E15" s="123">
        <v>4</v>
      </c>
      <c r="F15" s="124">
        <v>5</v>
      </c>
      <c r="G15" s="124">
        <v>8</v>
      </c>
      <c r="H15" s="132"/>
      <c r="I15" s="133"/>
      <c r="J15" s="133"/>
      <c r="K15" s="133"/>
      <c r="L15" s="133"/>
      <c r="M15" s="133"/>
      <c r="N15" s="133"/>
      <c r="O15" s="133"/>
      <c r="P15" s="133"/>
      <c r="Q15" s="133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5"/>
      <c r="AG15" s="72" t="str">
        <f t="shared" si="0"/>
        <v> </v>
      </c>
      <c r="AH15" s="54" t="str">
        <f t="shared" si="1"/>
        <v> </v>
      </c>
      <c r="AI15" s="54" t="str">
        <f t="shared" si="2"/>
        <v> </v>
      </c>
      <c r="AJ15" s="54" t="str">
        <f t="shared" si="3"/>
        <v> </v>
      </c>
      <c r="AK15" s="73" t="str">
        <f t="shared" si="4"/>
        <v> </v>
      </c>
      <c r="AL15" s="72" t="str">
        <f t="shared" si="5"/>
        <v> </v>
      </c>
      <c r="AM15" s="55" t="str">
        <f t="shared" si="6"/>
        <v> </v>
      </c>
      <c r="AN15" s="55" t="str">
        <f t="shared" si="7"/>
        <v> </v>
      </c>
      <c r="AO15" s="55" t="str">
        <f t="shared" si="8"/>
        <v> </v>
      </c>
      <c r="AP15" s="73" t="str">
        <f aca="true" t="shared" si="9" ref="AP15:AP49">IF(D15="M",IF(AR15&gt;20,COUNTA($H15:$AF15)," ")," ")</f>
        <v> </v>
      </c>
      <c r="AQ15" s="56"/>
      <c r="AR15" s="24">
        <f aca="true" t="shared" si="10" ref="AR15:AR49">IF(AS15&lt;0.1,99,AS15)</f>
        <v>9</v>
      </c>
      <c r="AS15" s="57">
        <f aca="true" t="shared" si="11" ref="AS15:AS49">IF(E15&lt;50,($B$8-2000-E15),($B$8-1900-E15))</f>
        <v>9</v>
      </c>
    </row>
    <row r="16" spans="1:45" ht="11.25" customHeight="1">
      <c r="A16" s="131">
        <v>3</v>
      </c>
      <c r="B16" s="166" t="s">
        <v>38</v>
      </c>
      <c r="C16" s="166"/>
      <c r="D16" s="125"/>
      <c r="E16" s="126">
        <v>5</v>
      </c>
      <c r="F16" s="127">
        <v>3</v>
      </c>
      <c r="G16" s="127">
        <v>18</v>
      </c>
      <c r="H16" s="134"/>
      <c r="I16" s="135"/>
      <c r="J16" s="135"/>
      <c r="K16" s="135"/>
      <c r="L16" s="135"/>
      <c r="M16" s="135"/>
      <c r="N16" s="135"/>
      <c r="O16" s="135"/>
      <c r="P16" s="135"/>
      <c r="Q16" s="135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8"/>
      <c r="AG16" s="72" t="str">
        <f t="shared" si="0"/>
        <v> </v>
      </c>
      <c r="AH16" s="54" t="str">
        <f t="shared" si="1"/>
        <v> </v>
      </c>
      <c r="AI16" s="54" t="str">
        <f t="shared" si="2"/>
        <v> </v>
      </c>
      <c r="AJ16" s="54" t="str">
        <f t="shared" si="3"/>
        <v> </v>
      </c>
      <c r="AK16" s="73" t="str">
        <f t="shared" si="4"/>
        <v> </v>
      </c>
      <c r="AL16" s="72" t="str">
        <f t="shared" si="5"/>
        <v> </v>
      </c>
      <c r="AM16" s="55" t="str">
        <f t="shared" si="6"/>
        <v> </v>
      </c>
      <c r="AN16" s="55" t="str">
        <f t="shared" si="7"/>
        <v> </v>
      </c>
      <c r="AO16" s="55" t="str">
        <f t="shared" si="8"/>
        <v> </v>
      </c>
      <c r="AP16" s="73" t="str">
        <f t="shared" si="9"/>
        <v> </v>
      </c>
      <c r="AQ16" s="56"/>
      <c r="AR16" s="24">
        <f t="shared" si="10"/>
        <v>8</v>
      </c>
      <c r="AS16" s="57">
        <f t="shared" si="11"/>
        <v>8</v>
      </c>
    </row>
    <row r="17" spans="1:45" ht="11.25" customHeight="1">
      <c r="A17" s="131">
        <v>4</v>
      </c>
      <c r="B17" s="165" t="s">
        <v>39</v>
      </c>
      <c r="C17" s="165"/>
      <c r="D17" s="122"/>
      <c r="E17" s="123">
        <v>5</v>
      </c>
      <c r="F17" s="124">
        <v>12</v>
      </c>
      <c r="G17" s="124">
        <v>24</v>
      </c>
      <c r="H17" s="132"/>
      <c r="I17" s="133"/>
      <c r="J17" s="133"/>
      <c r="K17" s="133"/>
      <c r="L17" s="133"/>
      <c r="M17" s="133"/>
      <c r="N17" s="133"/>
      <c r="O17" s="133"/>
      <c r="P17" s="133"/>
      <c r="Q17" s="133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5"/>
      <c r="AG17" s="72" t="str">
        <f t="shared" si="0"/>
        <v> </v>
      </c>
      <c r="AH17" s="54" t="str">
        <f t="shared" si="1"/>
        <v> </v>
      </c>
      <c r="AI17" s="54" t="str">
        <f t="shared" si="2"/>
        <v> </v>
      </c>
      <c r="AJ17" s="54" t="str">
        <f t="shared" si="3"/>
        <v> </v>
      </c>
      <c r="AK17" s="73" t="str">
        <f t="shared" si="4"/>
        <v> </v>
      </c>
      <c r="AL17" s="72" t="str">
        <f t="shared" si="5"/>
        <v> </v>
      </c>
      <c r="AM17" s="55" t="str">
        <f t="shared" si="6"/>
        <v> </v>
      </c>
      <c r="AN17" s="55" t="str">
        <f t="shared" si="7"/>
        <v> </v>
      </c>
      <c r="AO17" s="55" t="str">
        <f t="shared" si="8"/>
        <v> </v>
      </c>
      <c r="AP17" s="73" t="str">
        <f t="shared" si="9"/>
        <v> </v>
      </c>
      <c r="AQ17" s="56"/>
      <c r="AR17" s="24">
        <f t="shared" si="10"/>
        <v>8</v>
      </c>
      <c r="AS17" s="57">
        <f t="shared" si="11"/>
        <v>8</v>
      </c>
    </row>
    <row r="18" spans="1:45" ht="11.25" customHeight="1">
      <c r="A18" s="131">
        <v>5</v>
      </c>
      <c r="B18" s="166" t="s">
        <v>40</v>
      </c>
      <c r="C18" s="166"/>
      <c r="D18" s="125"/>
      <c r="E18" s="126">
        <v>5</v>
      </c>
      <c r="F18" s="127">
        <v>12</v>
      </c>
      <c r="G18" s="127">
        <v>20</v>
      </c>
      <c r="H18" s="134"/>
      <c r="I18" s="135"/>
      <c r="J18" s="135"/>
      <c r="K18" s="135"/>
      <c r="L18" s="135"/>
      <c r="M18" s="135"/>
      <c r="N18" s="135"/>
      <c r="O18" s="135"/>
      <c r="P18" s="135"/>
      <c r="Q18" s="135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8"/>
      <c r="AG18" s="72" t="str">
        <f t="shared" si="0"/>
        <v> </v>
      </c>
      <c r="AH18" s="54" t="str">
        <f t="shared" si="1"/>
        <v> </v>
      </c>
      <c r="AI18" s="54" t="str">
        <f t="shared" si="2"/>
        <v> </v>
      </c>
      <c r="AJ18" s="54" t="str">
        <f t="shared" si="3"/>
        <v> </v>
      </c>
      <c r="AK18" s="73" t="str">
        <f t="shared" si="4"/>
        <v> </v>
      </c>
      <c r="AL18" s="72" t="str">
        <f t="shared" si="5"/>
        <v> </v>
      </c>
      <c r="AM18" s="55" t="str">
        <f t="shared" si="6"/>
        <v> </v>
      </c>
      <c r="AN18" s="55" t="str">
        <f t="shared" si="7"/>
        <v> </v>
      </c>
      <c r="AO18" s="55" t="str">
        <f t="shared" si="8"/>
        <v> </v>
      </c>
      <c r="AP18" s="73" t="str">
        <f t="shared" si="9"/>
        <v> </v>
      </c>
      <c r="AQ18" s="56"/>
      <c r="AR18" s="24">
        <f t="shared" si="10"/>
        <v>8</v>
      </c>
      <c r="AS18" s="57">
        <f t="shared" si="11"/>
        <v>8</v>
      </c>
    </row>
    <row r="19" spans="1:45" ht="11.25" customHeight="1">
      <c r="A19" s="131">
        <v>6</v>
      </c>
      <c r="B19" s="165" t="s">
        <v>41</v>
      </c>
      <c r="C19" s="165"/>
      <c r="D19" s="122"/>
      <c r="E19" s="123">
        <v>5</v>
      </c>
      <c r="F19" s="124">
        <v>12</v>
      </c>
      <c r="G19" s="124">
        <v>14</v>
      </c>
      <c r="H19" s="132"/>
      <c r="I19" s="133"/>
      <c r="J19" s="133"/>
      <c r="K19" s="133"/>
      <c r="L19" s="133"/>
      <c r="M19" s="133"/>
      <c r="N19" s="133"/>
      <c r="O19" s="133"/>
      <c r="P19" s="133"/>
      <c r="Q19" s="133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5"/>
      <c r="AG19" s="72" t="str">
        <f t="shared" si="0"/>
        <v> </v>
      </c>
      <c r="AH19" s="54" t="str">
        <f t="shared" si="1"/>
        <v> </v>
      </c>
      <c r="AI19" s="54" t="str">
        <f t="shared" si="2"/>
        <v> </v>
      </c>
      <c r="AJ19" s="54" t="str">
        <f t="shared" si="3"/>
        <v> </v>
      </c>
      <c r="AK19" s="73" t="str">
        <f t="shared" si="4"/>
        <v> </v>
      </c>
      <c r="AL19" s="72" t="str">
        <f t="shared" si="5"/>
        <v> </v>
      </c>
      <c r="AM19" s="55" t="str">
        <f t="shared" si="6"/>
        <v> </v>
      </c>
      <c r="AN19" s="55" t="str">
        <f t="shared" si="7"/>
        <v> </v>
      </c>
      <c r="AO19" s="55" t="str">
        <f t="shared" si="8"/>
        <v> </v>
      </c>
      <c r="AP19" s="73" t="str">
        <f t="shared" si="9"/>
        <v> </v>
      </c>
      <c r="AQ19" s="56"/>
      <c r="AR19" s="24">
        <f t="shared" si="10"/>
        <v>8</v>
      </c>
      <c r="AS19" s="57">
        <f t="shared" si="11"/>
        <v>8</v>
      </c>
    </row>
    <row r="20" spans="1:45" ht="11.25" customHeight="1">
      <c r="A20" s="131">
        <v>7</v>
      </c>
      <c r="B20" s="166" t="s">
        <v>42</v>
      </c>
      <c r="C20" s="166"/>
      <c r="D20" s="125"/>
      <c r="E20" s="126">
        <v>4</v>
      </c>
      <c r="F20" s="127">
        <v>4</v>
      </c>
      <c r="G20" s="127">
        <v>23</v>
      </c>
      <c r="H20" s="134"/>
      <c r="I20" s="135"/>
      <c r="J20" s="135"/>
      <c r="K20" s="135"/>
      <c r="L20" s="135"/>
      <c r="M20" s="135"/>
      <c r="N20" s="135"/>
      <c r="O20" s="135"/>
      <c r="P20" s="135"/>
      <c r="Q20" s="135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8"/>
      <c r="AG20" s="72" t="str">
        <f t="shared" si="0"/>
        <v> </v>
      </c>
      <c r="AH20" s="54" t="str">
        <f t="shared" si="1"/>
        <v> </v>
      </c>
      <c r="AI20" s="54" t="str">
        <f t="shared" si="2"/>
        <v> </v>
      </c>
      <c r="AJ20" s="54" t="str">
        <f t="shared" si="3"/>
        <v> </v>
      </c>
      <c r="AK20" s="73" t="str">
        <f t="shared" si="4"/>
        <v> </v>
      </c>
      <c r="AL20" s="72" t="str">
        <f t="shared" si="5"/>
        <v> </v>
      </c>
      <c r="AM20" s="55" t="str">
        <f t="shared" si="6"/>
        <v> </v>
      </c>
      <c r="AN20" s="55" t="str">
        <f t="shared" si="7"/>
        <v> </v>
      </c>
      <c r="AO20" s="55" t="str">
        <f t="shared" si="8"/>
        <v> </v>
      </c>
      <c r="AP20" s="73" t="str">
        <f t="shared" si="9"/>
        <v> </v>
      </c>
      <c r="AQ20" s="56"/>
      <c r="AR20" s="24">
        <f t="shared" si="10"/>
        <v>9</v>
      </c>
      <c r="AS20" s="57">
        <f t="shared" si="11"/>
        <v>9</v>
      </c>
    </row>
    <row r="21" spans="1:45" ht="11.25" customHeight="1">
      <c r="A21" s="131">
        <v>8</v>
      </c>
      <c r="B21" s="165" t="s">
        <v>43</v>
      </c>
      <c r="C21" s="165"/>
      <c r="D21" s="122"/>
      <c r="E21" s="123">
        <v>5</v>
      </c>
      <c r="F21" s="124">
        <v>5</v>
      </c>
      <c r="G21" s="124">
        <v>2</v>
      </c>
      <c r="H21" s="132"/>
      <c r="I21" s="133"/>
      <c r="J21" s="133"/>
      <c r="K21" s="133"/>
      <c r="L21" s="133"/>
      <c r="M21" s="133"/>
      <c r="N21" s="133"/>
      <c r="O21" s="133"/>
      <c r="P21" s="133"/>
      <c r="Q21" s="133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5"/>
      <c r="AG21" s="72" t="str">
        <f t="shared" si="0"/>
        <v> </v>
      </c>
      <c r="AH21" s="54" t="str">
        <f t="shared" si="1"/>
        <v> </v>
      </c>
      <c r="AI21" s="54" t="str">
        <f t="shared" si="2"/>
        <v> </v>
      </c>
      <c r="AJ21" s="54" t="str">
        <f t="shared" si="3"/>
        <v> </v>
      </c>
      <c r="AK21" s="73" t="str">
        <f t="shared" si="4"/>
        <v> </v>
      </c>
      <c r="AL21" s="72" t="str">
        <f t="shared" si="5"/>
        <v> </v>
      </c>
      <c r="AM21" s="55" t="str">
        <f t="shared" si="6"/>
        <v> </v>
      </c>
      <c r="AN21" s="55" t="str">
        <f t="shared" si="7"/>
        <v> </v>
      </c>
      <c r="AO21" s="55" t="str">
        <f t="shared" si="8"/>
        <v> </v>
      </c>
      <c r="AP21" s="73" t="str">
        <f t="shared" si="9"/>
        <v> </v>
      </c>
      <c r="AQ21" s="56"/>
      <c r="AR21" s="24">
        <f t="shared" si="10"/>
        <v>8</v>
      </c>
      <c r="AS21" s="57">
        <f t="shared" si="11"/>
        <v>8</v>
      </c>
    </row>
    <row r="22" spans="1:45" ht="11.25" customHeight="1">
      <c r="A22" s="131">
        <v>9</v>
      </c>
      <c r="B22" s="166" t="s">
        <v>44</v>
      </c>
      <c r="C22" s="166"/>
      <c r="D22" s="125"/>
      <c r="E22" s="126">
        <v>5</v>
      </c>
      <c r="F22" s="127">
        <v>7</v>
      </c>
      <c r="G22" s="127">
        <v>21</v>
      </c>
      <c r="H22" s="134"/>
      <c r="I22" s="135"/>
      <c r="J22" s="135"/>
      <c r="K22" s="135"/>
      <c r="L22" s="135"/>
      <c r="M22" s="135"/>
      <c r="N22" s="135"/>
      <c r="O22" s="135"/>
      <c r="P22" s="135"/>
      <c r="Q22" s="135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8"/>
      <c r="AG22" s="72" t="str">
        <f t="shared" si="0"/>
        <v> </v>
      </c>
      <c r="AH22" s="54" t="str">
        <f t="shared" si="1"/>
        <v> </v>
      </c>
      <c r="AI22" s="54" t="str">
        <f t="shared" si="2"/>
        <v> </v>
      </c>
      <c r="AJ22" s="54" t="str">
        <f t="shared" si="3"/>
        <v> </v>
      </c>
      <c r="AK22" s="73" t="str">
        <f t="shared" si="4"/>
        <v> </v>
      </c>
      <c r="AL22" s="72" t="str">
        <f t="shared" si="5"/>
        <v> </v>
      </c>
      <c r="AM22" s="55" t="str">
        <f t="shared" si="6"/>
        <v> </v>
      </c>
      <c r="AN22" s="55" t="str">
        <f t="shared" si="7"/>
        <v> </v>
      </c>
      <c r="AO22" s="55" t="str">
        <f t="shared" si="8"/>
        <v> </v>
      </c>
      <c r="AP22" s="73" t="str">
        <f t="shared" si="9"/>
        <v> </v>
      </c>
      <c r="AQ22" s="56"/>
      <c r="AR22" s="24">
        <f t="shared" si="10"/>
        <v>8</v>
      </c>
      <c r="AS22" s="57">
        <f t="shared" si="11"/>
        <v>8</v>
      </c>
    </row>
    <row r="23" spans="1:45" ht="11.25" customHeight="1">
      <c r="A23" s="131">
        <v>10</v>
      </c>
      <c r="B23" s="165" t="s">
        <v>45</v>
      </c>
      <c r="C23" s="165"/>
      <c r="D23" s="122"/>
      <c r="E23" s="123">
        <v>5</v>
      </c>
      <c r="F23" s="124">
        <v>9</v>
      </c>
      <c r="G23" s="124">
        <v>13</v>
      </c>
      <c r="H23" s="132"/>
      <c r="I23" s="133"/>
      <c r="J23" s="133"/>
      <c r="K23" s="133"/>
      <c r="L23" s="133"/>
      <c r="M23" s="133"/>
      <c r="N23" s="133"/>
      <c r="O23" s="133"/>
      <c r="P23" s="133"/>
      <c r="Q23" s="133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5"/>
      <c r="AG23" s="72" t="str">
        <f t="shared" si="0"/>
        <v> </v>
      </c>
      <c r="AH23" s="54" t="str">
        <f t="shared" si="1"/>
        <v> </v>
      </c>
      <c r="AI23" s="54" t="str">
        <f t="shared" si="2"/>
        <v> </v>
      </c>
      <c r="AJ23" s="54" t="str">
        <f t="shared" si="3"/>
        <v> </v>
      </c>
      <c r="AK23" s="73" t="str">
        <f t="shared" si="4"/>
        <v> </v>
      </c>
      <c r="AL23" s="72" t="str">
        <f t="shared" si="5"/>
        <v> </v>
      </c>
      <c r="AM23" s="55" t="str">
        <f t="shared" si="6"/>
        <v> </v>
      </c>
      <c r="AN23" s="55" t="str">
        <f t="shared" si="7"/>
        <v> </v>
      </c>
      <c r="AO23" s="55" t="str">
        <f t="shared" si="8"/>
        <v> </v>
      </c>
      <c r="AP23" s="73" t="str">
        <f t="shared" si="9"/>
        <v> </v>
      </c>
      <c r="AQ23" s="56"/>
      <c r="AR23" s="24">
        <f t="shared" si="10"/>
        <v>8</v>
      </c>
      <c r="AS23" s="57">
        <f t="shared" si="11"/>
        <v>8</v>
      </c>
    </row>
    <row r="24" spans="1:45" ht="11.25" customHeight="1">
      <c r="A24" s="131">
        <v>11</v>
      </c>
      <c r="B24" s="166" t="s">
        <v>46</v>
      </c>
      <c r="C24" s="166"/>
      <c r="D24" s="125"/>
      <c r="E24" s="126">
        <v>5</v>
      </c>
      <c r="F24" s="127">
        <v>9</v>
      </c>
      <c r="G24" s="127">
        <v>15</v>
      </c>
      <c r="H24" s="134"/>
      <c r="I24" s="135"/>
      <c r="J24" s="135"/>
      <c r="K24" s="135"/>
      <c r="L24" s="135"/>
      <c r="M24" s="135"/>
      <c r="N24" s="135"/>
      <c r="O24" s="135"/>
      <c r="P24" s="135"/>
      <c r="Q24" s="135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8"/>
      <c r="AG24" s="72" t="str">
        <f t="shared" si="0"/>
        <v> </v>
      </c>
      <c r="AH24" s="54" t="str">
        <f t="shared" si="1"/>
        <v> </v>
      </c>
      <c r="AI24" s="54" t="str">
        <f t="shared" si="2"/>
        <v> </v>
      </c>
      <c r="AJ24" s="54" t="str">
        <f t="shared" si="3"/>
        <v> </v>
      </c>
      <c r="AK24" s="73" t="str">
        <f t="shared" si="4"/>
        <v> </v>
      </c>
      <c r="AL24" s="72" t="str">
        <f t="shared" si="5"/>
        <v> </v>
      </c>
      <c r="AM24" s="55" t="str">
        <f t="shared" si="6"/>
        <v> </v>
      </c>
      <c r="AN24" s="55" t="str">
        <f t="shared" si="7"/>
        <v> </v>
      </c>
      <c r="AO24" s="55" t="str">
        <f t="shared" si="8"/>
        <v> </v>
      </c>
      <c r="AP24" s="73" t="str">
        <f t="shared" si="9"/>
        <v> </v>
      </c>
      <c r="AQ24" s="56"/>
      <c r="AR24" s="24">
        <f t="shared" si="10"/>
        <v>8</v>
      </c>
      <c r="AS24" s="57">
        <f t="shared" si="11"/>
        <v>8</v>
      </c>
    </row>
    <row r="25" spans="1:45" ht="11.25" customHeight="1">
      <c r="A25" s="131">
        <v>12</v>
      </c>
      <c r="B25" s="165" t="s">
        <v>47</v>
      </c>
      <c r="C25" s="165"/>
      <c r="D25" s="122"/>
      <c r="E25" s="123">
        <v>4</v>
      </c>
      <c r="F25" s="124">
        <v>8</v>
      </c>
      <c r="G25" s="124">
        <v>17</v>
      </c>
      <c r="H25" s="132"/>
      <c r="I25" s="133"/>
      <c r="J25" s="133"/>
      <c r="K25" s="133"/>
      <c r="L25" s="133"/>
      <c r="M25" s="133"/>
      <c r="N25" s="133"/>
      <c r="O25" s="133"/>
      <c r="P25" s="133"/>
      <c r="Q25" s="133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5"/>
      <c r="AG25" s="72" t="str">
        <f t="shared" si="0"/>
        <v> </v>
      </c>
      <c r="AH25" s="54" t="str">
        <f t="shared" si="1"/>
        <v> </v>
      </c>
      <c r="AI25" s="54" t="str">
        <f t="shared" si="2"/>
        <v> </v>
      </c>
      <c r="AJ25" s="54" t="str">
        <f t="shared" si="3"/>
        <v> </v>
      </c>
      <c r="AK25" s="73" t="str">
        <f t="shared" si="4"/>
        <v> </v>
      </c>
      <c r="AL25" s="72" t="str">
        <f t="shared" si="5"/>
        <v> </v>
      </c>
      <c r="AM25" s="55" t="str">
        <f t="shared" si="6"/>
        <v> </v>
      </c>
      <c r="AN25" s="55" t="str">
        <f t="shared" si="7"/>
        <v> </v>
      </c>
      <c r="AO25" s="55" t="str">
        <f t="shared" si="8"/>
        <v> </v>
      </c>
      <c r="AP25" s="73" t="str">
        <f t="shared" si="9"/>
        <v> </v>
      </c>
      <c r="AQ25" s="56"/>
      <c r="AR25" s="24">
        <f t="shared" si="10"/>
        <v>9</v>
      </c>
      <c r="AS25" s="57">
        <f t="shared" si="11"/>
        <v>9</v>
      </c>
    </row>
    <row r="26" spans="1:45" ht="11.25" customHeight="1">
      <c r="A26" s="131">
        <v>13</v>
      </c>
      <c r="B26" s="166" t="s">
        <v>48</v>
      </c>
      <c r="C26" s="166"/>
      <c r="D26" s="125"/>
      <c r="E26" s="126">
        <v>5</v>
      </c>
      <c r="F26" s="127">
        <v>10</v>
      </c>
      <c r="G26" s="127">
        <v>26</v>
      </c>
      <c r="H26" s="134"/>
      <c r="I26" s="135"/>
      <c r="J26" s="135"/>
      <c r="K26" s="135"/>
      <c r="L26" s="135"/>
      <c r="M26" s="135"/>
      <c r="N26" s="135"/>
      <c r="O26" s="135"/>
      <c r="P26" s="135"/>
      <c r="Q26" s="135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8"/>
      <c r="AG26" s="72" t="str">
        <f t="shared" si="0"/>
        <v> </v>
      </c>
      <c r="AH26" s="54" t="str">
        <f t="shared" si="1"/>
        <v> </v>
      </c>
      <c r="AI26" s="54" t="str">
        <f t="shared" si="2"/>
        <v> </v>
      </c>
      <c r="AJ26" s="54" t="str">
        <f t="shared" si="3"/>
        <v> </v>
      </c>
      <c r="AK26" s="73" t="str">
        <f t="shared" si="4"/>
        <v> </v>
      </c>
      <c r="AL26" s="72" t="str">
        <f t="shared" si="5"/>
        <v> </v>
      </c>
      <c r="AM26" s="55" t="str">
        <f t="shared" si="6"/>
        <v> </v>
      </c>
      <c r="AN26" s="55" t="str">
        <f t="shared" si="7"/>
        <v> </v>
      </c>
      <c r="AO26" s="55" t="str">
        <f t="shared" si="8"/>
        <v> </v>
      </c>
      <c r="AP26" s="73" t="str">
        <f t="shared" si="9"/>
        <v> </v>
      </c>
      <c r="AQ26" s="56"/>
      <c r="AR26" s="24">
        <f t="shared" si="10"/>
        <v>8</v>
      </c>
      <c r="AS26" s="57">
        <f t="shared" si="11"/>
        <v>8</v>
      </c>
    </row>
    <row r="27" spans="1:45" ht="11.25" customHeight="1">
      <c r="A27" s="131">
        <v>14</v>
      </c>
      <c r="B27" s="165" t="s">
        <v>49</v>
      </c>
      <c r="C27" s="165"/>
      <c r="D27" s="122"/>
      <c r="E27" s="123">
        <v>5</v>
      </c>
      <c r="F27" s="124">
        <v>8</v>
      </c>
      <c r="G27" s="124">
        <v>19</v>
      </c>
      <c r="H27" s="132"/>
      <c r="I27" s="133"/>
      <c r="J27" s="133"/>
      <c r="K27" s="133"/>
      <c r="L27" s="133"/>
      <c r="M27" s="133"/>
      <c r="N27" s="133"/>
      <c r="O27" s="133"/>
      <c r="P27" s="133"/>
      <c r="Q27" s="133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5"/>
      <c r="AG27" s="72" t="str">
        <f t="shared" si="0"/>
        <v> </v>
      </c>
      <c r="AH27" s="54" t="str">
        <f t="shared" si="1"/>
        <v> </v>
      </c>
      <c r="AI27" s="54" t="str">
        <f t="shared" si="2"/>
        <v> </v>
      </c>
      <c r="AJ27" s="54" t="str">
        <f t="shared" si="3"/>
        <v> </v>
      </c>
      <c r="AK27" s="73" t="str">
        <f t="shared" si="4"/>
        <v> </v>
      </c>
      <c r="AL27" s="72" t="str">
        <f t="shared" si="5"/>
        <v> </v>
      </c>
      <c r="AM27" s="55" t="str">
        <f t="shared" si="6"/>
        <v> </v>
      </c>
      <c r="AN27" s="55" t="str">
        <f t="shared" si="7"/>
        <v> </v>
      </c>
      <c r="AO27" s="55" t="str">
        <f t="shared" si="8"/>
        <v> </v>
      </c>
      <c r="AP27" s="73" t="str">
        <f t="shared" si="9"/>
        <v> </v>
      </c>
      <c r="AQ27" s="56"/>
      <c r="AR27" s="24">
        <f t="shared" si="10"/>
        <v>8</v>
      </c>
      <c r="AS27" s="57">
        <f t="shared" si="11"/>
        <v>8</v>
      </c>
    </row>
    <row r="28" spans="1:45" ht="11.25" customHeight="1">
      <c r="A28" s="131">
        <v>15</v>
      </c>
      <c r="B28" s="166" t="s">
        <v>50</v>
      </c>
      <c r="C28" s="166"/>
      <c r="D28" s="125"/>
      <c r="E28" s="126">
        <v>4</v>
      </c>
      <c r="F28" s="127">
        <v>10</v>
      </c>
      <c r="G28" s="127">
        <v>7</v>
      </c>
      <c r="H28" s="134"/>
      <c r="I28" s="135"/>
      <c r="J28" s="135"/>
      <c r="K28" s="135"/>
      <c r="L28" s="135"/>
      <c r="M28" s="135"/>
      <c r="N28" s="135"/>
      <c r="O28" s="135"/>
      <c r="P28" s="135"/>
      <c r="Q28" s="135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8"/>
      <c r="AG28" s="72" t="str">
        <f t="shared" si="0"/>
        <v> </v>
      </c>
      <c r="AH28" s="54" t="str">
        <f t="shared" si="1"/>
        <v> </v>
      </c>
      <c r="AI28" s="54" t="str">
        <f t="shared" si="2"/>
        <v> </v>
      </c>
      <c r="AJ28" s="54" t="str">
        <f t="shared" si="3"/>
        <v> </v>
      </c>
      <c r="AK28" s="73" t="str">
        <f t="shared" si="4"/>
        <v> </v>
      </c>
      <c r="AL28" s="72" t="str">
        <f t="shared" si="5"/>
        <v> </v>
      </c>
      <c r="AM28" s="55" t="str">
        <f t="shared" si="6"/>
        <v> </v>
      </c>
      <c r="AN28" s="55" t="str">
        <f t="shared" si="7"/>
        <v> </v>
      </c>
      <c r="AO28" s="55" t="str">
        <f t="shared" si="8"/>
        <v> </v>
      </c>
      <c r="AP28" s="73" t="str">
        <f t="shared" si="9"/>
        <v> </v>
      </c>
      <c r="AQ28" s="56"/>
      <c r="AR28" s="24">
        <f t="shared" si="10"/>
        <v>9</v>
      </c>
      <c r="AS28" s="57">
        <f t="shared" si="11"/>
        <v>9</v>
      </c>
    </row>
    <row r="29" spans="1:45" ht="11.25" customHeight="1">
      <c r="A29" s="131">
        <v>16</v>
      </c>
      <c r="B29" s="165" t="s">
        <v>51</v>
      </c>
      <c r="C29" s="165"/>
      <c r="D29" s="122"/>
      <c r="E29" s="123">
        <v>5</v>
      </c>
      <c r="F29" s="124">
        <v>8</v>
      </c>
      <c r="G29" s="124">
        <v>2</v>
      </c>
      <c r="H29" s="93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5"/>
      <c r="AG29" s="72" t="str">
        <f t="shared" si="0"/>
        <v> </v>
      </c>
      <c r="AH29" s="54" t="str">
        <f t="shared" si="1"/>
        <v> </v>
      </c>
      <c r="AI29" s="54" t="str">
        <f t="shared" si="2"/>
        <v> </v>
      </c>
      <c r="AJ29" s="54" t="str">
        <f t="shared" si="3"/>
        <v> </v>
      </c>
      <c r="AK29" s="73" t="str">
        <f t="shared" si="4"/>
        <v> </v>
      </c>
      <c r="AL29" s="72" t="str">
        <f t="shared" si="5"/>
        <v> </v>
      </c>
      <c r="AM29" s="55" t="str">
        <f t="shared" si="6"/>
        <v> </v>
      </c>
      <c r="AN29" s="55" t="str">
        <f t="shared" si="7"/>
        <v> </v>
      </c>
      <c r="AO29" s="55" t="str">
        <f t="shared" si="8"/>
        <v> </v>
      </c>
      <c r="AP29" s="73" t="str">
        <f t="shared" si="9"/>
        <v> </v>
      </c>
      <c r="AQ29" s="56"/>
      <c r="AR29" s="24">
        <f t="shared" si="10"/>
        <v>8</v>
      </c>
      <c r="AS29" s="57">
        <f t="shared" si="11"/>
        <v>8</v>
      </c>
    </row>
    <row r="30" spans="1:45" ht="11.25" customHeight="1">
      <c r="A30" s="131">
        <v>17</v>
      </c>
      <c r="B30" s="166" t="s">
        <v>52</v>
      </c>
      <c r="C30" s="166"/>
      <c r="D30" s="125"/>
      <c r="E30" s="126">
        <v>4</v>
      </c>
      <c r="F30" s="127">
        <v>3</v>
      </c>
      <c r="G30" s="127">
        <v>24</v>
      </c>
      <c r="H30" s="96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8"/>
      <c r="AG30" s="72" t="str">
        <f t="shared" si="0"/>
        <v> </v>
      </c>
      <c r="AH30" s="54" t="str">
        <f t="shared" si="1"/>
        <v> </v>
      </c>
      <c r="AI30" s="54" t="str">
        <f t="shared" si="2"/>
        <v> </v>
      </c>
      <c r="AJ30" s="54" t="str">
        <f t="shared" si="3"/>
        <v> </v>
      </c>
      <c r="AK30" s="73" t="str">
        <f t="shared" si="4"/>
        <v> </v>
      </c>
      <c r="AL30" s="72" t="str">
        <f t="shared" si="5"/>
        <v> </v>
      </c>
      <c r="AM30" s="55" t="str">
        <f t="shared" si="6"/>
        <v> </v>
      </c>
      <c r="AN30" s="55" t="str">
        <f t="shared" si="7"/>
        <v> </v>
      </c>
      <c r="AO30" s="55" t="str">
        <f t="shared" si="8"/>
        <v> </v>
      </c>
      <c r="AP30" s="73" t="str">
        <f t="shared" si="9"/>
        <v> </v>
      </c>
      <c r="AQ30" s="56"/>
      <c r="AR30" s="24">
        <f t="shared" si="10"/>
        <v>9</v>
      </c>
      <c r="AS30" s="57">
        <f t="shared" si="11"/>
        <v>9</v>
      </c>
    </row>
    <row r="31" spans="1:45" ht="11.25" customHeight="1">
      <c r="A31" s="131">
        <v>18</v>
      </c>
      <c r="B31" s="165" t="s">
        <v>53</v>
      </c>
      <c r="C31" s="165"/>
      <c r="D31" s="122"/>
      <c r="E31" s="123">
        <v>4</v>
      </c>
      <c r="F31" s="124">
        <v>5</v>
      </c>
      <c r="G31" s="124">
        <v>21</v>
      </c>
      <c r="H31" s="93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5"/>
      <c r="AG31" s="72" t="str">
        <f t="shared" si="0"/>
        <v> </v>
      </c>
      <c r="AH31" s="54" t="str">
        <f t="shared" si="1"/>
        <v> </v>
      </c>
      <c r="AI31" s="54" t="str">
        <f t="shared" si="2"/>
        <v> </v>
      </c>
      <c r="AJ31" s="54" t="str">
        <f t="shared" si="3"/>
        <v> </v>
      </c>
      <c r="AK31" s="73" t="str">
        <f t="shared" si="4"/>
        <v> </v>
      </c>
      <c r="AL31" s="72" t="str">
        <f t="shared" si="5"/>
        <v> </v>
      </c>
      <c r="AM31" s="55" t="str">
        <f t="shared" si="6"/>
        <v> </v>
      </c>
      <c r="AN31" s="55" t="str">
        <f t="shared" si="7"/>
        <v> </v>
      </c>
      <c r="AO31" s="55" t="str">
        <f t="shared" si="8"/>
        <v> </v>
      </c>
      <c r="AP31" s="73" t="str">
        <f t="shared" si="9"/>
        <v> </v>
      </c>
      <c r="AQ31" s="56"/>
      <c r="AR31" s="24">
        <f t="shared" si="10"/>
        <v>9</v>
      </c>
      <c r="AS31" s="57">
        <f t="shared" si="11"/>
        <v>9</v>
      </c>
    </row>
    <row r="32" spans="1:45" ht="11.25" customHeight="1">
      <c r="A32" s="131">
        <v>19</v>
      </c>
      <c r="B32" s="166" t="s">
        <v>54</v>
      </c>
      <c r="C32" s="166"/>
      <c r="D32" s="125"/>
      <c r="E32" s="126">
        <v>5</v>
      </c>
      <c r="F32" s="127">
        <v>5</v>
      </c>
      <c r="G32" s="127">
        <v>23</v>
      </c>
      <c r="H32" s="96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8"/>
      <c r="AG32" s="72" t="str">
        <f t="shared" si="0"/>
        <v> </v>
      </c>
      <c r="AH32" s="54" t="str">
        <f t="shared" si="1"/>
        <v> </v>
      </c>
      <c r="AI32" s="54" t="str">
        <f t="shared" si="2"/>
        <v> </v>
      </c>
      <c r="AJ32" s="54" t="str">
        <f t="shared" si="3"/>
        <v> </v>
      </c>
      <c r="AK32" s="73" t="str">
        <f t="shared" si="4"/>
        <v> </v>
      </c>
      <c r="AL32" s="72" t="str">
        <f t="shared" si="5"/>
        <v> </v>
      </c>
      <c r="AM32" s="55" t="str">
        <f t="shared" si="6"/>
        <v> </v>
      </c>
      <c r="AN32" s="55" t="str">
        <f t="shared" si="7"/>
        <v> </v>
      </c>
      <c r="AO32" s="55" t="str">
        <f t="shared" si="8"/>
        <v> </v>
      </c>
      <c r="AP32" s="73" t="str">
        <f t="shared" si="9"/>
        <v> </v>
      </c>
      <c r="AQ32" s="56"/>
      <c r="AR32" s="24">
        <f t="shared" si="10"/>
        <v>8</v>
      </c>
      <c r="AS32" s="57">
        <f t="shared" si="11"/>
        <v>8</v>
      </c>
    </row>
    <row r="33" spans="1:45" ht="11.25" customHeight="1">
      <c r="A33" s="131">
        <v>20</v>
      </c>
      <c r="B33" s="167" t="s">
        <v>55</v>
      </c>
      <c r="C33" s="167"/>
      <c r="D33" s="136"/>
      <c r="E33" s="137">
        <v>5</v>
      </c>
      <c r="F33" s="138">
        <v>4</v>
      </c>
      <c r="G33" s="138">
        <v>29</v>
      </c>
      <c r="H33" s="116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8"/>
      <c r="AG33" s="72" t="str">
        <f aca="true" t="shared" si="12" ref="AG33:AG39">IF(D33="K",IF(AR33&lt;7,COUNTA($H33:$AF33)," ")," ")</f>
        <v> </v>
      </c>
      <c r="AH33" s="54" t="str">
        <f aca="true" t="shared" si="13" ref="AH33:AH39">IF(D33="K",IF(AR33=7,COUNTA($H33:$AF33),IF(AR33=8,COUNTA($H33:$AF33),IF(AR33=9,COUNTA($H33:$AF33),IF(AR33=10,COUNTA($H33:$AF33),IF(AR33=11,COUNTA($H33:$AF33),IF(AR33=12,COUNTA($H33:$AF33)," "))))))," ")</f>
        <v> </v>
      </c>
      <c r="AI33" s="54" t="str">
        <f aca="true" t="shared" si="14" ref="AI33:AI39">IF(D33="K",IF(AR33=13,COUNTA($H33:$AF33),IF(AR33=14,COUNTA($H33:$AF33),IF(AR33=15,COUNTA($H33:$AF33),IF(AR33=16,COUNTA($H33:$AF33)," "))))," ")</f>
        <v> </v>
      </c>
      <c r="AJ33" s="54" t="str">
        <f aca="true" t="shared" si="15" ref="AJ33:AJ39">IF(D33="K",IF(AR33=17,COUNTA($H33:$AF33),IF(AR33=18,COUNTA($H33:$AF33),IF(AR33=19,COUNTA($H33:$AF33),IF(AR33=20,COUNTA($H33:$AF33)," "))))," ")</f>
        <v> </v>
      </c>
      <c r="AK33" s="73" t="str">
        <f aca="true" t="shared" si="16" ref="AK33:AK39">IF(D33="K",IF(AR33&gt;20,COUNTA($H33:$AF33)," ")," ")</f>
        <v> </v>
      </c>
      <c r="AL33" s="72" t="str">
        <f aca="true" t="shared" si="17" ref="AL33:AL39">IF(D33="M",IF(AR33&lt;7,COUNTA($H33:$AF33)," ")," ")</f>
        <v> </v>
      </c>
      <c r="AM33" s="55" t="str">
        <f aca="true" t="shared" si="18" ref="AM33:AM39">IF(D33="M",IF(AR33=7,COUNTA($H33:$AF33),IF(AR33=8,COUNTA($H33:$AF33),IF(AR33=9,COUNTA($H33:$AF33),IF(AR33=10,COUNTA($H33:$AF33),IF(AR33=11,COUNTA($H33:$AF33),IF(AR33=12,COUNTA($H33:$AF33)," "))))))," ")</f>
        <v> </v>
      </c>
      <c r="AN33" s="55" t="str">
        <f aca="true" t="shared" si="19" ref="AN33:AN39">IF(D33="M",IF(AR33=13,COUNTA($H33:$AF33),IF(AR33=14,COUNTA($H33:$AF33),IF(AR33=15,COUNTA($H33:$AF33),IF(AR33=16,COUNTA($H33:$AF33)," "))))," ")</f>
        <v> </v>
      </c>
      <c r="AO33" s="55" t="str">
        <f aca="true" t="shared" si="20" ref="AO33:AO39">IF(D33="M",IF(AR33=17,COUNTA($H33:$AF33),IF(AR33=18,COUNTA($H33:$AF33),IF(AR33=19,COUNTA($H33:$AF33),IF(AR33=20,COUNTA($H33:$AF33)," "))))," ")</f>
        <v> </v>
      </c>
      <c r="AP33" s="73" t="str">
        <f aca="true" t="shared" si="21" ref="AP33:AP39">IF(D33="M",IF(AR33&gt;20,COUNTA($H33:$AF33)," ")," ")</f>
        <v> </v>
      </c>
      <c r="AQ33" s="56"/>
      <c r="AR33" s="24">
        <f t="shared" si="10"/>
        <v>8</v>
      </c>
      <c r="AS33" s="57">
        <f t="shared" si="11"/>
        <v>8</v>
      </c>
    </row>
    <row r="34" spans="1:45" ht="11.25" customHeight="1">
      <c r="A34" s="131">
        <v>21</v>
      </c>
      <c r="B34" s="166" t="s">
        <v>56</v>
      </c>
      <c r="C34" s="166"/>
      <c r="D34" s="125"/>
      <c r="E34" s="126">
        <v>5</v>
      </c>
      <c r="F34" s="127">
        <v>11</v>
      </c>
      <c r="G34" s="127">
        <v>23</v>
      </c>
      <c r="H34" s="96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8"/>
      <c r="AG34" s="72" t="str">
        <f t="shared" si="12"/>
        <v> </v>
      </c>
      <c r="AH34" s="54" t="str">
        <f t="shared" si="13"/>
        <v> </v>
      </c>
      <c r="AI34" s="54" t="str">
        <f t="shared" si="14"/>
        <v> </v>
      </c>
      <c r="AJ34" s="54" t="str">
        <f t="shared" si="15"/>
        <v> </v>
      </c>
      <c r="AK34" s="73" t="str">
        <f t="shared" si="16"/>
        <v> </v>
      </c>
      <c r="AL34" s="72" t="str">
        <f t="shared" si="17"/>
        <v> </v>
      </c>
      <c r="AM34" s="55" t="str">
        <f t="shared" si="18"/>
        <v> </v>
      </c>
      <c r="AN34" s="55" t="str">
        <f t="shared" si="19"/>
        <v> </v>
      </c>
      <c r="AO34" s="55" t="str">
        <f t="shared" si="20"/>
        <v> </v>
      </c>
      <c r="AP34" s="73" t="str">
        <f t="shared" si="21"/>
        <v> </v>
      </c>
      <c r="AQ34" s="56"/>
      <c r="AR34" s="24">
        <f t="shared" si="10"/>
        <v>8</v>
      </c>
      <c r="AS34" s="57">
        <f t="shared" si="11"/>
        <v>8</v>
      </c>
    </row>
    <row r="35" spans="1:45" ht="11.25" customHeight="1">
      <c r="A35" s="131">
        <v>22</v>
      </c>
      <c r="B35" s="146" t="s">
        <v>57</v>
      </c>
      <c r="C35" s="147"/>
      <c r="D35" s="136"/>
      <c r="E35" s="137">
        <v>4</v>
      </c>
      <c r="F35" s="138">
        <v>8</v>
      </c>
      <c r="G35" s="138">
        <v>12</v>
      </c>
      <c r="H35" s="116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8"/>
      <c r="AG35" s="72" t="str">
        <f t="shared" si="12"/>
        <v> </v>
      </c>
      <c r="AH35" s="54" t="str">
        <f t="shared" si="13"/>
        <v> </v>
      </c>
      <c r="AI35" s="54" t="str">
        <f t="shared" si="14"/>
        <v> </v>
      </c>
      <c r="AJ35" s="54" t="str">
        <f t="shared" si="15"/>
        <v> </v>
      </c>
      <c r="AK35" s="73" t="str">
        <f t="shared" si="16"/>
        <v> </v>
      </c>
      <c r="AL35" s="72" t="str">
        <f t="shared" si="17"/>
        <v> </v>
      </c>
      <c r="AM35" s="55" t="str">
        <f t="shared" si="18"/>
        <v> </v>
      </c>
      <c r="AN35" s="55" t="str">
        <f t="shared" si="19"/>
        <v> </v>
      </c>
      <c r="AO35" s="55" t="str">
        <f t="shared" si="20"/>
        <v> </v>
      </c>
      <c r="AP35" s="73" t="str">
        <f t="shared" si="21"/>
        <v> </v>
      </c>
      <c r="AQ35" s="56"/>
      <c r="AR35" s="24">
        <f t="shared" si="10"/>
        <v>9</v>
      </c>
      <c r="AS35" s="57">
        <f t="shared" si="11"/>
        <v>9</v>
      </c>
    </row>
    <row r="36" spans="1:45" ht="11.25" customHeight="1">
      <c r="A36" s="131">
        <v>23</v>
      </c>
      <c r="B36" s="148" t="s">
        <v>58</v>
      </c>
      <c r="C36" s="149"/>
      <c r="D36" s="125"/>
      <c r="E36" s="126">
        <v>5</v>
      </c>
      <c r="F36" s="127">
        <v>11</v>
      </c>
      <c r="G36" s="127">
        <v>9</v>
      </c>
      <c r="H36" s="96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8"/>
      <c r="AG36" s="72" t="str">
        <f t="shared" si="12"/>
        <v> </v>
      </c>
      <c r="AH36" s="54" t="str">
        <f t="shared" si="13"/>
        <v> </v>
      </c>
      <c r="AI36" s="54" t="str">
        <f t="shared" si="14"/>
        <v> </v>
      </c>
      <c r="AJ36" s="54" t="str">
        <f t="shared" si="15"/>
        <v> </v>
      </c>
      <c r="AK36" s="73" t="str">
        <f t="shared" si="16"/>
        <v> </v>
      </c>
      <c r="AL36" s="72" t="str">
        <f t="shared" si="17"/>
        <v> </v>
      </c>
      <c r="AM36" s="55" t="str">
        <f t="shared" si="18"/>
        <v> </v>
      </c>
      <c r="AN36" s="55" t="str">
        <f t="shared" si="19"/>
        <v> </v>
      </c>
      <c r="AO36" s="55" t="str">
        <f t="shared" si="20"/>
        <v> </v>
      </c>
      <c r="AP36" s="73" t="str">
        <f t="shared" si="21"/>
        <v> </v>
      </c>
      <c r="AQ36" s="56"/>
      <c r="AR36" s="24"/>
      <c r="AS36" s="57"/>
    </row>
    <row r="37" spans="1:45" ht="11.25" customHeight="1">
      <c r="A37" s="131">
        <v>24</v>
      </c>
      <c r="B37" s="146" t="s">
        <v>59</v>
      </c>
      <c r="C37" s="147"/>
      <c r="D37" s="136"/>
      <c r="E37" s="137">
        <v>4</v>
      </c>
      <c r="F37" s="138">
        <v>10</v>
      </c>
      <c r="G37" s="138">
        <v>9</v>
      </c>
      <c r="H37" s="116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8"/>
      <c r="AG37" s="72" t="str">
        <f t="shared" si="12"/>
        <v> </v>
      </c>
      <c r="AH37" s="54" t="str">
        <f t="shared" si="13"/>
        <v> </v>
      </c>
      <c r="AI37" s="54" t="str">
        <f t="shared" si="14"/>
        <v> </v>
      </c>
      <c r="AJ37" s="54" t="str">
        <f t="shared" si="15"/>
        <v> </v>
      </c>
      <c r="AK37" s="73" t="str">
        <f t="shared" si="16"/>
        <v> </v>
      </c>
      <c r="AL37" s="72" t="str">
        <f t="shared" si="17"/>
        <v> </v>
      </c>
      <c r="AM37" s="55" t="str">
        <f t="shared" si="18"/>
        <v> </v>
      </c>
      <c r="AN37" s="55" t="str">
        <f t="shared" si="19"/>
        <v> </v>
      </c>
      <c r="AO37" s="55" t="str">
        <f t="shared" si="20"/>
        <v> </v>
      </c>
      <c r="AP37" s="73" t="str">
        <f t="shared" si="21"/>
        <v> </v>
      </c>
      <c r="AQ37" s="56"/>
      <c r="AR37" s="24"/>
      <c r="AS37" s="57"/>
    </row>
    <row r="38" spans="1:45" ht="11.25" customHeight="1">
      <c r="A38" s="131">
        <v>25</v>
      </c>
      <c r="B38" s="148" t="s">
        <v>60</v>
      </c>
      <c r="C38" s="149"/>
      <c r="D38" s="125"/>
      <c r="E38" s="126">
        <v>5</v>
      </c>
      <c r="F38" s="127">
        <v>1</v>
      </c>
      <c r="G38" s="127">
        <v>1</v>
      </c>
      <c r="H38" s="96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8"/>
      <c r="AG38" s="72" t="str">
        <f t="shared" si="12"/>
        <v> </v>
      </c>
      <c r="AH38" s="54" t="str">
        <f t="shared" si="13"/>
        <v> </v>
      </c>
      <c r="AI38" s="54" t="str">
        <f t="shared" si="14"/>
        <v> </v>
      </c>
      <c r="AJ38" s="54" t="str">
        <f t="shared" si="15"/>
        <v> </v>
      </c>
      <c r="AK38" s="73" t="str">
        <f t="shared" si="16"/>
        <v> </v>
      </c>
      <c r="AL38" s="72" t="str">
        <f t="shared" si="17"/>
        <v> </v>
      </c>
      <c r="AM38" s="55" t="str">
        <f t="shared" si="18"/>
        <v> </v>
      </c>
      <c r="AN38" s="55" t="str">
        <f t="shared" si="19"/>
        <v> </v>
      </c>
      <c r="AO38" s="55" t="str">
        <f t="shared" si="20"/>
        <v> </v>
      </c>
      <c r="AP38" s="73" t="str">
        <f t="shared" si="21"/>
        <v> </v>
      </c>
      <c r="AQ38" s="56"/>
      <c r="AR38" s="24"/>
      <c r="AS38" s="57"/>
    </row>
    <row r="39" spans="1:45" ht="11.25" customHeight="1">
      <c r="A39" s="131">
        <v>26</v>
      </c>
      <c r="B39" s="167" t="s">
        <v>61</v>
      </c>
      <c r="C39" s="167"/>
      <c r="D39" s="136"/>
      <c r="E39" s="137">
        <v>5</v>
      </c>
      <c r="F39" s="138">
        <v>1</v>
      </c>
      <c r="G39" s="138">
        <v>23</v>
      </c>
      <c r="H39" s="116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8"/>
      <c r="AG39" s="72" t="str">
        <f t="shared" si="12"/>
        <v> </v>
      </c>
      <c r="AH39" s="54" t="str">
        <f t="shared" si="13"/>
        <v> </v>
      </c>
      <c r="AI39" s="54" t="str">
        <f t="shared" si="14"/>
        <v> </v>
      </c>
      <c r="AJ39" s="54" t="str">
        <f t="shared" si="15"/>
        <v> </v>
      </c>
      <c r="AK39" s="73" t="str">
        <f t="shared" si="16"/>
        <v> </v>
      </c>
      <c r="AL39" s="72" t="str">
        <f t="shared" si="17"/>
        <v> </v>
      </c>
      <c r="AM39" s="55" t="str">
        <f t="shared" si="18"/>
        <v> </v>
      </c>
      <c r="AN39" s="55" t="str">
        <f t="shared" si="19"/>
        <v> </v>
      </c>
      <c r="AO39" s="55" t="str">
        <f t="shared" si="20"/>
        <v> </v>
      </c>
      <c r="AP39" s="73" t="str">
        <f t="shared" si="21"/>
        <v> </v>
      </c>
      <c r="AQ39" s="56"/>
      <c r="AR39" s="24">
        <f t="shared" si="10"/>
        <v>8</v>
      </c>
      <c r="AS39" s="57">
        <f t="shared" si="11"/>
        <v>8</v>
      </c>
    </row>
    <row r="40" spans="1:45" ht="11.25" customHeight="1">
      <c r="A40" s="131">
        <v>27</v>
      </c>
      <c r="B40" s="166" t="s">
        <v>62</v>
      </c>
      <c r="C40" s="166"/>
      <c r="D40" s="125"/>
      <c r="E40" s="126">
        <v>5</v>
      </c>
      <c r="F40" s="127">
        <v>7</v>
      </c>
      <c r="G40" s="127">
        <v>24</v>
      </c>
      <c r="H40" s="96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8"/>
      <c r="AG40" s="72" t="str">
        <f t="shared" si="0"/>
        <v> </v>
      </c>
      <c r="AH40" s="54" t="str">
        <f t="shared" si="1"/>
        <v> </v>
      </c>
      <c r="AI40" s="54" t="str">
        <f t="shared" si="2"/>
        <v> </v>
      </c>
      <c r="AJ40" s="54" t="str">
        <f t="shared" si="3"/>
        <v> </v>
      </c>
      <c r="AK40" s="73" t="str">
        <f t="shared" si="4"/>
        <v> </v>
      </c>
      <c r="AL40" s="72" t="str">
        <f t="shared" si="5"/>
        <v> </v>
      </c>
      <c r="AM40" s="55" t="str">
        <f t="shared" si="6"/>
        <v> </v>
      </c>
      <c r="AN40" s="55" t="str">
        <f t="shared" si="7"/>
        <v> </v>
      </c>
      <c r="AO40" s="55" t="str">
        <f t="shared" si="8"/>
        <v> </v>
      </c>
      <c r="AP40" s="73" t="str">
        <f t="shared" si="9"/>
        <v> </v>
      </c>
      <c r="AQ40" s="56"/>
      <c r="AR40" s="24">
        <f t="shared" si="10"/>
        <v>8</v>
      </c>
      <c r="AS40" s="57">
        <f t="shared" si="11"/>
        <v>8</v>
      </c>
    </row>
    <row r="41" spans="1:45" ht="11.25" customHeight="1">
      <c r="A41" s="131">
        <v>28</v>
      </c>
      <c r="B41" s="165" t="s">
        <v>63</v>
      </c>
      <c r="C41" s="165"/>
      <c r="D41" s="122"/>
      <c r="E41" s="123">
        <v>5</v>
      </c>
      <c r="F41" s="124">
        <v>3</v>
      </c>
      <c r="G41" s="124">
        <v>24</v>
      </c>
      <c r="H41" s="93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5"/>
      <c r="AG41" s="72" t="str">
        <f t="shared" si="0"/>
        <v> </v>
      </c>
      <c r="AH41" s="54" t="str">
        <f t="shared" si="1"/>
        <v> </v>
      </c>
      <c r="AI41" s="54" t="str">
        <f t="shared" si="2"/>
        <v> </v>
      </c>
      <c r="AJ41" s="54" t="str">
        <f t="shared" si="3"/>
        <v> </v>
      </c>
      <c r="AK41" s="73" t="str">
        <f t="shared" si="4"/>
        <v> </v>
      </c>
      <c r="AL41" s="72" t="str">
        <f t="shared" si="5"/>
        <v> </v>
      </c>
      <c r="AM41" s="55" t="str">
        <f t="shared" si="6"/>
        <v> </v>
      </c>
      <c r="AN41" s="55" t="str">
        <f t="shared" si="7"/>
        <v> </v>
      </c>
      <c r="AO41" s="55" t="str">
        <f t="shared" si="8"/>
        <v> </v>
      </c>
      <c r="AP41" s="73" t="str">
        <f t="shared" si="9"/>
        <v> </v>
      </c>
      <c r="AQ41" s="56"/>
      <c r="AR41" s="24">
        <f t="shared" si="10"/>
        <v>8</v>
      </c>
      <c r="AS41" s="57">
        <f t="shared" si="11"/>
        <v>8</v>
      </c>
    </row>
    <row r="42" spans="1:45" ht="11.25" customHeight="1">
      <c r="A42" s="131">
        <v>29</v>
      </c>
      <c r="B42" s="166" t="s">
        <v>64</v>
      </c>
      <c r="C42" s="166"/>
      <c r="D42" s="125"/>
      <c r="E42" s="126">
        <v>5</v>
      </c>
      <c r="F42" s="127">
        <v>4</v>
      </c>
      <c r="G42" s="127">
        <v>21</v>
      </c>
      <c r="H42" s="96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8"/>
      <c r="AG42" s="72" t="str">
        <f t="shared" si="0"/>
        <v> </v>
      </c>
      <c r="AH42" s="54" t="str">
        <f t="shared" si="1"/>
        <v> </v>
      </c>
      <c r="AI42" s="54" t="str">
        <f t="shared" si="2"/>
        <v> </v>
      </c>
      <c r="AJ42" s="54" t="str">
        <f t="shared" si="3"/>
        <v> </v>
      </c>
      <c r="AK42" s="73" t="str">
        <f t="shared" si="4"/>
        <v> </v>
      </c>
      <c r="AL42" s="72" t="str">
        <f t="shared" si="5"/>
        <v> </v>
      </c>
      <c r="AM42" s="55" t="str">
        <f t="shared" si="6"/>
        <v> </v>
      </c>
      <c r="AN42" s="55" t="str">
        <f t="shared" si="7"/>
        <v> </v>
      </c>
      <c r="AO42" s="55" t="str">
        <f t="shared" si="8"/>
        <v> </v>
      </c>
      <c r="AP42" s="73" t="str">
        <f t="shared" si="9"/>
        <v> </v>
      </c>
      <c r="AQ42" s="56"/>
      <c r="AR42" s="24">
        <f t="shared" si="10"/>
        <v>8</v>
      </c>
      <c r="AS42" s="57">
        <f t="shared" si="11"/>
        <v>8</v>
      </c>
    </row>
    <row r="43" spans="1:45" ht="11.25" customHeight="1">
      <c r="A43" s="131">
        <v>30</v>
      </c>
      <c r="B43" s="165" t="s">
        <v>65</v>
      </c>
      <c r="C43" s="165"/>
      <c r="D43" s="122"/>
      <c r="E43" s="123">
        <v>5</v>
      </c>
      <c r="F43" s="124">
        <v>7</v>
      </c>
      <c r="G43" s="124">
        <v>27</v>
      </c>
      <c r="H43" s="93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5"/>
      <c r="AG43" s="72" t="str">
        <f t="shared" si="0"/>
        <v> </v>
      </c>
      <c r="AH43" s="54" t="str">
        <f t="shared" si="1"/>
        <v> </v>
      </c>
      <c r="AI43" s="54" t="str">
        <f t="shared" si="2"/>
        <v> </v>
      </c>
      <c r="AJ43" s="54" t="str">
        <f t="shared" si="3"/>
        <v> </v>
      </c>
      <c r="AK43" s="73" t="str">
        <f t="shared" si="4"/>
        <v> </v>
      </c>
      <c r="AL43" s="72" t="str">
        <f t="shared" si="5"/>
        <v> </v>
      </c>
      <c r="AM43" s="55" t="str">
        <f t="shared" si="6"/>
        <v> </v>
      </c>
      <c r="AN43" s="55" t="str">
        <f t="shared" si="7"/>
        <v> </v>
      </c>
      <c r="AO43" s="55" t="str">
        <f t="shared" si="8"/>
        <v> </v>
      </c>
      <c r="AP43" s="73" t="str">
        <f t="shared" si="9"/>
        <v> </v>
      </c>
      <c r="AQ43" s="56"/>
      <c r="AR43" s="24">
        <f t="shared" si="10"/>
        <v>8</v>
      </c>
      <c r="AS43" s="57">
        <f t="shared" si="11"/>
        <v>8</v>
      </c>
    </row>
    <row r="44" spans="1:45" ht="11.25" customHeight="1">
      <c r="A44" s="131">
        <v>31</v>
      </c>
      <c r="B44" s="166" t="s">
        <v>66</v>
      </c>
      <c r="C44" s="166"/>
      <c r="D44" s="125"/>
      <c r="E44" s="126">
        <v>5</v>
      </c>
      <c r="F44" s="127">
        <v>11</v>
      </c>
      <c r="G44" s="127">
        <v>5</v>
      </c>
      <c r="H44" s="96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8"/>
      <c r="AG44" s="72" t="str">
        <f t="shared" si="0"/>
        <v> </v>
      </c>
      <c r="AH44" s="54" t="str">
        <f t="shared" si="1"/>
        <v> </v>
      </c>
      <c r="AI44" s="54" t="str">
        <f t="shared" si="2"/>
        <v> </v>
      </c>
      <c r="AJ44" s="54" t="str">
        <f t="shared" si="3"/>
        <v> </v>
      </c>
      <c r="AK44" s="73" t="str">
        <f t="shared" si="4"/>
        <v> </v>
      </c>
      <c r="AL44" s="72" t="str">
        <f t="shared" si="5"/>
        <v> </v>
      </c>
      <c r="AM44" s="55" t="str">
        <f t="shared" si="6"/>
        <v> </v>
      </c>
      <c r="AN44" s="55" t="str">
        <f t="shared" si="7"/>
        <v> </v>
      </c>
      <c r="AO44" s="55" t="str">
        <f t="shared" si="8"/>
        <v> </v>
      </c>
      <c r="AP44" s="73" t="str">
        <f t="shared" si="9"/>
        <v> </v>
      </c>
      <c r="AQ44" s="56"/>
      <c r="AR44" s="24">
        <f t="shared" si="10"/>
        <v>8</v>
      </c>
      <c r="AS44" s="57">
        <f t="shared" si="11"/>
        <v>8</v>
      </c>
    </row>
    <row r="45" spans="1:45" ht="11.25" customHeight="1">
      <c r="A45" s="139">
        <v>32</v>
      </c>
      <c r="B45" s="158" t="s">
        <v>67</v>
      </c>
      <c r="C45" s="158"/>
      <c r="D45" s="140"/>
      <c r="E45" s="141">
        <v>4</v>
      </c>
      <c r="F45" s="142">
        <v>7</v>
      </c>
      <c r="G45" s="142">
        <v>13</v>
      </c>
      <c r="H45" s="99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1"/>
      <c r="AG45" s="74" t="str">
        <f t="shared" si="0"/>
        <v> </v>
      </c>
      <c r="AH45" s="58" t="str">
        <f t="shared" si="1"/>
        <v> </v>
      </c>
      <c r="AI45" s="58" t="str">
        <f t="shared" si="2"/>
        <v> </v>
      </c>
      <c r="AJ45" s="58" t="str">
        <f t="shared" si="3"/>
        <v> </v>
      </c>
      <c r="AK45" s="75" t="str">
        <f t="shared" si="4"/>
        <v> </v>
      </c>
      <c r="AL45" s="113" t="str">
        <f t="shared" si="5"/>
        <v> </v>
      </c>
      <c r="AM45" s="114" t="str">
        <f t="shared" si="6"/>
        <v> </v>
      </c>
      <c r="AN45" s="114" t="str">
        <f t="shared" si="7"/>
        <v> </v>
      </c>
      <c r="AO45" s="114" t="str">
        <f t="shared" si="8"/>
        <v> </v>
      </c>
      <c r="AP45" s="115" t="str">
        <f t="shared" si="9"/>
        <v> </v>
      </c>
      <c r="AQ45" s="56"/>
      <c r="AR45" s="24">
        <f t="shared" si="10"/>
        <v>9</v>
      </c>
      <c r="AS45" s="57">
        <f t="shared" si="11"/>
        <v>9</v>
      </c>
    </row>
    <row r="46" spans="1:45" ht="11.25" customHeight="1">
      <c r="A46" s="161" t="s">
        <v>68</v>
      </c>
      <c r="B46" s="162"/>
      <c r="C46" s="162"/>
      <c r="D46" s="119"/>
      <c r="E46" s="120">
        <v>73</v>
      </c>
      <c r="F46" s="121">
        <v>5</v>
      </c>
      <c r="G46" s="121">
        <v>16</v>
      </c>
      <c r="H46" s="90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102"/>
      <c r="AG46" s="76" t="str">
        <f t="shared" si="0"/>
        <v> </v>
      </c>
      <c r="AH46" s="60" t="str">
        <f t="shared" si="1"/>
        <v> </v>
      </c>
      <c r="AI46" s="61" t="str">
        <f t="shared" si="2"/>
        <v> </v>
      </c>
      <c r="AJ46" s="61" t="str">
        <f t="shared" si="3"/>
        <v> </v>
      </c>
      <c r="AK46" s="77" t="str">
        <f t="shared" si="4"/>
        <v> </v>
      </c>
      <c r="AL46" s="76" t="str">
        <f t="shared" si="5"/>
        <v> </v>
      </c>
      <c r="AM46" s="62" t="str">
        <f t="shared" si="6"/>
        <v> </v>
      </c>
      <c r="AN46" s="63" t="str">
        <f t="shared" si="7"/>
        <v> </v>
      </c>
      <c r="AO46" s="63" t="str">
        <f t="shared" si="8"/>
        <v> </v>
      </c>
      <c r="AP46" s="77" t="str">
        <f t="shared" si="9"/>
        <v> </v>
      </c>
      <c r="AQ46" s="56"/>
      <c r="AR46" s="24">
        <f t="shared" si="10"/>
        <v>40</v>
      </c>
      <c r="AS46" s="57">
        <f t="shared" si="11"/>
        <v>40</v>
      </c>
    </row>
    <row r="47" spans="1:45" ht="11.25" customHeight="1">
      <c r="A47" s="163" t="s">
        <v>69</v>
      </c>
      <c r="B47" s="164"/>
      <c r="C47" s="164"/>
      <c r="D47" s="122"/>
      <c r="E47" s="123">
        <v>77</v>
      </c>
      <c r="F47" s="124">
        <v>2</v>
      </c>
      <c r="G47" s="124">
        <v>8</v>
      </c>
      <c r="H47" s="103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5"/>
      <c r="AG47" s="72" t="str">
        <f t="shared" si="0"/>
        <v> </v>
      </c>
      <c r="AH47" s="64" t="str">
        <f t="shared" si="1"/>
        <v> </v>
      </c>
      <c r="AI47" s="54" t="str">
        <f t="shared" si="2"/>
        <v> </v>
      </c>
      <c r="AJ47" s="54" t="str">
        <f t="shared" si="3"/>
        <v> </v>
      </c>
      <c r="AK47" s="73" t="str">
        <f t="shared" si="4"/>
        <v> </v>
      </c>
      <c r="AL47" s="72" t="str">
        <f t="shared" si="5"/>
        <v> </v>
      </c>
      <c r="AM47" s="65" t="str">
        <f t="shared" si="6"/>
        <v> </v>
      </c>
      <c r="AN47" s="55" t="str">
        <f t="shared" si="7"/>
        <v> </v>
      </c>
      <c r="AO47" s="55" t="str">
        <f t="shared" si="8"/>
        <v> </v>
      </c>
      <c r="AP47" s="73" t="str">
        <f t="shared" si="9"/>
        <v> </v>
      </c>
      <c r="AQ47" s="56"/>
      <c r="AR47" s="24">
        <f t="shared" si="10"/>
        <v>36</v>
      </c>
      <c r="AS47" s="57">
        <f t="shared" si="11"/>
        <v>36</v>
      </c>
    </row>
    <row r="48" spans="1:45" ht="11.25" customHeight="1">
      <c r="A48" s="159" t="s">
        <v>70</v>
      </c>
      <c r="B48" s="160"/>
      <c r="C48" s="160"/>
      <c r="D48" s="125"/>
      <c r="E48" s="126"/>
      <c r="F48" s="127"/>
      <c r="G48" s="127"/>
      <c r="H48" s="106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8"/>
      <c r="AG48" s="72" t="str">
        <f t="shared" si="0"/>
        <v> </v>
      </c>
      <c r="AH48" s="64" t="str">
        <f t="shared" si="1"/>
        <v> </v>
      </c>
      <c r="AI48" s="54" t="str">
        <f t="shared" si="2"/>
        <v> </v>
      </c>
      <c r="AJ48" s="54" t="str">
        <f t="shared" si="3"/>
        <v> </v>
      </c>
      <c r="AK48" s="73" t="str">
        <f t="shared" si="4"/>
        <v> </v>
      </c>
      <c r="AL48" s="72" t="str">
        <f t="shared" si="5"/>
        <v> </v>
      </c>
      <c r="AM48" s="65" t="str">
        <f t="shared" si="6"/>
        <v> </v>
      </c>
      <c r="AN48" s="55" t="str">
        <f t="shared" si="7"/>
        <v> </v>
      </c>
      <c r="AO48" s="55" t="str">
        <f t="shared" si="8"/>
        <v> </v>
      </c>
      <c r="AP48" s="73" t="str">
        <f t="shared" si="9"/>
        <v> </v>
      </c>
      <c r="AQ48" s="56"/>
      <c r="AR48" s="24">
        <f t="shared" si="10"/>
        <v>13</v>
      </c>
      <c r="AS48" s="57">
        <f t="shared" si="11"/>
        <v>13</v>
      </c>
    </row>
    <row r="49" spans="1:45" ht="11.25" customHeight="1">
      <c r="A49" s="150" t="s">
        <v>71</v>
      </c>
      <c r="B49" s="151"/>
      <c r="C49" s="151"/>
      <c r="D49" s="143"/>
      <c r="E49" s="144"/>
      <c r="F49" s="145"/>
      <c r="G49" s="145"/>
      <c r="H49" s="109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1"/>
      <c r="AE49" s="111"/>
      <c r="AF49" s="112"/>
      <c r="AG49" s="74" t="str">
        <f t="shared" si="0"/>
        <v> </v>
      </c>
      <c r="AH49" s="66" t="str">
        <f t="shared" si="1"/>
        <v> </v>
      </c>
      <c r="AI49" s="58" t="str">
        <f t="shared" si="2"/>
        <v> </v>
      </c>
      <c r="AJ49" s="58" t="str">
        <f t="shared" si="3"/>
        <v> </v>
      </c>
      <c r="AK49" s="75" t="str">
        <f t="shared" si="4"/>
        <v> </v>
      </c>
      <c r="AL49" s="74" t="str">
        <f t="shared" si="5"/>
        <v> </v>
      </c>
      <c r="AM49" s="67" t="str">
        <f t="shared" si="6"/>
        <v> </v>
      </c>
      <c r="AN49" s="59" t="str">
        <f t="shared" si="7"/>
        <v> </v>
      </c>
      <c r="AO49" s="59" t="str">
        <f t="shared" si="8"/>
        <v> </v>
      </c>
      <c r="AP49" s="75" t="str">
        <f t="shared" si="9"/>
        <v> </v>
      </c>
      <c r="AQ49" s="56"/>
      <c r="AR49" s="24">
        <f t="shared" si="10"/>
        <v>13</v>
      </c>
      <c r="AS49" s="57">
        <f t="shared" si="11"/>
        <v>13</v>
      </c>
    </row>
    <row r="50" spans="1:45" ht="11.25" customHeight="1">
      <c r="A50" s="34"/>
      <c r="B50" s="35"/>
      <c r="C50" s="152" t="s">
        <v>22</v>
      </c>
      <c r="D50" s="152"/>
      <c r="E50" s="153"/>
      <c r="F50" s="153"/>
      <c r="G50" s="154"/>
      <c r="H50" s="3">
        <f>COUNTA(H14:H45)</f>
        <v>0</v>
      </c>
      <c r="I50" s="3">
        <f aca="true" t="shared" si="22" ref="I50:AF50">COUNTA(I14:I45)</f>
        <v>0</v>
      </c>
      <c r="J50" s="3">
        <f t="shared" si="22"/>
        <v>0</v>
      </c>
      <c r="K50" s="3">
        <f t="shared" si="22"/>
        <v>0</v>
      </c>
      <c r="L50" s="3">
        <f t="shared" si="22"/>
        <v>0</v>
      </c>
      <c r="M50" s="3">
        <f t="shared" si="22"/>
        <v>0</v>
      </c>
      <c r="N50" s="3">
        <f t="shared" si="22"/>
        <v>0</v>
      </c>
      <c r="O50" s="3">
        <f t="shared" si="22"/>
        <v>0</v>
      </c>
      <c r="P50" s="3">
        <f t="shared" si="22"/>
        <v>0</v>
      </c>
      <c r="Q50" s="3">
        <f t="shared" si="22"/>
        <v>0</v>
      </c>
      <c r="R50" s="3">
        <f t="shared" si="22"/>
        <v>0</v>
      </c>
      <c r="S50" s="3">
        <f t="shared" si="22"/>
        <v>0</v>
      </c>
      <c r="T50" s="3">
        <f t="shared" si="22"/>
        <v>0</v>
      </c>
      <c r="U50" s="3">
        <f t="shared" si="22"/>
        <v>0</v>
      </c>
      <c r="V50" s="3">
        <f t="shared" si="22"/>
        <v>0</v>
      </c>
      <c r="W50" s="3">
        <f t="shared" si="22"/>
        <v>0</v>
      </c>
      <c r="X50" s="3">
        <f t="shared" si="22"/>
        <v>0</v>
      </c>
      <c r="Y50" s="3">
        <f t="shared" si="22"/>
        <v>0</v>
      </c>
      <c r="Z50" s="3">
        <f t="shared" si="22"/>
        <v>0</v>
      </c>
      <c r="AA50" s="3">
        <f t="shared" si="22"/>
        <v>0</v>
      </c>
      <c r="AB50" s="3">
        <f t="shared" si="22"/>
        <v>0</v>
      </c>
      <c r="AC50" s="3">
        <f t="shared" si="22"/>
        <v>0</v>
      </c>
      <c r="AD50" s="3">
        <f t="shared" si="22"/>
        <v>0</v>
      </c>
      <c r="AE50" s="3">
        <f t="shared" si="22"/>
        <v>0</v>
      </c>
      <c r="AF50" s="3">
        <f t="shared" si="22"/>
        <v>0</v>
      </c>
      <c r="AG50" s="69">
        <f aca="true" t="shared" si="23" ref="AG50:AP50">SUM(AG14:AG49)</f>
        <v>0</v>
      </c>
      <c r="AH50" s="38">
        <f>SUM(AH14:AH49)</f>
        <v>0</v>
      </c>
      <c r="AI50" s="38">
        <f>SUM(AI14:AI49)</f>
        <v>0</v>
      </c>
      <c r="AJ50" s="39">
        <f t="shared" si="23"/>
        <v>0</v>
      </c>
      <c r="AK50" s="71">
        <f t="shared" si="23"/>
        <v>0</v>
      </c>
      <c r="AL50" s="69">
        <f t="shared" si="23"/>
        <v>0</v>
      </c>
      <c r="AM50" s="43">
        <f t="shared" si="23"/>
        <v>0</v>
      </c>
      <c r="AN50" s="44">
        <f t="shared" si="23"/>
        <v>0</v>
      </c>
      <c r="AO50" s="44">
        <f t="shared" si="23"/>
        <v>0</v>
      </c>
      <c r="AP50" s="71">
        <f t="shared" si="23"/>
        <v>0</v>
      </c>
      <c r="AQ50" s="30"/>
      <c r="AR50" s="17"/>
      <c r="AS50" s="17"/>
    </row>
    <row r="51" spans="1:45" ht="11.25" customHeight="1">
      <c r="A51" s="210" t="s">
        <v>23</v>
      </c>
      <c r="B51" s="211"/>
      <c r="C51" s="212"/>
      <c r="D51" s="4">
        <f>+COUNTA(H14:AF49)</f>
        <v>0</v>
      </c>
      <c r="E51" s="5" t="s">
        <v>9</v>
      </c>
      <c r="G51" s="32"/>
      <c r="H51" s="205" t="s">
        <v>10</v>
      </c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40"/>
      <c r="AH51" s="202">
        <f>SUM(AH50:AJ50)</f>
        <v>0</v>
      </c>
      <c r="AI51" s="203"/>
      <c r="AJ51" s="204"/>
      <c r="AK51" s="40"/>
      <c r="AL51" s="40"/>
      <c r="AM51" s="199">
        <f>SUM(AM50:AO50)</f>
        <v>0</v>
      </c>
      <c r="AN51" s="200"/>
      <c r="AO51" s="201"/>
      <c r="AP51" s="40"/>
      <c r="AQ51" s="30"/>
      <c r="AR51" s="17"/>
      <c r="AS51" s="17"/>
    </row>
    <row r="52" spans="44:45" ht="5.25" customHeight="1">
      <c r="AR52" s="17"/>
      <c r="AS52" s="17"/>
    </row>
    <row r="53" spans="6:45" ht="13.5" thickBot="1">
      <c r="F53" s="156" t="s">
        <v>34</v>
      </c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5">
        <f>AH51+AM51</f>
        <v>0</v>
      </c>
      <c r="AL53" s="155"/>
      <c r="AR53" s="17"/>
      <c r="AS53" s="17"/>
    </row>
    <row r="54" spans="44:45" ht="13.5" thickTop="1">
      <c r="AR54" s="17"/>
      <c r="AS54" s="17"/>
    </row>
    <row r="55" spans="44:45" ht="12.75">
      <c r="AR55" s="17"/>
      <c r="AS55" s="17"/>
    </row>
    <row r="56" spans="44:45" ht="12.75">
      <c r="AR56" s="17"/>
      <c r="AS56" s="17"/>
    </row>
    <row r="57" spans="44:45" ht="12.75">
      <c r="AR57" s="17"/>
      <c r="AS57" s="17"/>
    </row>
    <row r="58" spans="44:45" ht="12.75">
      <c r="AR58" s="17"/>
      <c r="AS58" s="17"/>
    </row>
    <row r="59" spans="44:45" ht="12.75">
      <c r="AR59" s="17"/>
      <c r="AS59" s="17"/>
    </row>
    <row r="60" spans="44:45" ht="12.75">
      <c r="AR60" s="17"/>
      <c r="AS60" s="17"/>
    </row>
    <row r="61" spans="44:45" ht="12.75">
      <c r="AR61" s="17"/>
      <c r="AS61" s="17"/>
    </row>
    <row r="62" spans="44:45" ht="12.75">
      <c r="AR62" s="17"/>
      <c r="AS62" s="17"/>
    </row>
    <row r="63" spans="44:45" ht="12.75">
      <c r="AR63" s="17"/>
      <c r="AS63" s="17"/>
    </row>
    <row r="64" spans="44:45" ht="12.75">
      <c r="AR64" s="17"/>
      <c r="AS64" s="17"/>
    </row>
    <row r="65" spans="44:45" ht="12.75">
      <c r="AR65" s="17"/>
      <c r="AS65" s="17"/>
    </row>
    <row r="66" spans="44:45" ht="12.75">
      <c r="AR66" s="17"/>
      <c r="AS66" s="17"/>
    </row>
    <row r="67" spans="44:45" ht="12.75">
      <c r="AR67" s="17"/>
      <c r="AS67" s="17"/>
    </row>
    <row r="68" spans="44:45" ht="12.75">
      <c r="AR68" s="17"/>
      <c r="AS68" s="17"/>
    </row>
    <row r="69" spans="44:45" ht="12.75">
      <c r="AR69" s="17"/>
      <c r="AS69" s="17"/>
    </row>
    <row r="70" spans="44:45" ht="12.75">
      <c r="AR70" s="17"/>
      <c r="AS70" s="17"/>
    </row>
    <row r="71" spans="44:45" ht="12.75">
      <c r="AR71" s="17"/>
      <c r="AS71" s="17"/>
    </row>
    <row r="72" spans="44:45" ht="12.75">
      <c r="AR72" s="17"/>
      <c r="AS72" s="17"/>
    </row>
    <row r="73" spans="44:45" ht="12.75">
      <c r="AR73" s="17"/>
      <c r="AS73" s="17"/>
    </row>
    <row r="74" spans="44:45" ht="12.75">
      <c r="AR74" s="17"/>
      <c r="AS74" s="17"/>
    </row>
    <row r="75" spans="44:45" ht="12.75">
      <c r="AR75" s="17"/>
      <c r="AS75" s="17"/>
    </row>
    <row r="76" spans="44:45" ht="12.75">
      <c r="AR76" s="17"/>
      <c r="AS76" s="17"/>
    </row>
    <row r="77" spans="44:45" ht="12.75">
      <c r="AR77" s="17"/>
      <c r="AS77" s="17"/>
    </row>
    <row r="78" spans="44:45" ht="12.75">
      <c r="AR78" s="17"/>
      <c r="AS78" s="17"/>
    </row>
    <row r="79" spans="44:45" ht="12.75">
      <c r="AR79" s="17"/>
      <c r="AS79" s="17"/>
    </row>
    <row r="80" spans="44:45" ht="12.75">
      <c r="AR80" s="17"/>
      <c r="AS80" s="17"/>
    </row>
    <row r="81" spans="44:45" ht="12.75">
      <c r="AR81" s="17"/>
      <c r="AS81" s="17"/>
    </row>
    <row r="82" spans="44:45" ht="12.75">
      <c r="AR82" s="17"/>
      <c r="AS82" s="17"/>
    </row>
    <row r="83" spans="44:45" ht="12.75">
      <c r="AR83" s="17"/>
      <c r="AS83" s="17"/>
    </row>
    <row r="84" spans="44:45" ht="12.75">
      <c r="AR84" s="17"/>
      <c r="AS84" s="17"/>
    </row>
    <row r="85" spans="44:45" ht="12.75">
      <c r="AR85" s="17"/>
      <c r="AS85" s="17"/>
    </row>
    <row r="86" spans="44:45" ht="12.75">
      <c r="AR86" s="17"/>
      <c r="AS86" s="17"/>
    </row>
    <row r="87" spans="44:45" ht="12.75">
      <c r="AR87" s="17"/>
      <c r="AS87" s="17"/>
    </row>
    <row r="88" spans="44:45" ht="12.75">
      <c r="AR88" s="17"/>
      <c r="AS88" s="17"/>
    </row>
    <row r="89" spans="44:45" ht="12.75">
      <c r="AR89" s="17"/>
      <c r="AS89" s="17"/>
    </row>
    <row r="90" spans="44:45" ht="12.75">
      <c r="AR90" s="17"/>
      <c r="AS90" s="17"/>
    </row>
    <row r="91" spans="44:45" ht="12.75">
      <c r="AR91" s="17"/>
      <c r="AS91" s="17"/>
    </row>
    <row r="92" spans="44:45" ht="12.75">
      <c r="AR92" s="17"/>
      <c r="AS92" s="17"/>
    </row>
    <row r="93" spans="44:45" ht="12.75">
      <c r="AR93" s="17"/>
      <c r="AS93" s="17"/>
    </row>
    <row r="94" spans="44:45" ht="12.75">
      <c r="AR94" s="17"/>
      <c r="AS94" s="17"/>
    </row>
    <row r="95" spans="44:45" ht="12.75">
      <c r="AR95" s="17"/>
      <c r="AS95" s="17"/>
    </row>
    <row r="96" spans="44:45" ht="12.75">
      <c r="AR96" s="17"/>
      <c r="AS96" s="17"/>
    </row>
    <row r="97" spans="44:45" ht="12.75">
      <c r="AR97" s="17"/>
      <c r="AS97" s="17"/>
    </row>
    <row r="98" spans="44:45" ht="12.75">
      <c r="AR98" s="17"/>
      <c r="AS98" s="17"/>
    </row>
    <row r="99" spans="44:45" ht="12.75">
      <c r="AR99" s="17"/>
      <c r="AS99" s="17"/>
    </row>
    <row r="100" spans="44:45" ht="12.75">
      <c r="AR100" s="17"/>
      <c r="AS100" s="17"/>
    </row>
    <row r="101" spans="44:45" ht="12.75">
      <c r="AR101" s="17"/>
      <c r="AS101" s="17"/>
    </row>
    <row r="102" spans="44:45" ht="12.75">
      <c r="AR102" s="17"/>
      <c r="AS102" s="17"/>
    </row>
    <row r="103" spans="44:45" ht="12.75">
      <c r="AR103" s="17"/>
      <c r="AS103" s="17"/>
    </row>
    <row r="104" spans="44:45" ht="12.75">
      <c r="AR104" s="17"/>
      <c r="AS104" s="17"/>
    </row>
    <row r="105" spans="44:45" ht="12.75">
      <c r="AR105" s="17"/>
      <c r="AS105" s="17"/>
    </row>
    <row r="106" spans="44:45" ht="12.75">
      <c r="AR106" s="17"/>
      <c r="AS106" s="17"/>
    </row>
    <row r="107" spans="44:45" ht="12.75">
      <c r="AR107" s="17"/>
      <c r="AS107" s="17"/>
    </row>
    <row r="108" spans="44:45" ht="12.75">
      <c r="AR108" s="17"/>
      <c r="AS108" s="17"/>
    </row>
    <row r="109" spans="44:45" ht="12.75">
      <c r="AR109" s="17"/>
      <c r="AS109" s="17"/>
    </row>
    <row r="110" spans="44:45" ht="12.75">
      <c r="AR110" s="17"/>
      <c r="AS110" s="17"/>
    </row>
    <row r="111" spans="44:45" ht="12.75">
      <c r="AR111" s="17"/>
      <c r="AS111" s="17"/>
    </row>
    <row r="112" spans="44:45" ht="12.75">
      <c r="AR112" s="17"/>
      <c r="AS112" s="17"/>
    </row>
    <row r="113" spans="44:45" ht="12.75">
      <c r="AR113" s="17"/>
      <c r="AS113" s="17"/>
    </row>
    <row r="114" spans="44:45" ht="12.75">
      <c r="AR114" s="17"/>
      <c r="AS114" s="17"/>
    </row>
    <row r="115" spans="44:45" ht="12.75">
      <c r="AR115" s="17"/>
      <c r="AS115" s="17"/>
    </row>
    <row r="116" spans="44:45" ht="12.75">
      <c r="AR116" s="17"/>
      <c r="AS116" s="17"/>
    </row>
    <row r="117" spans="44:45" ht="12.75">
      <c r="AR117" s="17"/>
      <c r="AS117" s="17"/>
    </row>
    <row r="118" spans="44:45" ht="12.75">
      <c r="AR118" s="17"/>
      <c r="AS118" s="17"/>
    </row>
    <row r="119" spans="44:45" ht="12.75">
      <c r="AR119" s="17"/>
      <c r="AS119" s="17"/>
    </row>
    <row r="120" spans="44:45" ht="12.75">
      <c r="AR120" s="17"/>
      <c r="AS120" s="17"/>
    </row>
    <row r="121" spans="44:45" ht="12.75">
      <c r="AR121" s="17"/>
      <c r="AS121" s="17"/>
    </row>
    <row r="122" spans="44:45" ht="12.75">
      <c r="AR122" s="17"/>
      <c r="AS122" s="17"/>
    </row>
    <row r="123" spans="44:45" ht="12.75">
      <c r="AR123" s="17"/>
      <c r="AS123" s="17"/>
    </row>
    <row r="124" spans="44:45" ht="12.75">
      <c r="AR124" s="17"/>
      <c r="AS124" s="17"/>
    </row>
    <row r="125" spans="44:45" ht="12.75">
      <c r="AR125" s="17"/>
      <c r="AS125" s="17"/>
    </row>
    <row r="126" spans="44:45" ht="12.75">
      <c r="AR126" s="17"/>
      <c r="AS126" s="17"/>
    </row>
    <row r="127" spans="44:45" ht="12.75">
      <c r="AR127" s="17"/>
      <c r="AS127" s="17"/>
    </row>
    <row r="128" spans="44:45" ht="12.75">
      <c r="AR128" s="17"/>
      <c r="AS128" s="17"/>
    </row>
    <row r="129" spans="44:45" ht="12.75">
      <c r="AR129" s="17"/>
      <c r="AS129" s="17"/>
    </row>
    <row r="130" spans="44:45" ht="12.75">
      <c r="AR130" s="17"/>
      <c r="AS130" s="17"/>
    </row>
    <row r="131" spans="44:45" ht="12.75">
      <c r="AR131" s="17"/>
      <c r="AS131" s="17"/>
    </row>
    <row r="132" spans="44:45" ht="12.75">
      <c r="AR132" s="17"/>
      <c r="AS132" s="17"/>
    </row>
    <row r="133" spans="44:45" ht="12.75">
      <c r="AR133" s="17"/>
      <c r="AS133" s="17"/>
    </row>
    <row r="134" spans="44:45" ht="12.75">
      <c r="AR134" s="17"/>
      <c r="AS134" s="17"/>
    </row>
    <row r="135" spans="44:45" ht="12.75">
      <c r="AR135" s="17"/>
      <c r="AS135" s="17"/>
    </row>
    <row r="136" spans="44:45" ht="12.75">
      <c r="AR136" s="17"/>
      <c r="AS136" s="17"/>
    </row>
    <row r="137" spans="44:45" ht="12.75">
      <c r="AR137" s="17"/>
      <c r="AS137" s="17"/>
    </row>
    <row r="138" spans="44:45" ht="12.75">
      <c r="AR138" s="17"/>
      <c r="AS138" s="17"/>
    </row>
    <row r="139" spans="44:45" ht="12.75">
      <c r="AR139" s="17"/>
      <c r="AS139" s="17"/>
    </row>
    <row r="140" spans="44:45" ht="12.75">
      <c r="AR140" s="17"/>
      <c r="AS140" s="17"/>
    </row>
    <row r="141" spans="44:45" ht="12.75">
      <c r="AR141" s="17"/>
      <c r="AS141" s="17"/>
    </row>
    <row r="142" spans="44:45" ht="12.75">
      <c r="AR142" s="17"/>
      <c r="AS142" s="17"/>
    </row>
    <row r="143" spans="44:45" ht="12.75">
      <c r="AR143" s="17"/>
      <c r="AS143" s="17"/>
    </row>
    <row r="144" spans="44:45" ht="12.75">
      <c r="AR144" s="17"/>
      <c r="AS144" s="17"/>
    </row>
    <row r="145" spans="44:45" ht="12.75">
      <c r="AR145" s="17"/>
      <c r="AS145" s="17"/>
    </row>
    <row r="146" spans="44:45" ht="12.75">
      <c r="AR146" s="17"/>
      <c r="AS146" s="17"/>
    </row>
    <row r="147" spans="44:45" ht="12.75">
      <c r="AR147" s="17"/>
      <c r="AS147" s="17"/>
    </row>
    <row r="148" spans="44:45" ht="12.75">
      <c r="AR148" s="17"/>
      <c r="AS148" s="17"/>
    </row>
    <row r="149" spans="44:45" ht="12.75">
      <c r="AR149" s="17"/>
      <c r="AS149" s="17"/>
    </row>
    <row r="150" spans="44:45" ht="12.75">
      <c r="AR150" s="17"/>
      <c r="AS150" s="17"/>
    </row>
    <row r="151" spans="44:45" ht="12.75">
      <c r="AR151" s="17"/>
      <c r="AS151" s="17"/>
    </row>
    <row r="152" spans="44:45" ht="12.75">
      <c r="AR152" s="17"/>
      <c r="AS152" s="17"/>
    </row>
    <row r="153" spans="44:45" ht="12.75">
      <c r="AR153" s="17"/>
      <c r="AS153" s="17"/>
    </row>
    <row r="154" spans="44:45" ht="12.75">
      <c r="AR154" s="17"/>
      <c r="AS154" s="17"/>
    </row>
    <row r="155" spans="44:45" ht="12.75">
      <c r="AR155" s="17"/>
      <c r="AS155" s="17"/>
    </row>
    <row r="156" spans="44:45" ht="12.75">
      <c r="AR156" s="17"/>
      <c r="AS156" s="17"/>
    </row>
    <row r="157" spans="44:45" ht="12.75">
      <c r="AR157" s="17"/>
      <c r="AS157" s="17"/>
    </row>
    <row r="158" spans="44:45" ht="12.75">
      <c r="AR158" s="17"/>
      <c r="AS158" s="17"/>
    </row>
    <row r="159" spans="44:45" ht="12.75">
      <c r="AR159" s="17"/>
      <c r="AS159" s="17"/>
    </row>
    <row r="160" spans="44:45" ht="12.75">
      <c r="AR160" s="17"/>
      <c r="AS160" s="17"/>
    </row>
    <row r="161" spans="44:45" ht="12.75">
      <c r="AR161" s="17"/>
      <c r="AS161" s="17"/>
    </row>
    <row r="162" spans="44:45" ht="12.75">
      <c r="AR162" s="17"/>
      <c r="AS162" s="17"/>
    </row>
    <row r="163" spans="44:45" ht="12.75">
      <c r="AR163" s="17"/>
      <c r="AS163" s="17"/>
    </row>
    <row r="164" spans="44:45" ht="12.75">
      <c r="AR164" s="17"/>
      <c r="AS164" s="17"/>
    </row>
    <row r="165" spans="44:45" ht="12.75">
      <c r="AR165" s="17"/>
      <c r="AS165" s="17"/>
    </row>
    <row r="166" spans="44:45" ht="12.75">
      <c r="AR166" s="17"/>
      <c r="AS166" s="17"/>
    </row>
    <row r="167" spans="44:45" ht="12.75">
      <c r="AR167" s="17"/>
      <c r="AS167" s="17"/>
    </row>
    <row r="168" spans="44:45" ht="12.75">
      <c r="AR168" s="17"/>
      <c r="AS168" s="17"/>
    </row>
    <row r="169" spans="44:45" ht="12.75">
      <c r="AR169" s="17"/>
      <c r="AS169" s="17"/>
    </row>
    <row r="170" spans="44:45" ht="12.75">
      <c r="AR170" s="17"/>
      <c r="AS170" s="17"/>
    </row>
    <row r="171" spans="44:45" ht="12.75">
      <c r="AR171" s="17"/>
      <c r="AS171" s="17"/>
    </row>
    <row r="172" spans="44:45" ht="12.75">
      <c r="AR172" s="17"/>
      <c r="AS172" s="17"/>
    </row>
    <row r="173" spans="44:45" ht="12.75">
      <c r="AR173" s="17"/>
      <c r="AS173" s="17"/>
    </row>
    <row r="174" spans="44:45" ht="12.75">
      <c r="AR174" s="17"/>
      <c r="AS174" s="17"/>
    </row>
    <row r="175" spans="44:45" ht="12.75">
      <c r="AR175" s="17"/>
      <c r="AS175" s="17"/>
    </row>
    <row r="176" spans="44:45" ht="12.75">
      <c r="AR176" s="17"/>
      <c r="AS176" s="17"/>
    </row>
    <row r="177" spans="44:45" ht="12.75">
      <c r="AR177" s="17"/>
      <c r="AS177" s="17"/>
    </row>
    <row r="178" spans="44:45" ht="12.75">
      <c r="AR178" s="17"/>
      <c r="AS178" s="17"/>
    </row>
    <row r="179" spans="44:45" ht="12.75">
      <c r="AR179" s="17"/>
      <c r="AS179" s="17"/>
    </row>
    <row r="180" spans="44:45" ht="12.75">
      <c r="AR180" s="17"/>
      <c r="AS180" s="17"/>
    </row>
    <row r="181" spans="44:45" ht="12.75">
      <c r="AR181" s="17"/>
      <c r="AS181" s="17"/>
    </row>
    <row r="182" spans="44:45" ht="12.75">
      <c r="AR182" s="17"/>
      <c r="AS182" s="17"/>
    </row>
    <row r="183" spans="44:45" ht="12.75">
      <c r="AR183" s="17"/>
      <c r="AS183" s="17"/>
    </row>
    <row r="184" spans="44:45" ht="12.75">
      <c r="AR184" s="17"/>
      <c r="AS184" s="17"/>
    </row>
    <row r="185" spans="44:45" ht="12.75">
      <c r="AR185" s="17"/>
      <c r="AS185" s="17"/>
    </row>
    <row r="186" spans="44:45" ht="12.75">
      <c r="AR186" s="17"/>
      <c r="AS186" s="17"/>
    </row>
    <row r="187" spans="44:45" ht="12.75">
      <c r="AR187" s="17"/>
      <c r="AS187" s="17"/>
    </row>
  </sheetData>
  <sheetProtection selectLockedCells="1"/>
  <mergeCells count="132">
    <mergeCell ref="AM51:AO51"/>
    <mergeCell ref="AH51:AJ51"/>
    <mergeCell ref="H51:AF51"/>
    <mergeCell ref="B6:D6"/>
    <mergeCell ref="A51:C51"/>
    <mergeCell ref="AI7:AN7"/>
    <mergeCell ref="A1:A12"/>
    <mergeCell ref="H2:H6"/>
    <mergeCell ref="I2:I6"/>
    <mergeCell ref="J2:J6"/>
    <mergeCell ref="K2:K6"/>
    <mergeCell ref="L2:L6"/>
    <mergeCell ref="M2:M6"/>
    <mergeCell ref="N2:N6"/>
    <mergeCell ref="C2:D2"/>
    <mergeCell ref="C1:D1"/>
    <mergeCell ref="B4:D4"/>
    <mergeCell ref="B5:D5"/>
    <mergeCell ref="C3:D3"/>
    <mergeCell ref="AA2:AA6"/>
    <mergeCell ref="T2:T6"/>
    <mergeCell ref="U2:U6"/>
    <mergeCell ref="V2:V6"/>
    <mergeCell ref="W2:W6"/>
    <mergeCell ref="O2:O6"/>
    <mergeCell ref="P2:P6"/>
    <mergeCell ref="Q2:Q6"/>
    <mergeCell ref="Z2:Z6"/>
    <mergeCell ref="AF2:AF6"/>
    <mergeCell ref="E6:G6"/>
    <mergeCell ref="AB2:AB6"/>
    <mergeCell ref="AC2:AC6"/>
    <mergeCell ref="AD2:AD6"/>
    <mergeCell ref="AE2:AE6"/>
    <mergeCell ref="X2:X6"/>
    <mergeCell ref="Y2:Y6"/>
    <mergeCell ref="R2:R6"/>
    <mergeCell ref="S2:S6"/>
    <mergeCell ref="L7:L8"/>
    <mergeCell ref="M7:M8"/>
    <mergeCell ref="N7:N8"/>
    <mergeCell ref="O7:O8"/>
    <mergeCell ref="H7:H8"/>
    <mergeCell ref="I7:I8"/>
    <mergeCell ref="J7:J8"/>
    <mergeCell ref="K7:K8"/>
    <mergeCell ref="T7:T8"/>
    <mergeCell ref="U7:U8"/>
    <mergeCell ref="V7:V8"/>
    <mergeCell ref="W7:W8"/>
    <mergeCell ref="P7:P8"/>
    <mergeCell ref="Q7:Q8"/>
    <mergeCell ref="R7:R8"/>
    <mergeCell ref="S7:S8"/>
    <mergeCell ref="AB7:AB8"/>
    <mergeCell ref="AC7:AC8"/>
    <mergeCell ref="AD7:AD8"/>
    <mergeCell ref="AE7:AE8"/>
    <mergeCell ref="X7:X8"/>
    <mergeCell ref="Y7:Y8"/>
    <mergeCell ref="Z7:Z8"/>
    <mergeCell ref="AA7:AA8"/>
    <mergeCell ref="AF7:AF8"/>
    <mergeCell ref="E8:G8"/>
    <mergeCell ref="H9:H10"/>
    <mergeCell ref="I9:I10"/>
    <mergeCell ref="J9:J10"/>
    <mergeCell ref="K9:K10"/>
    <mergeCell ref="L9:L10"/>
    <mergeCell ref="M9:M10"/>
    <mergeCell ref="N9:N10"/>
    <mergeCell ref="O9:O10"/>
    <mergeCell ref="T9:T10"/>
    <mergeCell ref="U9:U10"/>
    <mergeCell ref="V9:V10"/>
    <mergeCell ref="W9:W10"/>
    <mergeCell ref="P9:P10"/>
    <mergeCell ref="Q9:Q10"/>
    <mergeCell ref="R9:R10"/>
    <mergeCell ref="S9:S10"/>
    <mergeCell ref="AD9:AD10"/>
    <mergeCell ref="AE9:AE10"/>
    <mergeCell ref="X9:X10"/>
    <mergeCell ref="Y9:Y10"/>
    <mergeCell ref="Z9:Z10"/>
    <mergeCell ref="AA9:AA10"/>
    <mergeCell ref="AL12:AP12"/>
    <mergeCell ref="B14:C14"/>
    <mergeCell ref="B15:C15"/>
    <mergeCell ref="B16:C16"/>
    <mergeCell ref="AF9:AF10"/>
    <mergeCell ref="E10:G10"/>
    <mergeCell ref="F11:G11"/>
    <mergeCell ref="AG12:AK12"/>
    <mergeCell ref="AB9:AB10"/>
    <mergeCell ref="AC9:AC10"/>
    <mergeCell ref="B21:C21"/>
    <mergeCell ref="B22:C22"/>
    <mergeCell ref="B23:C23"/>
    <mergeCell ref="B24:C24"/>
    <mergeCell ref="B17:C17"/>
    <mergeCell ref="B18:C18"/>
    <mergeCell ref="B19:C19"/>
    <mergeCell ref="B20:C20"/>
    <mergeCell ref="B29:C29"/>
    <mergeCell ref="B30:C30"/>
    <mergeCell ref="B31:C31"/>
    <mergeCell ref="B32:C32"/>
    <mergeCell ref="B25:C25"/>
    <mergeCell ref="B26:C26"/>
    <mergeCell ref="B27:C27"/>
    <mergeCell ref="B28:C28"/>
    <mergeCell ref="B41:C41"/>
    <mergeCell ref="B42:C42"/>
    <mergeCell ref="B43:C43"/>
    <mergeCell ref="B44:C44"/>
    <mergeCell ref="B33:C33"/>
    <mergeCell ref="B34:C34"/>
    <mergeCell ref="B39:C39"/>
    <mergeCell ref="B40:C40"/>
    <mergeCell ref="B35:C35"/>
    <mergeCell ref="B36:C36"/>
    <mergeCell ref="B37:C37"/>
    <mergeCell ref="B38:C38"/>
    <mergeCell ref="A49:C49"/>
    <mergeCell ref="C50:G50"/>
    <mergeCell ref="AK53:AL53"/>
    <mergeCell ref="F53:AJ53"/>
    <mergeCell ref="B45:C45"/>
    <mergeCell ref="A48:C48"/>
    <mergeCell ref="A46:C46"/>
    <mergeCell ref="A47:C47"/>
  </mergeCells>
  <printOptions/>
  <pageMargins left="0.2362204724409449" right="0.15748031496062992" top="0.5905511811023623" bottom="0.2362204724409449" header="0.31496062992125984" footer="0.15748031496062992"/>
  <pageSetup fitToHeight="1" fitToWidth="1" horizontalDpi="300" verticalDpi="300" orientation="landscape" paperSize="9" scale="91" r:id="rId2"/>
  <headerFooter alignWithMargins="0">
    <oddHeader>&amp;R&amp;A</oddHeader>
    <oddFooter>&amp;C&amp;9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Närvarokort/Aktivitetskort</dc:title>
  <dc:subject/>
  <dc:creator>Fredrik Rutqvist</dc:creator>
  <cp:keywords/>
  <dc:description>Layout redigerad av Michael Lundström RIF, Formler för beräkningar/uträkningar är gjorda av Per Sandström Ersmarks IK</dc:description>
  <cp:lastModifiedBy>elin</cp:lastModifiedBy>
  <cp:lastPrinted>2012-12-27T14:57:42Z</cp:lastPrinted>
  <dcterms:created xsi:type="dcterms:W3CDTF">2003-03-31T07:06:05Z</dcterms:created>
  <dcterms:modified xsi:type="dcterms:W3CDTF">2013-09-30T19:08:04Z</dcterms:modified>
  <cp:category/>
  <cp:version/>
  <cp:contentType/>
  <cp:contentStatus/>
</cp:coreProperties>
</file>