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2013-2014" sheetId="2" r:id="rId1"/>
    <sheet name="2012-2013" sheetId="1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21" i="1"/>
  <c r="I20" i="2"/>
  <c r="I19"/>
  <c r="I18"/>
  <c r="I17"/>
  <c r="I16"/>
  <c r="I15"/>
  <c r="I14"/>
  <c r="I13"/>
  <c r="I12"/>
  <c r="I11"/>
  <c r="I10"/>
  <c r="I9"/>
  <c r="I8"/>
  <c r="I7"/>
  <c r="I6"/>
  <c r="J20"/>
  <c r="J19"/>
  <c r="J18"/>
  <c r="J17"/>
  <c r="J16"/>
  <c r="J15"/>
  <c r="J14"/>
  <c r="J13"/>
  <c r="J12"/>
  <c r="J11"/>
  <c r="J10"/>
  <c r="J9"/>
  <c r="J8"/>
  <c r="J7"/>
  <c r="J6"/>
  <c r="BN26"/>
  <c r="AT26"/>
  <c r="AT40"/>
  <c r="AT39"/>
  <c r="AT38"/>
  <c r="BO38" s="1"/>
  <c r="AT37"/>
  <c r="AT36"/>
  <c r="AT35"/>
  <c r="AT34"/>
  <c r="AT33"/>
  <c r="AT32"/>
  <c r="AT31"/>
  <c r="AT30"/>
  <c r="AT29"/>
  <c r="AT28"/>
  <c r="AT27"/>
  <c r="BN40"/>
  <c r="BN39"/>
  <c r="BN38"/>
  <c r="BN37"/>
  <c r="BN36"/>
  <c r="BN35"/>
  <c r="BN34"/>
  <c r="BN33"/>
  <c r="BN32"/>
  <c r="BN31"/>
  <c r="BN30"/>
  <c r="BN29"/>
  <c r="BN28"/>
  <c r="BN27"/>
  <c r="E20"/>
  <c r="E19"/>
  <c r="E18"/>
  <c r="E17"/>
  <c r="E16"/>
  <c r="E15"/>
  <c r="E14"/>
  <c r="E13"/>
  <c r="E12"/>
  <c r="E11"/>
  <c r="E10"/>
  <c r="E9"/>
  <c r="E8"/>
  <c r="E7"/>
  <c r="E6"/>
  <c r="F20"/>
  <c r="F19"/>
  <c r="F18"/>
  <c r="F17"/>
  <c r="F16"/>
  <c r="F15"/>
  <c r="F14"/>
  <c r="F13"/>
  <c r="F12"/>
  <c r="F11"/>
  <c r="F10"/>
  <c r="F9"/>
  <c r="F8"/>
  <c r="F7"/>
  <c r="F6"/>
  <c r="G6" s="1"/>
  <c r="L6" s="1"/>
  <c r="BN21"/>
  <c r="BN20"/>
  <c r="BN19"/>
  <c r="BN18"/>
  <c r="BN17"/>
  <c r="BN16"/>
  <c r="BN15"/>
  <c r="BN14"/>
  <c r="BN13"/>
  <c r="BN12"/>
  <c r="BN11"/>
  <c r="BN10"/>
  <c r="BN9"/>
  <c r="BN8"/>
  <c r="BN7"/>
  <c r="AT21"/>
  <c r="AT20"/>
  <c r="AT19"/>
  <c r="AT18"/>
  <c r="AT17"/>
  <c r="AT16"/>
  <c r="AT15"/>
  <c r="AT14"/>
  <c r="AT13"/>
  <c r="AT12"/>
  <c r="AT11"/>
  <c r="AT10"/>
  <c r="AT9"/>
  <c r="AT8"/>
  <c r="AT7"/>
  <c r="X6"/>
  <c r="W6"/>
  <c r="S6"/>
  <c r="R6"/>
  <c r="S6" i="1"/>
  <c r="X6"/>
  <c r="W6"/>
  <c r="R6"/>
  <c r="K20"/>
  <c r="K19"/>
  <c r="K18"/>
  <c r="K17"/>
  <c r="K16"/>
  <c r="K15"/>
  <c r="K14"/>
  <c r="K13"/>
  <c r="K12"/>
  <c r="K11"/>
  <c r="K10"/>
  <c r="K9"/>
  <c r="K8"/>
  <c r="K7"/>
  <c r="K6"/>
  <c r="G10" i="2" l="1"/>
  <c r="L10" s="1"/>
  <c r="G16"/>
  <c r="L16" s="1"/>
  <c r="G13"/>
  <c r="L13" s="1"/>
  <c r="BO13"/>
  <c r="K20"/>
  <c r="K19"/>
  <c r="K18"/>
  <c r="K17"/>
  <c r="K16"/>
  <c r="K15"/>
  <c r="K14"/>
  <c r="K13"/>
  <c r="K12"/>
  <c r="K11"/>
  <c r="K10"/>
  <c r="K9"/>
  <c r="K8"/>
  <c r="K7"/>
  <c r="K6"/>
  <c r="BO29"/>
  <c r="BO33"/>
  <c r="BO37"/>
  <c r="BO40"/>
  <c r="BO39"/>
  <c r="BO36"/>
  <c r="BO35"/>
  <c r="BO34"/>
  <c r="BO32"/>
  <c r="BO31"/>
  <c r="BO30"/>
  <c r="BO28"/>
  <c r="BO27"/>
  <c r="BO26"/>
  <c r="G20"/>
  <c r="L20" s="1"/>
  <c r="G19"/>
  <c r="L19" s="1"/>
  <c r="G18"/>
  <c r="L18" s="1"/>
  <c r="G17"/>
  <c r="L17" s="1"/>
  <c r="G15"/>
  <c r="L15" s="1"/>
  <c r="G14"/>
  <c r="L14" s="1"/>
  <c r="G12"/>
  <c r="G11"/>
  <c r="L11" s="1"/>
  <c r="G9"/>
  <c r="L9" s="1"/>
  <c r="G8"/>
  <c r="L8" s="1"/>
  <c r="G7"/>
  <c r="L7" s="1"/>
  <c r="BO17"/>
  <c r="BO9"/>
  <c r="BO21"/>
  <c r="BO20"/>
  <c r="BO19"/>
  <c r="BO18"/>
  <c r="BO16"/>
  <c r="BO15"/>
  <c r="BO14"/>
  <c r="BO12"/>
  <c r="BO11"/>
  <c r="BO10"/>
  <c r="BO8"/>
  <c r="BO7"/>
  <c r="L20" i="1"/>
  <c r="G20"/>
  <c r="G19"/>
  <c r="L19" s="1"/>
  <c r="G18"/>
  <c r="L18" s="1"/>
  <c r="L15"/>
  <c r="L14"/>
  <c r="L13"/>
  <c r="L11"/>
  <c r="L9"/>
  <c r="G17"/>
  <c r="L17" s="1"/>
  <c r="G16"/>
  <c r="L16" s="1"/>
  <c r="G15"/>
  <c r="G14"/>
  <c r="G13"/>
  <c r="G12"/>
  <c r="L12" s="1"/>
  <c r="G11"/>
  <c r="G10"/>
  <c r="L10" s="1"/>
  <c r="G9"/>
  <c r="G8"/>
  <c r="L8" s="1"/>
  <c r="G7"/>
  <c r="L7" s="1"/>
  <c r="G6"/>
  <c r="L12" i="2" l="1"/>
  <c r="M11"/>
  <c r="M20"/>
  <c r="M8"/>
  <c r="M18"/>
  <c r="M13"/>
  <c r="M6"/>
  <c r="M15"/>
  <c r="M7"/>
  <c r="M16"/>
  <c r="M10"/>
  <c r="M12"/>
  <c r="M17"/>
  <c r="M19"/>
  <c r="M14"/>
  <c r="M9"/>
  <c r="M19" i="1"/>
  <c r="M15"/>
  <c r="M11"/>
  <c r="M7"/>
  <c r="M16"/>
  <c r="M8"/>
  <c r="M17"/>
  <c r="M9"/>
  <c r="M14"/>
  <c r="M20"/>
  <c r="M12"/>
  <c r="M6"/>
  <c r="M13"/>
  <c r="M18"/>
  <c r="M10"/>
  <c r="L6"/>
</calcChain>
</file>

<file path=xl/sharedStrings.xml><?xml version="1.0" encoding="utf-8"?>
<sst xmlns="http://schemas.openxmlformats.org/spreadsheetml/2006/main" count="304" uniqueCount="114">
  <si>
    <t>Poängliga</t>
  </si>
  <si>
    <t>Matcher</t>
  </si>
  <si>
    <t>Mål</t>
  </si>
  <si>
    <t>Ass</t>
  </si>
  <si>
    <t>Utv.min</t>
  </si>
  <si>
    <t>+</t>
  </si>
  <si>
    <t>-</t>
  </si>
  <si>
    <t>Totalt</t>
  </si>
  <si>
    <t>Snitt</t>
  </si>
  <si>
    <t>Nr</t>
  </si>
  <si>
    <t>Namn</t>
  </si>
  <si>
    <t>Nicklas Mickos</t>
  </si>
  <si>
    <t>Hampus Skattman</t>
  </si>
  <si>
    <t>Robin Grönquist</t>
  </si>
  <si>
    <t>Daniel Axelsson</t>
  </si>
  <si>
    <t>Markus Karlsson</t>
  </si>
  <si>
    <t>Marcus Ogeborg</t>
  </si>
  <si>
    <t>Linus Westander</t>
  </si>
  <si>
    <t>Kenny Grönquist</t>
  </si>
  <si>
    <t>Conny Johansson</t>
  </si>
  <si>
    <t>Danne Segerberg</t>
  </si>
  <si>
    <t>Tobias Johansson</t>
  </si>
  <si>
    <t>Dennis Babic</t>
  </si>
  <si>
    <t>Placering</t>
  </si>
  <si>
    <t>=</t>
  </si>
  <si>
    <t>PP/BB-spel</t>
  </si>
  <si>
    <t>PP-spel</t>
  </si>
  <si>
    <t>BB-spel</t>
  </si>
  <si>
    <t>% +</t>
  </si>
  <si>
    <t>% -</t>
  </si>
  <si>
    <t>Match 10</t>
  </si>
  <si>
    <t>Match 11</t>
  </si>
  <si>
    <t>Match 12</t>
  </si>
  <si>
    <t>Match 13</t>
  </si>
  <si>
    <t>Match 14</t>
  </si>
  <si>
    <t>Match 15</t>
  </si>
  <si>
    <t>Match 16</t>
  </si>
  <si>
    <t>Match 17</t>
  </si>
  <si>
    <t>Match 18</t>
  </si>
  <si>
    <t>Niklas Mickos</t>
  </si>
  <si>
    <t>halvan</t>
  </si>
  <si>
    <t>Total 2:a</t>
  </si>
  <si>
    <t>TOTALT</t>
  </si>
  <si>
    <t>Total 1:a</t>
  </si>
  <si>
    <t>1. Markus Karlsson</t>
  </si>
  <si>
    <t>2. Hampus Skattman</t>
  </si>
  <si>
    <t>3. Robin Grönquist</t>
  </si>
  <si>
    <t>6. Nicklas Mickos &amp; Danne Segerberg</t>
  </si>
  <si>
    <t>4. Kenny Grönquist &amp; Tobias Johansson</t>
  </si>
  <si>
    <t>8. Daniel Axelsson</t>
  </si>
  <si>
    <t>9. Linus Westander</t>
  </si>
  <si>
    <t>10. Conny Johansson</t>
  </si>
  <si>
    <t>11. Marcus Ogeborg</t>
  </si>
  <si>
    <t>12. Dennis Babic</t>
  </si>
  <si>
    <t>44p</t>
  </si>
  <si>
    <t>41p</t>
  </si>
  <si>
    <t>40p</t>
  </si>
  <si>
    <t>33p</t>
  </si>
  <si>
    <t>13p</t>
  </si>
  <si>
    <t>12p</t>
  </si>
  <si>
    <t>11p</t>
  </si>
  <si>
    <t>9p</t>
  </si>
  <si>
    <t>8p</t>
  </si>
  <si>
    <t>7p</t>
  </si>
  <si>
    <t>Kristoffer Sjöström</t>
  </si>
  <si>
    <t>Tim Ekberg</t>
  </si>
  <si>
    <t>13. Kristoffer Sjöström</t>
  </si>
  <si>
    <t>14. Tim Ekberg</t>
  </si>
  <si>
    <t>6p</t>
  </si>
  <si>
    <t>5p</t>
  </si>
  <si>
    <t>Mattias Stålered</t>
  </si>
  <si>
    <t>Fredrik Zettergren</t>
  </si>
  <si>
    <t>Sebastian Dafteke</t>
  </si>
  <si>
    <t>Alfred Vass</t>
  </si>
  <si>
    <t>Viktor Öberg</t>
  </si>
  <si>
    <t>Malmen       1</t>
  </si>
  <si>
    <t>Tomtberga  2</t>
  </si>
  <si>
    <t>Myrängen    3</t>
  </si>
  <si>
    <t>Stockholm   4</t>
  </si>
  <si>
    <t>Sörskogen   5</t>
  </si>
  <si>
    <t>Älta             7</t>
  </si>
  <si>
    <t>Örby            8</t>
  </si>
  <si>
    <t>Tomtberga  9</t>
  </si>
  <si>
    <t>Sol               6</t>
  </si>
  <si>
    <t>Niclas Gustavsson</t>
  </si>
  <si>
    <t>Niclas Hustavsson</t>
  </si>
  <si>
    <t>Tobias Johnsson</t>
  </si>
  <si>
    <t>Huddinge  10</t>
  </si>
  <si>
    <t>Malmen     11</t>
  </si>
  <si>
    <t>Myrängen  12</t>
  </si>
  <si>
    <t>Stockholm 13</t>
  </si>
  <si>
    <t>Sörskogen 14</t>
  </si>
  <si>
    <t>Sol            15</t>
  </si>
  <si>
    <t>Älta           16</t>
  </si>
  <si>
    <t>Örby         17</t>
  </si>
  <si>
    <t>Huddinge  18</t>
  </si>
  <si>
    <t>1. Sebastian Dafteke</t>
  </si>
  <si>
    <t>2. Robin Grönquist</t>
  </si>
  <si>
    <t>3. Kenny Grönquist</t>
  </si>
  <si>
    <t>4. Hampus Skattman</t>
  </si>
  <si>
    <t>5. Fredrik Zettergren</t>
  </si>
  <si>
    <t>6. Viktor Öberg</t>
  </si>
  <si>
    <t>7. Daniel Axelsson &amp; Mattias Stålered</t>
  </si>
  <si>
    <t>7. Danne Segerberg &amp; Tobias Johnsson</t>
  </si>
  <si>
    <t>11. Alfred Vass</t>
  </si>
  <si>
    <t>12. Markus Karlsson</t>
  </si>
  <si>
    <t>15. Nicklas Mickos</t>
  </si>
  <si>
    <t>13. Conny Johansson &amp; Niclas Gustavsson</t>
  </si>
  <si>
    <t>38p</t>
  </si>
  <si>
    <t>37p</t>
  </si>
  <si>
    <t>36p</t>
  </si>
  <si>
    <t>22p</t>
  </si>
  <si>
    <t>2p</t>
  </si>
  <si>
    <t>0p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</si>
</sst>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scheme val="minor"/>
    </font>
    <font>
      <sz val="14"/>
      <color theme="1"/>
      <name val="Britannic Bold"/>
      <family val="2"/>
    </font>
    <font>
      <sz val="11"/>
      <color theme="1"/>
      <name val="Britannic Bold"/>
      <family val="2"/>
    </font>
    <font>
      <b/>
      <sz val="11"/>
      <color theme="1"/>
      <name val="Britannic Bold"/>
      <family val="2"/>
    </font>
    <font>
      <sz val="18"/>
      <color theme="1"/>
      <name val="Britannic Bold"/>
      <family val="2"/>
    </font>
    <font>
      <u/>
      <sz val="11"/>
      <color theme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50">
    <xf numFmtId="0" fontId="0" fillId="0" borderId="0" xfId="0"/>
    <xf numFmtId="0" fontId="1" fillId="0" borderId="14" xfId="0" applyFont="1" applyBorder="1"/>
    <xf numFmtId="0" fontId="1" fillId="0" borderId="15" xfId="0" applyFont="1" applyBorder="1"/>
    <xf numFmtId="0" fontId="2" fillId="0" borderId="17" xfId="0" applyFont="1" applyBorder="1"/>
    <xf numFmtId="0" fontId="1" fillId="0" borderId="16" xfId="0" applyFont="1" applyFill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2" xfId="0" applyFont="1" applyBorder="1" applyAlignment="1">
      <alignment horizontal="center"/>
    </xf>
    <xf numFmtId="0" fontId="3" fillId="0" borderId="12" xfId="0" applyFont="1" applyBorder="1"/>
    <xf numFmtId="164" fontId="2" fillId="0" borderId="12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3" fillId="0" borderId="2" xfId="0" applyFont="1" applyBorder="1"/>
    <xf numFmtId="164" fontId="2" fillId="0" borderId="2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/>
    <xf numFmtId="0" fontId="2" fillId="0" borderId="9" xfId="0" applyFont="1" applyBorder="1" applyAlignment="1">
      <alignment horizontal="center"/>
    </xf>
    <xf numFmtId="0" fontId="3" fillId="0" borderId="9" xfId="0" applyFont="1" applyBorder="1"/>
    <xf numFmtId="164" fontId="2" fillId="0" borderId="9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0" xfId="0" applyFont="1"/>
    <xf numFmtId="0" fontId="2" fillId="0" borderId="0" xfId="0" applyFont="1"/>
    <xf numFmtId="0" fontId="1" fillId="0" borderId="3" xfId="0" applyFont="1" applyFill="1" applyBorder="1"/>
    <xf numFmtId="0" fontId="1" fillId="0" borderId="4" xfId="0" applyFont="1" applyBorder="1"/>
    <xf numFmtId="0" fontId="1" fillId="0" borderId="4" xfId="0" applyFont="1" applyFill="1" applyBorder="1"/>
    <xf numFmtId="0" fontId="1" fillId="0" borderId="5" xfId="0" applyFont="1" applyBorder="1"/>
    <xf numFmtId="9" fontId="2" fillId="0" borderId="9" xfId="0" applyNumberFormat="1" applyFont="1" applyBorder="1" applyAlignment="1">
      <alignment horizontal="center"/>
    </xf>
    <xf numFmtId="9" fontId="2" fillId="0" borderId="10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0" xfId="0" applyNumberFormat="1" applyFont="1"/>
    <xf numFmtId="0" fontId="2" fillId="2" borderId="22" xfId="0" applyFont="1" applyFill="1" applyBorder="1"/>
    <xf numFmtId="0" fontId="2" fillId="2" borderId="3" xfId="0" applyFont="1" applyFill="1" applyBorder="1"/>
    <xf numFmtId="0" fontId="2" fillId="2" borderId="6" xfId="0" applyFont="1" applyFill="1" applyBorder="1"/>
    <xf numFmtId="0" fontId="2" fillId="2" borderId="8" xfId="0" applyFont="1" applyFill="1" applyBorder="1"/>
    <xf numFmtId="0" fontId="2" fillId="2" borderId="25" xfId="0" applyFont="1" applyFill="1" applyBorder="1"/>
    <xf numFmtId="0" fontId="2" fillId="3" borderId="24" xfId="0" applyFont="1" applyFill="1" applyBorder="1"/>
    <xf numFmtId="0" fontId="2" fillId="3" borderId="27" xfId="0" applyFont="1" applyFill="1" applyBorder="1"/>
    <xf numFmtId="0" fontId="2" fillId="3" borderId="28" xfId="0" applyFont="1" applyFill="1" applyBorder="1"/>
    <xf numFmtId="0" fontId="2" fillId="3" borderId="29" xfId="0" applyFont="1" applyFill="1" applyBorder="1"/>
    <xf numFmtId="0" fontId="2" fillId="3" borderId="23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2" fillId="3" borderId="10" xfId="0" applyFont="1" applyFill="1" applyBorder="1"/>
    <xf numFmtId="0" fontId="2" fillId="3" borderId="26" xfId="0" applyFont="1" applyFill="1" applyBorder="1"/>
    <xf numFmtId="0" fontId="2" fillId="2" borderId="14" xfId="0" applyFont="1" applyFill="1" applyBorder="1"/>
    <xf numFmtId="0" fontId="2" fillId="3" borderId="16" xfId="0" applyFont="1" applyFill="1" applyBorder="1"/>
    <xf numFmtId="0" fontId="2" fillId="4" borderId="21" xfId="0" applyFont="1" applyFill="1" applyBorder="1"/>
    <xf numFmtId="0" fontId="2" fillId="4" borderId="19" xfId="0" applyFont="1" applyFill="1" applyBorder="1"/>
    <xf numFmtId="0" fontId="2" fillId="4" borderId="20" xfId="0" applyFont="1" applyFill="1" applyBorder="1"/>
    <xf numFmtId="0" fontId="2" fillId="5" borderId="21" xfId="0" applyFont="1" applyFill="1" applyBorder="1"/>
    <xf numFmtId="0" fontId="2" fillId="5" borderId="26" xfId="0" applyFont="1" applyFill="1" applyBorder="1"/>
    <xf numFmtId="0" fontId="2" fillId="5" borderId="36" xfId="0" applyFont="1" applyFill="1" applyBorder="1"/>
    <xf numFmtId="0" fontId="2" fillId="5" borderId="37" xfId="0" applyFont="1" applyFill="1" applyBorder="1"/>
    <xf numFmtId="0" fontId="2" fillId="5" borderId="38" xfId="0" applyFont="1" applyFill="1" applyBorder="1"/>
    <xf numFmtId="0" fontId="2" fillId="6" borderId="39" xfId="0" applyFont="1" applyFill="1" applyBorder="1"/>
    <xf numFmtId="0" fontId="2" fillId="6" borderId="40" xfId="0" applyFont="1" applyFill="1" applyBorder="1"/>
    <xf numFmtId="0" fontId="2" fillId="6" borderId="41" xfId="0" applyFont="1" applyFill="1" applyBorder="1"/>
    <xf numFmtId="0" fontId="2" fillId="5" borderId="19" xfId="0" applyFont="1" applyFill="1" applyBorder="1"/>
    <xf numFmtId="0" fontId="2" fillId="5" borderId="43" xfId="0" applyFont="1" applyFill="1" applyBorder="1"/>
    <xf numFmtId="0" fontId="2" fillId="6" borderId="18" xfId="0" applyFont="1" applyFill="1" applyBorder="1"/>
    <xf numFmtId="0" fontId="2" fillId="6" borderId="44" xfId="0" applyFont="1" applyFill="1" applyBorder="1"/>
    <xf numFmtId="0" fontId="1" fillId="7" borderId="14" xfId="0" applyFont="1" applyFill="1" applyBorder="1"/>
    <xf numFmtId="0" fontId="1" fillId="7" borderId="15" xfId="0" applyFont="1" applyFill="1" applyBorder="1"/>
    <xf numFmtId="0" fontId="2" fillId="7" borderId="17" xfId="0" applyFont="1" applyFill="1" applyBorder="1"/>
    <xf numFmtId="0" fontId="1" fillId="7" borderId="16" xfId="0" applyFont="1" applyFill="1" applyBorder="1"/>
    <xf numFmtId="0" fontId="2" fillId="7" borderId="11" xfId="0" applyFont="1" applyFill="1" applyBorder="1" applyAlignment="1">
      <alignment horizontal="center"/>
    </xf>
    <xf numFmtId="0" fontId="2" fillId="7" borderId="12" xfId="0" applyFont="1" applyFill="1" applyBorder="1"/>
    <xf numFmtId="0" fontId="2" fillId="7" borderId="12" xfId="0" applyFont="1" applyFill="1" applyBorder="1" applyAlignment="1">
      <alignment horizontal="center"/>
    </xf>
    <xf numFmtId="0" fontId="3" fillId="7" borderId="12" xfId="0" applyFont="1" applyFill="1" applyBorder="1"/>
    <xf numFmtId="0" fontId="2" fillId="7" borderId="6" xfId="0" applyFont="1" applyFill="1" applyBorder="1" applyAlignment="1">
      <alignment horizontal="center"/>
    </xf>
    <xf numFmtId="0" fontId="2" fillId="7" borderId="2" xfId="0" applyFont="1" applyFill="1" applyBorder="1"/>
    <xf numFmtId="0" fontId="2" fillId="7" borderId="2" xfId="0" applyFont="1" applyFill="1" applyBorder="1" applyAlignment="1">
      <alignment horizontal="center"/>
    </xf>
    <xf numFmtId="0" fontId="3" fillId="7" borderId="2" xfId="0" applyFont="1" applyFill="1" applyBorder="1"/>
    <xf numFmtId="0" fontId="2" fillId="7" borderId="2" xfId="0" applyNumberFormat="1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2" fillId="7" borderId="9" xfId="0" applyFont="1" applyFill="1" applyBorder="1"/>
    <xf numFmtId="0" fontId="2" fillId="7" borderId="9" xfId="0" applyFont="1" applyFill="1" applyBorder="1" applyAlignment="1">
      <alignment horizontal="center"/>
    </xf>
    <xf numFmtId="0" fontId="3" fillId="7" borderId="9" xfId="0" applyFont="1" applyFill="1" applyBorder="1"/>
    <xf numFmtId="0" fontId="2" fillId="5" borderId="33" xfId="0" applyFont="1" applyFill="1" applyBorder="1"/>
    <xf numFmtId="0" fontId="2" fillId="5" borderId="34" xfId="0" applyFont="1" applyFill="1" applyBorder="1"/>
    <xf numFmtId="0" fontId="2" fillId="5" borderId="35" xfId="0" applyFont="1" applyFill="1" applyBorder="1"/>
    <xf numFmtId="0" fontId="2" fillId="3" borderId="21" xfId="0" applyFont="1" applyFill="1" applyBorder="1"/>
    <xf numFmtId="0" fontId="2" fillId="5" borderId="18" xfId="0" applyFont="1" applyFill="1" applyBorder="1"/>
    <xf numFmtId="0" fontId="2" fillId="5" borderId="47" xfId="0" applyFont="1" applyFill="1" applyBorder="1"/>
    <xf numFmtId="0" fontId="2" fillId="5" borderId="39" xfId="0" applyFont="1" applyFill="1" applyBorder="1"/>
    <xf numFmtId="0" fontId="2" fillId="5" borderId="40" xfId="0" applyFont="1" applyFill="1" applyBorder="1"/>
    <xf numFmtId="0" fontId="2" fillId="5" borderId="41" xfId="0" applyFont="1" applyFill="1" applyBorder="1"/>
    <xf numFmtId="0" fontId="2" fillId="4" borderId="47" xfId="0" applyFont="1" applyFill="1" applyBorder="1"/>
    <xf numFmtId="0" fontId="2" fillId="4" borderId="46" xfId="0" applyFont="1" applyFill="1" applyBorder="1"/>
    <xf numFmtId="0" fontId="2" fillId="4" borderId="45" xfId="0" applyFont="1" applyFill="1" applyBorder="1"/>
    <xf numFmtId="0" fontId="2" fillId="4" borderId="42" xfId="0" applyFont="1" applyFill="1" applyBorder="1"/>
    <xf numFmtId="0" fontId="2" fillId="5" borderId="42" xfId="0" applyFont="1" applyFill="1" applyBorder="1"/>
    <xf numFmtId="0" fontId="2" fillId="5" borderId="25" xfId="0" applyFont="1" applyFill="1" applyBorder="1"/>
    <xf numFmtId="0" fontId="2" fillId="6" borderId="24" xfId="0" applyFont="1" applyFill="1" applyBorder="1"/>
    <xf numFmtId="0" fontId="2" fillId="6" borderId="33" xfId="0" applyFont="1" applyFill="1" applyBorder="1"/>
    <xf numFmtId="0" fontId="2" fillId="6" borderId="34" xfId="0" applyFont="1" applyFill="1" applyBorder="1"/>
    <xf numFmtId="0" fontId="2" fillId="6" borderId="35" xfId="0" applyFont="1" applyFill="1" applyBorder="1"/>
    <xf numFmtId="0" fontId="2" fillId="0" borderId="0" xfId="0" applyFont="1" applyFill="1" applyBorder="1" applyAlignment="1">
      <alignment horizontal="center"/>
    </xf>
    <xf numFmtId="0" fontId="5" fillId="0" borderId="0" xfId="1" applyAlignment="1" applyProtection="1"/>
    <xf numFmtId="9" fontId="2" fillId="7" borderId="9" xfId="0" applyNumberFormat="1" applyFont="1" applyFill="1" applyBorder="1" applyAlignment="1" applyProtection="1">
      <alignment horizontal="center"/>
    </xf>
    <xf numFmtId="9" fontId="2" fillId="7" borderId="10" xfId="0" applyNumberFormat="1" applyFont="1" applyFill="1" applyBorder="1" applyAlignment="1" applyProtection="1">
      <alignment horizontal="center"/>
    </xf>
    <xf numFmtId="164" fontId="2" fillId="7" borderId="12" xfId="0" applyNumberFormat="1" applyFont="1" applyFill="1" applyBorder="1" applyAlignment="1" applyProtection="1">
      <alignment horizontal="center"/>
    </xf>
    <xf numFmtId="164" fontId="2" fillId="7" borderId="2" xfId="0" applyNumberFormat="1" applyFont="1" applyFill="1" applyBorder="1" applyAlignment="1" applyProtection="1">
      <alignment horizontal="center"/>
    </xf>
    <xf numFmtId="164" fontId="2" fillId="7" borderId="9" xfId="0" applyNumberFormat="1" applyFont="1" applyFill="1" applyBorder="1" applyAlignment="1" applyProtection="1">
      <alignment horizontal="center"/>
    </xf>
    <xf numFmtId="0" fontId="2" fillId="7" borderId="12" xfId="0" applyFont="1" applyFill="1" applyBorder="1" applyAlignment="1" applyProtection="1">
      <alignment horizontal="center"/>
      <protection locked="0"/>
    </xf>
    <xf numFmtId="0" fontId="2" fillId="7" borderId="2" xfId="0" applyFont="1" applyFill="1" applyBorder="1" applyAlignment="1" applyProtection="1">
      <alignment horizontal="center"/>
      <protection locked="0"/>
    </xf>
    <xf numFmtId="0" fontId="2" fillId="7" borderId="9" xfId="0" applyFont="1" applyFill="1" applyBorder="1" applyAlignment="1" applyProtection="1">
      <alignment horizontal="center"/>
      <protection locked="0"/>
    </xf>
    <xf numFmtId="0" fontId="2" fillId="7" borderId="12" xfId="0" applyFont="1" applyFill="1" applyBorder="1" applyAlignment="1" applyProtection="1">
      <alignment horizontal="center"/>
    </xf>
    <xf numFmtId="0" fontId="3" fillId="7" borderId="13" xfId="0" applyFont="1" applyFill="1" applyBorder="1" applyAlignment="1" applyProtection="1">
      <alignment horizontal="center"/>
    </xf>
    <xf numFmtId="0" fontId="2" fillId="7" borderId="2" xfId="0" applyFont="1" applyFill="1" applyBorder="1" applyAlignment="1" applyProtection="1">
      <alignment horizontal="center"/>
    </xf>
    <xf numFmtId="0" fontId="3" fillId="7" borderId="7" xfId="0" applyFont="1" applyFill="1" applyBorder="1" applyAlignment="1" applyProtection="1">
      <alignment horizontal="center"/>
    </xf>
    <xf numFmtId="0" fontId="2" fillId="7" borderId="9" xfId="0" applyFont="1" applyFill="1" applyBorder="1" applyAlignment="1" applyProtection="1">
      <alignment horizontal="center"/>
    </xf>
    <xf numFmtId="0" fontId="3" fillId="7" borderId="10" xfId="0" applyFont="1" applyFill="1" applyBorder="1" applyAlignment="1" applyProtection="1">
      <alignment horizontal="center"/>
    </xf>
    <xf numFmtId="0" fontId="2" fillId="7" borderId="8" xfId="0" applyFont="1" applyFill="1" applyBorder="1" applyAlignment="1" applyProtection="1">
      <alignment horizontal="center"/>
      <protection locked="0"/>
    </xf>
    <xf numFmtId="0" fontId="1" fillId="7" borderId="3" xfId="0" applyFont="1" applyFill="1" applyBorder="1" applyProtection="1"/>
    <xf numFmtId="0" fontId="1" fillId="7" borderId="4" xfId="0" applyFont="1" applyFill="1" applyBorder="1" applyProtection="1"/>
    <xf numFmtId="0" fontId="1" fillId="7" borderId="5" xfId="0" applyFont="1" applyFill="1" applyBorder="1" applyProtection="1"/>
    <xf numFmtId="0" fontId="2" fillId="2" borderId="30" xfId="0" applyFont="1" applyFill="1" applyBorder="1" applyProtection="1">
      <protection locked="0"/>
    </xf>
    <xf numFmtId="0" fontId="2" fillId="3" borderId="27" xfId="0" applyFont="1" applyFill="1" applyBorder="1" applyProtection="1">
      <protection locked="0"/>
    </xf>
    <xf numFmtId="0" fontId="2" fillId="2" borderId="3" xfId="0" applyFont="1" applyFill="1" applyBorder="1" applyProtection="1">
      <protection locked="0"/>
    </xf>
    <xf numFmtId="0" fontId="2" fillId="3" borderId="5" xfId="0" applyFont="1" applyFill="1" applyBorder="1" applyProtection="1">
      <protection locked="0"/>
    </xf>
    <xf numFmtId="0" fontId="2" fillId="2" borderId="31" xfId="0" applyFont="1" applyFill="1" applyBorder="1" applyProtection="1">
      <protection locked="0"/>
    </xf>
    <xf numFmtId="0" fontId="2" fillId="3" borderId="28" xfId="0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2" fillId="3" borderId="7" xfId="0" applyFont="1" applyFill="1" applyBorder="1" applyProtection="1">
      <protection locked="0"/>
    </xf>
    <xf numFmtId="0" fontId="2" fillId="2" borderId="32" xfId="0" applyFont="1" applyFill="1" applyBorder="1" applyProtection="1">
      <protection locked="0"/>
    </xf>
    <xf numFmtId="0" fontId="2" fillId="3" borderId="29" xfId="0" applyFont="1" applyFill="1" applyBorder="1" applyProtection="1">
      <protection locked="0"/>
    </xf>
    <xf numFmtId="0" fontId="2" fillId="2" borderId="8" xfId="0" applyFont="1" applyFill="1" applyBorder="1" applyProtection="1">
      <protection locked="0"/>
    </xf>
    <xf numFmtId="0" fontId="2" fillId="3" borderId="10" xfId="0" applyFont="1" applyFill="1" applyBorder="1" applyProtection="1">
      <protection locked="0"/>
    </xf>
    <xf numFmtId="0" fontId="2" fillId="2" borderId="11" xfId="0" applyFont="1" applyFill="1" applyBorder="1" applyProtection="1"/>
    <xf numFmtId="0" fontId="2" fillId="3" borderId="13" xfId="0" applyFont="1" applyFill="1" applyBorder="1" applyProtection="1"/>
    <xf numFmtId="0" fontId="2" fillId="2" borderId="3" xfId="0" applyFont="1" applyFill="1" applyBorder="1" applyProtection="1"/>
    <xf numFmtId="0" fontId="2" fillId="3" borderId="5" xfId="0" applyFont="1" applyFill="1" applyBorder="1" applyProtection="1"/>
    <xf numFmtId="0" fontId="2" fillId="2" borderId="6" xfId="0" applyFont="1" applyFill="1" applyBorder="1" applyProtection="1"/>
    <xf numFmtId="0" fontId="2" fillId="3" borderId="7" xfId="0" applyFont="1" applyFill="1" applyBorder="1" applyProtection="1"/>
    <xf numFmtId="0" fontId="2" fillId="2" borderId="8" xfId="0" applyFont="1" applyFill="1" applyBorder="1" applyProtection="1"/>
    <xf numFmtId="0" fontId="2" fillId="3" borderId="10" xfId="0" applyFont="1" applyFill="1" applyBorder="1" applyProtection="1"/>
    <xf numFmtId="0" fontId="2" fillId="2" borderId="30" xfId="0" applyFont="1" applyFill="1" applyBorder="1" applyProtection="1"/>
    <xf numFmtId="0" fontId="2" fillId="3" borderId="27" xfId="0" applyFont="1" applyFill="1" applyBorder="1" applyProtection="1"/>
    <xf numFmtId="0" fontId="2" fillId="2" borderId="31" xfId="0" applyFont="1" applyFill="1" applyBorder="1" applyProtection="1"/>
    <xf numFmtId="0" fontId="2" fillId="3" borderId="28" xfId="0" applyFont="1" applyFill="1" applyBorder="1" applyProtection="1"/>
    <xf numFmtId="0" fontId="2" fillId="2" borderId="32" xfId="0" applyFont="1" applyFill="1" applyBorder="1" applyProtection="1"/>
    <xf numFmtId="0" fontId="2" fillId="3" borderId="29" xfId="0" applyFont="1" applyFill="1" applyBorder="1" applyProtection="1"/>
    <xf numFmtId="0" fontId="2" fillId="3" borderId="33" xfId="0" applyFont="1" applyFill="1" applyBorder="1" applyProtection="1"/>
    <xf numFmtId="0" fontId="2" fillId="3" borderId="34" xfId="0" applyFont="1" applyFill="1" applyBorder="1" applyProtection="1"/>
    <xf numFmtId="0" fontId="2" fillId="3" borderId="35" xfId="0" applyFont="1" applyFill="1" applyBorder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BQ49"/>
  <sheetViews>
    <sheetView tabSelected="1" topLeftCell="A3" workbookViewId="0">
      <selection activeCell="AH26" sqref="AH26"/>
    </sheetView>
  </sheetViews>
  <sheetFormatPr defaultRowHeight="15"/>
  <cols>
    <col min="2" max="2" width="3.7109375" customWidth="1"/>
    <col min="3" max="3" width="20.7109375" customWidth="1"/>
    <col min="4" max="4" width="10.7109375" customWidth="1"/>
    <col min="5" max="6" width="5.28515625" customWidth="1"/>
    <col min="7" max="7" width="7.7109375" customWidth="1"/>
    <col min="8" max="8" width="10.7109375" customWidth="1"/>
    <col min="9" max="11" width="5.7109375" customWidth="1"/>
    <col min="12" max="12" width="6.7109375" customWidth="1"/>
    <col min="13" max="13" width="12.7109375" customWidth="1"/>
    <col min="15" max="15" width="9.7109375" customWidth="1"/>
    <col min="16" max="19" width="5.7109375" customWidth="1"/>
    <col min="20" max="20" width="9.7109375" customWidth="1"/>
    <col min="21" max="24" width="5.7109375" customWidth="1"/>
    <col min="27" max="27" width="20.7109375" customWidth="1"/>
    <col min="28" max="45" width="6.7109375" customWidth="1"/>
    <col min="46" max="46" width="9.28515625" customWidth="1"/>
    <col min="47" max="47" width="20.7109375" customWidth="1"/>
    <col min="48" max="65" width="6.7109375" customWidth="1"/>
    <col min="66" max="66" width="9.28515625" customWidth="1"/>
    <col min="67" max="67" width="8.7109375" customWidth="1"/>
  </cols>
  <sheetData>
    <row r="3" spans="2:69" ht="22.5">
      <c r="B3" s="24"/>
      <c r="C3" s="24"/>
      <c r="D3" s="24"/>
      <c r="E3" s="24"/>
      <c r="F3" s="24" t="s">
        <v>0</v>
      </c>
      <c r="G3" s="24"/>
      <c r="H3" s="24"/>
      <c r="I3" s="24"/>
      <c r="J3" s="24"/>
      <c r="K3" s="24"/>
      <c r="L3" s="24"/>
      <c r="M3" s="24"/>
      <c r="N3" s="24"/>
      <c r="O3" s="24" t="s">
        <v>25</v>
      </c>
      <c r="P3" s="24"/>
      <c r="Q3" s="24"/>
      <c r="R3" s="24"/>
      <c r="S3" s="24"/>
      <c r="T3" s="24"/>
      <c r="U3" s="24"/>
      <c r="V3" s="24"/>
      <c r="W3" s="25"/>
      <c r="X3" s="25"/>
      <c r="AA3" s="24" t="s">
        <v>1</v>
      </c>
      <c r="AB3" s="25"/>
      <c r="AD3" s="25"/>
      <c r="AE3" s="25"/>
      <c r="AF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</row>
    <row r="4" spans="2:69" ht="15.75" thickBot="1">
      <c r="B4" s="25"/>
      <c r="C4" s="25"/>
      <c r="D4" s="25"/>
      <c r="E4" s="25"/>
      <c r="F4" s="25"/>
      <c r="G4" s="25"/>
      <c r="H4" s="25"/>
      <c r="I4" s="25"/>
      <c r="J4" s="25"/>
      <c r="K4" s="32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</row>
    <row r="5" spans="2:69" ht="18.75" thickBot="1">
      <c r="B5" s="65" t="s">
        <v>9</v>
      </c>
      <c r="C5" s="66" t="s">
        <v>10</v>
      </c>
      <c r="D5" s="66" t="s">
        <v>1</v>
      </c>
      <c r="E5" s="66" t="s">
        <v>2</v>
      </c>
      <c r="F5" s="66" t="s">
        <v>3</v>
      </c>
      <c r="G5" s="66" t="s">
        <v>7</v>
      </c>
      <c r="H5" s="66" t="s">
        <v>4</v>
      </c>
      <c r="I5" s="66" t="s">
        <v>5</v>
      </c>
      <c r="J5" s="66" t="s">
        <v>6</v>
      </c>
      <c r="K5" s="67" t="s">
        <v>24</v>
      </c>
      <c r="L5" s="66" t="s">
        <v>8</v>
      </c>
      <c r="M5" s="68" t="s">
        <v>23</v>
      </c>
      <c r="N5" s="25"/>
      <c r="O5" s="118" t="s">
        <v>26</v>
      </c>
      <c r="P5" s="119" t="s">
        <v>5</v>
      </c>
      <c r="Q5" s="119" t="s">
        <v>6</v>
      </c>
      <c r="R5" s="119" t="s">
        <v>28</v>
      </c>
      <c r="S5" s="119" t="s">
        <v>29</v>
      </c>
      <c r="T5" s="119" t="s">
        <v>27</v>
      </c>
      <c r="U5" s="119" t="s">
        <v>5</v>
      </c>
      <c r="V5" s="119" t="s">
        <v>6</v>
      </c>
      <c r="W5" s="119" t="s">
        <v>28</v>
      </c>
      <c r="X5" s="120" t="s">
        <v>29</v>
      </c>
      <c r="AA5" s="25"/>
      <c r="AB5" s="51" t="s">
        <v>75</v>
      </c>
      <c r="AC5" s="52"/>
      <c r="AD5" s="51" t="s">
        <v>76</v>
      </c>
      <c r="AE5" s="52"/>
      <c r="AF5" s="51" t="s">
        <v>77</v>
      </c>
      <c r="AG5" s="50"/>
      <c r="AH5" s="52" t="s">
        <v>78</v>
      </c>
      <c r="AI5" s="50"/>
      <c r="AJ5" s="52" t="s">
        <v>79</v>
      </c>
      <c r="AK5" s="52"/>
      <c r="AL5" s="51" t="s">
        <v>83</v>
      </c>
      <c r="AM5" s="52"/>
      <c r="AN5" s="51" t="s">
        <v>80</v>
      </c>
      <c r="AO5" s="50"/>
      <c r="AP5" s="52" t="s">
        <v>81</v>
      </c>
      <c r="AQ5" s="52"/>
      <c r="AR5" s="51" t="s">
        <v>82</v>
      </c>
      <c r="AS5" s="50"/>
      <c r="AT5" s="53" t="s">
        <v>43</v>
      </c>
      <c r="AV5" s="51" t="s">
        <v>87</v>
      </c>
      <c r="AW5" s="50"/>
      <c r="AX5" s="51" t="s">
        <v>88</v>
      </c>
      <c r="AY5" s="52"/>
      <c r="AZ5" s="51" t="s">
        <v>89</v>
      </c>
      <c r="BA5" s="50"/>
      <c r="BB5" s="52" t="s">
        <v>90</v>
      </c>
      <c r="BC5" s="50"/>
      <c r="BD5" s="52" t="s">
        <v>91</v>
      </c>
      <c r="BE5" s="52"/>
      <c r="BF5" s="51" t="s">
        <v>92</v>
      </c>
      <c r="BG5" s="52"/>
      <c r="BH5" s="51" t="s">
        <v>93</v>
      </c>
      <c r="BI5" s="50"/>
      <c r="BJ5" s="52" t="s">
        <v>94</v>
      </c>
      <c r="BK5" s="50"/>
      <c r="BL5" s="52" t="s">
        <v>95</v>
      </c>
      <c r="BM5" s="52"/>
      <c r="BN5" s="61" t="s">
        <v>41</v>
      </c>
      <c r="BO5" s="63"/>
      <c r="BP5" s="25"/>
      <c r="BQ5" s="25"/>
    </row>
    <row r="6" spans="2:69" ht="15.75" thickBot="1">
      <c r="B6" s="69">
        <v>25</v>
      </c>
      <c r="C6" s="70" t="s">
        <v>11</v>
      </c>
      <c r="D6" s="108">
        <v>2</v>
      </c>
      <c r="E6" s="71">
        <f t="shared" ref="E6:E20" si="0">AB7+AD7+AF7+AH7+AJ7+AL7+AN7+AP7+AR7+AV7+AX7+AZ7+BB7+BD7+BF7+BH7+BJ7+BL7</f>
        <v>0</v>
      </c>
      <c r="F6" s="71">
        <f t="shared" ref="F6:F20" si="1">AC7+AE7+AG7+AI7+AK7+AM7+AO7+AQ7+AS7+AW7+AY7+BA7+BC7+BE7+BG7+BI7+BK7+BM7</f>
        <v>0</v>
      </c>
      <c r="G6" s="72">
        <f t="shared" ref="G6:G20" si="2">E6+F6</f>
        <v>0</v>
      </c>
      <c r="H6" s="108">
        <v>0</v>
      </c>
      <c r="I6" s="111">
        <f t="shared" ref="I6:I20" si="3">AB26+AD26+AF26+AH26+AJ26+AL26+AN26+AP26+AR26+AV26+AX26+AZ26+BB26+BD26+BF26+BH26+BJ26+BL26</f>
        <v>0</v>
      </c>
      <c r="J6" s="111">
        <f t="shared" ref="J6:J20" si="4">AC26+AE26+AG26+AI26+AK26+AM26+AO26+AQ26+AS26+AW26+AY26+BA26+BC26+BE26+BG26+BI26+BK26+BM26</f>
        <v>0</v>
      </c>
      <c r="K6" s="111">
        <f t="shared" ref="K6:K20" si="5">I6-J6</f>
        <v>0</v>
      </c>
      <c r="L6" s="105">
        <f t="shared" ref="L6:L20" si="6">G6/D6</f>
        <v>0</v>
      </c>
      <c r="M6" s="112">
        <f>RANK(G6,G6:G20,0)</f>
        <v>15</v>
      </c>
      <c r="N6" s="25"/>
      <c r="O6" s="117">
        <v>44</v>
      </c>
      <c r="P6" s="110">
        <v>14</v>
      </c>
      <c r="Q6" s="110">
        <v>1</v>
      </c>
      <c r="R6" s="103">
        <f>P6/O6</f>
        <v>0.31818181818181818</v>
      </c>
      <c r="S6" s="103">
        <f>Q6/O6</f>
        <v>2.2727272727272728E-2</v>
      </c>
      <c r="T6" s="110">
        <v>18</v>
      </c>
      <c r="U6" s="110">
        <v>1</v>
      </c>
      <c r="V6" s="110">
        <v>5</v>
      </c>
      <c r="W6" s="103">
        <f>U6/T6</f>
        <v>5.5555555555555552E-2</v>
      </c>
      <c r="X6" s="104">
        <f>V6/T6</f>
        <v>0.27777777777777779</v>
      </c>
      <c r="AA6" s="25"/>
      <c r="AB6" s="34" t="s">
        <v>2</v>
      </c>
      <c r="AC6" s="43" t="s">
        <v>3</v>
      </c>
      <c r="AD6" s="34" t="s">
        <v>2</v>
      </c>
      <c r="AE6" s="43" t="s">
        <v>3</v>
      </c>
      <c r="AF6" s="34" t="s">
        <v>2</v>
      </c>
      <c r="AG6" s="39" t="s">
        <v>3</v>
      </c>
      <c r="AH6" s="38" t="s">
        <v>2</v>
      </c>
      <c r="AI6" s="39" t="s">
        <v>3</v>
      </c>
      <c r="AJ6" s="38" t="s">
        <v>2</v>
      </c>
      <c r="AK6" s="43" t="s">
        <v>3</v>
      </c>
      <c r="AL6" s="34" t="s">
        <v>2</v>
      </c>
      <c r="AM6" s="43" t="s">
        <v>3</v>
      </c>
      <c r="AN6" s="34" t="s">
        <v>2</v>
      </c>
      <c r="AO6" s="39" t="s">
        <v>3</v>
      </c>
      <c r="AP6" s="38" t="s">
        <v>2</v>
      </c>
      <c r="AQ6" s="39" t="s">
        <v>3</v>
      </c>
      <c r="AR6" s="48" t="s">
        <v>2</v>
      </c>
      <c r="AS6" s="47" t="s">
        <v>3</v>
      </c>
      <c r="AT6" s="54" t="s">
        <v>40</v>
      </c>
      <c r="AV6" s="48" t="s">
        <v>2</v>
      </c>
      <c r="AW6" s="49" t="s">
        <v>3</v>
      </c>
      <c r="AX6" s="34" t="s">
        <v>2</v>
      </c>
      <c r="AY6" s="43" t="s">
        <v>3</v>
      </c>
      <c r="AZ6" s="34" t="s">
        <v>2</v>
      </c>
      <c r="BA6" s="39" t="s">
        <v>3</v>
      </c>
      <c r="BB6" s="38" t="s">
        <v>2</v>
      </c>
      <c r="BC6" s="39" t="s">
        <v>3</v>
      </c>
      <c r="BD6" s="38" t="s">
        <v>2</v>
      </c>
      <c r="BE6" s="43" t="s">
        <v>3</v>
      </c>
      <c r="BF6" s="34" t="s">
        <v>2</v>
      </c>
      <c r="BG6" s="43" t="s">
        <v>3</v>
      </c>
      <c r="BH6" s="34" t="s">
        <v>2</v>
      </c>
      <c r="BI6" s="39" t="s">
        <v>3</v>
      </c>
      <c r="BJ6" s="38" t="s">
        <v>2</v>
      </c>
      <c r="BK6" s="39" t="s">
        <v>3</v>
      </c>
      <c r="BL6" s="38" t="s">
        <v>2</v>
      </c>
      <c r="BM6" s="43" t="s">
        <v>3</v>
      </c>
      <c r="BN6" s="62" t="s">
        <v>40</v>
      </c>
      <c r="BO6" s="64" t="s">
        <v>42</v>
      </c>
      <c r="BP6" s="25"/>
      <c r="BQ6" s="25"/>
    </row>
    <row r="7" spans="2:69">
      <c r="B7" s="73">
        <v>11</v>
      </c>
      <c r="C7" s="74" t="s">
        <v>12</v>
      </c>
      <c r="D7" s="109">
        <v>15</v>
      </c>
      <c r="E7" s="75">
        <f t="shared" si="0"/>
        <v>10</v>
      </c>
      <c r="F7" s="75">
        <f t="shared" si="1"/>
        <v>12</v>
      </c>
      <c r="G7" s="76">
        <f t="shared" si="2"/>
        <v>22</v>
      </c>
      <c r="H7" s="109">
        <v>2</v>
      </c>
      <c r="I7" s="113">
        <f t="shared" si="3"/>
        <v>16</v>
      </c>
      <c r="J7" s="113">
        <f t="shared" si="4"/>
        <v>7</v>
      </c>
      <c r="K7" s="113">
        <f t="shared" si="5"/>
        <v>9</v>
      </c>
      <c r="L7" s="106">
        <f t="shared" si="6"/>
        <v>1.4666666666666666</v>
      </c>
      <c r="M7" s="114">
        <f>RANK(G7,G6:G20,0)</f>
        <v>4</v>
      </c>
      <c r="N7" s="25"/>
      <c r="O7" s="33"/>
      <c r="P7" s="25"/>
      <c r="Q7" s="25"/>
      <c r="R7" s="25"/>
      <c r="S7" s="25"/>
      <c r="T7" s="25"/>
      <c r="U7" s="25"/>
      <c r="V7" s="25"/>
      <c r="W7" s="25"/>
      <c r="X7" s="25"/>
      <c r="AA7" s="25" t="s">
        <v>11</v>
      </c>
      <c r="AB7" s="35">
        <v>0</v>
      </c>
      <c r="AC7" s="40">
        <v>0</v>
      </c>
      <c r="AD7" s="35">
        <v>0</v>
      </c>
      <c r="AE7" s="44">
        <v>0</v>
      </c>
      <c r="AF7" s="141">
        <v>0</v>
      </c>
      <c r="AG7" s="142">
        <v>0</v>
      </c>
      <c r="AH7" s="135">
        <v>0</v>
      </c>
      <c r="AI7" s="136">
        <v>0</v>
      </c>
      <c r="AJ7" s="141">
        <v>0</v>
      </c>
      <c r="AK7" s="142">
        <v>0</v>
      </c>
      <c r="AL7" s="135">
        <v>0</v>
      </c>
      <c r="AM7" s="136">
        <v>0</v>
      </c>
      <c r="AN7" s="141">
        <v>0</v>
      </c>
      <c r="AO7" s="142">
        <v>0</v>
      </c>
      <c r="AP7" s="135">
        <v>0</v>
      </c>
      <c r="AQ7" s="136">
        <v>0</v>
      </c>
      <c r="AR7" s="135">
        <v>0</v>
      </c>
      <c r="AS7" s="147">
        <v>0</v>
      </c>
      <c r="AT7" s="82">
        <f t="shared" ref="AT7:AT21" si="7">AB7+AC7+AD7+AE7+AF7+AG7+AH7+AI7+AJ7+AK7+AL7+AM7+AN7+AO7+AP7+AQ7+AR7+AS7</f>
        <v>0</v>
      </c>
      <c r="AU7" s="25" t="s">
        <v>39</v>
      </c>
      <c r="AV7" s="135">
        <v>0</v>
      </c>
      <c r="AW7" s="136">
        <v>0</v>
      </c>
      <c r="AX7" s="141">
        <v>0</v>
      </c>
      <c r="AY7" s="142">
        <v>0</v>
      </c>
      <c r="AZ7" s="135">
        <v>0</v>
      </c>
      <c r="BA7" s="136">
        <v>0</v>
      </c>
      <c r="BB7" s="141">
        <v>0</v>
      </c>
      <c r="BC7" s="142">
        <v>0</v>
      </c>
      <c r="BD7" s="135">
        <v>0</v>
      </c>
      <c r="BE7" s="136">
        <v>0</v>
      </c>
      <c r="BF7" s="141">
        <v>0</v>
      </c>
      <c r="BG7" s="142">
        <v>0</v>
      </c>
      <c r="BH7" s="135">
        <v>0</v>
      </c>
      <c r="BI7" s="136">
        <v>0</v>
      </c>
      <c r="BJ7" s="141">
        <v>0</v>
      </c>
      <c r="BK7" s="142">
        <v>0</v>
      </c>
      <c r="BL7" s="135">
        <v>0</v>
      </c>
      <c r="BM7" s="136">
        <v>0</v>
      </c>
      <c r="BN7" s="55">
        <f t="shared" ref="BN7:BN21" si="8">AV7+AW7+AX7+AY7+AZ7+BA7+BB7+BC7+BD7+BE7+BF7+BG7+BH7+BI7+BJ7+BK7+BL7+BM7</f>
        <v>0</v>
      </c>
      <c r="BO7" s="58">
        <f t="shared" ref="BO7:BO21" si="9">AT7+BN7</f>
        <v>0</v>
      </c>
      <c r="BP7" s="25"/>
      <c r="BQ7" s="25"/>
    </row>
    <row r="8" spans="2:69">
      <c r="B8" s="73">
        <v>19</v>
      </c>
      <c r="C8" s="74" t="s">
        <v>13</v>
      </c>
      <c r="D8" s="109">
        <v>14</v>
      </c>
      <c r="E8" s="75">
        <f t="shared" si="0"/>
        <v>28</v>
      </c>
      <c r="F8" s="77">
        <f t="shared" si="1"/>
        <v>9</v>
      </c>
      <c r="G8" s="76">
        <f t="shared" si="2"/>
        <v>37</v>
      </c>
      <c r="H8" s="109">
        <v>0</v>
      </c>
      <c r="I8" s="113">
        <f t="shared" si="3"/>
        <v>29</v>
      </c>
      <c r="J8" s="113">
        <f t="shared" si="4"/>
        <v>9</v>
      </c>
      <c r="K8" s="113">
        <f t="shared" si="5"/>
        <v>20</v>
      </c>
      <c r="L8" s="106">
        <f t="shared" si="6"/>
        <v>2.6428571428571428</v>
      </c>
      <c r="M8" s="114">
        <f>RANK(G8,G6:G20,0)</f>
        <v>2</v>
      </c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AA8" s="25" t="s">
        <v>12</v>
      </c>
      <c r="AB8" s="36">
        <v>0</v>
      </c>
      <c r="AC8" s="41">
        <v>1</v>
      </c>
      <c r="AD8" s="36">
        <v>0</v>
      </c>
      <c r="AE8" s="45">
        <v>0</v>
      </c>
      <c r="AF8" s="143">
        <v>0</v>
      </c>
      <c r="AG8" s="144">
        <v>2</v>
      </c>
      <c r="AH8" s="137">
        <v>2</v>
      </c>
      <c r="AI8" s="138">
        <v>0</v>
      </c>
      <c r="AJ8" s="143">
        <v>0</v>
      </c>
      <c r="AK8" s="144">
        <v>1</v>
      </c>
      <c r="AL8" s="137">
        <v>0</v>
      </c>
      <c r="AM8" s="138">
        <v>2</v>
      </c>
      <c r="AN8" s="143">
        <v>0</v>
      </c>
      <c r="AO8" s="144">
        <v>0</v>
      </c>
      <c r="AP8" s="137">
        <v>0</v>
      </c>
      <c r="AQ8" s="138">
        <v>0</v>
      </c>
      <c r="AR8" s="137">
        <v>2</v>
      </c>
      <c r="AS8" s="148">
        <v>0</v>
      </c>
      <c r="AT8" s="83">
        <f t="shared" si="7"/>
        <v>10</v>
      </c>
      <c r="AU8" s="25" t="s">
        <v>12</v>
      </c>
      <c r="AV8" s="137">
        <v>0</v>
      </c>
      <c r="AW8" s="138">
        <v>0</v>
      </c>
      <c r="AX8" s="143">
        <v>1</v>
      </c>
      <c r="AY8" s="144">
        <v>0</v>
      </c>
      <c r="AZ8" s="137">
        <v>1</v>
      </c>
      <c r="BA8" s="138">
        <v>0</v>
      </c>
      <c r="BB8" s="143">
        <v>2</v>
      </c>
      <c r="BC8" s="144">
        <v>1</v>
      </c>
      <c r="BD8" s="137">
        <v>1</v>
      </c>
      <c r="BE8" s="138">
        <v>0</v>
      </c>
      <c r="BF8" s="143">
        <v>0</v>
      </c>
      <c r="BG8" s="144">
        <v>2</v>
      </c>
      <c r="BH8" s="137">
        <v>0</v>
      </c>
      <c r="BI8" s="138">
        <v>1</v>
      </c>
      <c r="BJ8" s="143">
        <v>0</v>
      </c>
      <c r="BK8" s="144">
        <v>0</v>
      </c>
      <c r="BL8" s="137">
        <v>1</v>
      </c>
      <c r="BM8" s="138">
        <v>2</v>
      </c>
      <c r="BN8" s="56">
        <f t="shared" si="8"/>
        <v>12</v>
      </c>
      <c r="BO8" s="59">
        <f t="shared" si="9"/>
        <v>22</v>
      </c>
      <c r="BP8" s="25"/>
      <c r="BQ8" s="25"/>
    </row>
    <row r="9" spans="2:69">
      <c r="B9" s="73">
        <v>23</v>
      </c>
      <c r="C9" s="74" t="s">
        <v>14</v>
      </c>
      <c r="D9" s="109">
        <v>12</v>
      </c>
      <c r="E9" s="75">
        <f t="shared" si="0"/>
        <v>6</v>
      </c>
      <c r="F9" s="75">
        <f t="shared" si="1"/>
        <v>3</v>
      </c>
      <c r="G9" s="76">
        <f t="shared" si="2"/>
        <v>9</v>
      </c>
      <c r="H9" s="109">
        <v>8</v>
      </c>
      <c r="I9" s="113">
        <f t="shared" si="3"/>
        <v>7</v>
      </c>
      <c r="J9" s="113">
        <f t="shared" si="4"/>
        <v>3</v>
      </c>
      <c r="K9" s="113">
        <f t="shared" si="5"/>
        <v>4</v>
      </c>
      <c r="L9" s="106">
        <f t="shared" si="6"/>
        <v>0.75</v>
      </c>
      <c r="M9" s="114">
        <f>RANK(G9,G6:G20,0)</f>
        <v>7</v>
      </c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AA9" s="25" t="s">
        <v>13</v>
      </c>
      <c r="AB9" s="36">
        <v>2</v>
      </c>
      <c r="AC9" s="41">
        <v>0</v>
      </c>
      <c r="AD9" s="36">
        <v>8</v>
      </c>
      <c r="AE9" s="45">
        <v>1</v>
      </c>
      <c r="AF9" s="143">
        <v>1</v>
      </c>
      <c r="AG9" s="144">
        <v>0</v>
      </c>
      <c r="AH9" s="137">
        <v>2</v>
      </c>
      <c r="AI9" s="138">
        <v>0</v>
      </c>
      <c r="AJ9" s="143">
        <v>2</v>
      </c>
      <c r="AK9" s="144">
        <v>0</v>
      </c>
      <c r="AL9" s="137">
        <v>0</v>
      </c>
      <c r="AM9" s="138">
        <v>0</v>
      </c>
      <c r="AN9" s="143">
        <v>0</v>
      </c>
      <c r="AO9" s="144">
        <v>1</v>
      </c>
      <c r="AP9" s="137">
        <v>1</v>
      </c>
      <c r="AQ9" s="138">
        <v>2</v>
      </c>
      <c r="AR9" s="137">
        <v>1</v>
      </c>
      <c r="AS9" s="148">
        <v>1</v>
      </c>
      <c r="AT9" s="83">
        <f t="shared" si="7"/>
        <v>22</v>
      </c>
      <c r="AU9" s="25" t="s">
        <v>13</v>
      </c>
      <c r="AV9" s="137">
        <v>1</v>
      </c>
      <c r="AW9" s="138">
        <v>0</v>
      </c>
      <c r="AX9" s="143">
        <v>1</v>
      </c>
      <c r="AY9" s="144">
        <v>1</v>
      </c>
      <c r="AZ9" s="137">
        <v>0</v>
      </c>
      <c r="BA9" s="138">
        <v>0</v>
      </c>
      <c r="BB9" s="143">
        <v>0</v>
      </c>
      <c r="BC9" s="144">
        <v>0</v>
      </c>
      <c r="BD9" s="137">
        <v>4</v>
      </c>
      <c r="BE9" s="138">
        <v>2</v>
      </c>
      <c r="BF9" s="143">
        <v>2</v>
      </c>
      <c r="BG9" s="144">
        <v>0</v>
      </c>
      <c r="BH9" s="137">
        <v>2</v>
      </c>
      <c r="BI9" s="138">
        <v>0</v>
      </c>
      <c r="BJ9" s="143">
        <v>0</v>
      </c>
      <c r="BK9" s="144">
        <v>1</v>
      </c>
      <c r="BL9" s="137">
        <v>1</v>
      </c>
      <c r="BM9" s="138">
        <v>0</v>
      </c>
      <c r="BN9" s="56">
        <f t="shared" si="8"/>
        <v>15</v>
      </c>
      <c r="BO9" s="59">
        <f t="shared" si="9"/>
        <v>37</v>
      </c>
      <c r="BP9" s="25"/>
      <c r="BQ9" s="25"/>
    </row>
    <row r="10" spans="2:69">
      <c r="B10" s="73">
        <v>24</v>
      </c>
      <c r="C10" s="74" t="s">
        <v>15</v>
      </c>
      <c r="D10" s="109">
        <v>5</v>
      </c>
      <c r="E10" s="75">
        <f t="shared" si="0"/>
        <v>0</v>
      </c>
      <c r="F10" s="75">
        <f t="shared" si="1"/>
        <v>6</v>
      </c>
      <c r="G10" s="76">
        <f t="shared" si="2"/>
        <v>6</v>
      </c>
      <c r="H10" s="109">
        <v>0</v>
      </c>
      <c r="I10" s="113">
        <f t="shared" si="3"/>
        <v>24</v>
      </c>
      <c r="J10" s="113">
        <f t="shared" si="4"/>
        <v>8</v>
      </c>
      <c r="K10" s="113">
        <f t="shared" si="5"/>
        <v>16</v>
      </c>
      <c r="L10" s="106">
        <f t="shared" si="6"/>
        <v>1.2</v>
      </c>
      <c r="M10" s="114">
        <f>RANK(G10,G6:G20,0)</f>
        <v>12</v>
      </c>
      <c r="N10" s="25"/>
      <c r="O10" s="25" t="s">
        <v>96</v>
      </c>
      <c r="P10" s="25"/>
      <c r="Q10" s="25"/>
      <c r="R10" s="25"/>
      <c r="S10" s="25"/>
      <c r="T10" s="25"/>
      <c r="U10" s="25" t="s">
        <v>108</v>
      </c>
      <c r="V10" s="25"/>
      <c r="W10" s="25"/>
      <c r="X10" s="25"/>
      <c r="AA10" s="25" t="s">
        <v>14</v>
      </c>
      <c r="AB10" s="36">
        <v>1</v>
      </c>
      <c r="AC10" s="41">
        <v>0</v>
      </c>
      <c r="AD10" s="36">
        <v>0</v>
      </c>
      <c r="AE10" s="45">
        <v>0</v>
      </c>
      <c r="AF10" s="143">
        <v>0</v>
      </c>
      <c r="AG10" s="144">
        <v>0</v>
      </c>
      <c r="AH10" s="137">
        <v>0</v>
      </c>
      <c r="AI10" s="138">
        <v>0</v>
      </c>
      <c r="AJ10" s="143">
        <v>0</v>
      </c>
      <c r="AK10" s="144">
        <v>0</v>
      </c>
      <c r="AL10" s="137">
        <v>2</v>
      </c>
      <c r="AM10" s="138">
        <v>0</v>
      </c>
      <c r="AN10" s="143">
        <v>0</v>
      </c>
      <c r="AO10" s="144">
        <v>0</v>
      </c>
      <c r="AP10" s="137">
        <v>1</v>
      </c>
      <c r="AQ10" s="138">
        <v>2</v>
      </c>
      <c r="AR10" s="137">
        <v>0</v>
      </c>
      <c r="AS10" s="148">
        <v>0</v>
      </c>
      <c r="AT10" s="83">
        <f t="shared" si="7"/>
        <v>6</v>
      </c>
      <c r="AU10" s="25" t="s">
        <v>14</v>
      </c>
      <c r="AV10" s="137">
        <v>0</v>
      </c>
      <c r="AW10" s="138">
        <v>0</v>
      </c>
      <c r="AX10" s="143">
        <v>1</v>
      </c>
      <c r="AY10" s="144">
        <v>0</v>
      </c>
      <c r="AZ10" s="137">
        <v>1</v>
      </c>
      <c r="BA10" s="138">
        <v>0</v>
      </c>
      <c r="BB10" s="143">
        <v>0</v>
      </c>
      <c r="BC10" s="144">
        <v>0</v>
      </c>
      <c r="BD10" s="137">
        <v>0</v>
      </c>
      <c r="BE10" s="138">
        <v>0</v>
      </c>
      <c r="BF10" s="143">
        <v>0</v>
      </c>
      <c r="BG10" s="144">
        <v>0</v>
      </c>
      <c r="BH10" s="137">
        <v>0</v>
      </c>
      <c r="BI10" s="138">
        <v>0</v>
      </c>
      <c r="BJ10" s="143">
        <v>0</v>
      </c>
      <c r="BK10" s="144">
        <v>1</v>
      </c>
      <c r="BL10" s="137">
        <v>0</v>
      </c>
      <c r="BM10" s="138">
        <v>0</v>
      </c>
      <c r="BN10" s="56">
        <f t="shared" si="8"/>
        <v>3</v>
      </c>
      <c r="BO10" s="59">
        <f t="shared" si="9"/>
        <v>9</v>
      </c>
      <c r="BP10" s="25"/>
      <c r="BQ10" s="25"/>
    </row>
    <row r="11" spans="2:69">
      <c r="B11" s="73">
        <v>22</v>
      </c>
      <c r="C11" s="74" t="s">
        <v>70</v>
      </c>
      <c r="D11" s="109">
        <v>11</v>
      </c>
      <c r="E11" s="75">
        <f t="shared" si="0"/>
        <v>4</v>
      </c>
      <c r="F11" s="75">
        <f t="shared" si="1"/>
        <v>5</v>
      </c>
      <c r="G11" s="76">
        <f t="shared" si="2"/>
        <v>9</v>
      </c>
      <c r="H11" s="109">
        <v>2</v>
      </c>
      <c r="I11" s="113">
        <f t="shared" si="3"/>
        <v>5</v>
      </c>
      <c r="J11" s="113">
        <f t="shared" si="4"/>
        <v>9</v>
      </c>
      <c r="K11" s="113">
        <f t="shared" si="5"/>
        <v>-4</v>
      </c>
      <c r="L11" s="106">
        <f t="shared" si="6"/>
        <v>0.81818181818181823</v>
      </c>
      <c r="M11" s="114">
        <f>RANK(G11,G6:G20,0)</f>
        <v>7</v>
      </c>
      <c r="N11" s="25"/>
      <c r="O11" s="25" t="s">
        <v>97</v>
      </c>
      <c r="P11" s="25"/>
      <c r="Q11" s="25"/>
      <c r="R11" s="25"/>
      <c r="S11" s="25"/>
      <c r="T11" s="25"/>
      <c r="U11" s="25" t="s">
        <v>109</v>
      </c>
      <c r="V11" s="25"/>
      <c r="W11" s="25"/>
      <c r="X11" s="25"/>
      <c r="AA11" s="25" t="s">
        <v>15</v>
      </c>
      <c r="AB11" s="36">
        <v>0</v>
      </c>
      <c r="AC11" s="41">
        <v>0</v>
      </c>
      <c r="AD11" s="36">
        <v>0</v>
      </c>
      <c r="AE11" s="45">
        <v>3</v>
      </c>
      <c r="AF11" s="143">
        <v>0</v>
      </c>
      <c r="AG11" s="144">
        <v>1</v>
      </c>
      <c r="AH11" s="137">
        <v>0</v>
      </c>
      <c r="AI11" s="138">
        <v>1</v>
      </c>
      <c r="AJ11" s="143">
        <v>0</v>
      </c>
      <c r="AK11" s="144">
        <v>1</v>
      </c>
      <c r="AL11" s="137">
        <v>0</v>
      </c>
      <c r="AM11" s="138">
        <v>0</v>
      </c>
      <c r="AN11" s="143">
        <v>0</v>
      </c>
      <c r="AO11" s="144">
        <v>0</v>
      </c>
      <c r="AP11" s="137">
        <v>0</v>
      </c>
      <c r="AQ11" s="138">
        <v>0</v>
      </c>
      <c r="AR11" s="137">
        <v>0</v>
      </c>
      <c r="AS11" s="148">
        <v>0</v>
      </c>
      <c r="AT11" s="83">
        <f t="shared" si="7"/>
        <v>6</v>
      </c>
      <c r="AU11" s="25" t="s">
        <v>15</v>
      </c>
      <c r="AV11" s="137">
        <v>0</v>
      </c>
      <c r="AW11" s="138">
        <v>0</v>
      </c>
      <c r="AX11" s="143">
        <v>0</v>
      </c>
      <c r="AY11" s="144">
        <v>0</v>
      </c>
      <c r="AZ11" s="137">
        <v>0</v>
      </c>
      <c r="BA11" s="138">
        <v>0</v>
      </c>
      <c r="BB11" s="143">
        <v>0</v>
      </c>
      <c r="BC11" s="144">
        <v>0</v>
      </c>
      <c r="BD11" s="137">
        <v>0</v>
      </c>
      <c r="BE11" s="138">
        <v>0</v>
      </c>
      <c r="BF11" s="143">
        <v>0</v>
      </c>
      <c r="BG11" s="144">
        <v>0</v>
      </c>
      <c r="BH11" s="137">
        <v>0</v>
      </c>
      <c r="BI11" s="138">
        <v>0</v>
      </c>
      <c r="BJ11" s="143">
        <v>0</v>
      </c>
      <c r="BK11" s="144">
        <v>0</v>
      </c>
      <c r="BL11" s="137">
        <v>0</v>
      </c>
      <c r="BM11" s="138">
        <v>0</v>
      </c>
      <c r="BN11" s="56">
        <f t="shared" si="8"/>
        <v>0</v>
      </c>
      <c r="BO11" s="59">
        <f t="shared" si="9"/>
        <v>6</v>
      </c>
      <c r="BP11" s="25"/>
      <c r="BQ11" s="25"/>
    </row>
    <row r="12" spans="2:69">
      <c r="B12" s="73">
        <v>27</v>
      </c>
      <c r="C12" s="74" t="s">
        <v>18</v>
      </c>
      <c r="D12" s="109">
        <v>16</v>
      </c>
      <c r="E12" s="75">
        <f t="shared" si="0"/>
        <v>23</v>
      </c>
      <c r="F12" s="75">
        <f t="shared" si="1"/>
        <v>13</v>
      </c>
      <c r="G12" s="76">
        <f t="shared" si="2"/>
        <v>36</v>
      </c>
      <c r="H12" s="109">
        <v>0</v>
      </c>
      <c r="I12" s="113">
        <f t="shared" si="3"/>
        <v>30</v>
      </c>
      <c r="J12" s="113">
        <f t="shared" si="4"/>
        <v>7</v>
      </c>
      <c r="K12" s="113">
        <f t="shared" si="5"/>
        <v>23</v>
      </c>
      <c r="L12" s="106">
        <f t="shared" si="6"/>
        <v>2.25</v>
      </c>
      <c r="M12" s="114">
        <f>RANK(G12,G6:G20,0)</f>
        <v>3</v>
      </c>
      <c r="N12" s="25"/>
      <c r="O12" s="25" t="s">
        <v>98</v>
      </c>
      <c r="P12" s="25"/>
      <c r="Q12" s="25"/>
      <c r="R12" s="25"/>
      <c r="S12" s="25"/>
      <c r="T12" s="25"/>
      <c r="U12" s="25" t="s">
        <v>110</v>
      </c>
      <c r="V12" s="25"/>
      <c r="W12" s="25"/>
      <c r="X12" s="25"/>
      <c r="AA12" s="25" t="s">
        <v>70</v>
      </c>
      <c r="AB12" s="36">
        <v>0</v>
      </c>
      <c r="AC12" s="41">
        <v>0</v>
      </c>
      <c r="AD12" s="36">
        <v>0</v>
      </c>
      <c r="AE12" s="45">
        <v>0</v>
      </c>
      <c r="AF12" s="143">
        <v>0</v>
      </c>
      <c r="AG12" s="144">
        <v>0</v>
      </c>
      <c r="AH12" s="137">
        <v>0</v>
      </c>
      <c r="AI12" s="138">
        <v>0</v>
      </c>
      <c r="AJ12" s="143">
        <v>0</v>
      </c>
      <c r="AK12" s="144">
        <v>0</v>
      </c>
      <c r="AL12" s="137">
        <v>0</v>
      </c>
      <c r="AM12" s="138">
        <v>0</v>
      </c>
      <c r="AN12" s="143">
        <v>0</v>
      </c>
      <c r="AO12" s="144">
        <v>0</v>
      </c>
      <c r="AP12" s="137">
        <v>1</v>
      </c>
      <c r="AQ12" s="138">
        <v>0</v>
      </c>
      <c r="AR12" s="137">
        <v>1</v>
      </c>
      <c r="AS12" s="148">
        <v>0</v>
      </c>
      <c r="AT12" s="83">
        <f t="shared" si="7"/>
        <v>2</v>
      </c>
      <c r="AU12" s="25" t="s">
        <v>70</v>
      </c>
      <c r="AV12" s="137">
        <v>0</v>
      </c>
      <c r="AW12" s="138">
        <v>0</v>
      </c>
      <c r="AX12" s="143">
        <v>1</v>
      </c>
      <c r="AY12" s="144">
        <v>0</v>
      </c>
      <c r="AZ12" s="137">
        <v>0</v>
      </c>
      <c r="BA12" s="138">
        <v>0</v>
      </c>
      <c r="BB12" s="143">
        <v>0</v>
      </c>
      <c r="BC12" s="144">
        <v>0</v>
      </c>
      <c r="BD12" s="137">
        <v>0</v>
      </c>
      <c r="BE12" s="138">
        <v>2</v>
      </c>
      <c r="BF12" s="143">
        <v>0</v>
      </c>
      <c r="BG12" s="144">
        <v>2</v>
      </c>
      <c r="BH12" s="137">
        <v>0</v>
      </c>
      <c r="BI12" s="138">
        <v>1</v>
      </c>
      <c r="BJ12" s="143">
        <v>1</v>
      </c>
      <c r="BK12" s="144">
        <v>0</v>
      </c>
      <c r="BL12" s="137">
        <v>0</v>
      </c>
      <c r="BM12" s="138">
        <v>0</v>
      </c>
      <c r="BN12" s="56">
        <f t="shared" si="8"/>
        <v>7</v>
      </c>
      <c r="BO12" s="59">
        <f t="shared" si="9"/>
        <v>9</v>
      </c>
      <c r="BP12" s="25"/>
      <c r="BQ12" s="25"/>
    </row>
    <row r="13" spans="2:69">
      <c r="B13" s="73">
        <v>17</v>
      </c>
      <c r="C13" s="74" t="s">
        <v>71</v>
      </c>
      <c r="D13" s="109">
        <v>15</v>
      </c>
      <c r="E13" s="75">
        <f t="shared" si="0"/>
        <v>3</v>
      </c>
      <c r="F13" s="75">
        <f t="shared" si="1"/>
        <v>9</v>
      </c>
      <c r="G13" s="76">
        <f t="shared" si="2"/>
        <v>12</v>
      </c>
      <c r="H13" s="109">
        <v>2</v>
      </c>
      <c r="I13" s="113">
        <f t="shared" si="3"/>
        <v>16</v>
      </c>
      <c r="J13" s="113">
        <f t="shared" si="4"/>
        <v>6</v>
      </c>
      <c r="K13" s="113">
        <f t="shared" si="5"/>
        <v>10</v>
      </c>
      <c r="L13" s="106">
        <f t="shared" si="6"/>
        <v>0.8</v>
      </c>
      <c r="M13" s="114">
        <f>RANK(G13,G6:G20,0)</f>
        <v>5</v>
      </c>
      <c r="N13" s="25"/>
      <c r="O13" s="25" t="s">
        <v>99</v>
      </c>
      <c r="P13" s="25"/>
      <c r="Q13" s="25"/>
      <c r="R13" s="25"/>
      <c r="S13" s="25"/>
      <c r="T13" s="25"/>
      <c r="U13" s="25" t="s">
        <v>111</v>
      </c>
      <c r="V13" s="25"/>
      <c r="W13" s="25"/>
      <c r="X13" s="25"/>
      <c r="AA13" s="25" t="s">
        <v>18</v>
      </c>
      <c r="AB13" s="36">
        <v>1</v>
      </c>
      <c r="AC13" s="41">
        <v>1</v>
      </c>
      <c r="AD13" s="36">
        <v>1</v>
      </c>
      <c r="AE13" s="45">
        <v>1</v>
      </c>
      <c r="AF13" s="143">
        <v>2</v>
      </c>
      <c r="AG13" s="144">
        <v>0</v>
      </c>
      <c r="AH13" s="137">
        <v>1</v>
      </c>
      <c r="AI13" s="138">
        <v>2</v>
      </c>
      <c r="AJ13" s="143">
        <v>0</v>
      </c>
      <c r="AK13" s="144">
        <v>0</v>
      </c>
      <c r="AL13" s="137">
        <v>1</v>
      </c>
      <c r="AM13" s="138">
        <v>0</v>
      </c>
      <c r="AN13" s="143">
        <v>0</v>
      </c>
      <c r="AO13" s="144">
        <v>1</v>
      </c>
      <c r="AP13" s="137">
        <v>1</v>
      </c>
      <c r="AQ13" s="138">
        <v>3</v>
      </c>
      <c r="AR13" s="137">
        <v>0</v>
      </c>
      <c r="AS13" s="148">
        <v>1</v>
      </c>
      <c r="AT13" s="83">
        <f t="shared" si="7"/>
        <v>16</v>
      </c>
      <c r="AU13" s="25" t="s">
        <v>18</v>
      </c>
      <c r="AV13" s="137">
        <v>0</v>
      </c>
      <c r="AW13" s="138">
        <v>0</v>
      </c>
      <c r="AX13" s="143">
        <v>1</v>
      </c>
      <c r="AY13" s="144">
        <v>0</v>
      </c>
      <c r="AZ13" s="137">
        <v>1</v>
      </c>
      <c r="BA13" s="138">
        <v>0</v>
      </c>
      <c r="BB13" s="143">
        <v>3</v>
      </c>
      <c r="BC13" s="144">
        <v>3</v>
      </c>
      <c r="BD13" s="137">
        <v>2</v>
      </c>
      <c r="BE13" s="138">
        <v>0</v>
      </c>
      <c r="BF13" s="143">
        <v>3</v>
      </c>
      <c r="BG13" s="144">
        <v>1</v>
      </c>
      <c r="BH13" s="137">
        <v>3</v>
      </c>
      <c r="BI13" s="138">
        <v>0</v>
      </c>
      <c r="BJ13" s="143">
        <v>2</v>
      </c>
      <c r="BK13" s="144">
        <v>0</v>
      </c>
      <c r="BL13" s="137">
        <v>1</v>
      </c>
      <c r="BM13" s="138">
        <v>0</v>
      </c>
      <c r="BN13" s="56">
        <f t="shared" si="8"/>
        <v>20</v>
      </c>
      <c r="BO13" s="59">
        <f t="shared" si="9"/>
        <v>36</v>
      </c>
      <c r="BP13" s="25"/>
      <c r="BQ13" s="25"/>
    </row>
    <row r="14" spans="2:69">
      <c r="B14" s="73">
        <v>31</v>
      </c>
      <c r="C14" s="74" t="s">
        <v>19</v>
      </c>
      <c r="D14" s="109">
        <v>4</v>
      </c>
      <c r="E14" s="75">
        <f t="shared" si="0"/>
        <v>1</v>
      </c>
      <c r="F14" s="75">
        <f t="shared" si="1"/>
        <v>1</v>
      </c>
      <c r="G14" s="76">
        <f t="shared" si="2"/>
        <v>2</v>
      </c>
      <c r="H14" s="109">
        <v>2</v>
      </c>
      <c r="I14" s="113">
        <f t="shared" si="3"/>
        <v>11</v>
      </c>
      <c r="J14" s="113">
        <f t="shared" si="4"/>
        <v>1</v>
      </c>
      <c r="K14" s="113">
        <f t="shared" si="5"/>
        <v>10</v>
      </c>
      <c r="L14" s="106">
        <f t="shared" si="6"/>
        <v>0.5</v>
      </c>
      <c r="M14" s="114">
        <f>RANK(G14,G6:G20,0)</f>
        <v>13</v>
      </c>
      <c r="N14" s="25"/>
      <c r="O14" s="25" t="s">
        <v>100</v>
      </c>
      <c r="P14" s="25"/>
      <c r="Q14" s="25"/>
      <c r="R14" s="25"/>
      <c r="S14" s="25"/>
      <c r="T14" s="25"/>
      <c r="U14" s="25" t="s">
        <v>59</v>
      </c>
      <c r="V14" s="25"/>
      <c r="W14" s="25"/>
      <c r="X14" s="25"/>
      <c r="AA14" s="25" t="s">
        <v>71</v>
      </c>
      <c r="AB14" s="36">
        <v>0</v>
      </c>
      <c r="AC14" s="41">
        <v>0</v>
      </c>
      <c r="AD14" s="36">
        <v>1</v>
      </c>
      <c r="AE14" s="45">
        <v>1</v>
      </c>
      <c r="AF14" s="143">
        <v>0</v>
      </c>
      <c r="AG14" s="144">
        <v>0</v>
      </c>
      <c r="AH14" s="137">
        <v>0</v>
      </c>
      <c r="AI14" s="138">
        <v>1</v>
      </c>
      <c r="AJ14" s="143">
        <v>0</v>
      </c>
      <c r="AK14" s="144">
        <v>2</v>
      </c>
      <c r="AL14" s="137">
        <v>1</v>
      </c>
      <c r="AM14" s="138">
        <v>1</v>
      </c>
      <c r="AN14" s="143">
        <v>1</v>
      </c>
      <c r="AO14" s="144">
        <v>0</v>
      </c>
      <c r="AP14" s="137">
        <v>0</v>
      </c>
      <c r="AQ14" s="138">
        <v>0</v>
      </c>
      <c r="AR14" s="137">
        <v>0</v>
      </c>
      <c r="AS14" s="148">
        <v>1</v>
      </c>
      <c r="AT14" s="83">
        <f t="shared" si="7"/>
        <v>9</v>
      </c>
      <c r="AU14" s="25" t="s">
        <v>71</v>
      </c>
      <c r="AV14" s="137">
        <v>0</v>
      </c>
      <c r="AW14" s="138">
        <v>0</v>
      </c>
      <c r="AX14" s="143">
        <v>0</v>
      </c>
      <c r="AY14" s="144">
        <v>0</v>
      </c>
      <c r="AZ14" s="137">
        <v>0</v>
      </c>
      <c r="BA14" s="138">
        <v>0</v>
      </c>
      <c r="BB14" s="143">
        <v>0</v>
      </c>
      <c r="BC14" s="144">
        <v>0</v>
      </c>
      <c r="BD14" s="137">
        <v>0</v>
      </c>
      <c r="BE14" s="138">
        <v>1</v>
      </c>
      <c r="BF14" s="143">
        <v>0</v>
      </c>
      <c r="BG14" s="144">
        <v>0</v>
      </c>
      <c r="BH14" s="137">
        <v>0</v>
      </c>
      <c r="BI14" s="138">
        <v>0</v>
      </c>
      <c r="BJ14" s="143">
        <v>0</v>
      </c>
      <c r="BK14" s="144">
        <v>2</v>
      </c>
      <c r="BL14" s="137">
        <v>0</v>
      </c>
      <c r="BM14" s="138">
        <v>0</v>
      </c>
      <c r="BN14" s="56">
        <f t="shared" si="8"/>
        <v>3</v>
      </c>
      <c r="BO14" s="59">
        <f t="shared" si="9"/>
        <v>12</v>
      </c>
      <c r="BP14" s="25"/>
      <c r="BQ14" s="25"/>
    </row>
    <row r="15" spans="2:69">
      <c r="B15" s="73">
        <v>41</v>
      </c>
      <c r="C15" s="74" t="s">
        <v>20</v>
      </c>
      <c r="D15" s="109">
        <v>14</v>
      </c>
      <c r="E15" s="75">
        <f t="shared" si="0"/>
        <v>4</v>
      </c>
      <c r="F15" s="75">
        <f t="shared" si="1"/>
        <v>5</v>
      </c>
      <c r="G15" s="76">
        <f t="shared" si="2"/>
        <v>9</v>
      </c>
      <c r="H15" s="109">
        <v>4</v>
      </c>
      <c r="I15" s="113">
        <f t="shared" si="3"/>
        <v>17</v>
      </c>
      <c r="J15" s="113">
        <f t="shared" si="4"/>
        <v>6</v>
      </c>
      <c r="K15" s="113">
        <f t="shared" si="5"/>
        <v>11</v>
      </c>
      <c r="L15" s="106">
        <f t="shared" si="6"/>
        <v>0.6428571428571429</v>
      </c>
      <c r="M15" s="114">
        <f>RANK(G15,G6:G20,0)</f>
        <v>7</v>
      </c>
      <c r="N15" s="25"/>
      <c r="O15" s="25" t="s">
        <v>101</v>
      </c>
      <c r="P15" s="25"/>
      <c r="Q15" s="25"/>
      <c r="R15" s="25"/>
      <c r="S15" s="25"/>
      <c r="T15" s="25"/>
      <c r="U15" s="25" t="s">
        <v>60</v>
      </c>
      <c r="V15" s="25"/>
      <c r="W15" s="25"/>
      <c r="X15" s="25"/>
      <c r="AA15" s="25" t="s">
        <v>19</v>
      </c>
      <c r="AB15" s="36">
        <v>0</v>
      </c>
      <c r="AC15" s="41">
        <v>0</v>
      </c>
      <c r="AD15" s="36">
        <v>1</v>
      </c>
      <c r="AE15" s="45">
        <v>1</v>
      </c>
      <c r="AF15" s="143">
        <v>0</v>
      </c>
      <c r="AG15" s="144">
        <v>0</v>
      </c>
      <c r="AH15" s="137">
        <v>0</v>
      </c>
      <c r="AI15" s="138">
        <v>0</v>
      </c>
      <c r="AJ15" s="143">
        <v>0</v>
      </c>
      <c r="AK15" s="144">
        <v>0</v>
      </c>
      <c r="AL15" s="137">
        <v>0</v>
      </c>
      <c r="AM15" s="138">
        <v>0</v>
      </c>
      <c r="AN15" s="143">
        <v>0</v>
      </c>
      <c r="AO15" s="144">
        <v>0</v>
      </c>
      <c r="AP15" s="137">
        <v>0</v>
      </c>
      <c r="AQ15" s="138">
        <v>0</v>
      </c>
      <c r="AR15" s="137">
        <v>0</v>
      </c>
      <c r="AS15" s="148">
        <v>0</v>
      </c>
      <c r="AT15" s="83">
        <f t="shared" si="7"/>
        <v>2</v>
      </c>
      <c r="AU15" s="25" t="s">
        <v>19</v>
      </c>
      <c r="AV15" s="137">
        <v>0</v>
      </c>
      <c r="AW15" s="138">
        <v>0</v>
      </c>
      <c r="AX15" s="143">
        <v>0</v>
      </c>
      <c r="AY15" s="144">
        <v>0</v>
      </c>
      <c r="AZ15" s="137">
        <v>0</v>
      </c>
      <c r="BA15" s="138">
        <v>0</v>
      </c>
      <c r="BB15" s="143">
        <v>0</v>
      </c>
      <c r="BC15" s="144">
        <v>0</v>
      </c>
      <c r="BD15" s="137">
        <v>0</v>
      </c>
      <c r="BE15" s="138">
        <v>0</v>
      </c>
      <c r="BF15" s="143">
        <v>0</v>
      </c>
      <c r="BG15" s="144">
        <v>0</v>
      </c>
      <c r="BH15" s="137">
        <v>0</v>
      </c>
      <c r="BI15" s="138">
        <v>0</v>
      </c>
      <c r="BJ15" s="143">
        <v>0</v>
      </c>
      <c r="BK15" s="144">
        <v>0</v>
      </c>
      <c r="BL15" s="137">
        <v>0</v>
      </c>
      <c r="BM15" s="138">
        <v>0</v>
      </c>
      <c r="BN15" s="56">
        <f t="shared" si="8"/>
        <v>0</v>
      </c>
      <c r="BO15" s="59">
        <f t="shared" si="9"/>
        <v>2</v>
      </c>
      <c r="BP15" s="25"/>
      <c r="BQ15" s="25"/>
    </row>
    <row r="16" spans="2:69">
      <c r="B16" s="73">
        <v>33</v>
      </c>
      <c r="C16" s="74" t="s">
        <v>86</v>
      </c>
      <c r="D16" s="109">
        <v>15</v>
      </c>
      <c r="E16" s="75">
        <f t="shared" si="0"/>
        <v>4</v>
      </c>
      <c r="F16" s="75">
        <f t="shared" si="1"/>
        <v>5</v>
      </c>
      <c r="G16" s="76">
        <f t="shared" si="2"/>
        <v>9</v>
      </c>
      <c r="H16" s="109">
        <v>2</v>
      </c>
      <c r="I16" s="113">
        <f t="shared" si="3"/>
        <v>12</v>
      </c>
      <c r="J16" s="113">
        <f t="shared" si="4"/>
        <v>4</v>
      </c>
      <c r="K16" s="113">
        <f t="shared" si="5"/>
        <v>8</v>
      </c>
      <c r="L16" s="106">
        <f t="shared" si="6"/>
        <v>0.6</v>
      </c>
      <c r="M16" s="114">
        <f>RANK(G16,G6:G20,0)</f>
        <v>7</v>
      </c>
      <c r="N16" s="25"/>
      <c r="O16" s="25" t="s">
        <v>102</v>
      </c>
      <c r="P16" s="25"/>
      <c r="Q16" s="25"/>
      <c r="R16" s="25"/>
      <c r="S16" s="25"/>
      <c r="T16" s="25"/>
      <c r="U16" s="25" t="s">
        <v>61</v>
      </c>
      <c r="V16" s="25"/>
      <c r="W16" s="25"/>
      <c r="X16" s="25"/>
      <c r="AA16" s="25" t="s">
        <v>20</v>
      </c>
      <c r="AB16" s="36">
        <v>0</v>
      </c>
      <c r="AC16" s="41">
        <v>2</v>
      </c>
      <c r="AD16" s="36">
        <v>0</v>
      </c>
      <c r="AE16" s="45">
        <v>0</v>
      </c>
      <c r="AF16" s="143">
        <v>0</v>
      </c>
      <c r="AG16" s="144">
        <v>0</v>
      </c>
      <c r="AH16" s="137">
        <v>0</v>
      </c>
      <c r="AI16" s="138">
        <v>0</v>
      </c>
      <c r="AJ16" s="143">
        <v>0</v>
      </c>
      <c r="AK16" s="144">
        <v>0</v>
      </c>
      <c r="AL16" s="137">
        <v>0</v>
      </c>
      <c r="AM16" s="138">
        <v>0</v>
      </c>
      <c r="AN16" s="143">
        <v>0</v>
      </c>
      <c r="AO16" s="144">
        <v>0</v>
      </c>
      <c r="AP16" s="137">
        <v>0</v>
      </c>
      <c r="AQ16" s="138">
        <v>0</v>
      </c>
      <c r="AR16" s="137">
        <v>1</v>
      </c>
      <c r="AS16" s="148">
        <v>0</v>
      </c>
      <c r="AT16" s="83">
        <f t="shared" si="7"/>
        <v>3</v>
      </c>
      <c r="AU16" s="25" t="s">
        <v>20</v>
      </c>
      <c r="AV16" s="137">
        <v>0</v>
      </c>
      <c r="AW16" s="138">
        <v>0</v>
      </c>
      <c r="AX16" s="143">
        <v>0</v>
      </c>
      <c r="AY16" s="144">
        <v>0</v>
      </c>
      <c r="AZ16" s="137">
        <v>1</v>
      </c>
      <c r="BA16" s="138">
        <v>0</v>
      </c>
      <c r="BB16" s="143">
        <v>1</v>
      </c>
      <c r="BC16" s="144">
        <v>1</v>
      </c>
      <c r="BD16" s="137">
        <v>1</v>
      </c>
      <c r="BE16" s="138">
        <v>1</v>
      </c>
      <c r="BF16" s="143">
        <v>0</v>
      </c>
      <c r="BG16" s="144">
        <v>1</v>
      </c>
      <c r="BH16" s="137">
        <v>0</v>
      </c>
      <c r="BI16" s="138">
        <v>0</v>
      </c>
      <c r="BJ16" s="143">
        <v>0</v>
      </c>
      <c r="BK16" s="144">
        <v>0</v>
      </c>
      <c r="BL16" s="137">
        <v>0</v>
      </c>
      <c r="BM16" s="138">
        <v>0</v>
      </c>
      <c r="BN16" s="56">
        <f t="shared" si="8"/>
        <v>6</v>
      </c>
      <c r="BO16" s="59">
        <f t="shared" si="9"/>
        <v>9</v>
      </c>
      <c r="BP16" s="25"/>
      <c r="BQ16" s="25"/>
    </row>
    <row r="17" spans="2:69">
      <c r="B17" s="73">
        <v>88</v>
      </c>
      <c r="C17" s="74" t="s">
        <v>72</v>
      </c>
      <c r="D17" s="109">
        <v>16</v>
      </c>
      <c r="E17" s="75">
        <f t="shared" si="0"/>
        <v>20</v>
      </c>
      <c r="F17" s="75">
        <f t="shared" si="1"/>
        <v>18</v>
      </c>
      <c r="G17" s="76">
        <f t="shared" si="2"/>
        <v>38</v>
      </c>
      <c r="H17" s="109">
        <v>2</v>
      </c>
      <c r="I17" s="113">
        <f t="shared" si="3"/>
        <v>30</v>
      </c>
      <c r="J17" s="113">
        <f t="shared" si="4"/>
        <v>9</v>
      </c>
      <c r="K17" s="113">
        <f t="shared" si="5"/>
        <v>21</v>
      </c>
      <c r="L17" s="106">
        <f t="shared" si="6"/>
        <v>2.375</v>
      </c>
      <c r="M17" s="114">
        <f>RANK(G17,G6:G20,0)</f>
        <v>1</v>
      </c>
      <c r="N17" s="25"/>
      <c r="O17" s="25" t="s">
        <v>103</v>
      </c>
      <c r="P17" s="25"/>
      <c r="Q17" s="25"/>
      <c r="R17" s="25"/>
      <c r="S17" s="25"/>
      <c r="T17" s="25"/>
      <c r="U17" s="25" t="s">
        <v>61</v>
      </c>
      <c r="V17" s="25"/>
      <c r="W17" s="25"/>
      <c r="X17" s="25"/>
      <c r="AA17" s="25" t="s">
        <v>86</v>
      </c>
      <c r="AB17" s="36">
        <v>0</v>
      </c>
      <c r="AC17" s="41">
        <v>0</v>
      </c>
      <c r="AD17" s="36">
        <v>0</v>
      </c>
      <c r="AE17" s="45">
        <v>1</v>
      </c>
      <c r="AF17" s="143">
        <v>0</v>
      </c>
      <c r="AG17" s="144">
        <v>1</v>
      </c>
      <c r="AH17" s="137">
        <v>0</v>
      </c>
      <c r="AI17" s="138">
        <v>0</v>
      </c>
      <c r="AJ17" s="143">
        <v>0</v>
      </c>
      <c r="AK17" s="144">
        <v>0</v>
      </c>
      <c r="AL17" s="137">
        <v>0</v>
      </c>
      <c r="AM17" s="138">
        <v>0</v>
      </c>
      <c r="AN17" s="143">
        <v>1</v>
      </c>
      <c r="AO17" s="144">
        <v>0</v>
      </c>
      <c r="AP17" s="137">
        <v>2</v>
      </c>
      <c r="AQ17" s="138">
        <v>0</v>
      </c>
      <c r="AR17" s="137">
        <v>1</v>
      </c>
      <c r="AS17" s="148">
        <v>0</v>
      </c>
      <c r="AT17" s="83">
        <f t="shared" si="7"/>
        <v>6</v>
      </c>
      <c r="AU17" s="25" t="s">
        <v>86</v>
      </c>
      <c r="AV17" s="137">
        <v>0</v>
      </c>
      <c r="AW17" s="138">
        <v>0</v>
      </c>
      <c r="AX17" s="143">
        <v>0</v>
      </c>
      <c r="AY17" s="144">
        <v>0</v>
      </c>
      <c r="AZ17" s="137">
        <v>0</v>
      </c>
      <c r="BA17" s="138">
        <v>0</v>
      </c>
      <c r="BB17" s="143">
        <v>0</v>
      </c>
      <c r="BC17" s="144">
        <v>0</v>
      </c>
      <c r="BD17" s="137">
        <v>0</v>
      </c>
      <c r="BE17" s="138">
        <v>2</v>
      </c>
      <c r="BF17" s="143">
        <v>0</v>
      </c>
      <c r="BG17" s="144">
        <v>0</v>
      </c>
      <c r="BH17" s="137">
        <v>0</v>
      </c>
      <c r="BI17" s="138">
        <v>0</v>
      </c>
      <c r="BJ17" s="143">
        <v>0</v>
      </c>
      <c r="BK17" s="144">
        <v>0</v>
      </c>
      <c r="BL17" s="137">
        <v>0</v>
      </c>
      <c r="BM17" s="138">
        <v>1</v>
      </c>
      <c r="BN17" s="56">
        <f t="shared" si="8"/>
        <v>3</v>
      </c>
      <c r="BO17" s="59">
        <f t="shared" si="9"/>
        <v>9</v>
      </c>
      <c r="BP17" s="25"/>
      <c r="BQ17" s="25"/>
    </row>
    <row r="18" spans="2:69">
      <c r="B18" s="73">
        <v>96</v>
      </c>
      <c r="C18" s="74" t="s">
        <v>73</v>
      </c>
      <c r="D18" s="109">
        <v>11</v>
      </c>
      <c r="E18" s="75">
        <f t="shared" si="0"/>
        <v>6</v>
      </c>
      <c r="F18" s="75">
        <f t="shared" si="1"/>
        <v>2</v>
      </c>
      <c r="G18" s="76">
        <f t="shared" si="2"/>
        <v>8</v>
      </c>
      <c r="H18" s="109">
        <v>2</v>
      </c>
      <c r="I18" s="113">
        <f t="shared" si="3"/>
        <v>7</v>
      </c>
      <c r="J18" s="113">
        <f t="shared" si="4"/>
        <v>3</v>
      </c>
      <c r="K18" s="113">
        <f t="shared" si="5"/>
        <v>4</v>
      </c>
      <c r="L18" s="106">
        <f t="shared" si="6"/>
        <v>0.72727272727272729</v>
      </c>
      <c r="M18" s="114">
        <f>RANK(G18,G6:G20,0)</f>
        <v>11</v>
      </c>
      <c r="N18" s="25"/>
      <c r="O18" s="25" t="s">
        <v>104</v>
      </c>
      <c r="P18" s="25"/>
      <c r="Q18" s="25"/>
      <c r="R18" s="25"/>
      <c r="S18" s="25"/>
      <c r="T18" s="25"/>
      <c r="U18" s="25" t="s">
        <v>62</v>
      </c>
      <c r="V18" s="25"/>
      <c r="W18" s="25"/>
      <c r="X18" s="25"/>
      <c r="AA18" s="25" t="s">
        <v>72</v>
      </c>
      <c r="AB18" s="36">
        <v>2</v>
      </c>
      <c r="AC18" s="41">
        <v>0</v>
      </c>
      <c r="AD18" s="36">
        <v>3</v>
      </c>
      <c r="AE18" s="45">
        <v>3</v>
      </c>
      <c r="AF18" s="143">
        <v>1</v>
      </c>
      <c r="AG18" s="144">
        <v>1</v>
      </c>
      <c r="AH18" s="137">
        <v>0</v>
      </c>
      <c r="AI18" s="138">
        <v>0</v>
      </c>
      <c r="AJ18" s="143">
        <v>4</v>
      </c>
      <c r="AK18" s="144">
        <v>1</v>
      </c>
      <c r="AL18" s="137">
        <v>0</v>
      </c>
      <c r="AM18" s="138">
        <v>0</v>
      </c>
      <c r="AN18" s="143">
        <v>0</v>
      </c>
      <c r="AO18" s="144">
        <v>0</v>
      </c>
      <c r="AP18" s="137">
        <v>3</v>
      </c>
      <c r="AQ18" s="138">
        <v>3</v>
      </c>
      <c r="AR18" s="137">
        <v>1</v>
      </c>
      <c r="AS18" s="148">
        <v>3</v>
      </c>
      <c r="AT18" s="83">
        <f t="shared" si="7"/>
        <v>25</v>
      </c>
      <c r="AU18" s="25" t="s">
        <v>72</v>
      </c>
      <c r="AV18" s="137">
        <v>0</v>
      </c>
      <c r="AW18" s="138">
        <v>0</v>
      </c>
      <c r="AX18" s="143">
        <v>0</v>
      </c>
      <c r="AY18" s="144">
        <v>1</v>
      </c>
      <c r="AZ18" s="137">
        <v>0</v>
      </c>
      <c r="BA18" s="138">
        <v>1</v>
      </c>
      <c r="BB18" s="143">
        <v>1</v>
      </c>
      <c r="BC18" s="144">
        <v>1</v>
      </c>
      <c r="BD18" s="137">
        <v>2</v>
      </c>
      <c r="BE18" s="138">
        <v>2</v>
      </c>
      <c r="BF18" s="143">
        <v>0</v>
      </c>
      <c r="BG18" s="144">
        <v>1</v>
      </c>
      <c r="BH18" s="137">
        <v>1</v>
      </c>
      <c r="BI18" s="138">
        <v>0</v>
      </c>
      <c r="BJ18" s="143">
        <v>2</v>
      </c>
      <c r="BK18" s="144">
        <v>1</v>
      </c>
      <c r="BL18" s="137">
        <v>0</v>
      </c>
      <c r="BM18" s="138">
        <v>0</v>
      </c>
      <c r="BN18" s="56">
        <f t="shared" si="8"/>
        <v>13</v>
      </c>
      <c r="BO18" s="59">
        <f t="shared" si="9"/>
        <v>38</v>
      </c>
      <c r="BP18" s="25"/>
      <c r="BQ18" s="25"/>
    </row>
    <row r="19" spans="2:69">
      <c r="B19" s="73">
        <v>34</v>
      </c>
      <c r="C19" s="74" t="s">
        <v>74</v>
      </c>
      <c r="D19" s="109">
        <v>14</v>
      </c>
      <c r="E19" s="75">
        <f t="shared" si="0"/>
        <v>6</v>
      </c>
      <c r="F19" s="75">
        <f t="shared" si="1"/>
        <v>5</v>
      </c>
      <c r="G19" s="76">
        <f t="shared" si="2"/>
        <v>11</v>
      </c>
      <c r="H19" s="109">
        <v>6</v>
      </c>
      <c r="I19" s="113">
        <f t="shared" si="3"/>
        <v>9</v>
      </c>
      <c r="J19" s="113">
        <f t="shared" si="4"/>
        <v>6</v>
      </c>
      <c r="K19" s="113">
        <f t="shared" si="5"/>
        <v>3</v>
      </c>
      <c r="L19" s="106">
        <f t="shared" si="6"/>
        <v>0.7857142857142857</v>
      </c>
      <c r="M19" s="114">
        <f>RANK(G19,G6:G20,0)</f>
        <v>6</v>
      </c>
      <c r="N19" s="25"/>
      <c r="O19" s="25" t="s">
        <v>105</v>
      </c>
      <c r="P19" s="25"/>
      <c r="Q19" s="25"/>
      <c r="R19" s="25"/>
      <c r="S19" s="25"/>
      <c r="T19" s="25"/>
      <c r="U19" s="25" t="s">
        <v>68</v>
      </c>
      <c r="V19" s="25"/>
      <c r="W19" s="25"/>
      <c r="X19" s="25"/>
      <c r="AA19" s="25" t="s">
        <v>73</v>
      </c>
      <c r="AB19" s="36">
        <v>0</v>
      </c>
      <c r="AC19" s="41">
        <v>0</v>
      </c>
      <c r="AD19" s="36">
        <v>0</v>
      </c>
      <c r="AE19" s="45">
        <v>0</v>
      </c>
      <c r="AF19" s="143">
        <v>2</v>
      </c>
      <c r="AG19" s="144">
        <v>0</v>
      </c>
      <c r="AH19" s="137">
        <v>0</v>
      </c>
      <c r="AI19" s="138">
        <v>1</v>
      </c>
      <c r="AJ19" s="143">
        <v>0</v>
      </c>
      <c r="AK19" s="144">
        <v>0</v>
      </c>
      <c r="AL19" s="137">
        <v>0</v>
      </c>
      <c r="AM19" s="138">
        <v>0</v>
      </c>
      <c r="AN19" s="143">
        <v>0</v>
      </c>
      <c r="AO19" s="144">
        <v>0</v>
      </c>
      <c r="AP19" s="137">
        <v>1</v>
      </c>
      <c r="AQ19" s="138">
        <v>0</v>
      </c>
      <c r="AR19" s="137">
        <v>1</v>
      </c>
      <c r="AS19" s="148">
        <v>0</v>
      </c>
      <c r="AT19" s="83">
        <f t="shared" si="7"/>
        <v>5</v>
      </c>
      <c r="AU19" s="25" t="s">
        <v>73</v>
      </c>
      <c r="AV19" s="137">
        <v>0</v>
      </c>
      <c r="AW19" s="138">
        <v>0</v>
      </c>
      <c r="AX19" s="143">
        <v>0</v>
      </c>
      <c r="AY19" s="144">
        <v>1</v>
      </c>
      <c r="AZ19" s="137">
        <v>0</v>
      </c>
      <c r="BA19" s="138">
        <v>0</v>
      </c>
      <c r="BB19" s="143">
        <v>0</v>
      </c>
      <c r="BC19" s="144">
        <v>0</v>
      </c>
      <c r="BD19" s="137">
        <v>0</v>
      </c>
      <c r="BE19" s="138">
        <v>0</v>
      </c>
      <c r="BF19" s="143">
        <v>0</v>
      </c>
      <c r="BG19" s="144">
        <v>0</v>
      </c>
      <c r="BH19" s="137">
        <v>0</v>
      </c>
      <c r="BI19" s="138">
        <v>0</v>
      </c>
      <c r="BJ19" s="143">
        <v>2</v>
      </c>
      <c r="BK19" s="144">
        <v>0</v>
      </c>
      <c r="BL19" s="137">
        <v>0</v>
      </c>
      <c r="BM19" s="138">
        <v>0</v>
      </c>
      <c r="BN19" s="56">
        <f t="shared" si="8"/>
        <v>3</v>
      </c>
      <c r="BO19" s="59">
        <f t="shared" si="9"/>
        <v>8</v>
      </c>
      <c r="BP19" s="25"/>
      <c r="BQ19" s="25"/>
    </row>
    <row r="20" spans="2:69" ht="15.75" thickBot="1">
      <c r="B20" s="78">
        <v>7</v>
      </c>
      <c r="C20" s="79" t="s">
        <v>84</v>
      </c>
      <c r="D20" s="110">
        <v>5</v>
      </c>
      <c r="E20" s="80">
        <f t="shared" si="0"/>
        <v>1</v>
      </c>
      <c r="F20" s="80">
        <f t="shared" si="1"/>
        <v>1</v>
      </c>
      <c r="G20" s="81">
        <f t="shared" si="2"/>
        <v>2</v>
      </c>
      <c r="H20" s="110">
        <v>0</v>
      </c>
      <c r="I20" s="115">
        <f t="shared" si="3"/>
        <v>0</v>
      </c>
      <c r="J20" s="115">
        <f t="shared" si="4"/>
        <v>0</v>
      </c>
      <c r="K20" s="115">
        <f t="shared" si="5"/>
        <v>0</v>
      </c>
      <c r="L20" s="107">
        <f t="shared" si="6"/>
        <v>0.4</v>
      </c>
      <c r="M20" s="116">
        <f>RANK(G20,G6:G20,0)</f>
        <v>13</v>
      </c>
      <c r="N20" s="25"/>
      <c r="O20" s="25" t="s">
        <v>107</v>
      </c>
      <c r="P20" s="25"/>
      <c r="Q20" s="25"/>
      <c r="R20" s="25"/>
      <c r="S20" s="25"/>
      <c r="T20" s="25"/>
      <c r="U20" s="25" t="s">
        <v>112</v>
      </c>
      <c r="V20" s="25"/>
      <c r="W20" s="25"/>
      <c r="X20" s="25"/>
      <c r="AA20" s="25" t="s">
        <v>74</v>
      </c>
      <c r="AB20" s="36">
        <v>0</v>
      </c>
      <c r="AC20" s="41">
        <v>0</v>
      </c>
      <c r="AD20" s="36">
        <v>1</v>
      </c>
      <c r="AE20" s="45">
        <v>2</v>
      </c>
      <c r="AF20" s="143">
        <v>0</v>
      </c>
      <c r="AG20" s="144">
        <v>1</v>
      </c>
      <c r="AH20" s="137">
        <v>0</v>
      </c>
      <c r="AI20" s="138">
        <v>0</v>
      </c>
      <c r="AJ20" s="143">
        <v>0</v>
      </c>
      <c r="AK20" s="144">
        <v>0</v>
      </c>
      <c r="AL20" s="137">
        <v>0</v>
      </c>
      <c r="AM20" s="138">
        <v>0</v>
      </c>
      <c r="AN20" s="143">
        <v>0</v>
      </c>
      <c r="AO20" s="144">
        <v>0</v>
      </c>
      <c r="AP20" s="137">
        <v>0</v>
      </c>
      <c r="AQ20" s="138">
        <v>0</v>
      </c>
      <c r="AR20" s="137">
        <v>1</v>
      </c>
      <c r="AS20" s="148">
        <v>0</v>
      </c>
      <c r="AT20" s="83">
        <f t="shared" si="7"/>
        <v>5</v>
      </c>
      <c r="AU20" s="25" t="s">
        <v>74</v>
      </c>
      <c r="AV20" s="137">
        <v>1</v>
      </c>
      <c r="AW20" s="138">
        <v>0</v>
      </c>
      <c r="AX20" s="143">
        <v>1</v>
      </c>
      <c r="AY20" s="144">
        <v>0</v>
      </c>
      <c r="AZ20" s="137">
        <v>0</v>
      </c>
      <c r="BA20" s="138">
        <v>2</v>
      </c>
      <c r="BB20" s="143">
        <v>0</v>
      </c>
      <c r="BC20" s="144">
        <v>0</v>
      </c>
      <c r="BD20" s="137">
        <v>0</v>
      </c>
      <c r="BE20" s="138">
        <v>0</v>
      </c>
      <c r="BF20" s="143">
        <v>2</v>
      </c>
      <c r="BG20" s="144">
        <v>0</v>
      </c>
      <c r="BH20" s="137">
        <v>0</v>
      </c>
      <c r="BI20" s="138">
        <v>0</v>
      </c>
      <c r="BJ20" s="143">
        <v>0</v>
      </c>
      <c r="BK20" s="144">
        <v>0</v>
      </c>
      <c r="BL20" s="137">
        <v>0</v>
      </c>
      <c r="BM20" s="138">
        <v>0</v>
      </c>
      <c r="BN20" s="56">
        <f t="shared" si="8"/>
        <v>6</v>
      </c>
      <c r="BO20" s="59">
        <f t="shared" si="9"/>
        <v>11</v>
      </c>
      <c r="BP20" s="25"/>
      <c r="BQ20" s="25"/>
    </row>
    <row r="21" spans="2:69" ht="15.75" thickBot="1">
      <c r="O21" s="25" t="s">
        <v>106</v>
      </c>
      <c r="P21" s="25"/>
      <c r="Q21" s="25"/>
      <c r="R21" s="25"/>
      <c r="S21" s="25"/>
      <c r="T21" s="25"/>
      <c r="U21" s="25" t="s">
        <v>113</v>
      </c>
      <c r="AA21" s="25" t="s">
        <v>84</v>
      </c>
      <c r="AB21" s="37">
        <v>0</v>
      </c>
      <c r="AC21" s="42">
        <v>0</v>
      </c>
      <c r="AD21" s="37">
        <v>0</v>
      </c>
      <c r="AE21" s="46">
        <v>0</v>
      </c>
      <c r="AF21" s="145">
        <v>0</v>
      </c>
      <c r="AG21" s="146">
        <v>0</v>
      </c>
      <c r="AH21" s="139">
        <v>0</v>
      </c>
      <c r="AI21" s="140">
        <v>0</v>
      </c>
      <c r="AJ21" s="145">
        <v>1</v>
      </c>
      <c r="AK21" s="146">
        <v>0</v>
      </c>
      <c r="AL21" s="139">
        <v>0</v>
      </c>
      <c r="AM21" s="140">
        <v>0</v>
      </c>
      <c r="AN21" s="145">
        <v>0</v>
      </c>
      <c r="AO21" s="146">
        <v>0</v>
      </c>
      <c r="AP21" s="139">
        <v>0</v>
      </c>
      <c r="AQ21" s="140">
        <v>0</v>
      </c>
      <c r="AR21" s="139">
        <v>0</v>
      </c>
      <c r="AS21" s="149">
        <v>1</v>
      </c>
      <c r="AT21" s="84">
        <f t="shared" si="7"/>
        <v>2</v>
      </c>
      <c r="AU21" s="25" t="s">
        <v>84</v>
      </c>
      <c r="AV21" s="139">
        <v>0</v>
      </c>
      <c r="AW21" s="140">
        <v>0</v>
      </c>
      <c r="AX21" s="145">
        <v>0</v>
      </c>
      <c r="AY21" s="146">
        <v>0</v>
      </c>
      <c r="AZ21" s="139">
        <v>0</v>
      </c>
      <c r="BA21" s="140">
        <v>0</v>
      </c>
      <c r="BB21" s="145">
        <v>0</v>
      </c>
      <c r="BC21" s="146">
        <v>0</v>
      </c>
      <c r="BD21" s="139">
        <v>0</v>
      </c>
      <c r="BE21" s="140">
        <v>0</v>
      </c>
      <c r="BF21" s="145">
        <v>0</v>
      </c>
      <c r="BG21" s="146">
        <v>0</v>
      </c>
      <c r="BH21" s="139">
        <v>0</v>
      </c>
      <c r="BI21" s="140">
        <v>0</v>
      </c>
      <c r="BJ21" s="145">
        <v>0</v>
      </c>
      <c r="BK21" s="146">
        <v>0</v>
      </c>
      <c r="BL21" s="139">
        <v>0</v>
      </c>
      <c r="BM21" s="140">
        <v>0</v>
      </c>
      <c r="BN21" s="57">
        <f t="shared" si="8"/>
        <v>0</v>
      </c>
      <c r="BO21" s="60">
        <f t="shared" si="9"/>
        <v>2</v>
      </c>
      <c r="BP21" s="25"/>
      <c r="BQ21" s="25"/>
    </row>
    <row r="22" spans="2:69">
      <c r="O22" s="25"/>
      <c r="P22" s="25"/>
      <c r="Q22" s="25"/>
      <c r="R22" s="25"/>
      <c r="S22" s="25"/>
      <c r="T22" s="25"/>
      <c r="U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</row>
    <row r="23" spans="2:69" ht="15.75" thickBot="1"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</row>
    <row r="24" spans="2:69" ht="15.75" thickBot="1">
      <c r="AA24" s="25"/>
      <c r="AB24" s="91" t="s">
        <v>75</v>
      </c>
      <c r="AC24" s="92"/>
      <c r="AD24" s="51" t="s">
        <v>76</v>
      </c>
      <c r="AE24" s="50"/>
      <c r="AF24" s="51" t="s">
        <v>77</v>
      </c>
      <c r="AG24" s="50"/>
      <c r="AH24" s="51" t="s">
        <v>78</v>
      </c>
      <c r="AI24" s="50"/>
      <c r="AJ24" s="51" t="s">
        <v>79</v>
      </c>
      <c r="AK24" s="50"/>
      <c r="AL24" s="51" t="s">
        <v>83</v>
      </c>
      <c r="AM24" s="50"/>
      <c r="AN24" s="51" t="s">
        <v>80</v>
      </c>
      <c r="AO24" s="50"/>
      <c r="AP24" s="51" t="s">
        <v>81</v>
      </c>
      <c r="AQ24" s="50"/>
      <c r="AR24" s="51" t="s">
        <v>82</v>
      </c>
      <c r="AS24" s="50"/>
      <c r="AT24" s="86" t="s">
        <v>43</v>
      </c>
      <c r="AU24" s="25"/>
      <c r="AV24" s="93" t="s">
        <v>30</v>
      </c>
      <c r="AW24" s="50"/>
      <c r="AX24" s="94" t="s">
        <v>31</v>
      </c>
      <c r="AY24" s="52"/>
      <c r="AZ24" s="93" t="s">
        <v>32</v>
      </c>
      <c r="BA24" s="52"/>
      <c r="BB24" s="93" t="s">
        <v>33</v>
      </c>
      <c r="BC24" s="50"/>
      <c r="BD24" s="94" t="s">
        <v>34</v>
      </c>
      <c r="BE24" s="50"/>
      <c r="BF24" s="94" t="s">
        <v>35</v>
      </c>
      <c r="BG24" s="52"/>
      <c r="BH24" s="93" t="s">
        <v>36</v>
      </c>
      <c r="BI24" s="52"/>
      <c r="BJ24" s="93" t="s">
        <v>37</v>
      </c>
      <c r="BK24" s="50"/>
      <c r="BL24" s="94" t="s">
        <v>38</v>
      </c>
      <c r="BM24" s="50"/>
      <c r="BN24" s="95" t="s">
        <v>41</v>
      </c>
      <c r="BO24" s="63"/>
      <c r="BP24" s="25"/>
      <c r="BQ24" s="25"/>
    </row>
    <row r="25" spans="2:69" ht="15.75" thickBot="1">
      <c r="AA25" s="25"/>
      <c r="AB25" s="48" t="s">
        <v>5</v>
      </c>
      <c r="AC25" s="49" t="s">
        <v>6</v>
      </c>
      <c r="AD25" s="48" t="s">
        <v>5</v>
      </c>
      <c r="AE25" s="49" t="s">
        <v>6</v>
      </c>
      <c r="AF25" s="48" t="s">
        <v>5</v>
      </c>
      <c r="AG25" s="49" t="s">
        <v>6</v>
      </c>
      <c r="AH25" s="48" t="s">
        <v>5</v>
      </c>
      <c r="AI25" s="49" t="s">
        <v>6</v>
      </c>
      <c r="AJ25" s="48" t="s">
        <v>5</v>
      </c>
      <c r="AK25" s="49" t="s">
        <v>6</v>
      </c>
      <c r="AL25" s="48" t="s">
        <v>5</v>
      </c>
      <c r="AM25" s="49" t="s">
        <v>6</v>
      </c>
      <c r="AN25" s="48" t="s">
        <v>5</v>
      </c>
      <c r="AO25" s="49" t="s">
        <v>6</v>
      </c>
      <c r="AP25" s="48" t="s">
        <v>5</v>
      </c>
      <c r="AQ25" s="85" t="s">
        <v>6</v>
      </c>
      <c r="AR25" s="48" t="s">
        <v>5</v>
      </c>
      <c r="AS25" s="85" t="s">
        <v>6</v>
      </c>
      <c r="AT25" s="87" t="s">
        <v>40</v>
      </c>
      <c r="AU25" s="25"/>
      <c r="AV25" s="34" t="s">
        <v>5</v>
      </c>
      <c r="AW25" s="39" t="s">
        <v>6</v>
      </c>
      <c r="AX25" s="38" t="s">
        <v>5</v>
      </c>
      <c r="AY25" s="43" t="s">
        <v>6</v>
      </c>
      <c r="AZ25" s="34" t="s">
        <v>5</v>
      </c>
      <c r="BA25" s="43" t="s">
        <v>6</v>
      </c>
      <c r="BB25" s="34" t="s">
        <v>5</v>
      </c>
      <c r="BC25" s="39" t="s">
        <v>6</v>
      </c>
      <c r="BD25" s="38" t="s">
        <v>5</v>
      </c>
      <c r="BE25" s="39" t="s">
        <v>6</v>
      </c>
      <c r="BF25" s="38" t="s">
        <v>5</v>
      </c>
      <c r="BG25" s="43" t="s">
        <v>6</v>
      </c>
      <c r="BH25" s="34" t="s">
        <v>5</v>
      </c>
      <c r="BI25" s="43" t="s">
        <v>6</v>
      </c>
      <c r="BJ25" s="34" t="s">
        <v>5</v>
      </c>
      <c r="BK25" s="39" t="s">
        <v>6</v>
      </c>
      <c r="BL25" s="38" t="s">
        <v>5</v>
      </c>
      <c r="BM25" s="39" t="s">
        <v>6</v>
      </c>
      <c r="BN25" s="96" t="s">
        <v>40</v>
      </c>
      <c r="BO25" s="97" t="s">
        <v>42</v>
      </c>
      <c r="BP25" s="25"/>
      <c r="BQ25" s="25"/>
    </row>
    <row r="26" spans="2:69">
      <c r="AA26" s="25" t="s">
        <v>11</v>
      </c>
      <c r="AB26" s="133">
        <v>0</v>
      </c>
      <c r="AC26" s="134">
        <v>0</v>
      </c>
      <c r="AD26" s="135">
        <v>0</v>
      </c>
      <c r="AE26" s="136">
        <v>0</v>
      </c>
      <c r="AF26" s="135">
        <v>0</v>
      </c>
      <c r="AG26" s="136">
        <v>0</v>
      </c>
      <c r="AH26" s="123">
        <v>0</v>
      </c>
      <c r="AI26" s="124">
        <v>0</v>
      </c>
      <c r="AJ26" s="123">
        <v>0</v>
      </c>
      <c r="AK26" s="124">
        <v>0</v>
      </c>
      <c r="AL26" s="123">
        <v>0</v>
      </c>
      <c r="AM26" s="124">
        <v>0</v>
      </c>
      <c r="AN26" s="123">
        <v>0</v>
      </c>
      <c r="AO26" s="122">
        <v>0</v>
      </c>
      <c r="AP26" s="123">
        <v>0</v>
      </c>
      <c r="AQ26" s="124">
        <v>0</v>
      </c>
      <c r="AR26" s="121">
        <v>0</v>
      </c>
      <c r="AS26" s="122">
        <v>0</v>
      </c>
      <c r="AT26" s="88">
        <f t="shared" ref="AT26:AT40" si="10">AB26+AD26+AF26+AH26+AJ26+AL26+AN26+AP26+AR26-AC26-AE26-AG26-AI26-AK26-AM26-AO26-AQ26-AS26</f>
        <v>0</v>
      </c>
      <c r="AU26" s="25" t="s">
        <v>11</v>
      </c>
      <c r="AV26" s="123">
        <v>0</v>
      </c>
      <c r="AW26" s="122">
        <v>0</v>
      </c>
      <c r="AX26" s="123">
        <v>0</v>
      </c>
      <c r="AY26" s="124">
        <v>0</v>
      </c>
      <c r="AZ26" s="121">
        <v>0</v>
      </c>
      <c r="BA26" s="122">
        <v>0</v>
      </c>
      <c r="BB26" s="123">
        <v>0</v>
      </c>
      <c r="BC26" s="124">
        <v>0</v>
      </c>
      <c r="BD26" s="121">
        <v>0</v>
      </c>
      <c r="BE26" s="122">
        <v>0</v>
      </c>
      <c r="BF26" s="123">
        <v>0</v>
      </c>
      <c r="BG26" s="124">
        <v>0</v>
      </c>
      <c r="BH26" s="121">
        <v>0</v>
      </c>
      <c r="BI26" s="122">
        <v>0</v>
      </c>
      <c r="BJ26" s="123">
        <v>0</v>
      </c>
      <c r="BK26" s="124">
        <v>0</v>
      </c>
      <c r="BL26" s="121">
        <v>0</v>
      </c>
      <c r="BM26" s="122">
        <v>0</v>
      </c>
      <c r="BN26" s="88">
        <f t="shared" ref="BN26:BN40" si="11">AV26+AX26+AZ26+BB26+BD26+BF26+BH26+BJ26+BL26-AW26-AY26-BA26-BC26-BE26-BG26-BI26-BK26-BM26</f>
        <v>0</v>
      </c>
      <c r="BO26" s="98">
        <f t="shared" ref="BO26:BO40" si="12">AT26+BN26</f>
        <v>0</v>
      </c>
      <c r="BP26" s="25"/>
      <c r="BQ26" s="25"/>
    </row>
    <row r="27" spans="2:69">
      <c r="AA27" s="25" t="s">
        <v>12</v>
      </c>
      <c r="AB27" s="137">
        <v>1</v>
      </c>
      <c r="AC27" s="138">
        <v>3</v>
      </c>
      <c r="AD27" s="137">
        <v>4</v>
      </c>
      <c r="AE27" s="138">
        <v>0</v>
      </c>
      <c r="AF27" s="137">
        <v>4</v>
      </c>
      <c r="AG27" s="138">
        <v>0</v>
      </c>
      <c r="AH27" s="127">
        <v>3</v>
      </c>
      <c r="AI27" s="128">
        <v>3</v>
      </c>
      <c r="AJ27" s="127">
        <v>2</v>
      </c>
      <c r="AK27" s="128">
        <v>0</v>
      </c>
      <c r="AL27" s="127">
        <v>2</v>
      </c>
      <c r="AM27" s="128">
        <v>1</v>
      </c>
      <c r="AN27" s="127">
        <v>0</v>
      </c>
      <c r="AO27" s="126">
        <v>0</v>
      </c>
      <c r="AP27" s="127">
        <v>0</v>
      </c>
      <c r="AQ27" s="128">
        <v>0</v>
      </c>
      <c r="AR27" s="125">
        <v>0</v>
      </c>
      <c r="AS27" s="126">
        <v>0</v>
      </c>
      <c r="AT27" s="89">
        <f t="shared" si="10"/>
        <v>9</v>
      </c>
      <c r="AU27" s="25" t="s">
        <v>12</v>
      </c>
      <c r="AV27" s="127">
        <v>0</v>
      </c>
      <c r="AW27" s="126">
        <v>0</v>
      </c>
      <c r="AX27" s="127">
        <v>0</v>
      </c>
      <c r="AY27" s="128">
        <v>0</v>
      </c>
      <c r="AZ27" s="125">
        <v>0</v>
      </c>
      <c r="BA27" s="126">
        <v>0</v>
      </c>
      <c r="BB27" s="127">
        <v>0</v>
      </c>
      <c r="BC27" s="128">
        <v>0</v>
      </c>
      <c r="BD27" s="125">
        <v>0</v>
      </c>
      <c r="BE27" s="126">
        <v>0</v>
      </c>
      <c r="BF27" s="127">
        <v>0</v>
      </c>
      <c r="BG27" s="128">
        <v>0</v>
      </c>
      <c r="BH27" s="125">
        <v>0</v>
      </c>
      <c r="BI27" s="126">
        <v>0</v>
      </c>
      <c r="BJ27" s="127">
        <v>0</v>
      </c>
      <c r="BK27" s="128">
        <v>0</v>
      </c>
      <c r="BL27" s="125">
        <v>0</v>
      </c>
      <c r="BM27" s="126">
        <v>0</v>
      </c>
      <c r="BN27" s="89">
        <f t="shared" si="11"/>
        <v>0</v>
      </c>
      <c r="BO27" s="99">
        <f t="shared" si="12"/>
        <v>9</v>
      </c>
      <c r="BP27" s="25"/>
      <c r="BQ27" s="25"/>
    </row>
    <row r="28" spans="2:69">
      <c r="AA28" s="25" t="s">
        <v>13</v>
      </c>
      <c r="AB28" s="137">
        <v>5</v>
      </c>
      <c r="AC28" s="138">
        <v>2</v>
      </c>
      <c r="AD28" s="137">
        <v>13</v>
      </c>
      <c r="AE28" s="138">
        <v>1</v>
      </c>
      <c r="AF28" s="137">
        <v>4</v>
      </c>
      <c r="AG28" s="138">
        <v>1</v>
      </c>
      <c r="AH28" s="127">
        <v>2</v>
      </c>
      <c r="AI28" s="128">
        <v>3</v>
      </c>
      <c r="AJ28" s="127">
        <v>5</v>
      </c>
      <c r="AK28" s="128">
        <v>1</v>
      </c>
      <c r="AL28" s="127">
        <v>0</v>
      </c>
      <c r="AM28" s="128">
        <v>1</v>
      </c>
      <c r="AN28" s="127">
        <v>0</v>
      </c>
      <c r="AO28" s="126">
        <v>0</v>
      </c>
      <c r="AP28" s="127">
        <v>0</v>
      </c>
      <c r="AQ28" s="128">
        <v>0</v>
      </c>
      <c r="AR28" s="125">
        <v>0</v>
      </c>
      <c r="AS28" s="126">
        <v>0</v>
      </c>
      <c r="AT28" s="89">
        <f t="shared" si="10"/>
        <v>20</v>
      </c>
      <c r="AU28" s="25" t="s">
        <v>13</v>
      </c>
      <c r="AV28" s="127">
        <v>0</v>
      </c>
      <c r="AW28" s="126">
        <v>0</v>
      </c>
      <c r="AX28" s="127">
        <v>0</v>
      </c>
      <c r="AY28" s="128">
        <v>0</v>
      </c>
      <c r="AZ28" s="125">
        <v>0</v>
      </c>
      <c r="BA28" s="126">
        <v>0</v>
      </c>
      <c r="BB28" s="127">
        <v>0</v>
      </c>
      <c r="BC28" s="128">
        <v>0</v>
      </c>
      <c r="BD28" s="125">
        <v>0</v>
      </c>
      <c r="BE28" s="126">
        <v>0</v>
      </c>
      <c r="BF28" s="127">
        <v>0</v>
      </c>
      <c r="BG28" s="128">
        <v>0</v>
      </c>
      <c r="BH28" s="125">
        <v>0</v>
      </c>
      <c r="BI28" s="126">
        <v>0</v>
      </c>
      <c r="BJ28" s="127">
        <v>0</v>
      </c>
      <c r="BK28" s="128">
        <v>0</v>
      </c>
      <c r="BL28" s="125">
        <v>0</v>
      </c>
      <c r="BM28" s="126">
        <v>0</v>
      </c>
      <c r="BN28" s="89">
        <f t="shared" si="11"/>
        <v>0</v>
      </c>
      <c r="BO28" s="99">
        <f t="shared" si="12"/>
        <v>20</v>
      </c>
      <c r="BP28" s="25"/>
      <c r="BQ28" s="25"/>
    </row>
    <row r="29" spans="2:69">
      <c r="AA29" s="25" t="s">
        <v>14</v>
      </c>
      <c r="AB29" s="137">
        <v>1</v>
      </c>
      <c r="AC29" s="138">
        <v>3</v>
      </c>
      <c r="AD29" s="137">
        <v>2</v>
      </c>
      <c r="AE29" s="138">
        <v>0</v>
      </c>
      <c r="AF29" s="137">
        <v>0</v>
      </c>
      <c r="AG29" s="138">
        <v>0</v>
      </c>
      <c r="AH29" s="127">
        <v>0</v>
      </c>
      <c r="AI29" s="128">
        <v>0</v>
      </c>
      <c r="AJ29" s="127">
        <v>2</v>
      </c>
      <c r="AK29" s="128">
        <v>0</v>
      </c>
      <c r="AL29" s="127">
        <v>2</v>
      </c>
      <c r="AM29" s="128">
        <v>0</v>
      </c>
      <c r="AN29" s="127">
        <v>0</v>
      </c>
      <c r="AO29" s="126">
        <v>0</v>
      </c>
      <c r="AP29" s="127">
        <v>0</v>
      </c>
      <c r="AQ29" s="128">
        <v>0</v>
      </c>
      <c r="AR29" s="125">
        <v>0</v>
      </c>
      <c r="AS29" s="126">
        <v>0</v>
      </c>
      <c r="AT29" s="89">
        <f t="shared" si="10"/>
        <v>4</v>
      </c>
      <c r="AU29" s="25" t="s">
        <v>14</v>
      </c>
      <c r="AV29" s="127">
        <v>0</v>
      </c>
      <c r="AW29" s="126">
        <v>0</v>
      </c>
      <c r="AX29" s="127">
        <v>0</v>
      </c>
      <c r="AY29" s="128">
        <v>0</v>
      </c>
      <c r="AZ29" s="125">
        <v>0</v>
      </c>
      <c r="BA29" s="126">
        <v>0</v>
      </c>
      <c r="BB29" s="127">
        <v>0</v>
      </c>
      <c r="BC29" s="128">
        <v>0</v>
      </c>
      <c r="BD29" s="125">
        <v>0</v>
      </c>
      <c r="BE29" s="126">
        <v>0</v>
      </c>
      <c r="BF29" s="127">
        <v>0</v>
      </c>
      <c r="BG29" s="128">
        <v>0</v>
      </c>
      <c r="BH29" s="125">
        <v>0</v>
      </c>
      <c r="BI29" s="126">
        <v>0</v>
      </c>
      <c r="BJ29" s="127">
        <v>0</v>
      </c>
      <c r="BK29" s="128">
        <v>0</v>
      </c>
      <c r="BL29" s="125">
        <v>0</v>
      </c>
      <c r="BM29" s="126">
        <v>0</v>
      </c>
      <c r="BN29" s="89">
        <f t="shared" si="11"/>
        <v>0</v>
      </c>
      <c r="BO29" s="99">
        <f t="shared" si="12"/>
        <v>4</v>
      </c>
      <c r="BP29" s="25"/>
      <c r="BQ29" s="25"/>
    </row>
    <row r="30" spans="2:69">
      <c r="AA30" s="25" t="s">
        <v>15</v>
      </c>
      <c r="AB30" s="137">
        <v>5</v>
      </c>
      <c r="AC30" s="138">
        <v>2</v>
      </c>
      <c r="AD30" s="137">
        <v>11</v>
      </c>
      <c r="AE30" s="138">
        <v>1</v>
      </c>
      <c r="AF30" s="137">
        <v>2</v>
      </c>
      <c r="AG30" s="138">
        <v>1</v>
      </c>
      <c r="AH30" s="127">
        <v>2</v>
      </c>
      <c r="AI30" s="128">
        <v>3</v>
      </c>
      <c r="AJ30" s="127">
        <v>4</v>
      </c>
      <c r="AK30" s="128">
        <v>1</v>
      </c>
      <c r="AL30" s="127">
        <v>0</v>
      </c>
      <c r="AM30" s="128">
        <v>0</v>
      </c>
      <c r="AN30" s="127">
        <v>0</v>
      </c>
      <c r="AO30" s="126">
        <v>0</v>
      </c>
      <c r="AP30" s="127">
        <v>0</v>
      </c>
      <c r="AQ30" s="128">
        <v>0</v>
      </c>
      <c r="AR30" s="125">
        <v>0</v>
      </c>
      <c r="AS30" s="126">
        <v>0</v>
      </c>
      <c r="AT30" s="89">
        <f t="shared" si="10"/>
        <v>16</v>
      </c>
      <c r="AU30" s="25" t="s">
        <v>15</v>
      </c>
      <c r="AV30" s="127">
        <v>0</v>
      </c>
      <c r="AW30" s="126">
        <v>0</v>
      </c>
      <c r="AX30" s="127">
        <v>0</v>
      </c>
      <c r="AY30" s="128">
        <v>0</v>
      </c>
      <c r="AZ30" s="125">
        <v>0</v>
      </c>
      <c r="BA30" s="126">
        <v>0</v>
      </c>
      <c r="BB30" s="127">
        <v>0</v>
      </c>
      <c r="BC30" s="128">
        <v>0</v>
      </c>
      <c r="BD30" s="125">
        <v>0</v>
      </c>
      <c r="BE30" s="126">
        <v>0</v>
      </c>
      <c r="BF30" s="127">
        <v>0</v>
      </c>
      <c r="BG30" s="128">
        <v>0</v>
      </c>
      <c r="BH30" s="125">
        <v>0</v>
      </c>
      <c r="BI30" s="126">
        <v>0</v>
      </c>
      <c r="BJ30" s="127">
        <v>0</v>
      </c>
      <c r="BK30" s="128">
        <v>0</v>
      </c>
      <c r="BL30" s="125">
        <v>0</v>
      </c>
      <c r="BM30" s="126">
        <v>0</v>
      </c>
      <c r="BN30" s="89">
        <f t="shared" si="11"/>
        <v>0</v>
      </c>
      <c r="BO30" s="99">
        <f t="shared" si="12"/>
        <v>16</v>
      </c>
      <c r="BP30" s="25"/>
      <c r="BQ30" s="25"/>
    </row>
    <row r="31" spans="2:69">
      <c r="AA31" s="25" t="s">
        <v>70</v>
      </c>
      <c r="AB31" s="137">
        <v>1</v>
      </c>
      <c r="AC31" s="138">
        <v>3</v>
      </c>
      <c r="AD31" s="137">
        <v>0</v>
      </c>
      <c r="AE31" s="138">
        <v>0</v>
      </c>
      <c r="AF31" s="137">
        <v>2</v>
      </c>
      <c r="AG31" s="138">
        <v>1</v>
      </c>
      <c r="AH31" s="127">
        <v>1</v>
      </c>
      <c r="AI31" s="128">
        <v>3</v>
      </c>
      <c r="AJ31" s="127">
        <v>0</v>
      </c>
      <c r="AK31" s="128">
        <v>0</v>
      </c>
      <c r="AL31" s="127">
        <v>1</v>
      </c>
      <c r="AM31" s="128">
        <v>2</v>
      </c>
      <c r="AN31" s="127">
        <v>0</v>
      </c>
      <c r="AO31" s="126">
        <v>0</v>
      </c>
      <c r="AP31" s="127">
        <v>0</v>
      </c>
      <c r="AQ31" s="128">
        <v>0</v>
      </c>
      <c r="AR31" s="125">
        <v>0</v>
      </c>
      <c r="AS31" s="126">
        <v>0</v>
      </c>
      <c r="AT31" s="89">
        <f t="shared" si="10"/>
        <v>-4</v>
      </c>
      <c r="AU31" s="25" t="s">
        <v>70</v>
      </c>
      <c r="AV31" s="127">
        <v>0</v>
      </c>
      <c r="AW31" s="126">
        <v>0</v>
      </c>
      <c r="AX31" s="127">
        <v>0</v>
      </c>
      <c r="AY31" s="128">
        <v>0</v>
      </c>
      <c r="AZ31" s="125">
        <v>0</v>
      </c>
      <c r="BA31" s="126">
        <v>0</v>
      </c>
      <c r="BB31" s="127">
        <v>0</v>
      </c>
      <c r="BC31" s="128">
        <v>0</v>
      </c>
      <c r="BD31" s="125">
        <v>0</v>
      </c>
      <c r="BE31" s="126">
        <v>0</v>
      </c>
      <c r="BF31" s="127">
        <v>0</v>
      </c>
      <c r="BG31" s="128">
        <v>0</v>
      </c>
      <c r="BH31" s="125">
        <v>0</v>
      </c>
      <c r="BI31" s="126">
        <v>0</v>
      </c>
      <c r="BJ31" s="127">
        <v>0</v>
      </c>
      <c r="BK31" s="128">
        <v>0</v>
      </c>
      <c r="BL31" s="125">
        <v>0</v>
      </c>
      <c r="BM31" s="126">
        <v>0</v>
      </c>
      <c r="BN31" s="89">
        <f t="shared" si="11"/>
        <v>0</v>
      </c>
      <c r="BO31" s="99">
        <f t="shared" si="12"/>
        <v>-4</v>
      </c>
      <c r="BP31" s="25"/>
      <c r="BQ31" s="25"/>
    </row>
    <row r="32" spans="2:69">
      <c r="AA32" s="25" t="s">
        <v>18</v>
      </c>
      <c r="AB32" s="137">
        <v>5</v>
      </c>
      <c r="AC32" s="138">
        <v>2</v>
      </c>
      <c r="AD32" s="137">
        <v>13</v>
      </c>
      <c r="AE32" s="138">
        <v>1</v>
      </c>
      <c r="AF32" s="137">
        <v>4</v>
      </c>
      <c r="AG32" s="138">
        <v>0</v>
      </c>
      <c r="AH32" s="127">
        <v>4</v>
      </c>
      <c r="AI32" s="128">
        <v>3</v>
      </c>
      <c r="AJ32" s="127">
        <v>2</v>
      </c>
      <c r="AK32" s="128">
        <v>0</v>
      </c>
      <c r="AL32" s="127">
        <v>2</v>
      </c>
      <c r="AM32" s="128">
        <v>1</v>
      </c>
      <c r="AN32" s="127">
        <v>0</v>
      </c>
      <c r="AO32" s="126">
        <v>0</v>
      </c>
      <c r="AP32" s="127">
        <v>0</v>
      </c>
      <c r="AQ32" s="128">
        <v>0</v>
      </c>
      <c r="AR32" s="125">
        <v>0</v>
      </c>
      <c r="AS32" s="126">
        <v>0</v>
      </c>
      <c r="AT32" s="89">
        <f t="shared" si="10"/>
        <v>23</v>
      </c>
      <c r="AU32" s="25" t="s">
        <v>18</v>
      </c>
      <c r="AV32" s="127">
        <v>0</v>
      </c>
      <c r="AW32" s="126">
        <v>0</v>
      </c>
      <c r="AX32" s="127">
        <v>0</v>
      </c>
      <c r="AY32" s="128">
        <v>0</v>
      </c>
      <c r="AZ32" s="125">
        <v>0</v>
      </c>
      <c r="BA32" s="126">
        <v>0</v>
      </c>
      <c r="BB32" s="127">
        <v>0</v>
      </c>
      <c r="BC32" s="128">
        <v>0</v>
      </c>
      <c r="BD32" s="125">
        <v>0</v>
      </c>
      <c r="BE32" s="126">
        <v>0</v>
      </c>
      <c r="BF32" s="127">
        <v>0</v>
      </c>
      <c r="BG32" s="128">
        <v>0</v>
      </c>
      <c r="BH32" s="125">
        <v>0</v>
      </c>
      <c r="BI32" s="126">
        <v>0</v>
      </c>
      <c r="BJ32" s="127">
        <v>0</v>
      </c>
      <c r="BK32" s="128">
        <v>0</v>
      </c>
      <c r="BL32" s="125">
        <v>0</v>
      </c>
      <c r="BM32" s="126">
        <v>0</v>
      </c>
      <c r="BN32" s="89">
        <f t="shared" si="11"/>
        <v>0</v>
      </c>
      <c r="BO32" s="99">
        <f t="shared" si="12"/>
        <v>23</v>
      </c>
      <c r="BP32" s="25"/>
      <c r="BQ32" s="25"/>
    </row>
    <row r="33" spans="27:69">
      <c r="AA33" s="25" t="s">
        <v>71</v>
      </c>
      <c r="AB33" s="137">
        <v>1</v>
      </c>
      <c r="AC33" s="138">
        <v>3</v>
      </c>
      <c r="AD33" s="137">
        <v>2</v>
      </c>
      <c r="AE33" s="138">
        <v>0</v>
      </c>
      <c r="AF33" s="137">
        <v>0</v>
      </c>
      <c r="AG33" s="138">
        <v>0</v>
      </c>
      <c r="AH33" s="127">
        <v>4</v>
      </c>
      <c r="AI33" s="128">
        <v>3</v>
      </c>
      <c r="AJ33" s="127">
        <v>5</v>
      </c>
      <c r="AK33" s="128">
        <v>0</v>
      </c>
      <c r="AL33" s="127">
        <v>4</v>
      </c>
      <c r="AM33" s="128">
        <v>0</v>
      </c>
      <c r="AN33" s="127">
        <v>0</v>
      </c>
      <c r="AO33" s="126">
        <v>0</v>
      </c>
      <c r="AP33" s="127">
        <v>0</v>
      </c>
      <c r="AQ33" s="128">
        <v>0</v>
      </c>
      <c r="AR33" s="125">
        <v>0</v>
      </c>
      <c r="AS33" s="126">
        <v>0</v>
      </c>
      <c r="AT33" s="89">
        <f t="shared" si="10"/>
        <v>10</v>
      </c>
      <c r="AU33" s="25" t="s">
        <v>71</v>
      </c>
      <c r="AV33" s="127">
        <v>0</v>
      </c>
      <c r="AW33" s="126">
        <v>0</v>
      </c>
      <c r="AX33" s="127">
        <v>0</v>
      </c>
      <c r="AY33" s="128">
        <v>0</v>
      </c>
      <c r="AZ33" s="125">
        <v>0</v>
      </c>
      <c r="BA33" s="126">
        <v>0</v>
      </c>
      <c r="BB33" s="127">
        <v>0</v>
      </c>
      <c r="BC33" s="128">
        <v>0</v>
      </c>
      <c r="BD33" s="125">
        <v>0</v>
      </c>
      <c r="BE33" s="126">
        <v>0</v>
      </c>
      <c r="BF33" s="127">
        <v>0</v>
      </c>
      <c r="BG33" s="128">
        <v>0</v>
      </c>
      <c r="BH33" s="125">
        <v>0</v>
      </c>
      <c r="BI33" s="126">
        <v>0</v>
      </c>
      <c r="BJ33" s="127">
        <v>0</v>
      </c>
      <c r="BK33" s="128">
        <v>0</v>
      </c>
      <c r="BL33" s="125">
        <v>0</v>
      </c>
      <c r="BM33" s="126">
        <v>0</v>
      </c>
      <c r="BN33" s="89">
        <f t="shared" si="11"/>
        <v>0</v>
      </c>
      <c r="BO33" s="99">
        <f t="shared" si="12"/>
        <v>10</v>
      </c>
      <c r="BP33" s="25"/>
      <c r="BQ33" s="25"/>
    </row>
    <row r="34" spans="27:69">
      <c r="AA34" s="25" t="s">
        <v>19</v>
      </c>
      <c r="AB34" s="137">
        <v>0</v>
      </c>
      <c r="AC34" s="138">
        <v>0</v>
      </c>
      <c r="AD34" s="137">
        <v>10</v>
      </c>
      <c r="AE34" s="138">
        <v>1</v>
      </c>
      <c r="AF34" s="137">
        <v>1</v>
      </c>
      <c r="AG34" s="138">
        <v>0</v>
      </c>
      <c r="AH34" s="127">
        <v>0</v>
      </c>
      <c r="AI34" s="128">
        <v>0</v>
      </c>
      <c r="AJ34" s="127">
        <v>0</v>
      </c>
      <c r="AK34" s="128">
        <v>0</v>
      </c>
      <c r="AL34" s="127">
        <v>0</v>
      </c>
      <c r="AM34" s="128">
        <v>0</v>
      </c>
      <c r="AN34" s="127">
        <v>0</v>
      </c>
      <c r="AO34" s="126">
        <v>0</v>
      </c>
      <c r="AP34" s="127">
        <v>0</v>
      </c>
      <c r="AQ34" s="128">
        <v>0</v>
      </c>
      <c r="AR34" s="125">
        <v>0</v>
      </c>
      <c r="AS34" s="126">
        <v>0</v>
      </c>
      <c r="AT34" s="89">
        <f t="shared" si="10"/>
        <v>10</v>
      </c>
      <c r="AU34" s="25" t="s">
        <v>19</v>
      </c>
      <c r="AV34" s="127">
        <v>0</v>
      </c>
      <c r="AW34" s="126">
        <v>0</v>
      </c>
      <c r="AX34" s="127">
        <v>0</v>
      </c>
      <c r="AY34" s="128">
        <v>0</v>
      </c>
      <c r="AZ34" s="125">
        <v>0</v>
      </c>
      <c r="BA34" s="126">
        <v>0</v>
      </c>
      <c r="BB34" s="127">
        <v>0</v>
      </c>
      <c r="BC34" s="128">
        <v>0</v>
      </c>
      <c r="BD34" s="125">
        <v>0</v>
      </c>
      <c r="BE34" s="126">
        <v>0</v>
      </c>
      <c r="BF34" s="127">
        <v>0</v>
      </c>
      <c r="BG34" s="128">
        <v>0</v>
      </c>
      <c r="BH34" s="125">
        <v>0</v>
      </c>
      <c r="BI34" s="126">
        <v>0</v>
      </c>
      <c r="BJ34" s="127">
        <v>0</v>
      </c>
      <c r="BK34" s="128">
        <v>0</v>
      </c>
      <c r="BL34" s="125">
        <v>0</v>
      </c>
      <c r="BM34" s="126">
        <v>0</v>
      </c>
      <c r="BN34" s="89">
        <f t="shared" si="11"/>
        <v>0</v>
      </c>
      <c r="BO34" s="99">
        <f t="shared" si="12"/>
        <v>10</v>
      </c>
      <c r="BP34" s="25"/>
      <c r="BQ34" s="25"/>
    </row>
    <row r="35" spans="27:69">
      <c r="AA35" s="25" t="s">
        <v>20</v>
      </c>
      <c r="AB35" s="137">
        <v>5</v>
      </c>
      <c r="AC35" s="138">
        <v>2</v>
      </c>
      <c r="AD35" s="137">
        <v>0</v>
      </c>
      <c r="AE35" s="138">
        <v>0</v>
      </c>
      <c r="AF35" s="137">
        <v>2</v>
      </c>
      <c r="AG35" s="138">
        <v>0</v>
      </c>
      <c r="AH35" s="127">
        <v>3</v>
      </c>
      <c r="AI35" s="128">
        <v>3</v>
      </c>
      <c r="AJ35" s="127">
        <v>4</v>
      </c>
      <c r="AK35" s="128">
        <v>1</v>
      </c>
      <c r="AL35" s="127">
        <v>3</v>
      </c>
      <c r="AM35" s="128">
        <v>0</v>
      </c>
      <c r="AN35" s="127">
        <v>0</v>
      </c>
      <c r="AO35" s="126">
        <v>0</v>
      </c>
      <c r="AP35" s="127">
        <v>0</v>
      </c>
      <c r="AQ35" s="128">
        <v>0</v>
      </c>
      <c r="AR35" s="125">
        <v>0</v>
      </c>
      <c r="AS35" s="126">
        <v>0</v>
      </c>
      <c r="AT35" s="89">
        <f t="shared" si="10"/>
        <v>11</v>
      </c>
      <c r="AU35" s="25" t="s">
        <v>20</v>
      </c>
      <c r="AV35" s="127">
        <v>0</v>
      </c>
      <c r="AW35" s="126">
        <v>0</v>
      </c>
      <c r="AX35" s="127">
        <v>0</v>
      </c>
      <c r="AY35" s="128">
        <v>0</v>
      </c>
      <c r="AZ35" s="125">
        <v>0</v>
      </c>
      <c r="BA35" s="126">
        <v>0</v>
      </c>
      <c r="BB35" s="127">
        <v>0</v>
      </c>
      <c r="BC35" s="128">
        <v>0</v>
      </c>
      <c r="BD35" s="125">
        <v>0</v>
      </c>
      <c r="BE35" s="126">
        <v>0</v>
      </c>
      <c r="BF35" s="127">
        <v>0</v>
      </c>
      <c r="BG35" s="128">
        <v>0</v>
      </c>
      <c r="BH35" s="125">
        <v>0</v>
      </c>
      <c r="BI35" s="126">
        <v>0</v>
      </c>
      <c r="BJ35" s="127">
        <v>0</v>
      </c>
      <c r="BK35" s="128">
        <v>0</v>
      </c>
      <c r="BL35" s="125">
        <v>0</v>
      </c>
      <c r="BM35" s="126">
        <v>0</v>
      </c>
      <c r="BN35" s="89">
        <f t="shared" si="11"/>
        <v>0</v>
      </c>
      <c r="BO35" s="99">
        <f t="shared" si="12"/>
        <v>11</v>
      </c>
      <c r="BP35" s="25"/>
      <c r="BQ35" s="25"/>
    </row>
    <row r="36" spans="27:69">
      <c r="AA36" s="25" t="s">
        <v>86</v>
      </c>
      <c r="AB36" s="137">
        <v>1</v>
      </c>
      <c r="AC36" s="138">
        <v>3</v>
      </c>
      <c r="AD36" s="137">
        <v>4</v>
      </c>
      <c r="AE36" s="138">
        <v>0</v>
      </c>
      <c r="AF36" s="137">
        <v>4</v>
      </c>
      <c r="AG36" s="138">
        <v>0</v>
      </c>
      <c r="AH36" s="127">
        <v>1</v>
      </c>
      <c r="AI36" s="128">
        <v>1</v>
      </c>
      <c r="AJ36" s="127">
        <v>0</v>
      </c>
      <c r="AK36" s="128">
        <v>0</v>
      </c>
      <c r="AL36" s="127">
        <v>2</v>
      </c>
      <c r="AM36" s="128">
        <v>0</v>
      </c>
      <c r="AN36" s="127">
        <v>0</v>
      </c>
      <c r="AO36" s="126">
        <v>0</v>
      </c>
      <c r="AP36" s="127">
        <v>0</v>
      </c>
      <c r="AQ36" s="128">
        <v>0</v>
      </c>
      <c r="AR36" s="125">
        <v>0</v>
      </c>
      <c r="AS36" s="126">
        <v>0</v>
      </c>
      <c r="AT36" s="89">
        <f t="shared" si="10"/>
        <v>8</v>
      </c>
      <c r="AU36" s="25" t="s">
        <v>86</v>
      </c>
      <c r="AV36" s="127">
        <v>0</v>
      </c>
      <c r="AW36" s="126">
        <v>0</v>
      </c>
      <c r="AX36" s="127">
        <v>0</v>
      </c>
      <c r="AY36" s="128">
        <v>0</v>
      </c>
      <c r="AZ36" s="125">
        <v>0</v>
      </c>
      <c r="BA36" s="126">
        <v>0</v>
      </c>
      <c r="BB36" s="127">
        <v>0</v>
      </c>
      <c r="BC36" s="128">
        <v>0</v>
      </c>
      <c r="BD36" s="125">
        <v>0</v>
      </c>
      <c r="BE36" s="126">
        <v>0</v>
      </c>
      <c r="BF36" s="127">
        <v>0</v>
      </c>
      <c r="BG36" s="128">
        <v>0</v>
      </c>
      <c r="BH36" s="125">
        <v>0</v>
      </c>
      <c r="BI36" s="126">
        <v>0</v>
      </c>
      <c r="BJ36" s="127">
        <v>0</v>
      </c>
      <c r="BK36" s="128">
        <v>0</v>
      </c>
      <c r="BL36" s="125">
        <v>0</v>
      </c>
      <c r="BM36" s="126">
        <v>0</v>
      </c>
      <c r="BN36" s="89">
        <f t="shared" si="11"/>
        <v>0</v>
      </c>
      <c r="BO36" s="99">
        <f t="shared" si="12"/>
        <v>8</v>
      </c>
      <c r="BP36" s="25"/>
      <c r="BQ36" s="25"/>
    </row>
    <row r="37" spans="27:69">
      <c r="AA37" s="25" t="s">
        <v>72</v>
      </c>
      <c r="AB37" s="137">
        <v>5</v>
      </c>
      <c r="AC37" s="138">
        <v>2</v>
      </c>
      <c r="AD37" s="137">
        <v>13</v>
      </c>
      <c r="AE37" s="138">
        <v>1</v>
      </c>
      <c r="AF37" s="137">
        <v>4</v>
      </c>
      <c r="AG37" s="138">
        <v>1</v>
      </c>
      <c r="AH37" s="127">
        <v>2</v>
      </c>
      <c r="AI37" s="128">
        <v>3</v>
      </c>
      <c r="AJ37" s="127">
        <v>5</v>
      </c>
      <c r="AK37" s="128">
        <v>1</v>
      </c>
      <c r="AL37" s="127">
        <v>1</v>
      </c>
      <c r="AM37" s="128">
        <v>1</v>
      </c>
      <c r="AN37" s="127">
        <v>0</v>
      </c>
      <c r="AO37" s="126">
        <v>0</v>
      </c>
      <c r="AP37" s="127">
        <v>0</v>
      </c>
      <c r="AQ37" s="128">
        <v>0</v>
      </c>
      <c r="AR37" s="125">
        <v>0</v>
      </c>
      <c r="AS37" s="126">
        <v>0</v>
      </c>
      <c r="AT37" s="89">
        <f t="shared" si="10"/>
        <v>21</v>
      </c>
      <c r="AU37" s="25" t="s">
        <v>72</v>
      </c>
      <c r="AV37" s="127">
        <v>0</v>
      </c>
      <c r="AW37" s="126">
        <v>0</v>
      </c>
      <c r="AX37" s="127">
        <v>0</v>
      </c>
      <c r="AY37" s="128">
        <v>0</v>
      </c>
      <c r="AZ37" s="125">
        <v>0</v>
      </c>
      <c r="BA37" s="126">
        <v>0</v>
      </c>
      <c r="BB37" s="127">
        <v>0</v>
      </c>
      <c r="BC37" s="128">
        <v>0</v>
      </c>
      <c r="BD37" s="125">
        <v>0</v>
      </c>
      <c r="BE37" s="126">
        <v>0</v>
      </c>
      <c r="BF37" s="127">
        <v>0</v>
      </c>
      <c r="BG37" s="128">
        <v>0</v>
      </c>
      <c r="BH37" s="125">
        <v>0</v>
      </c>
      <c r="BI37" s="126">
        <v>0</v>
      </c>
      <c r="BJ37" s="127">
        <v>0</v>
      </c>
      <c r="BK37" s="128">
        <v>0</v>
      </c>
      <c r="BL37" s="125">
        <v>0</v>
      </c>
      <c r="BM37" s="126">
        <v>0</v>
      </c>
      <c r="BN37" s="89">
        <f t="shared" si="11"/>
        <v>0</v>
      </c>
      <c r="BO37" s="99">
        <f t="shared" si="12"/>
        <v>21</v>
      </c>
      <c r="BP37" s="25"/>
      <c r="BQ37" s="25"/>
    </row>
    <row r="38" spans="27:69">
      <c r="AA38" s="25" t="s">
        <v>73</v>
      </c>
      <c r="AB38" s="137">
        <v>0</v>
      </c>
      <c r="AC38" s="138">
        <v>0</v>
      </c>
      <c r="AD38" s="137">
        <v>2</v>
      </c>
      <c r="AE38" s="138">
        <v>0</v>
      </c>
      <c r="AF38" s="137">
        <v>2</v>
      </c>
      <c r="AG38" s="138">
        <v>0</v>
      </c>
      <c r="AH38" s="127">
        <v>3</v>
      </c>
      <c r="AI38" s="128">
        <v>3</v>
      </c>
      <c r="AJ38" s="127">
        <v>0</v>
      </c>
      <c r="AK38" s="128">
        <v>0</v>
      </c>
      <c r="AL38" s="127">
        <v>0</v>
      </c>
      <c r="AM38" s="128">
        <v>0</v>
      </c>
      <c r="AN38" s="127">
        <v>0</v>
      </c>
      <c r="AO38" s="126">
        <v>0</v>
      </c>
      <c r="AP38" s="127">
        <v>0</v>
      </c>
      <c r="AQ38" s="128">
        <v>0</v>
      </c>
      <c r="AR38" s="125">
        <v>0</v>
      </c>
      <c r="AS38" s="126">
        <v>0</v>
      </c>
      <c r="AT38" s="89">
        <f t="shared" si="10"/>
        <v>4</v>
      </c>
      <c r="AU38" s="25" t="s">
        <v>73</v>
      </c>
      <c r="AV38" s="127">
        <v>0</v>
      </c>
      <c r="AW38" s="126">
        <v>0</v>
      </c>
      <c r="AX38" s="127">
        <v>0</v>
      </c>
      <c r="AY38" s="128">
        <v>0</v>
      </c>
      <c r="AZ38" s="125">
        <v>0</v>
      </c>
      <c r="BA38" s="126">
        <v>0</v>
      </c>
      <c r="BB38" s="127">
        <v>0</v>
      </c>
      <c r="BC38" s="128">
        <v>0</v>
      </c>
      <c r="BD38" s="125">
        <v>0</v>
      </c>
      <c r="BE38" s="126">
        <v>0</v>
      </c>
      <c r="BF38" s="127">
        <v>0</v>
      </c>
      <c r="BG38" s="128">
        <v>0</v>
      </c>
      <c r="BH38" s="125">
        <v>0</v>
      </c>
      <c r="BI38" s="126">
        <v>0</v>
      </c>
      <c r="BJ38" s="127">
        <v>0</v>
      </c>
      <c r="BK38" s="128">
        <v>0</v>
      </c>
      <c r="BL38" s="125">
        <v>0</v>
      </c>
      <c r="BM38" s="126">
        <v>0</v>
      </c>
      <c r="BN38" s="89">
        <f t="shared" si="11"/>
        <v>0</v>
      </c>
      <c r="BO38" s="99">
        <f t="shared" si="12"/>
        <v>4</v>
      </c>
      <c r="BP38" s="25"/>
      <c r="BQ38" s="25"/>
    </row>
    <row r="39" spans="27:69">
      <c r="AA39" s="25" t="s">
        <v>74</v>
      </c>
      <c r="AB39" s="137">
        <v>0</v>
      </c>
      <c r="AC39" s="138">
        <v>0</v>
      </c>
      <c r="AD39" s="137">
        <v>3</v>
      </c>
      <c r="AE39" s="138">
        <v>0</v>
      </c>
      <c r="AF39" s="137">
        <v>2</v>
      </c>
      <c r="AG39" s="138">
        <v>1</v>
      </c>
      <c r="AH39" s="127">
        <v>0</v>
      </c>
      <c r="AI39" s="128">
        <v>2</v>
      </c>
      <c r="AJ39" s="127">
        <v>4</v>
      </c>
      <c r="AK39" s="128">
        <v>1</v>
      </c>
      <c r="AL39" s="127">
        <v>0</v>
      </c>
      <c r="AM39" s="128">
        <v>2</v>
      </c>
      <c r="AN39" s="127">
        <v>0</v>
      </c>
      <c r="AO39" s="126">
        <v>0</v>
      </c>
      <c r="AP39" s="127">
        <v>0</v>
      </c>
      <c r="AQ39" s="128">
        <v>0</v>
      </c>
      <c r="AR39" s="125">
        <v>0</v>
      </c>
      <c r="AS39" s="126">
        <v>0</v>
      </c>
      <c r="AT39" s="89">
        <f t="shared" si="10"/>
        <v>3</v>
      </c>
      <c r="AU39" s="25" t="s">
        <v>74</v>
      </c>
      <c r="AV39" s="127">
        <v>0</v>
      </c>
      <c r="AW39" s="126">
        <v>0</v>
      </c>
      <c r="AX39" s="127">
        <v>0</v>
      </c>
      <c r="AY39" s="128">
        <v>0</v>
      </c>
      <c r="AZ39" s="125">
        <v>0</v>
      </c>
      <c r="BA39" s="126">
        <v>0</v>
      </c>
      <c r="BB39" s="127">
        <v>0</v>
      </c>
      <c r="BC39" s="128">
        <v>0</v>
      </c>
      <c r="BD39" s="125">
        <v>0</v>
      </c>
      <c r="BE39" s="126">
        <v>0</v>
      </c>
      <c r="BF39" s="127">
        <v>0</v>
      </c>
      <c r="BG39" s="128">
        <v>0</v>
      </c>
      <c r="BH39" s="125">
        <v>0</v>
      </c>
      <c r="BI39" s="126">
        <v>0</v>
      </c>
      <c r="BJ39" s="127">
        <v>0</v>
      </c>
      <c r="BK39" s="128">
        <v>0</v>
      </c>
      <c r="BL39" s="125">
        <v>0</v>
      </c>
      <c r="BM39" s="126">
        <v>0</v>
      </c>
      <c r="BN39" s="89">
        <f t="shared" si="11"/>
        <v>0</v>
      </c>
      <c r="BO39" s="99">
        <f t="shared" si="12"/>
        <v>3</v>
      </c>
      <c r="BP39" s="25"/>
      <c r="BQ39" s="25"/>
    </row>
    <row r="40" spans="27:69" ht="15.75" thickBot="1">
      <c r="AA40" s="25" t="s">
        <v>84</v>
      </c>
      <c r="AB40" s="139">
        <v>0</v>
      </c>
      <c r="AC40" s="140">
        <v>0</v>
      </c>
      <c r="AD40" s="139">
        <v>0</v>
      </c>
      <c r="AE40" s="140">
        <v>0</v>
      </c>
      <c r="AF40" s="139">
        <v>0</v>
      </c>
      <c r="AG40" s="140">
        <v>0</v>
      </c>
      <c r="AH40" s="131">
        <v>0</v>
      </c>
      <c r="AI40" s="132">
        <v>0</v>
      </c>
      <c r="AJ40" s="131">
        <v>0</v>
      </c>
      <c r="AK40" s="132">
        <v>0</v>
      </c>
      <c r="AL40" s="131">
        <v>0</v>
      </c>
      <c r="AM40" s="132">
        <v>0</v>
      </c>
      <c r="AN40" s="131">
        <v>0</v>
      </c>
      <c r="AO40" s="130">
        <v>0</v>
      </c>
      <c r="AP40" s="131">
        <v>0</v>
      </c>
      <c r="AQ40" s="132">
        <v>0</v>
      </c>
      <c r="AR40" s="129">
        <v>0</v>
      </c>
      <c r="AS40" s="130">
        <v>0</v>
      </c>
      <c r="AT40" s="90">
        <f t="shared" si="10"/>
        <v>0</v>
      </c>
      <c r="AU40" s="25" t="s">
        <v>85</v>
      </c>
      <c r="AV40" s="131">
        <v>0</v>
      </c>
      <c r="AW40" s="130">
        <v>0</v>
      </c>
      <c r="AX40" s="131">
        <v>0</v>
      </c>
      <c r="AY40" s="132">
        <v>0</v>
      </c>
      <c r="AZ40" s="129">
        <v>0</v>
      </c>
      <c r="BA40" s="130">
        <v>0</v>
      </c>
      <c r="BB40" s="131">
        <v>0</v>
      </c>
      <c r="BC40" s="132">
        <v>0</v>
      </c>
      <c r="BD40" s="129">
        <v>0</v>
      </c>
      <c r="BE40" s="130">
        <v>0</v>
      </c>
      <c r="BF40" s="131">
        <v>0</v>
      </c>
      <c r="BG40" s="132">
        <v>0</v>
      </c>
      <c r="BH40" s="129">
        <v>0</v>
      </c>
      <c r="BI40" s="130">
        <v>0</v>
      </c>
      <c r="BJ40" s="131">
        <v>0</v>
      </c>
      <c r="BK40" s="132">
        <v>0</v>
      </c>
      <c r="BL40" s="129">
        <v>0</v>
      </c>
      <c r="BM40" s="130">
        <v>0</v>
      </c>
      <c r="BN40" s="90">
        <f t="shared" si="11"/>
        <v>0</v>
      </c>
      <c r="BO40" s="100">
        <f t="shared" si="12"/>
        <v>0</v>
      </c>
      <c r="BP40" s="25"/>
      <c r="BQ40" s="25"/>
    </row>
    <row r="41" spans="27:69"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  <c r="BM41" s="25"/>
      <c r="BN41" s="25"/>
      <c r="BO41" s="25"/>
      <c r="BP41" s="25"/>
      <c r="BQ41" s="25"/>
    </row>
    <row r="42" spans="27:69"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25"/>
      <c r="BO42" s="25"/>
      <c r="BP42" s="25"/>
      <c r="BQ42" s="25"/>
    </row>
    <row r="43" spans="27:69"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  <c r="BP43" s="25"/>
      <c r="BQ43" s="25"/>
    </row>
    <row r="44" spans="27:69"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  <c r="BQ44" s="25"/>
    </row>
    <row r="45" spans="27:69"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25"/>
    </row>
    <row r="46" spans="27:69"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</row>
    <row r="47" spans="27:69"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5"/>
    </row>
    <row r="48" spans="27:69"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5"/>
    </row>
    <row r="49" spans="27:69"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/>
      <c r="BQ49" s="25"/>
    </row>
  </sheetData>
  <sheetProtection password="C756" sheet="1" objects="1" scenarios="1" selectLockedCells="1"/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3:X34"/>
  <sheetViews>
    <sheetView workbookViewId="0">
      <selection activeCell="D23" sqref="D23"/>
    </sheetView>
  </sheetViews>
  <sheetFormatPr defaultRowHeight="15"/>
  <cols>
    <col min="2" max="2" width="3.7109375" customWidth="1"/>
    <col min="3" max="3" width="20.7109375" customWidth="1"/>
    <col min="4" max="4" width="10.7109375" customWidth="1"/>
    <col min="5" max="6" width="5.28515625" customWidth="1"/>
    <col min="7" max="7" width="7.7109375" customWidth="1"/>
    <col min="8" max="8" width="10.7109375" customWidth="1"/>
    <col min="9" max="11" width="5.7109375" customWidth="1"/>
    <col min="12" max="12" width="6.7109375" customWidth="1"/>
    <col min="13" max="13" width="12.7109375" customWidth="1"/>
    <col min="15" max="15" width="9.7109375" customWidth="1"/>
    <col min="16" max="19" width="5.7109375" customWidth="1"/>
    <col min="20" max="20" width="9.7109375" customWidth="1"/>
    <col min="21" max="24" width="5.7109375" customWidth="1"/>
  </cols>
  <sheetData>
    <row r="3" spans="2:24" ht="22.5">
      <c r="B3" s="24"/>
      <c r="C3" s="24"/>
      <c r="D3" s="24"/>
      <c r="E3" s="24"/>
      <c r="F3" s="24" t="s">
        <v>0</v>
      </c>
      <c r="G3" s="24"/>
      <c r="H3" s="24"/>
      <c r="I3" s="24"/>
      <c r="J3" s="24"/>
      <c r="K3" s="24"/>
      <c r="L3" s="24"/>
      <c r="M3" s="24"/>
      <c r="N3" s="24"/>
      <c r="O3" s="24" t="s">
        <v>25</v>
      </c>
      <c r="P3" s="24"/>
      <c r="Q3" s="24"/>
      <c r="R3" s="24"/>
      <c r="S3" s="24"/>
      <c r="T3" s="24"/>
      <c r="U3" s="24"/>
      <c r="V3" s="24"/>
      <c r="W3" s="25"/>
      <c r="X3" s="25"/>
    </row>
    <row r="4" spans="2:24" ht="15.75" thickBot="1">
      <c r="B4" s="25"/>
      <c r="C4" s="25"/>
      <c r="D4" s="25"/>
      <c r="E4" s="25"/>
      <c r="F4" s="25"/>
      <c r="G4" s="25"/>
      <c r="H4" s="25"/>
      <c r="I4" s="25"/>
      <c r="J4" s="25"/>
      <c r="K4" s="32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</row>
    <row r="5" spans="2:24" ht="18.75" thickBot="1">
      <c r="B5" s="1" t="s">
        <v>9</v>
      </c>
      <c r="C5" s="2" t="s">
        <v>10</v>
      </c>
      <c r="D5" s="2" t="s">
        <v>1</v>
      </c>
      <c r="E5" s="2" t="s">
        <v>2</v>
      </c>
      <c r="F5" s="2" t="s">
        <v>3</v>
      </c>
      <c r="G5" s="2" t="s">
        <v>7</v>
      </c>
      <c r="H5" s="2" t="s">
        <v>4</v>
      </c>
      <c r="I5" s="2" t="s">
        <v>5</v>
      </c>
      <c r="J5" s="2" t="s">
        <v>6</v>
      </c>
      <c r="K5" s="3" t="s">
        <v>24</v>
      </c>
      <c r="L5" s="2" t="s">
        <v>8</v>
      </c>
      <c r="M5" s="4" t="s">
        <v>23</v>
      </c>
      <c r="N5" s="25"/>
      <c r="O5" s="26" t="s">
        <v>26</v>
      </c>
      <c r="P5" s="27" t="s">
        <v>5</v>
      </c>
      <c r="Q5" s="27" t="s">
        <v>6</v>
      </c>
      <c r="R5" s="27" t="s">
        <v>28</v>
      </c>
      <c r="S5" s="28" t="s">
        <v>29</v>
      </c>
      <c r="T5" s="27" t="s">
        <v>27</v>
      </c>
      <c r="U5" s="27" t="s">
        <v>5</v>
      </c>
      <c r="V5" s="27" t="s">
        <v>6</v>
      </c>
      <c r="W5" s="27" t="s">
        <v>28</v>
      </c>
      <c r="X5" s="29" t="s">
        <v>29</v>
      </c>
    </row>
    <row r="6" spans="2:24" ht="15.75" thickBot="1">
      <c r="B6" s="5">
        <v>7</v>
      </c>
      <c r="C6" s="6" t="s">
        <v>11</v>
      </c>
      <c r="D6" s="7">
        <v>19</v>
      </c>
      <c r="E6" s="7">
        <v>6</v>
      </c>
      <c r="F6" s="7">
        <v>7</v>
      </c>
      <c r="G6" s="8">
        <f t="shared" ref="G6:G21" si="0">E6+F6</f>
        <v>13</v>
      </c>
      <c r="H6" s="7">
        <v>8</v>
      </c>
      <c r="I6" s="7"/>
      <c r="J6" s="7"/>
      <c r="K6" s="7">
        <f t="shared" ref="K6:K20" si="1">I6-J6</f>
        <v>0</v>
      </c>
      <c r="L6" s="9">
        <f t="shared" ref="L6:L20" si="2">G6/D6</f>
        <v>0.68421052631578949</v>
      </c>
      <c r="M6" s="10">
        <f>RANK(G6,G6:G20,0)</f>
        <v>6</v>
      </c>
      <c r="N6" s="25"/>
      <c r="O6" s="18">
        <v>1</v>
      </c>
      <c r="P6" s="20">
        <v>0</v>
      </c>
      <c r="Q6" s="20">
        <v>0</v>
      </c>
      <c r="R6" s="30">
        <f>P6/O6</f>
        <v>0</v>
      </c>
      <c r="S6" s="30">
        <f>Q6/O6</f>
        <v>0</v>
      </c>
      <c r="T6" s="20">
        <v>1</v>
      </c>
      <c r="U6" s="20">
        <v>0</v>
      </c>
      <c r="V6" s="20">
        <v>0</v>
      </c>
      <c r="W6" s="30">
        <f>U6/T6</f>
        <v>0</v>
      </c>
      <c r="X6" s="31">
        <f>V6/T6</f>
        <v>0</v>
      </c>
    </row>
    <row r="7" spans="2:24">
      <c r="B7" s="11">
        <v>11</v>
      </c>
      <c r="C7" s="12" t="s">
        <v>12</v>
      </c>
      <c r="D7" s="13">
        <v>21</v>
      </c>
      <c r="E7" s="13">
        <v>11</v>
      </c>
      <c r="F7" s="13">
        <v>30</v>
      </c>
      <c r="G7" s="14">
        <f t="shared" si="0"/>
        <v>41</v>
      </c>
      <c r="H7" s="13">
        <v>2</v>
      </c>
      <c r="I7" s="13"/>
      <c r="J7" s="13"/>
      <c r="K7" s="13">
        <f t="shared" si="1"/>
        <v>0</v>
      </c>
      <c r="L7" s="15">
        <f t="shared" si="2"/>
        <v>1.9523809523809523</v>
      </c>
      <c r="M7" s="16">
        <f>RANK(G7,G6:G20,0)</f>
        <v>2</v>
      </c>
      <c r="N7" s="25"/>
      <c r="O7" s="33"/>
      <c r="P7" s="25"/>
      <c r="Q7" s="25"/>
      <c r="R7" s="25"/>
      <c r="S7" s="25"/>
      <c r="T7" s="25"/>
      <c r="U7" s="25"/>
      <c r="V7" s="25"/>
      <c r="W7" s="25"/>
      <c r="X7" s="25"/>
    </row>
    <row r="8" spans="2:24">
      <c r="B8" s="11">
        <v>19</v>
      </c>
      <c r="C8" s="12" t="s">
        <v>13</v>
      </c>
      <c r="D8" s="13">
        <v>20</v>
      </c>
      <c r="E8" s="13">
        <v>22</v>
      </c>
      <c r="F8" s="17">
        <v>18</v>
      </c>
      <c r="G8" s="14">
        <f t="shared" si="0"/>
        <v>40</v>
      </c>
      <c r="H8" s="13">
        <v>0</v>
      </c>
      <c r="I8" s="13"/>
      <c r="J8" s="13"/>
      <c r="K8" s="13">
        <f t="shared" si="1"/>
        <v>0</v>
      </c>
      <c r="L8" s="15">
        <f t="shared" si="2"/>
        <v>2</v>
      </c>
      <c r="M8" s="16">
        <f>RANK(G8,G6:G20,0)</f>
        <v>3</v>
      </c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</row>
    <row r="9" spans="2:24">
      <c r="B9" s="11">
        <v>23</v>
      </c>
      <c r="C9" s="12" t="s">
        <v>14</v>
      </c>
      <c r="D9" s="13">
        <v>15</v>
      </c>
      <c r="E9" s="13">
        <v>8</v>
      </c>
      <c r="F9" s="13">
        <v>4</v>
      </c>
      <c r="G9" s="14">
        <f t="shared" si="0"/>
        <v>12</v>
      </c>
      <c r="H9" s="13">
        <v>0</v>
      </c>
      <c r="I9" s="13"/>
      <c r="J9" s="13"/>
      <c r="K9" s="13">
        <f t="shared" si="1"/>
        <v>0</v>
      </c>
      <c r="L9" s="15">
        <f t="shared" si="2"/>
        <v>0.8</v>
      </c>
      <c r="M9" s="16">
        <f>RANK(G9,G6:G20,0)</f>
        <v>8</v>
      </c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</row>
    <row r="10" spans="2:24">
      <c r="B10" s="11">
        <v>24</v>
      </c>
      <c r="C10" s="12" t="s">
        <v>15</v>
      </c>
      <c r="D10" s="13">
        <v>18</v>
      </c>
      <c r="E10" s="13">
        <v>32</v>
      </c>
      <c r="F10" s="13">
        <v>12</v>
      </c>
      <c r="G10" s="14">
        <f t="shared" si="0"/>
        <v>44</v>
      </c>
      <c r="H10" s="13">
        <v>2</v>
      </c>
      <c r="I10" s="13"/>
      <c r="J10" s="13"/>
      <c r="K10" s="13">
        <f t="shared" si="1"/>
        <v>0</v>
      </c>
      <c r="L10" s="15">
        <f t="shared" si="2"/>
        <v>2.4444444444444446</v>
      </c>
      <c r="M10" s="16">
        <f>RANK(G10,G6:G20,0)</f>
        <v>1</v>
      </c>
      <c r="N10" s="25"/>
      <c r="O10" s="25" t="s">
        <v>44</v>
      </c>
      <c r="P10" s="25"/>
      <c r="Q10" s="25"/>
      <c r="R10" s="25"/>
      <c r="S10" s="25"/>
      <c r="T10" s="25"/>
      <c r="U10" s="25" t="s">
        <v>54</v>
      </c>
      <c r="V10" s="25"/>
      <c r="W10" s="25"/>
      <c r="X10" s="25"/>
    </row>
    <row r="11" spans="2:24">
      <c r="B11" s="11">
        <v>25</v>
      </c>
      <c r="C11" s="12" t="s">
        <v>16</v>
      </c>
      <c r="D11" s="13">
        <v>12</v>
      </c>
      <c r="E11" s="13">
        <v>6</v>
      </c>
      <c r="F11" s="13">
        <v>2</v>
      </c>
      <c r="G11" s="14">
        <f t="shared" si="0"/>
        <v>8</v>
      </c>
      <c r="H11" s="13">
        <v>4</v>
      </c>
      <c r="I11" s="13"/>
      <c r="J11" s="13"/>
      <c r="K11" s="13">
        <f t="shared" si="1"/>
        <v>0</v>
      </c>
      <c r="L11" s="15">
        <f t="shared" si="2"/>
        <v>0.66666666666666663</v>
      </c>
      <c r="M11" s="16">
        <f>RANK(G11,G6:G20,0)</f>
        <v>11</v>
      </c>
      <c r="N11" s="25"/>
      <c r="O11" s="25" t="s">
        <v>45</v>
      </c>
      <c r="P11" s="25"/>
      <c r="Q11" s="25"/>
      <c r="R11" s="25"/>
      <c r="S11" s="25"/>
      <c r="T11" s="25"/>
      <c r="U11" s="25" t="s">
        <v>55</v>
      </c>
      <c r="V11" s="25"/>
      <c r="W11" s="25"/>
      <c r="X11" s="25"/>
    </row>
    <row r="12" spans="2:24">
      <c r="B12" s="11">
        <v>27</v>
      </c>
      <c r="C12" s="12" t="s">
        <v>18</v>
      </c>
      <c r="D12" s="13">
        <v>20</v>
      </c>
      <c r="E12" s="13">
        <v>16</v>
      </c>
      <c r="F12" s="13">
        <v>17</v>
      </c>
      <c r="G12" s="14">
        <f t="shared" si="0"/>
        <v>33</v>
      </c>
      <c r="H12" s="13">
        <v>0</v>
      </c>
      <c r="I12" s="13"/>
      <c r="J12" s="13"/>
      <c r="K12" s="13">
        <f t="shared" si="1"/>
        <v>0</v>
      </c>
      <c r="L12" s="15">
        <f t="shared" si="2"/>
        <v>1.65</v>
      </c>
      <c r="M12" s="16">
        <f>RANK(G12,G6:G20,0)</f>
        <v>4</v>
      </c>
      <c r="N12" s="25"/>
      <c r="O12" s="25" t="s">
        <v>46</v>
      </c>
      <c r="P12" s="25"/>
      <c r="Q12" s="25"/>
      <c r="R12" s="25"/>
      <c r="S12" s="25"/>
      <c r="T12" s="25"/>
      <c r="U12" s="25" t="s">
        <v>56</v>
      </c>
      <c r="V12" s="25"/>
      <c r="W12" s="25"/>
      <c r="X12" s="25"/>
    </row>
    <row r="13" spans="2:24">
      <c r="B13" s="11">
        <v>28</v>
      </c>
      <c r="C13" s="12" t="s">
        <v>17</v>
      </c>
      <c r="D13" s="13">
        <v>13</v>
      </c>
      <c r="E13" s="13">
        <v>7</v>
      </c>
      <c r="F13" s="13">
        <v>4</v>
      </c>
      <c r="G13" s="14">
        <f t="shared" si="0"/>
        <v>11</v>
      </c>
      <c r="H13" s="13">
        <v>4</v>
      </c>
      <c r="I13" s="13"/>
      <c r="J13" s="13"/>
      <c r="K13" s="13">
        <f t="shared" si="1"/>
        <v>0</v>
      </c>
      <c r="L13" s="15">
        <f t="shared" si="2"/>
        <v>0.84615384615384615</v>
      </c>
      <c r="M13" s="16">
        <f>RANK(G13,G6:G20,0)</f>
        <v>9</v>
      </c>
      <c r="N13" s="25"/>
      <c r="O13" s="25" t="s">
        <v>48</v>
      </c>
      <c r="P13" s="25"/>
      <c r="Q13" s="25"/>
      <c r="R13" s="25"/>
      <c r="S13" s="25"/>
      <c r="T13" s="25"/>
      <c r="U13" s="25" t="s">
        <v>57</v>
      </c>
      <c r="V13" s="25"/>
      <c r="W13" s="25"/>
      <c r="X13" s="25"/>
    </row>
    <row r="14" spans="2:24">
      <c r="B14" s="11">
        <v>31</v>
      </c>
      <c r="C14" s="12" t="s">
        <v>19</v>
      </c>
      <c r="D14" s="13">
        <v>18</v>
      </c>
      <c r="E14" s="13">
        <v>4</v>
      </c>
      <c r="F14" s="13">
        <v>5</v>
      </c>
      <c r="G14" s="14">
        <f t="shared" si="0"/>
        <v>9</v>
      </c>
      <c r="H14" s="13">
        <v>0</v>
      </c>
      <c r="I14" s="13"/>
      <c r="J14" s="13"/>
      <c r="K14" s="13">
        <f t="shared" si="1"/>
        <v>0</v>
      </c>
      <c r="L14" s="15">
        <f t="shared" si="2"/>
        <v>0.5</v>
      </c>
      <c r="M14" s="16">
        <f>RANK(G14,G6:G20,0)</f>
        <v>10</v>
      </c>
      <c r="N14" s="25"/>
      <c r="O14" s="25" t="s">
        <v>47</v>
      </c>
      <c r="P14" s="25"/>
      <c r="Q14" s="25"/>
      <c r="R14" s="25"/>
      <c r="S14" s="25"/>
      <c r="T14" s="25"/>
      <c r="U14" s="25" t="s">
        <v>58</v>
      </c>
      <c r="V14" s="25"/>
      <c r="W14" s="25"/>
      <c r="X14" s="25"/>
    </row>
    <row r="15" spans="2:24">
      <c r="B15" s="11">
        <v>41</v>
      </c>
      <c r="C15" s="12" t="s">
        <v>20</v>
      </c>
      <c r="D15" s="13">
        <v>19</v>
      </c>
      <c r="E15" s="13">
        <v>6</v>
      </c>
      <c r="F15" s="13">
        <v>7</v>
      </c>
      <c r="G15" s="14">
        <f t="shared" si="0"/>
        <v>13</v>
      </c>
      <c r="H15" s="13">
        <v>2</v>
      </c>
      <c r="I15" s="13"/>
      <c r="J15" s="13"/>
      <c r="K15" s="13">
        <f t="shared" si="1"/>
        <v>0</v>
      </c>
      <c r="L15" s="15">
        <f t="shared" si="2"/>
        <v>0.68421052631578949</v>
      </c>
      <c r="M15" s="16">
        <f>RANK(G15,G6:G20,0)</f>
        <v>6</v>
      </c>
      <c r="N15" s="25"/>
      <c r="O15" s="25" t="s">
        <v>49</v>
      </c>
      <c r="P15" s="25"/>
      <c r="Q15" s="25"/>
      <c r="R15" s="25"/>
      <c r="S15" s="25"/>
      <c r="T15" s="25"/>
      <c r="U15" s="25" t="s">
        <v>59</v>
      </c>
      <c r="V15" s="25"/>
      <c r="W15" s="25"/>
      <c r="X15" s="25"/>
    </row>
    <row r="16" spans="2:24">
      <c r="B16" s="11">
        <v>88</v>
      </c>
      <c r="C16" s="12" t="s">
        <v>21</v>
      </c>
      <c r="D16" s="13">
        <v>20</v>
      </c>
      <c r="E16" s="13">
        <v>25</v>
      </c>
      <c r="F16" s="13">
        <v>8</v>
      </c>
      <c r="G16" s="14">
        <f t="shared" si="0"/>
        <v>33</v>
      </c>
      <c r="H16" s="13">
        <v>6</v>
      </c>
      <c r="I16" s="13"/>
      <c r="J16" s="13"/>
      <c r="K16" s="13">
        <f t="shared" si="1"/>
        <v>0</v>
      </c>
      <c r="L16" s="15">
        <f t="shared" si="2"/>
        <v>1.65</v>
      </c>
      <c r="M16" s="16">
        <f>RANK(G16,G6:G20,0)</f>
        <v>4</v>
      </c>
      <c r="N16" s="25"/>
      <c r="O16" s="25" t="s">
        <v>50</v>
      </c>
      <c r="P16" s="25"/>
      <c r="Q16" s="25"/>
      <c r="R16" s="25"/>
      <c r="S16" s="25"/>
      <c r="T16" s="25"/>
      <c r="U16" s="25" t="s">
        <v>60</v>
      </c>
      <c r="V16" s="25"/>
      <c r="W16" s="25"/>
      <c r="X16" s="25"/>
    </row>
    <row r="17" spans="2:24">
      <c r="B17" s="11">
        <v>99</v>
      </c>
      <c r="C17" s="12" t="s">
        <v>22</v>
      </c>
      <c r="D17" s="13">
        <v>11</v>
      </c>
      <c r="E17" s="13">
        <v>3</v>
      </c>
      <c r="F17" s="13">
        <v>4</v>
      </c>
      <c r="G17" s="14">
        <f t="shared" si="0"/>
        <v>7</v>
      </c>
      <c r="H17" s="13">
        <v>4</v>
      </c>
      <c r="I17" s="13"/>
      <c r="J17" s="13"/>
      <c r="K17" s="13">
        <f t="shared" si="1"/>
        <v>0</v>
      </c>
      <c r="L17" s="15">
        <f t="shared" si="2"/>
        <v>0.63636363636363635</v>
      </c>
      <c r="M17" s="16">
        <f>RANK(G17,G6:G20,0)</f>
        <v>12</v>
      </c>
      <c r="N17" s="25"/>
      <c r="O17" s="25" t="s">
        <v>51</v>
      </c>
      <c r="P17" s="25"/>
      <c r="Q17" s="25"/>
      <c r="R17" s="25"/>
      <c r="S17" s="25"/>
      <c r="T17" s="25"/>
      <c r="U17" s="25" t="s">
        <v>61</v>
      </c>
      <c r="V17" s="25"/>
      <c r="W17" s="25"/>
      <c r="X17" s="25"/>
    </row>
    <row r="18" spans="2:24">
      <c r="B18" s="11">
        <v>12</v>
      </c>
      <c r="C18" s="12" t="s">
        <v>64</v>
      </c>
      <c r="D18" s="13">
        <v>15</v>
      </c>
      <c r="E18" s="13">
        <v>0</v>
      </c>
      <c r="F18" s="13">
        <v>6</v>
      </c>
      <c r="G18" s="14">
        <f t="shared" si="0"/>
        <v>6</v>
      </c>
      <c r="H18" s="13">
        <v>2</v>
      </c>
      <c r="I18" s="13"/>
      <c r="J18" s="13"/>
      <c r="K18" s="13">
        <f t="shared" si="1"/>
        <v>0</v>
      </c>
      <c r="L18" s="15">
        <f t="shared" si="2"/>
        <v>0.4</v>
      </c>
      <c r="M18" s="16">
        <f>RANK(G18,G6:G20,0)</f>
        <v>13</v>
      </c>
      <c r="N18" s="25"/>
      <c r="O18" s="25" t="s">
        <v>52</v>
      </c>
      <c r="P18" s="25"/>
      <c r="Q18" s="25"/>
      <c r="R18" s="25"/>
      <c r="S18" s="25"/>
      <c r="T18" s="25"/>
      <c r="U18" s="25" t="s">
        <v>62</v>
      </c>
      <c r="V18" s="25"/>
      <c r="W18" s="25"/>
      <c r="X18" s="25"/>
    </row>
    <row r="19" spans="2:24">
      <c r="B19" s="11">
        <v>10</v>
      </c>
      <c r="C19" s="12" t="s">
        <v>65</v>
      </c>
      <c r="D19" s="13">
        <v>14</v>
      </c>
      <c r="E19" s="13">
        <v>1</v>
      </c>
      <c r="F19" s="13">
        <v>4</v>
      </c>
      <c r="G19" s="14">
        <f t="shared" si="0"/>
        <v>5</v>
      </c>
      <c r="H19" s="13">
        <v>2</v>
      </c>
      <c r="I19" s="13"/>
      <c r="J19" s="13"/>
      <c r="K19" s="13">
        <f t="shared" si="1"/>
        <v>0</v>
      </c>
      <c r="L19" s="15">
        <f t="shared" si="2"/>
        <v>0.35714285714285715</v>
      </c>
      <c r="M19" s="16">
        <f>RANK(G19,G6:G20,0)</f>
        <v>14</v>
      </c>
      <c r="N19" s="25"/>
      <c r="O19" s="25" t="s">
        <v>53</v>
      </c>
      <c r="P19" s="25"/>
      <c r="Q19" s="25"/>
      <c r="R19" s="25"/>
      <c r="S19" s="25"/>
      <c r="T19" s="25"/>
      <c r="U19" s="25" t="s">
        <v>63</v>
      </c>
      <c r="V19" s="25"/>
      <c r="W19" s="25"/>
      <c r="X19" s="25"/>
    </row>
    <row r="20" spans="2:24" ht="15.75" thickBot="1">
      <c r="B20" s="18"/>
      <c r="C20" s="19"/>
      <c r="D20" s="20">
        <v>1</v>
      </c>
      <c r="E20" s="20">
        <v>0</v>
      </c>
      <c r="F20" s="20">
        <v>0</v>
      </c>
      <c r="G20" s="21">
        <f t="shared" si="0"/>
        <v>0</v>
      </c>
      <c r="H20" s="20">
        <v>0</v>
      </c>
      <c r="I20" s="20"/>
      <c r="J20" s="20"/>
      <c r="K20" s="20">
        <f t="shared" si="1"/>
        <v>0</v>
      </c>
      <c r="L20" s="22">
        <f t="shared" si="2"/>
        <v>0</v>
      </c>
      <c r="M20" s="23">
        <f>RANK(G20,G6:G20,0)</f>
        <v>15</v>
      </c>
      <c r="N20" s="25"/>
      <c r="O20" s="25" t="s">
        <v>66</v>
      </c>
      <c r="P20" s="25"/>
      <c r="Q20" s="25"/>
      <c r="R20" s="25"/>
      <c r="S20" s="25"/>
      <c r="T20" s="25"/>
      <c r="U20" s="25" t="s">
        <v>68</v>
      </c>
      <c r="V20" s="25"/>
      <c r="W20" s="25"/>
      <c r="X20" s="25"/>
    </row>
    <row r="21" spans="2:24">
      <c r="B21" s="25"/>
      <c r="C21" s="25"/>
      <c r="D21" s="25"/>
      <c r="E21" s="25">
        <v>147</v>
      </c>
      <c r="F21" s="25">
        <v>128</v>
      </c>
      <c r="G21" s="25">
        <f t="shared" si="0"/>
        <v>275</v>
      </c>
      <c r="H21" s="25">
        <v>36</v>
      </c>
      <c r="I21" s="25"/>
      <c r="J21" s="25"/>
      <c r="K21" s="25"/>
      <c r="L21" s="25"/>
      <c r="M21" s="25"/>
      <c r="N21" s="25"/>
      <c r="O21" s="25" t="s">
        <v>67</v>
      </c>
      <c r="P21" s="25"/>
      <c r="Q21" s="25"/>
      <c r="R21" s="25"/>
      <c r="S21" s="25"/>
      <c r="T21" s="25"/>
      <c r="U21" s="25" t="s">
        <v>69</v>
      </c>
      <c r="V21" s="25"/>
      <c r="W21" s="25"/>
      <c r="X21" s="25"/>
    </row>
    <row r="23" spans="2:24">
      <c r="C23" s="102"/>
      <c r="F23" s="101"/>
    </row>
    <row r="24" spans="2:24">
      <c r="C24" s="102"/>
    </row>
    <row r="25" spans="2:24">
      <c r="C25" s="102"/>
    </row>
    <row r="26" spans="2:24">
      <c r="C26" s="102"/>
    </row>
    <row r="27" spans="2:24">
      <c r="C27" s="102"/>
    </row>
    <row r="28" spans="2:24">
      <c r="C28" s="102"/>
    </row>
    <row r="29" spans="2:24">
      <c r="C29" s="102"/>
    </row>
    <row r="30" spans="2:24">
      <c r="C30" s="102"/>
    </row>
    <row r="31" spans="2:24">
      <c r="C31" s="102"/>
    </row>
    <row r="32" spans="2:24">
      <c r="C32" s="102"/>
    </row>
    <row r="33" spans="3:3">
      <c r="C33" s="102"/>
    </row>
    <row r="34" spans="3:3">
      <c r="C34" s="102"/>
    </row>
  </sheetData>
  <pageMargins left="0.7" right="0.7" top="0.75" bottom="0.75" header="0.3" footer="0.3"/>
  <pageSetup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2013-2014</vt:lpstr>
      <vt:lpstr>2012-2013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Grönquist</dc:creator>
  <cp:lastModifiedBy>Robin Grönquist</cp:lastModifiedBy>
  <dcterms:created xsi:type="dcterms:W3CDTF">2013-04-25T16:55:06Z</dcterms:created>
  <dcterms:modified xsi:type="dcterms:W3CDTF">2014-03-16T10:01:23Z</dcterms:modified>
</cp:coreProperties>
</file>