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Skrivbord\2023\Troja cup\"/>
    </mc:Choice>
  </mc:AlternateContent>
  <xr:revisionPtr revIDLastSave="0" documentId="13_ncr:1_{239A3D16-7483-4127-840C-CBF8535A7B31}" xr6:coauthVersionLast="47" xr6:coauthVersionMax="47" xr10:uidLastSave="{00000000-0000-0000-0000-000000000000}"/>
  <bookViews>
    <workbookView xWindow="-110" yWindow="-110" windowWidth="19420" windowHeight="10420" firstSheet="21" activeTab="22" xr2:uid="{A7E064FA-7554-45A9-A9D2-2CC35383EC72}"/>
  </bookViews>
  <sheets>
    <sheet name="Spelform" sheetId="12" r:id="rId1"/>
    <sheet name="Organisation" sheetId="3" r:id="rId2"/>
    <sheet name="Uppdrag" sheetId="13" r:id="rId3"/>
    <sheet name="Cupansvarig" sheetId="4" r:id="rId4"/>
    <sheet name="Ekonomi" sheetId="5" r:id="rId5"/>
    <sheet name="Budget" sheetId="11" r:id="rId6"/>
    <sheet name="Kommunikation" sheetId="6" r:id="rId7"/>
    <sheet name="Kontaktkort sön" sheetId="27" r:id="rId8"/>
    <sheet name="Kontaktkort lör" sheetId="15" r:id="rId9"/>
    <sheet name="Mat" sheetId="7" r:id="rId10"/>
    <sheet name="Marknad" sheetId="8" r:id="rId11"/>
    <sheet name="Checklista sponsring" sheetId="14" r:id="rId12"/>
    <sheet name="På rinken" sheetId="9" r:id="rId13"/>
    <sheet name="Sekretariat" sheetId="17" r:id="rId14"/>
    <sheet name="Utanför rinken" sheetId="10" r:id="rId15"/>
    <sheet name="Blad1" sheetId="29" r:id="rId16"/>
    <sheet name="Lagvärd" sheetId="18" r:id="rId17"/>
    <sheet name="Spelschema lördag" sheetId="20" r:id="rId18"/>
    <sheet name="Spelschema Hall lördag" sheetId="21" r:id="rId19"/>
    <sheet name="Spelschema söndag" sheetId="23" r:id="rId20"/>
    <sheet name="Spelschema Hall söndag" sheetId="28" r:id="rId21"/>
    <sheet name="Anmälningar" sheetId="19" r:id="rId22"/>
    <sheet name="Schema funktionärer lör" sheetId="22" r:id="rId23"/>
    <sheet name="Schema funktionärer sön" sheetId="25" r:id="rId24"/>
  </sheets>
  <externalReferences>
    <externalReference r:id="rId2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9" l="1"/>
  <c r="D34" i="19"/>
  <c r="I19" i="23"/>
  <c r="G19" i="23"/>
  <c r="D19" i="23"/>
  <c r="B19" i="23"/>
  <c r="I18" i="23"/>
  <c r="G18" i="23"/>
  <c r="D17" i="23"/>
  <c r="B17" i="23"/>
  <c r="I16" i="23"/>
  <c r="G16" i="23"/>
  <c r="D16" i="23"/>
  <c r="B16" i="23"/>
  <c r="I15" i="23"/>
  <c r="G15" i="23"/>
  <c r="D14" i="23"/>
  <c r="B14" i="23"/>
  <c r="I13" i="23"/>
  <c r="G13" i="23"/>
  <c r="D13" i="23"/>
  <c r="B13" i="23"/>
  <c r="I12" i="23"/>
  <c r="G12" i="23"/>
  <c r="D11" i="23"/>
  <c r="B11" i="23"/>
  <c r="D10" i="23"/>
  <c r="B10" i="23"/>
  <c r="I8" i="23"/>
  <c r="G8" i="23"/>
  <c r="D8" i="23"/>
  <c r="B8" i="23"/>
  <c r="I7" i="23"/>
  <c r="G7" i="23"/>
  <c r="D7" i="23"/>
  <c r="B7" i="23"/>
  <c r="I5" i="23"/>
  <c r="G5" i="23"/>
  <c r="D5" i="23"/>
  <c r="B5" i="23"/>
  <c r="I4" i="23"/>
  <c r="G4" i="23"/>
  <c r="D4" i="23"/>
  <c r="L5" i="23" s="1"/>
  <c r="B4" i="23"/>
  <c r="L10" i="23" s="1"/>
  <c r="L9" i="23" l="1"/>
  <c r="L7" i="23"/>
  <c r="L6" i="23"/>
  <c r="L4" i="23"/>
  <c r="L8" i="23"/>
  <c r="C18" i="11"/>
  <c r="D44" i="14"/>
  <c r="B18" i="11" s="1"/>
  <c r="I18" i="20"/>
  <c r="G18" i="20"/>
  <c r="D17" i="20"/>
  <c r="B17" i="20"/>
  <c r="D11" i="20"/>
  <c r="B11" i="20"/>
  <c r="D10" i="20"/>
  <c r="B10" i="20"/>
  <c r="I8" i="20"/>
  <c r="G8" i="20"/>
  <c r="D8" i="20"/>
  <c r="B8" i="20"/>
  <c r="I19" i="20"/>
  <c r="G19" i="20"/>
  <c r="D19" i="20"/>
  <c r="B19" i="20"/>
  <c r="I13" i="20"/>
  <c r="H19" i="19" l="1"/>
  <c r="D13" i="20"/>
  <c r="B13" i="20"/>
  <c r="D4" i="20"/>
  <c r="I15" i="20"/>
  <c r="I16" i="20"/>
  <c r="B14" i="20"/>
  <c r="D5" i="20"/>
  <c r="I12" i="20"/>
  <c r="B7" i="20"/>
  <c r="G7" i="20"/>
  <c r="G12" i="20"/>
  <c r="G13" i="20"/>
  <c r="B5" i="20"/>
  <c r="G15" i="20"/>
  <c r="I5" i="20"/>
  <c r="B16" i="20"/>
  <c r="G5" i="20"/>
  <c r="I4" i="20"/>
  <c r="G16" i="20"/>
  <c r="D7" i="20" l="1"/>
  <c r="G4" i="20"/>
  <c r="D14" i="20"/>
  <c r="D16" i="20"/>
  <c r="I7" i="20"/>
  <c r="B4" i="20"/>
  <c r="D19" i="19"/>
  <c r="E19" i="19"/>
  <c r="B11" i="11" s="1"/>
  <c r="I19" i="19"/>
  <c r="C19" i="19"/>
  <c r="A111" i="13"/>
  <c r="A86" i="13"/>
  <c r="A60" i="13"/>
  <c r="A38" i="13"/>
  <c r="A33" i="13"/>
  <c r="A20" i="13"/>
  <c r="A7" i="13"/>
  <c r="L5" i="20" l="1"/>
  <c r="L6" i="20"/>
  <c r="L4" i="20"/>
  <c r="L7" i="20"/>
  <c r="L10" i="20"/>
  <c r="L9" i="20"/>
  <c r="L8" i="20"/>
  <c r="G19" i="19"/>
  <c r="C29" i="11"/>
  <c r="B12" i="11" l="1"/>
  <c r="B29" i="11" s="1"/>
  <c r="D29" i="11" s="1"/>
  <c r="L1" i="27"/>
  <c r="L1" i="27"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<sst xmlns="http://schemas.openxmlformats.org/spreadsheetml/2006/main" count="3438" uniqueCount="761">
  <si>
    <t>Spelschema Lördag</t>
  </si>
  <si>
    <t>Grupp 1</t>
  </si>
  <si>
    <t>A-hallen</t>
  </si>
  <si>
    <t>B-hallen</t>
  </si>
  <si>
    <t>Ekonomi</t>
  </si>
  <si>
    <t>Kommunikation</t>
  </si>
  <si>
    <t>Lotteri/Tävling</t>
  </si>
  <si>
    <t>Lagvärd</t>
  </si>
  <si>
    <t>Sponsring</t>
  </si>
  <si>
    <t>Sjukvård</t>
  </si>
  <si>
    <t>Domarvärd</t>
  </si>
  <si>
    <t>Domare</t>
  </si>
  <si>
    <t>Cupkansli</t>
  </si>
  <si>
    <t>Cup Online</t>
  </si>
  <si>
    <t>Team Troja</t>
  </si>
  <si>
    <t>Organisation Swedbank Cup 2022</t>
  </si>
  <si>
    <t>Sekretariat</t>
  </si>
  <si>
    <t>Domare Domaransvarig Troja</t>
  </si>
  <si>
    <t>Team 12</t>
  </si>
  <si>
    <t>Sponsor</t>
  </si>
  <si>
    <t>Lotteri</t>
  </si>
  <si>
    <t>Tävlingar</t>
  </si>
  <si>
    <t>Kläder</t>
  </si>
  <si>
    <t>Sjukvård             Lillemor och Amanda</t>
  </si>
  <si>
    <r>
      <rPr>
        <b/>
        <sz val="20"/>
        <color theme="0"/>
        <rFont val="Calibri"/>
        <family val="2"/>
        <scheme val="minor"/>
      </rPr>
      <t>MAT</t>
    </r>
    <r>
      <rPr>
        <sz val="20"/>
        <color theme="0"/>
        <rFont val="Calibri"/>
        <family val="2"/>
        <scheme val="minor"/>
      </rPr>
      <t xml:space="preserve">                                                           Ida och Stefanie</t>
    </r>
  </si>
  <si>
    <r>
      <rPr>
        <b/>
        <sz val="20"/>
        <color theme="0"/>
        <rFont val="Calibri"/>
        <family val="2"/>
        <scheme val="minor"/>
      </rPr>
      <t>MARKNAD</t>
    </r>
    <r>
      <rPr>
        <sz val="20"/>
        <color theme="0"/>
        <rFont val="Calibri"/>
        <family val="2"/>
        <scheme val="minor"/>
      </rPr>
      <t xml:space="preserve">                                                            Jim och Fredrik</t>
    </r>
  </si>
  <si>
    <r>
      <rPr>
        <b/>
        <sz val="20"/>
        <color theme="0"/>
        <rFont val="Calibri"/>
        <family val="2"/>
        <scheme val="minor"/>
      </rPr>
      <t>PÅ RINKEN</t>
    </r>
    <r>
      <rPr>
        <sz val="20"/>
        <color theme="0"/>
        <rFont val="Calibri"/>
        <family val="2"/>
        <scheme val="minor"/>
      </rPr>
      <t xml:space="preserve">                                                          Andreas</t>
    </r>
  </si>
  <si>
    <r>
      <rPr>
        <b/>
        <sz val="20"/>
        <color theme="0"/>
        <rFont val="Calibri"/>
        <family val="2"/>
        <scheme val="minor"/>
      </rPr>
      <t>UTANFÖR RINKEN</t>
    </r>
    <r>
      <rPr>
        <sz val="20"/>
        <color theme="0"/>
        <rFont val="Calibri"/>
        <family val="2"/>
        <scheme val="minor"/>
      </rPr>
      <t xml:space="preserve">                                                            Henrik</t>
    </r>
  </si>
  <si>
    <r>
      <rPr>
        <b/>
        <sz val="20"/>
        <color theme="0"/>
        <rFont val="Calibri"/>
        <family val="2"/>
        <scheme val="minor"/>
      </rPr>
      <t>EKONOMI</t>
    </r>
    <r>
      <rPr>
        <sz val="20"/>
        <color theme="0"/>
        <rFont val="Calibri"/>
        <family val="2"/>
        <scheme val="minor"/>
      </rPr>
      <t xml:space="preserve">                                                            Carl</t>
    </r>
  </si>
  <si>
    <r>
      <rPr>
        <b/>
        <sz val="20"/>
        <color theme="0"/>
        <rFont val="Calibri"/>
        <family val="2"/>
        <scheme val="minor"/>
      </rPr>
      <t>KOMMUNIKATION</t>
    </r>
    <r>
      <rPr>
        <sz val="20"/>
        <color theme="0"/>
        <rFont val="Calibri"/>
        <family val="2"/>
        <scheme val="minor"/>
      </rPr>
      <t xml:space="preserve">                                                              Andreas </t>
    </r>
  </si>
  <si>
    <t>Uppdragslista för ICA Maxi Cup 2019</t>
  </si>
  <si>
    <t>Status</t>
  </si>
  <si>
    <t>Ej påbörjat</t>
  </si>
  <si>
    <t>Pågår</t>
  </si>
  <si>
    <t>Klart</t>
  </si>
  <si>
    <t>Huvudansvarig</t>
  </si>
  <si>
    <t>Ansvarig</t>
  </si>
  <si>
    <t>Aktivitet</t>
  </si>
  <si>
    <t>Prio</t>
  </si>
  <si>
    <t>Klart datum</t>
  </si>
  <si>
    <t>Övergripande</t>
  </si>
  <si>
    <t>x</t>
  </si>
  <si>
    <t>Se till att cupen läggs ut på Cup Online</t>
  </si>
  <si>
    <t>Utse 6 st ansvariga för Kommunikation, Ekonomi, Mat, Sponsring, På rinken, Utanför rinken</t>
  </si>
  <si>
    <t xml:space="preserve">Kalla till regelbundna möten med de ansvariga för de 6 st undergrupperna </t>
  </si>
  <si>
    <t>Stämma av och ansvara för att uppdragen utförs</t>
  </si>
  <si>
    <t>Anmäla cupen till Smålands hockeyförbund via kansliet (senast 4 veckor innan cupstart)</t>
  </si>
  <si>
    <t>Sammanställ och uppdatera excel-filen</t>
  </si>
  <si>
    <t xml:space="preserve">Sammanställa bemanningsschema </t>
  </si>
  <si>
    <t>Boka ishall</t>
  </si>
  <si>
    <t>Boka restaurang</t>
  </si>
  <si>
    <t>Boka iscafé/Lindvalls kiosk</t>
  </si>
  <si>
    <t>Kontakta Smålänningen för reportage</t>
  </si>
  <si>
    <t xml:space="preserve">Nycklar </t>
  </si>
  <si>
    <t xml:space="preserve">Utskick 1: Inbjudan till klubbar. Skickas via Trojas kansli. </t>
  </si>
  <si>
    <t>Utskick 2: Bekräftelse (Bg, betal datum, allergier, supporter tröja mm). Skickas via Trojas kansli.</t>
  </si>
  <si>
    <t xml:space="preserve"> </t>
  </si>
  <si>
    <t>Uppdatera föräldralistan (endast deltagande barn)</t>
  </si>
  <si>
    <t>Föräldrautskick 1: Inbjudan till föräldrarmöte information om cupen</t>
  </si>
  <si>
    <t>Föräldrautskick 2: Inbjudan till föräldramöte inför cupen - uppdragsschema</t>
  </si>
  <si>
    <t>Se till att alla lag fyllt i Cup Online - spelare, ledare, allergier</t>
  </si>
  <si>
    <t>Annonsering: Facebook, Sunnerbohallen, Arenan mfl</t>
  </si>
  <si>
    <t>Fotograf som fotar under dagarna</t>
  </si>
  <si>
    <t xml:space="preserve">Ev. kontakt med lokala föreningar ex. fotboll, för att de ska ha tid att styra bort ev. matcher dessa dagar. </t>
  </si>
  <si>
    <t>Kontakt med Trojas ekonom ang lagkonto (anmälningsavg., spelaravg., sponsorintäkter mm)</t>
  </si>
  <si>
    <t>Koll på inkomster och utgifter, alla ansvariga ska rapportera och uppdatera.</t>
  </si>
  <si>
    <t xml:space="preserve">Uppföljning av betalning från deltagande lag. </t>
  </si>
  <si>
    <t>Mat</t>
  </si>
  <si>
    <t>Mellanmål 1</t>
  </si>
  <si>
    <r>
      <t xml:space="preserve">Kontakt med butik (smörgås, yogurt, dricka, frukt) </t>
    </r>
    <r>
      <rPr>
        <b/>
        <sz val="11"/>
        <color theme="1"/>
        <rFont val="Calibri"/>
        <family val="2"/>
        <scheme val="minor"/>
      </rPr>
      <t>Pris/Sponsring?</t>
    </r>
  </si>
  <si>
    <t>Placeras i omkl.rum av lagvärdar</t>
  </si>
  <si>
    <t>Mellanmål 2</t>
  </si>
  <si>
    <t xml:space="preserve">Kontakt med restaurangen (hamburgare till em) </t>
  </si>
  <si>
    <t>Tid för servering?</t>
  </si>
  <si>
    <t>Lunch</t>
  </si>
  <si>
    <t>Meddelar antal deltagare</t>
  </si>
  <si>
    <t>Meddelar antal förbeställda familjebiljetter</t>
  </si>
  <si>
    <r>
      <t xml:space="preserve">Ordnar </t>
    </r>
    <r>
      <rPr>
        <b/>
        <sz val="11"/>
        <color theme="1"/>
        <rFont val="Calibri"/>
        <family val="2"/>
        <scheme val="minor"/>
      </rPr>
      <t>matkuponger</t>
    </r>
    <r>
      <rPr>
        <sz val="11"/>
        <color theme="1"/>
        <rFont val="Calibri"/>
        <family val="2"/>
        <scheme val="minor"/>
      </rPr>
      <t xml:space="preserve"> - delas ut till varje lag samt förbeställda? </t>
    </r>
    <r>
      <rPr>
        <b/>
        <sz val="11"/>
        <color theme="1"/>
        <rFont val="Calibri"/>
        <family val="2"/>
        <scheme val="minor"/>
      </rPr>
      <t>Alt matlista</t>
    </r>
  </si>
  <si>
    <t>Upprätta bemanningsschema</t>
  </si>
  <si>
    <t>Upprätta matschema</t>
  </si>
  <si>
    <t>Allergiansvarig - synka med Cup Online och lagvärdar</t>
  </si>
  <si>
    <t>Se till att kiosk + övrig mat personal har vad de behöver</t>
  </si>
  <si>
    <r>
      <t xml:space="preserve">Nyckel till förråd för </t>
    </r>
    <r>
      <rPr>
        <b/>
        <sz val="11"/>
        <color theme="1"/>
        <rFont val="Calibri"/>
        <family val="2"/>
        <scheme val="minor"/>
      </rPr>
      <t>påfyllning av kiosk?</t>
    </r>
  </si>
  <si>
    <t>Sponsring/Lotteri/Tävling</t>
  </si>
  <si>
    <t>Utse en ansvarig för Lotteri/Tävling/Halva potten - Prisinsamling, Prisförvaring</t>
  </si>
  <si>
    <t xml:space="preserve">Föräldrautskick 1: Information om sponsring </t>
  </si>
  <si>
    <t>Uppdatera sponsorlista och lägger ut på lagsidan</t>
  </si>
  <si>
    <t xml:space="preserve">Insamling och Förvaring av priser till Lotteri/Tävlingar </t>
  </si>
  <si>
    <r>
      <t xml:space="preserve">Ordna lotteriringar  </t>
    </r>
    <r>
      <rPr>
        <b/>
        <sz val="11"/>
        <color theme="1"/>
        <rFont val="Calibri"/>
        <family val="2"/>
        <scheme val="minor"/>
      </rPr>
      <t>Antal? Pris/lott?</t>
    </r>
  </si>
  <si>
    <t>Ordna och ställa i ordning prisbord</t>
  </si>
  <si>
    <t>Upprätta vinsttavla</t>
  </si>
  <si>
    <r>
      <t xml:space="preserve">Chipslotter </t>
    </r>
    <r>
      <rPr>
        <b/>
        <sz val="11"/>
        <color theme="1"/>
        <rFont val="Calibri"/>
        <family val="2"/>
        <scheme val="minor"/>
      </rPr>
      <t xml:space="preserve">(lotthjul?) liten, mellan stor vinst? Pris? </t>
    </r>
  </si>
  <si>
    <t>Halva Potten</t>
  </si>
  <si>
    <r>
      <t xml:space="preserve">Ordna Lotteriringar  </t>
    </r>
    <r>
      <rPr>
        <b/>
        <sz val="11"/>
        <color theme="1"/>
        <rFont val="Calibri"/>
        <family val="2"/>
        <scheme val="minor"/>
      </rPr>
      <t>Antal? Pris/lott? När?</t>
    </r>
  </si>
  <si>
    <t>Behållare för kontanter till de som säljer</t>
  </si>
  <si>
    <t>Tröjor/västar till de som säljer</t>
  </si>
  <si>
    <t>Tävling</t>
  </si>
  <si>
    <r>
      <t xml:space="preserve">Puckkastning (finns uppmärkta puckar) </t>
    </r>
    <r>
      <rPr>
        <b/>
        <sz val="11"/>
        <color theme="1"/>
        <rFont val="Calibri"/>
        <family val="2"/>
        <scheme val="minor"/>
      </rPr>
      <t>När? Pris/puck? Pris?</t>
    </r>
  </si>
  <si>
    <t>Annan tävling?</t>
  </si>
  <si>
    <t>Kontakt med tryckeri</t>
  </si>
  <si>
    <r>
      <t xml:space="preserve">Innehåll - sponsorföretag, spelschema, laguppställningar, mat, lotteri mm  </t>
    </r>
    <r>
      <rPr>
        <b/>
        <sz val="11"/>
        <color theme="1"/>
        <rFont val="Calibri"/>
        <family val="2"/>
        <scheme val="minor"/>
      </rPr>
      <t>Deadline ??</t>
    </r>
  </si>
  <si>
    <t>Loggor från sponsorer</t>
  </si>
  <si>
    <t>Cup Tröja för våra lag.</t>
  </si>
  <si>
    <t>Prispokaler och medaljer - kontakta Svetruck</t>
  </si>
  <si>
    <t>ALLA</t>
  </si>
  <si>
    <r>
      <t xml:space="preserve">HJÄLPER TILL </t>
    </r>
    <r>
      <rPr>
        <sz val="9"/>
        <color theme="1"/>
        <rFont val="Calibri"/>
        <family val="2"/>
        <scheme val="minor"/>
      </rPr>
      <t>att skaffa priser/sponsorer</t>
    </r>
  </si>
  <si>
    <r>
      <rPr>
        <b/>
        <sz val="11"/>
        <color theme="1"/>
        <rFont val="Calibri"/>
        <family val="2"/>
        <scheme val="minor"/>
      </rPr>
      <t>alla</t>
    </r>
    <r>
      <rPr>
        <sz val="11"/>
        <color theme="1"/>
        <rFont val="Calibri"/>
        <family val="2"/>
        <scheme val="minor"/>
      </rPr>
      <t xml:space="preserve"> rapporterar så fort sponsorkontakt är tagen för att undvika dubbelkontakter</t>
    </r>
  </si>
  <si>
    <r>
      <rPr>
        <b/>
        <sz val="11"/>
        <color theme="1"/>
        <rFont val="Calibri"/>
        <family val="2"/>
        <scheme val="minor"/>
      </rPr>
      <t>alla</t>
    </r>
    <r>
      <rPr>
        <sz val="11"/>
        <color theme="1"/>
        <rFont val="Calibri"/>
        <family val="2"/>
        <scheme val="minor"/>
      </rPr>
      <t xml:space="preserve"> lämnar priserna till XX så vi har koll på hur mycket vi har</t>
    </r>
  </si>
  <si>
    <t xml:space="preserve">På rinken </t>
  </si>
  <si>
    <t>Utse en ansvarig för sjukvård</t>
  </si>
  <si>
    <t>Utse en ansvarig för Cup Online</t>
  </si>
  <si>
    <t>Övergripande ansvar</t>
  </si>
  <si>
    <t>Sätta ihop 4 team</t>
  </si>
  <si>
    <t>Se till att båspersonalen finns på plats och att matchtiderna följs under cupen</t>
  </si>
  <si>
    <t>Ordna utbildning till sekreteriat (speaker, klocka, musik)</t>
  </si>
  <si>
    <t>Ordna sjukvårdsväska</t>
  </si>
  <si>
    <t>Sjukvårdsväst</t>
  </si>
  <si>
    <t xml:space="preserve">Boka domare och göra schema för dessa. </t>
  </si>
  <si>
    <t>Skapa konto och lägga ut cupen</t>
  </si>
  <si>
    <t>Skapar inlog till cuplagen så de kan lägga till sina spelare innan cupen</t>
  </si>
  <si>
    <t xml:space="preserve">Lägga in spelschema </t>
  </si>
  <si>
    <t>Synkar info från cuplagen med Matansvarig och Ekonomiansvarig</t>
  </si>
  <si>
    <t>Datorer</t>
  </si>
  <si>
    <t>Uppdatera under cupen</t>
  </si>
  <si>
    <t>Storbildsskärm?</t>
  </si>
  <si>
    <t>Upprättar bemanninsschema</t>
  </si>
  <si>
    <t>Ordna utbildning</t>
  </si>
  <si>
    <t>Ringa inbjudna lag och fylla cupen</t>
  </si>
  <si>
    <t>Upprätta Spelschema</t>
  </si>
  <si>
    <t>Lämna spelschema och spolschema till vaktmästare</t>
  </si>
  <si>
    <r>
      <t xml:space="preserve">Slipning av skridskor </t>
    </r>
    <r>
      <rPr>
        <b/>
        <sz val="11"/>
        <color theme="1"/>
        <rFont val="Calibri"/>
        <family val="2"/>
        <scheme val="minor"/>
      </rPr>
      <t>ev betalning?</t>
    </r>
  </si>
  <si>
    <t>Utanför rinken</t>
  </si>
  <si>
    <t>Upprätta bemanningsschema - 14 st lagvärdar + 1 domarvärd</t>
  </si>
  <si>
    <t>Omklädningsrum</t>
  </si>
  <si>
    <t>Ordna omklädningsrum till samtliga lag (kom ihåg ett gemensamt för tjejer)</t>
  </si>
  <si>
    <t>Ordna nycklar till omklädningsrum</t>
  </si>
  <si>
    <t>Skriver upp omklädningsrummen på vita tavlan</t>
  </si>
  <si>
    <t>Trycker ut stora spelscheman med tider som sätts upp i varje omklädningsrum</t>
  </si>
  <si>
    <t>Ordnar nyckelband med viktiga mobilnummer</t>
  </si>
  <si>
    <t>Tar emot och hälsar välkomna när lagen anländer + dela ut programblad</t>
  </si>
  <si>
    <t>Visar omklädningsrum</t>
  </si>
  <si>
    <t>Använder lagets matchtröja</t>
  </si>
  <si>
    <t>Ordnar mellanmålskorg till omklädningsrummet</t>
  </si>
  <si>
    <t>Servar laget med speltider och lunchtider</t>
  </si>
  <si>
    <t>Bemannar utvisningsbåset när laget spelar</t>
  </si>
  <si>
    <t xml:space="preserve">Servar domarna med speltider och lunchtider </t>
  </si>
  <si>
    <t xml:space="preserve">Kontakt med restaurang </t>
  </si>
  <si>
    <r>
      <t>Meddelar ev allergier senast</t>
    </r>
    <r>
      <rPr>
        <b/>
        <sz val="11"/>
        <color theme="1"/>
        <rFont val="Calibri"/>
        <family val="2"/>
        <scheme val="minor"/>
      </rPr>
      <t xml:space="preserve"> "2 dagar?"</t>
    </r>
    <r>
      <rPr>
        <sz val="11"/>
        <color theme="1"/>
        <rFont val="Calibri"/>
        <family val="2"/>
        <scheme val="minor"/>
      </rPr>
      <t xml:space="preserve"> innan cup</t>
    </r>
  </si>
  <si>
    <r>
      <t xml:space="preserve">Uppdragslista </t>
    </r>
    <r>
      <rPr>
        <b/>
        <sz val="18"/>
        <color theme="0"/>
        <rFont val="Calibri"/>
        <family val="2"/>
        <scheme val="minor"/>
      </rPr>
      <t>Cupansvarig</t>
    </r>
  </si>
  <si>
    <t>När?</t>
  </si>
  <si>
    <t>Check</t>
  </si>
  <si>
    <t>Vad?</t>
  </si>
  <si>
    <t>6 mån</t>
  </si>
  <si>
    <r>
      <rPr>
        <b/>
        <sz val="11"/>
        <color theme="1"/>
        <rFont val="Calibri"/>
        <family val="2"/>
        <scheme val="minor"/>
      </rPr>
      <t>Boka datum</t>
    </r>
    <r>
      <rPr>
        <sz val="11"/>
        <color theme="1"/>
        <rFont val="Calibri"/>
        <family val="2"/>
        <scheme val="minor"/>
      </rPr>
      <t xml:space="preserve"> för cup i samråd med Trojas kansli</t>
    </r>
  </si>
  <si>
    <t>Skapa ett mailkonto för cupen (@gmail.com)</t>
  </si>
  <si>
    <r>
      <t xml:space="preserve">Se till att cupen blir </t>
    </r>
    <r>
      <rPr>
        <b/>
        <sz val="11"/>
        <color theme="1"/>
        <rFont val="Calibri"/>
        <family val="2"/>
        <scheme val="minor"/>
      </rPr>
      <t>registrerad</t>
    </r>
    <r>
      <rPr>
        <sz val="11"/>
        <color theme="1"/>
        <rFont val="Calibri"/>
        <family val="2"/>
        <scheme val="minor"/>
      </rPr>
      <t xml:space="preserve"> och öppen för anmälan på </t>
    </r>
    <r>
      <rPr>
        <b/>
        <sz val="11"/>
        <color theme="1"/>
        <rFont val="Calibri"/>
        <family val="2"/>
        <scheme val="minor"/>
      </rPr>
      <t>CupOnline.se</t>
    </r>
  </si>
  <si>
    <r>
      <rPr>
        <b/>
        <sz val="11"/>
        <color theme="1"/>
        <rFont val="Calibri"/>
        <family val="2"/>
        <scheme val="minor"/>
      </rPr>
      <t>Föräldramöte 1</t>
    </r>
    <r>
      <rPr>
        <sz val="11"/>
        <color theme="1"/>
        <rFont val="Calibri"/>
        <family val="2"/>
        <scheme val="minor"/>
      </rPr>
      <t>: kalla till möte för info om cupen</t>
    </r>
  </si>
  <si>
    <t>Utse ev. ansvariga för Ekonomi, Kommunikation, Mat/Kiosk, Marknad, På rinken och Utanför rinken</t>
  </si>
  <si>
    <t xml:space="preserve">Regelbundna möten med de ansvariga för grupperna </t>
  </si>
  <si>
    <t>Uppdatera excel-filen regelbundet</t>
  </si>
  <si>
    <t>1 mån</t>
  </si>
  <si>
    <r>
      <rPr>
        <b/>
        <sz val="11"/>
        <color theme="1"/>
        <rFont val="Calibri"/>
        <family val="2"/>
        <scheme val="minor"/>
      </rPr>
      <t>Anmäla cupen</t>
    </r>
    <r>
      <rPr>
        <sz val="11"/>
        <color theme="1"/>
        <rFont val="Calibri"/>
        <family val="2"/>
        <scheme val="minor"/>
      </rPr>
      <t xml:space="preserve"> till Smålands ishockeyförbund via kansliet (senast 4 veckor innan cup)!</t>
    </r>
  </si>
  <si>
    <t>Skicka spelschema till Smålands ishockeyförbund</t>
  </si>
  <si>
    <r>
      <rPr>
        <b/>
        <sz val="11"/>
        <color theme="1"/>
        <rFont val="Calibri"/>
        <family val="2"/>
        <scheme val="minor"/>
      </rPr>
      <t>Föräldramöte 2</t>
    </r>
    <r>
      <rPr>
        <sz val="11"/>
        <color theme="1"/>
        <rFont val="Calibri"/>
        <family val="2"/>
        <scheme val="minor"/>
      </rPr>
      <t>: kalla till möte för info om bemanning och uppdrag</t>
    </r>
  </si>
  <si>
    <t>Sätta ihop spelschema för cupen samt lunchtider för resp lag.</t>
  </si>
  <si>
    <t>Skicka spelschema till vaktmästeri, domarnsvarig samt ev istidsabsvarig.</t>
  </si>
  <si>
    <t>Beställa medaljer och pokaler (medalj till alla, pokal till 1:an, 2:an och 3:an)</t>
  </si>
  <si>
    <t>Utse ett cupkansli för att hantera ev protester och diciplinåtgärder</t>
  </si>
  <si>
    <t>En vecka</t>
  </si>
  <si>
    <t>Kontakta vaktmästeri ang nycklar till omklädningsrum</t>
  </si>
  <si>
    <t xml:space="preserve">Göra i ordning en cupmapp att dela ut till lagen </t>
  </si>
  <si>
    <t>Göra i ordning en cupmapp till lagvärdar</t>
  </si>
  <si>
    <t>Göra i ordning en cupmapp till domare</t>
  </si>
  <si>
    <t>Göra i ordning en cupmapp till sekretariat</t>
  </si>
  <si>
    <t>Kontakta samtliga lag via telefon när betalningarna är registrerade.                                                            Besvara ev. frågor och ge information/påminn om CupOnline.se och registrering av laguppställning och ev. allergier.</t>
  </si>
  <si>
    <t>Under</t>
  </si>
  <si>
    <t>Ta emot gästande lag vid ankomst</t>
  </si>
  <si>
    <t>Placera pokaler välsynliga</t>
  </si>
  <si>
    <t>Att under matchens gång se till att publik och ledare uppträder sportsligt mot domare och spelare.</t>
  </si>
  <si>
    <t>Ingå i cupkansliet</t>
  </si>
  <si>
    <t>Efter</t>
  </si>
  <si>
    <t xml:space="preserve">Gå igenom utvärderingsblanketterna som de gästande lagen ombetts fylla i. </t>
  </si>
  <si>
    <t xml:space="preserve">Samla föräldragruppen och ledarna för att sammanfatta och utvärdera cupen. </t>
  </si>
  <si>
    <t>Tacka alla spelare, föräldrar, ledare, domare och övriga funktionärer för en väl genomförd cup. Hoppas på ett minst lika gott samarbete under kommande cup</t>
  </si>
  <si>
    <t>Tacka föreningskansliet för ett gott samarbete</t>
  </si>
  <si>
    <r>
      <t xml:space="preserve">Uppdragslista </t>
    </r>
    <r>
      <rPr>
        <b/>
        <sz val="20"/>
        <color theme="0"/>
        <rFont val="Calibri"/>
        <family val="2"/>
        <scheme val="minor"/>
      </rPr>
      <t>Ekonomi</t>
    </r>
  </si>
  <si>
    <t>Före</t>
  </si>
  <si>
    <t>Anmälningsprocessen</t>
  </si>
  <si>
    <t>Kontakta föreningskansliet ang hantering av cup-/spelaravgift</t>
  </si>
  <si>
    <r>
      <t xml:space="preserve">Uppföljning av inbetalningar: </t>
    </r>
    <r>
      <rPr>
        <b/>
        <sz val="11"/>
        <rFont val="Calibri"/>
        <family val="2"/>
        <scheme val="minor"/>
      </rPr>
      <t>Cupavgift</t>
    </r>
    <r>
      <rPr>
        <sz val="11"/>
        <rFont val="Calibri"/>
        <family val="2"/>
        <scheme val="minor"/>
      </rPr>
      <t xml:space="preserve"> - senast 10 dagar efter anmälningsbekräftelse </t>
    </r>
  </si>
  <si>
    <r>
      <t xml:space="preserve">                                                             </t>
    </r>
    <r>
      <rPr>
        <b/>
        <sz val="11"/>
        <rFont val="Calibri"/>
        <family val="2"/>
        <scheme val="minor"/>
      </rPr>
      <t>Spelaravgift</t>
    </r>
    <r>
      <rPr>
        <sz val="11"/>
        <rFont val="Calibri"/>
        <family val="2"/>
        <scheme val="minor"/>
      </rPr>
      <t xml:space="preserve"> - senast 14 dagar innan cup</t>
    </r>
  </si>
  <si>
    <t>Skicka ut påminnelse via mail till de lag som ej betalat i tid.</t>
  </si>
  <si>
    <t>Upprätta en budget mha underlag från gruppansvariga</t>
  </si>
  <si>
    <t>Sammanställ kostnader</t>
  </si>
  <si>
    <t>Skicka fakturaunderlag till föreningskassör från sponsorer</t>
  </si>
  <si>
    <t>Sammanställ ekonomin</t>
  </si>
  <si>
    <t>Skapa en sponsorlista på lagets Laget.se sida under dokument</t>
  </si>
  <si>
    <t>Uppdatera sponsorlistan regelbundet för att undvika dubbelkontakt med företag/butiker</t>
  </si>
  <si>
    <t>Kontaka föreningskansliet ang hantering sponsorintäkter.</t>
  </si>
  <si>
    <t>Hantera insamling av fakturaunderlag via cupmailen</t>
  </si>
  <si>
    <t>Skicka fakturaunderlag till föreningskansliet</t>
  </si>
  <si>
    <t>Hantera insamling av loggor via cupmailen</t>
  </si>
  <si>
    <t xml:space="preserve">Kontakta föreningens medieansvarig för visning av loggor på jumbotron </t>
  </si>
  <si>
    <t>Se till att loggor rullar på jumbotron</t>
  </si>
  <si>
    <t xml:space="preserve">Uppföljning av sposorinbetalningar </t>
  </si>
  <si>
    <t>Utskick X: Tackbrev till sponsorer, inkl gärna ett programblad</t>
  </si>
  <si>
    <t>Budget</t>
  </si>
  <si>
    <t>ICA Maxi cup 2019</t>
  </si>
  <si>
    <t>Beskrivning</t>
  </si>
  <si>
    <t>Inkomster</t>
  </si>
  <si>
    <t>Utgifter</t>
  </si>
  <si>
    <t>Hallhyra lör</t>
  </si>
  <si>
    <t>Hallhyra sön</t>
  </si>
  <si>
    <t xml:space="preserve">Domararvode </t>
  </si>
  <si>
    <t>Lunch Domare xx á 70kr</t>
  </si>
  <si>
    <t>Frukost/Frukt/Hamburgare</t>
  </si>
  <si>
    <t>Totalt</t>
  </si>
  <si>
    <t>Uppgifter - företag</t>
  </si>
  <si>
    <t>Antal</t>
  </si>
  <si>
    <t>Företag</t>
  </si>
  <si>
    <t>Kontaktperson U11</t>
  </si>
  <si>
    <t>Belopp exkl.</t>
  </si>
  <si>
    <t>Logga</t>
  </si>
  <si>
    <t>Adress</t>
  </si>
  <si>
    <t xml:space="preserve">Kontaktperson </t>
  </si>
  <si>
    <t>Mailadress</t>
  </si>
  <si>
    <t>Totalt belopp</t>
  </si>
  <si>
    <t xml:space="preserve">Utskick 1: Inbjudan  - mail och brevpost. Brevpost kickas via Trojas kansli. </t>
  </si>
  <si>
    <t xml:space="preserve">Kontakta föreningarnas telefonledes för att säkerställa att inbjudan kommit fram och etablera kontakt. </t>
  </si>
  <si>
    <t>Mailsvar 1: Anmälningsbekräftelse</t>
  </si>
  <si>
    <t>Mailsvar 2: Deltagarbekräftelse (Bg, betal datum, allergier, supporter tröja mm).</t>
  </si>
  <si>
    <t>Utskick 2: Välkomstbrev  Skickas via mail.</t>
  </si>
  <si>
    <t>CupOnline.se</t>
  </si>
  <si>
    <t>Registrera och lägg ut cupen öppen för anmälan på CupOnline.se</t>
  </si>
  <si>
    <t>Registrera deltagande lag på CupOnline.se samt skapa inlogg för spelar registrering</t>
  </si>
  <si>
    <t>Utse någon som uppdaterar CupOnline.se med spelschema och matchresultat under cup</t>
  </si>
  <si>
    <t>Se till att alla lag fyllt i CupOnline.se - spelare, ledare, allergier</t>
  </si>
  <si>
    <t>Sammanställ laguppgifter och meddela matansvarig antalet spelare/ledare i resp lag samt ev allergier.</t>
  </si>
  <si>
    <t>Skicka ut spelschema i god tid innan cupstarten till alla lag.</t>
  </si>
  <si>
    <t xml:space="preserve">Kontrollera innan cup att åldern på samtliga spelare stämmer överens med cupinbjudan. </t>
  </si>
  <si>
    <t>Till föräldrar</t>
  </si>
  <si>
    <t>Föräldrautskick 1: Inbjudan till föräldrarmöte information om cupen (ppt)</t>
  </si>
  <si>
    <t>Föräldrautskick 2: Inbjudan till föräldramöte inför cupen - bemanningsschema (ppt)</t>
  </si>
  <si>
    <t>Media</t>
  </si>
  <si>
    <t xml:space="preserve">Ev. kontakt med lokala föreningar ex. fotboll, för att de ska ha tid att styra bort ev. matcher  </t>
  </si>
  <si>
    <t>Se till att matchresultat uppdateras på CupOnline.se</t>
  </si>
  <si>
    <t>Plats att visa matchresultat (Jumbotron? Projektor? TV?)</t>
  </si>
  <si>
    <t>Utskick 3: Tackbrev till deltagande lag</t>
  </si>
  <si>
    <t>Trycksaker</t>
  </si>
  <si>
    <r>
      <t xml:space="preserve">Kontakt med tryckeri för tryck av Matchprogram       </t>
    </r>
    <r>
      <rPr>
        <b/>
        <sz val="11"/>
        <color theme="1"/>
        <rFont val="Calibri"/>
        <family val="2"/>
        <scheme val="minor"/>
      </rPr>
      <t>Deadline?</t>
    </r>
    <r>
      <rPr>
        <sz val="11"/>
        <color theme="1"/>
        <rFont val="Calibri"/>
        <family val="2"/>
        <scheme val="minor"/>
      </rPr>
      <t xml:space="preserve"> </t>
    </r>
    <r>
      <rPr>
        <b/>
        <sz val="11"/>
        <color theme="1"/>
        <rFont val="Calibri"/>
        <family val="2"/>
        <scheme val="minor"/>
      </rPr>
      <t>Antal?</t>
    </r>
    <r>
      <rPr>
        <sz val="11"/>
        <color theme="1"/>
        <rFont val="Calibri"/>
        <family val="2"/>
        <scheme val="minor"/>
      </rPr>
      <t xml:space="preserve">    (ConDesign 2018)</t>
    </r>
  </si>
  <si>
    <t xml:space="preserve">Sätt ihop innehåll i matchprogram sponsorföretag, spelschema, laguppställningar, mat, lotteri mm  </t>
  </si>
  <si>
    <t>Skicka loggor från sponsorer till tryckeriet</t>
  </si>
  <si>
    <t xml:space="preserve">Göra lagskyltar med gästande lags logotyper (A4-format) att sätta upp på dörrarna till lagens respektive omklädningsrum. </t>
  </si>
  <si>
    <t xml:space="preserve">Spelscheman (A3) att sätta upp på dörrarna i lagens respektive omklädningsrum. </t>
  </si>
  <si>
    <t>Ordna övriga trycksaker/utskrifter i samråd med Cupansvarig (Cupmapp, kontaktkort mm)</t>
  </si>
  <si>
    <t>Ordnar nyckelband med kontaktkort</t>
  </si>
  <si>
    <t>Matansvarig</t>
  </si>
  <si>
    <t>Värnamo Hockey</t>
  </si>
  <si>
    <r>
      <t xml:space="preserve">Uppdragslista </t>
    </r>
    <r>
      <rPr>
        <b/>
        <sz val="20"/>
        <color theme="0"/>
        <rFont val="Calibri"/>
        <family val="2"/>
        <scheme val="minor"/>
      </rPr>
      <t>Mat/Kiosk</t>
    </r>
  </si>
  <si>
    <t>Boka Restaurang</t>
  </si>
  <si>
    <t>Boka Iscafé och Lindvalls kiosk</t>
  </si>
  <si>
    <t xml:space="preserve">Bestäm lunchmeny </t>
  </si>
  <si>
    <t>Bestäm möjlighet till lunch för besökare</t>
  </si>
  <si>
    <t>Beräka ev. inköp av mat till frukost, /mellanmålkvällsfika, frukt och dylikt. (Allergier/Intoleranser)</t>
  </si>
  <si>
    <t>Hämta varor i butik</t>
  </si>
  <si>
    <t>Bestäm i samråd med Cupansvarig öppettider för kiosk (Iscafé hålls öppet tills alla lag lämnat Arenan)</t>
  </si>
  <si>
    <r>
      <t xml:space="preserve">Kontakt med butik (smörgås, yogurt, dricka, frukt) </t>
    </r>
    <r>
      <rPr>
        <b/>
        <sz val="11"/>
        <color theme="1"/>
        <rFont val="Calibri"/>
        <family val="2"/>
        <scheme val="minor"/>
      </rPr>
      <t>Pris?/Sponsring?</t>
    </r>
  </si>
  <si>
    <r>
      <t xml:space="preserve">Kontakt med restaurang/butik (hamburgare/middag) </t>
    </r>
    <r>
      <rPr>
        <b/>
        <sz val="11"/>
        <color theme="1"/>
        <rFont val="Calibri"/>
        <family val="2"/>
        <scheme val="minor"/>
      </rPr>
      <t>Pris?/Sponsring?</t>
    </r>
  </si>
  <si>
    <t>Tid för servering i samråd med cupansvarig och lagvärd</t>
  </si>
  <si>
    <r>
      <t xml:space="preserve">Kontakt med restaurang </t>
    </r>
    <r>
      <rPr>
        <b/>
        <sz val="11"/>
        <color theme="1"/>
        <rFont val="Calibri"/>
        <family val="2"/>
        <scheme val="minor"/>
      </rPr>
      <t xml:space="preserve">Pris? </t>
    </r>
  </si>
  <si>
    <r>
      <t>Meddela ev allergier senast</t>
    </r>
    <r>
      <rPr>
        <b/>
        <sz val="11"/>
        <color theme="1"/>
        <rFont val="Calibri"/>
        <family val="2"/>
        <scheme val="minor"/>
      </rPr>
      <t xml:space="preserve"> 14 dagar</t>
    </r>
    <r>
      <rPr>
        <sz val="11"/>
        <color theme="1"/>
        <rFont val="Calibri"/>
        <family val="2"/>
        <scheme val="minor"/>
      </rPr>
      <t xml:space="preserve"> innan cup</t>
    </r>
  </si>
  <si>
    <t>Meddela antal deltagare</t>
  </si>
  <si>
    <t>Meddela antal ev. förbeställda lunchbiljetter för besökande</t>
  </si>
  <si>
    <r>
      <t xml:space="preserve">Ordnar </t>
    </r>
    <r>
      <rPr>
        <b/>
        <sz val="11"/>
        <color theme="1"/>
        <rFont val="Calibri"/>
        <family val="2"/>
        <scheme val="minor"/>
      </rPr>
      <t xml:space="preserve">matlista </t>
    </r>
    <r>
      <rPr>
        <sz val="11"/>
        <color theme="1"/>
        <rFont val="Calibri"/>
        <family val="2"/>
        <scheme val="minor"/>
      </rPr>
      <t>till förbeställda luncher</t>
    </r>
  </si>
  <si>
    <t>Ledarfika</t>
  </si>
  <si>
    <t>Se till att det egna laget bakar kakor (kärleksmums)</t>
  </si>
  <si>
    <r>
      <t xml:space="preserve">Kontrollera ev </t>
    </r>
    <r>
      <rPr>
        <b/>
        <sz val="11"/>
        <color theme="1"/>
        <rFont val="Calibri"/>
        <family val="2"/>
        <scheme val="minor"/>
      </rPr>
      <t>allergier/intoleranser</t>
    </r>
    <r>
      <rPr>
        <sz val="11"/>
        <color theme="1"/>
        <rFont val="Calibri"/>
        <family val="2"/>
        <scheme val="minor"/>
      </rPr>
      <t xml:space="preserve"> med Cupansvarig och Lagvärdar (meddela Restaurang)</t>
    </r>
  </si>
  <si>
    <t>Erhåll matlista över antal deltagare/ledare samt allergier/intoleranser</t>
  </si>
  <si>
    <t>Samordna i ordningsställande av frukost och ledarfika med Lagvärdar</t>
  </si>
  <si>
    <t>Koka kaffe till ledarfika och sekreteriat</t>
  </si>
  <si>
    <t>Se till att Iscafé och Kiosk har bemanning</t>
  </si>
  <si>
    <t>Bemanna Iscafé och lunchservering</t>
  </si>
  <si>
    <t>Kontrollera allergier/intoleranser samt vid servering av lunch och mellis</t>
  </si>
  <si>
    <t>Gör dagsavslut - meddela Cupansvarig aktuellt belopp</t>
  </si>
  <si>
    <t>Se till att Iscafé och Kiosk blir ordentligt städat</t>
  </si>
  <si>
    <r>
      <t xml:space="preserve">Uppdragslista </t>
    </r>
    <r>
      <rPr>
        <b/>
        <sz val="20"/>
        <color theme="0"/>
        <rFont val="Calibri"/>
        <family val="2"/>
        <scheme val="minor"/>
      </rPr>
      <t>Marknad</t>
    </r>
  </si>
  <si>
    <t>Utse en ansvarig för Lotteri/Tävling</t>
  </si>
  <si>
    <t>Föräldrautskick 1: Sponsorbrev info</t>
  </si>
  <si>
    <t>Föräldrautskick 2: Sponsorbrev till företag</t>
  </si>
  <si>
    <t>Bestäm typ och upplägg av lotteri och tävlingar  (Hur? Var? När? Tid? Pris? Vinster? Kategorier?)                                                                                                                               (halva potten, lotteri, chipslotteri, chokladhjul, frigolithockey, puckkastning, puckskjutning)</t>
  </si>
  <si>
    <t xml:space="preserve">Insamling och Förvaring av priser till Lotteri/Tävlingar  (Gärna signerade saker)                                                                                    </t>
  </si>
  <si>
    <r>
      <t xml:space="preserve">Inköp av lotteriringar  </t>
    </r>
    <r>
      <rPr>
        <b/>
        <sz val="11"/>
        <color theme="1"/>
        <rFont val="Calibri"/>
        <family val="2"/>
        <scheme val="minor"/>
      </rPr>
      <t xml:space="preserve">Antal? </t>
    </r>
  </si>
  <si>
    <t>Ordna skyltar för ev. vinsttavla, info om priser, swishnr, priskategorier mm.</t>
  </si>
  <si>
    <t>Ordna ev ett swishnr  (Tänk på att märka inbet "Halva potten" "Lotteri")</t>
  </si>
  <si>
    <t>Ordna behållare för kontanter till lotteri och tävlingar</t>
  </si>
  <si>
    <t>Ordna växelkassa</t>
  </si>
  <si>
    <t>Ordna ev västar/tröjor till Halva potten</t>
  </si>
  <si>
    <t>Kontakta vaktmästeri ang förråd till förvaring av vinster under cup</t>
  </si>
  <si>
    <t>Skriv ev ett enkelt stolpmanus till speakrarna med info om lotteriförsäljning samt tider för dragningar</t>
  </si>
  <si>
    <t>Bra plats för lotteri är vid Lindvallskiosken</t>
  </si>
  <si>
    <t>Bemanna lotteri och tävlingar</t>
  </si>
  <si>
    <t>Städa</t>
  </si>
  <si>
    <t>Ordna med förvaring av ev. överblivna vinster</t>
  </si>
  <si>
    <t>Sammanställ intäkter och ge underlag till Cupansvarig</t>
  </si>
  <si>
    <r>
      <t xml:space="preserve">Uppdragslista </t>
    </r>
    <r>
      <rPr>
        <b/>
        <sz val="20"/>
        <color theme="0"/>
        <rFont val="Calibri"/>
        <family val="2"/>
        <scheme val="minor"/>
      </rPr>
      <t>På rinken</t>
    </r>
  </si>
  <si>
    <t>Utse ansvariga för sjukvård (minst 2 pers)</t>
  </si>
  <si>
    <t>Ordna vid behov utbildning till sekreteriat (speaker/musik, klocka)</t>
  </si>
  <si>
    <t>Utse ansvarig för uppdatering av Cuponline under cupdagar</t>
  </si>
  <si>
    <t>Bemanna sekretariatet enligt schema</t>
  </si>
  <si>
    <t>Vid behov delta i båsutbildning</t>
  </si>
  <si>
    <t>Städa sekretarietbås samt spelarbås</t>
  </si>
  <si>
    <t>Bemanna enligt schema</t>
  </si>
  <si>
    <t>Bära Sjukvårdsväst</t>
  </si>
  <si>
    <t>Städa läktare</t>
  </si>
  <si>
    <t>Föreningens ungdomsdomare bemannar enligt schema</t>
  </si>
  <si>
    <t>Städa omklädningsrum</t>
  </si>
  <si>
    <t>Vid behov delta i utbildning</t>
  </si>
  <si>
    <t>Ordna ev dator och projektor för visning av resultat vid kiosk</t>
  </si>
  <si>
    <t>Visning på storbildsskärm? Jumbotron?</t>
  </si>
  <si>
    <t>Uppdatera resultat under cupen</t>
  </si>
  <si>
    <t xml:space="preserve">Efter </t>
  </si>
  <si>
    <t>Ställ i ordning</t>
  </si>
  <si>
    <t>Ta ut laguppställning</t>
  </si>
  <si>
    <t>Ev Cup Tröja för våra lag.</t>
  </si>
  <si>
    <t>Leda våra lag på bästa sätt</t>
  </si>
  <si>
    <t>Bemannar utvisningsbås (lagledare)</t>
  </si>
  <si>
    <t>Städa eget omklädningsrum</t>
  </si>
  <si>
    <t>Bemanna café/kiosk/lotteri/tävlingar enligt schema spelfri dag</t>
  </si>
  <si>
    <t>BÅS Speaker</t>
  </si>
  <si>
    <t>Kom i god tid</t>
  </si>
  <si>
    <t>Kontrollera att mikrofonen fungerar</t>
  </si>
  <si>
    <t>Kontroller att musiken fungerar</t>
  </si>
  <si>
    <t>Kontrollera att du har rätt laguppställningar för matchen</t>
  </si>
  <si>
    <t>Före match</t>
  </si>
  <si>
    <t>Hälsa publik välkomna</t>
  </si>
  <si>
    <t>Presentera laguppställningar med nummer och namn</t>
  </si>
  <si>
    <t>Presentera domarna</t>
  </si>
  <si>
    <t>Under match</t>
  </si>
  <si>
    <t>Informera om mål, målskytt, assister och tid</t>
  </si>
  <si>
    <t>Informera om utvisning, utvisad spelare, orsak, strafflängd samt tid</t>
  </si>
  <si>
    <t>Informera när utvisningstid tar slut</t>
  </si>
  <si>
    <t>Informera när det återstår 1 minut av period/match</t>
  </si>
  <si>
    <t>Efter match</t>
  </si>
  <si>
    <t>Meddela resultat</t>
  </si>
  <si>
    <t>Tacka spelare, ledare, domare och publik</t>
  </si>
  <si>
    <t>Informera om nästa match - tid och lag</t>
  </si>
  <si>
    <t xml:space="preserve">Påminn om kiosk/café, lotteri/tävlingar och lunch </t>
  </si>
  <si>
    <t>"Igges hemlagade köttbullar",  90kr</t>
  </si>
  <si>
    <t>Team 1</t>
  </si>
  <si>
    <t>Team 2</t>
  </si>
  <si>
    <t>Team 3</t>
  </si>
  <si>
    <t>Speaker</t>
  </si>
  <si>
    <t>Johan L</t>
  </si>
  <si>
    <t>Johannes</t>
  </si>
  <si>
    <t>Marcus</t>
  </si>
  <si>
    <t>Klocka</t>
  </si>
  <si>
    <t>Carola</t>
  </si>
  <si>
    <t>Mikael P</t>
  </si>
  <si>
    <t>Therese K</t>
  </si>
  <si>
    <t>Cuponline</t>
  </si>
  <si>
    <t>Richard K</t>
  </si>
  <si>
    <t>Rebecca</t>
  </si>
  <si>
    <t>Andreas L</t>
  </si>
  <si>
    <t>Utv.bås</t>
  </si>
  <si>
    <t>BÅS Klocka</t>
  </si>
  <si>
    <t>Kontrollera inställning för matchtid</t>
  </si>
  <si>
    <t>Kontroller inställning för utvisning, 1min</t>
  </si>
  <si>
    <t>Starta och stoppa klockan på domarsignal</t>
  </si>
  <si>
    <t>Påminn lagvärd att släppa ut spelare då utvisningstid går ut</t>
  </si>
  <si>
    <t>BÅS Cup Online</t>
  </si>
  <si>
    <t>Logga in</t>
  </si>
  <si>
    <r>
      <t xml:space="preserve">A-hall: anv.namn </t>
    </r>
    <r>
      <rPr>
        <b/>
        <sz val="11"/>
        <color theme="1"/>
        <rFont val="Calibri"/>
        <family val="2"/>
        <scheme val="minor"/>
      </rPr>
      <t>A-hallen</t>
    </r>
    <r>
      <rPr>
        <sz val="11"/>
        <color theme="1"/>
        <rFont val="Calibri"/>
        <family val="2"/>
        <scheme val="minor"/>
      </rPr>
      <t xml:space="preserve"> lösenord </t>
    </r>
    <r>
      <rPr>
        <b/>
        <sz val="11"/>
        <color theme="1"/>
        <rFont val="Calibri"/>
        <family val="2"/>
        <scheme val="minor"/>
      </rPr>
      <t>Team08</t>
    </r>
  </si>
  <si>
    <r>
      <t xml:space="preserve">B-hall: anv.namn </t>
    </r>
    <r>
      <rPr>
        <b/>
        <sz val="11"/>
        <color theme="1"/>
        <rFont val="Calibri"/>
        <family val="2"/>
        <scheme val="minor"/>
      </rPr>
      <t>B-hallen</t>
    </r>
    <r>
      <rPr>
        <sz val="11"/>
        <color theme="1"/>
        <rFont val="Calibri"/>
        <family val="2"/>
        <scheme val="minor"/>
      </rPr>
      <t xml:space="preserve"> lösenord </t>
    </r>
    <r>
      <rPr>
        <b/>
        <sz val="11"/>
        <color theme="1"/>
        <rFont val="Calibri"/>
        <family val="2"/>
        <scheme val="minor"/>
      </rPr>
      <t>Team08</t>
    </r>
  </si>
  <si>
    <t>Fyll i matchhändelser - mål, utvisningar, straff</t>
  </si>
  <si>
    <t>Matchprotokoll</t>
  </si>
  <si>
    <t>Fyll i matchprotokoll på cuponline</t>
  </si>
  <si>
    <t>Skriv ut</t>
  </si>
  <si>
    <t>Be domarna signera</t>
  </si>
  <si>
    <t>Förvara i plastmapp</t>
  </si>
  <si>
    <r>
      <t xml:space="preserve">Uppdragslista </t>
    </r>
    <r>
      <rPr>
        <b/>
        <sz val="20"/>
        <color theme="0"/>
        <rFont val="Calibri"/>
        <family val="2"/>
        <scheme val="minor"/>
      </rPr>
      <t>Utanför rinken</t>
    </r>
  </si>
  <si>
    <t>Utse lagvärdar till resp lag</t>
  </si>
  <si>
    <t>Ta kontakt med föreningens Domaransvarige - boka domare!</t>
  </si>
  <si>
    <t>Ordna och fördela omklädningsrum till samtliga lag (kom ihåg ett gemensamt för tjejer!)</t>
  </si>
  <si>
    <t>Skriv upp omklädningsrummen på vita tavlan</t>
  </si>
  <si>
    <t>Ingå i Cupkansliet</t>
  </si>
  <si>
    <t>Förbered frukost och ledarfika till resp lag</t>
  </si>
  <si>
    <t>Följa separat uppdragslista</t>
  </si>
  <si>
    <t>Hälsa domarna välkomna</t>
  </si>
  <si>
    <t>Gå igenom regler med domarna</t>
  </si>
  <si>
    <t xml:space="preserve">Serva domarna med speltider och lunchtider </t>
  </si>
  <si>
    <t>Ordna frukost/fika till omklädningsrummet</t>
  </si>
  <si>
    <t>Ge feedback och stöd före/under/efter matcher</t>
  </si>
  <si>
    <t>Hantera ev protester</t>
  </si>
  <si>
    <t xml:space="preserve">Besluta om ev diciplinåtgärder </t>
  </si>
  <si>
    <r>
      <rPr>
        <b/>
        <sz val="20"/>
        <color theme="1"/>
        <rFont val="Calibri"/>
        <family val="2"/>
        <scheme val="minor"/>
      </rPr>
      <t>Lagvärd</t>
    </r>
    <r>
      <rPr>
        <b/>
        <sz val="16"/>
        <color theme="1"/>
        <rFont val="Calibri"/>
        <family val="2"/>
        <scheme val="minor"/>
      </rPr>
      <t xml:space="preserve"> </t>
    </r>
  </si>
  <si>
    <t>Samling kl. 06.30</t>
  </si>
  <si>
    <t>Ta med två stora kylväskor (eldrivna eller klampar) och en liten till ev allergikost</t>
  </si>
  <si>
    <t>Förbered fm mellis  (packa kylväskor)</t>
  </si>
  <si>
    <t>Placera mellanmålskorg i resp. omklädningsrum</t>
  </si>
  <si>
    <t>När lagen kommer;</t>
  </si>
  <si>
    <t>Ta emot och Hälsa välkomna!</t>
  </si>
  <si>
    <t>Visa till omklädningsrum</t>
  </si>
  <si>
    <t>Lämna ut nyckel till omklädningsrum</t>
  </si>
  <si>
    <t>Lämna mapp med info</t>
  </si>
  <si>
    <t>Kontrollera laguppställning</t>
  </si>
  <si>
    <t>Kontrollera allergier</t>
  </si>
  <si>
    <t>Lämna nyckelband med kontaktuppgifter</t>
  </si>
  <si>
    <t>Påminn om trivselregler! (Finns upphängda i omkl.rum)</t>
  </si>
  <si>
    <t>Hela dagen;</t>
  </si>
  <si>
    <t>Bär lagets klubbtröja</t>
  </si>
  <si>
    <t>Bemanna utvisningsbås vid match</t>
  </si>
  <si>
    <t>Kontrollera tröjfärg borta/hemma innan match (Om samma tröjfärg byter motståndarlaget)</t>
  </si>
  <si>
    <t>Serva laget med speltider och lunchtider</t>
  </si>
  <si>
    <t>Serva ledare med kaffe och kaka (hämtas i Iscaféet, serveras i omkl.rum)</t>
  </si>
  <si>
    <t>Vid lunch;</t>
  </si>
  <si>
    <t>Visa till restaurang</t>
  </si>
  <si>
    <r>
      <t xml:space="preserve">Samla laget och tala om </t>
    </r>
    <r>
      <rPr>
        <b/>
        <sz val="11"/>
        <color theme="1"/>
        <rFont val="Calibri"/>
        <family val="2"/>
        <scheme val="minor"/>
      </rPr>
      <t>Igges trivselregler</t>
    </r>
    <r>
      <rPr>
        <sz val="11"/>
        <color theme="1"/>
        <rFont val="Calibri"/>
        <family val="2"/>
        <scheme val="minor"/>
      </rPr>
      <t>:</t>
    </r>
  </si>
  <si>
    <t>* inga mössor eller kepsar!</t>
  </si>
  <si>
    <t>* sitt lugnt på din plats - matro!</t>
  </si>
  <si>
    <t>* torka upp om du spillt!</t>
  </si>
  <si>
    <t>* duka av!</t>
  </si>
  <si>
    <t>* trevlig ljudnivå!</t>
  </si>
  <si>
    <t>Övrigt;</t>
  </si>
  <si>
    <t>Stäm av tid för em mellis  (hamburgare i Iscafét) med ledare</t>
  </si>
  <si>
    <t xml:space="preserve">Meddela matansvarig tiden för em mellis </t>
  </si>
  <si>
    <t>Påminn ledare att fylla i utvärderingen!</t>
  </si>
  <si>
    <t>När lagen lämnar;</t>
  </si>
  <si>
    <t>Tacka för deltagande i vår cup</t>
  </si>
  <si>
    <t>Återfå nyckel till omkl.rum!!</t>
  </si>
  <si>
    <t>Städa av resp. omklädningsrum (sopa golv, töm papperskorgar)</t>
  </si>
  <si>
    <t>Tänk på;</t>
  </si>
  <si>
    <t>att vara trevlig, vänlig och serviceminded:)</t>
  </si>
  <si>
    <t>Spelformat/spelinformation/regler</t>
  </si>
  <si>
    <t>En match spelas i två ytterzoner. Varje lag delas i två delar och hälften av spelarna och en MV spelar sedan i varje ytterzon.  Avbytare och ledare i respektive lag befinner sig som vanligt vid tekningspunkten vid blålinjen närmast egen planhalva. Efter första perioden byter bortalaget ytterzon och spelar sedan andra (sista) perioden mot den andra halvan av motståndarlaget så att alla spelare möter alla. Målen från respektive period slås samman till slutresultatet. Det är vår avsikt att resultatrapportera matcherna i realtid på resultattavla väl synlig i hallen så att aktuell ställning kan följas av publik, ledare och spelare.</t>
  </si>
  <si>
    <t>Regelförseelser</t>
  </si>
  <si>
    <t>Vid allvarlig skada eller annat längre avbrott i spelet stannas tiden i både ytterzonerna.</t>
  </si>
  <si>
    <t>Domarna är i många fall helt nyutbildade och har i vissa fall aldrig tidigare dömt någon match. Vi ber er ha förståelse för, samt respektera detta och stötta domarna fullt ut i deras roll. All form av nedvärderande ord om domare och/eller domslut kommer att beivras och om nödvändigt kommer ledare som inte respekterar detta att avlägsnas från spelplanen.</t>
  </si>
  <si>
    <t>Lycka till!</t>
  </si>
  <si>
    <t>Cupen spelas i Ljungby Arenas två ishallar med närhet till bad och friluftsområde. </t>
  </si>
  <si>
    <t>IF Troja-Ljungby har lång erfarenhet av att anordna välorganiserade och omtyckta cuper.</t>
  </si>
  <si>
    <t>Datum</t>
  </si>
  <si>
    <t>Cupform</t>
  </si>
  <si>
    <t>Dispenser</t>
  </si>
  <si>
    <t>Inga dispenser ges till äldre spelare om inte särskilda skäl föreligger, vilket skall godkännas av cupledningen. </t>
  </si>
  <si>
    <t>Matchtid</t>
  </si>
  <si>
    <t>Vi reserverar oss för att spelform och matchtid kan komma att ändras.</t>
  </si>
  <si>
    <t>Svenska ishockeyförbundets tävlingsbestämmelser tillämpas.</t>
  </si>
  <si>
    <t>1(i vissa fall 2) föreningsdomare på isen varje match. Tänk på att de är ungdomar under utbildning!</t>
  </si>
  <si>
    <t>Priser</t>
  </si>
  <si>
    <t>Avgifter</t>
  </si>
  <si>
    <t>Lunch serveras, frukt och ett mellanmål tillhandahålls lagen vid ankomst och hamburgare serveras i Rinkside.</t>
  </si>
  <si>
    <t>Anmälan</t>
  </si>
  <si>
    <t>Ange följande uppgifter:</t>
  </si>
  <si>
    <t>Lagnamn</t>
  </si>
  <si>
    <t>Anmälan är bindande och platsen är garanterad när cupavgiften är inbetald. </t>
  </si>
  <si>
    <t>Först till kvarn gäller!</t>
  </si>
  <si>
    <t>Betalning</t>
  </si>
  <si>
    <t>När vi mottagit er anmälan returnerar vi en anmälningsbekräftelse och cupavgiften kan då betalas in. Cupavgiften återbetalas ej.</t>
  </si>
  <si>
    <t>När vi mottagit cupavgiften är ni garanterade en plats och vi skickar en deltagarbekräftelse, inloggning till Cup Online samt ytterligare cupinformation.</t>
  </si>
  <si>
    <t>Spelaravgiften betalas senast 30 dagar innan cupstart.</t>
  </si>
  <si>
    <t>Övrigt</t>
  </si>
  <si>
    <t>Alla lag tilldelas en lagvärd som finns till hands för laget under hela dagen. </t>
  </si>
  <si>
    <t>Varje lag disponerar ett eget omklädningsrum.</t>
  </si>
  <si>
    <t>Under dagen finns det tävlingar och lotterier att delta i samt café, kiosk och restaurang öppna. </t>
  </si>
  <si>
    <t>Välkomna med anmälan och frågor till:</t>
  </si>
  <si>
    <t>Även om det är tydligt beskrivet i de nya spelformerna för U11 vill vi ändå trycka på vikten av att informera era spelare om att vid målvaktsblockering, mål eller om pucken skjuts ut från spelplanen så kommer domaren droppa pucken i dropprutan bakom ena målet. Viktigt då är att icke puckförande lag (försvarande lag) backar hem till sin planhalva (alla 3 spelare bakom mittpunkten) så att puckförande lag kan starta upp spelet.</t>
  </si>
  <si>
    <t>Med vänlig hälsning, Ledarteamet IF Troja Ljungby Team12</t>
  </si>
  <si>
    <t>Andreas Salomonsson, lagledare Team12 IF Troja-Ljungby</t>
  </si>
  <si>
    <t>Önskad speldag (lör/sön):</t>
  </si>
  <si>
    <t>AS</t>
  </si>
  <si>
    <t>Format: JPG Upplösning: 1920x1080 DPI:?</t>
  </si>
  <si>
    <t>-</t>
  </si>
  <si>
    <t>Antal matcher</t>
  </si>
  <si>
    <t>Spolning efter två matcher, 15min extra inlagt</t>
  </si>
  <si>
    <t>Troja</t>
  </si>
  <si>
    <t>Anmälda lag</t>
  </si>
  <si>
    <t>Cupavgift</t>
  </si>
  <si>
    <t>Spelaravgift</t>
  </si>
  <si>
    <t>Antal Spelare</t>
  </si>
  <si>
    <t>Antal ledare</t>
  </si>
  <si>
    <t>Betald</t>
  </si>
  <si>
    <t>Totalt:</t>
  </si>
  <si>
    <t>Lunch á kr 70</t>
  </si>
  <si>
    <t>8.45-9.30</t>
  </si>
  <si>
    <t>9.30-9.45</t>
  </si>
  <si>
    <t>Spolning</t>
  </si>
  <si>
    <t>9.45-10.30</t>
  </si>
  <si>
    <t>8.00-8.45</t>
  </si>
  <si>
    <t>10.30-11.15</t>
  </si>
  <si>
    <t>11.15-11.30</t>
  </si>
  <si>
    <t>11.30-12.15</t>
  </si>
  <si>
    <t>12.15-13.00</t>
  </si>
  <si>
    <t>13.15-14.00</t>
  </si>
  <si>
    <t>14.00-14.45</t>
  </si>
  <si>
    <t>14.45-15.00</t>
  </si>
  <si>
    <t>15.00-15.45</t>
  </si>
  <si>
    <t>15.45-16.30</t>
  </si>
  <si>
    <t>16.30-16.45</t>
  </si>
  <si>
    <t>16.45-17.30</t>
  </si>
  <si>
    <t>8.15-9.00</t>
  </si>
  <si>
    <t>9.00-9.45</t>
  </si>
  <si>
    <t>9.45-10.00</t>
  </si>
  <si>
    <t>10.00-10.45</t>
  </si>
  <si>
    <t>10.45-11.30</t>
  </si>
  <si>
    <t>11.30-11.45</t>
  </si>
  <si>
    <t>11.45-12.45</t>
  </si>
  <si>
    <t>A-lag</t>
  </si>
  <si>
    <t>12.45-13.00</t>
  </si>
  <si>
    <t>17.15-18.00</t>
  </si>
  <si>
    <t>Tid mellan matchstarter 45min</t>
  </si>
  <si>
    <t>12.45-13.15</t>
  </si>
  <si>
    <t>13.30-14.15</t>
  </si>
  <si>
    <t>14.15-15.00</t>
  </si>
  <si>
    <t>15.00-15.15</t>
  </si>
  <si>
    <t>15.15-16.00</t>
  </si>
  <si>
    <t>17.45-18.30</t>
  </si>
  <si>
    <t>13.00-13.30</t>
  </si>
  <si>
    <t>16.15-17.00</t>
  </si>
  <si>
    <t>17.00-17.15</t>
  </si>
  <si>
    <t>Kommentar</t>
  </si>
  <si>
    <t>Värnamo</t>
  </si>
  <si>
    <t>Medaljer</t>
  </si>
  <si>
    <t>Lördag</t>
  </si>
  <si>
    <t>8.00</t>
  </si>
  <si>
    <t>9.00</t>
  </si>
  <si>
    <t>10.00</t>
  </si>
  <si>
    <t>11.00</t>
  </si>
  <si>
    <t>12.00</t>
  </si>
  <si>
    <t>13.00</t>
  </si>
  <si>
    <t>14.00</t>
  </si>
  <si>
    <t>15.00</t>
  </si>
  <si>
    <t>16.00</t>
  </si>
  <si>
    <t>17.00</t>
  </si>
  <si>
    <t>18.00</t>
  </si>
  <si>
    <t>19.00</t>
  </si>
  <si>
    <t>9.30-9.45 Spolning</t>
  </si>
  <si>
    <t>11.15-11.30 Spolning</t>
  </si>
  <si>
    <t>13.00-13.15 Spolning</t>
  </si>
  <si>
    <t>15.00-15.15 Spolning</t>
  </si>
  <si>
    <t>17.00-17.15 Spolning</t>
  </si>
  <si>
    <t>9.45-10.00 Spolning</t>
  </si>
  <si>
    <t>11.30-11.45 Spolning</t>
  </si>
  <si>
    <t>14.45-15.00 Spolning</t>
  </si>
  <si>
    <t>16.30-16.45 Spolning</t>
  </si>
  <si>
    <t>8.00-8.45 Match</t>
  </si>
  <si>
    <t>8.45-9.30 Match</t>
  </si>
  <si>
    <t>9.45-10.30 Match</t>
  </si>
  <si>
    <t>10.30-11.15 Match</t>
  </si>
  <si>
    <t>11.30-12.15 Match</t>
  </si>
  <si>
    <t>12.15-13.00 Match</t>
  </si>
  <si>
    <t>13.30-14.15 Match</t>
  </si>
  <si>
    <t>14.15-15.00 Match</t>
  </si>
  <si>
    <t>15.15-16.00 Match</t>
  </si>
  <si>
    <t>8.15-9.00 Match</t>
  </si>
  <si>
    <t>9.00-9.45 Match</t>
  </si>
  <si>
    <t>10.00-10.45 Match</t>
  </si>
  <si>
    <t>10.45-11.30 Match</t>
  </si>
  <si>
    <t>11.45-12.45 A-lag</t>
  </si>
  <si>
    <t>13.15-14.00 Match</t>
  </si>
  <si>
    <t>14.00-14.45 Match</t>
  </si>
  <si>
    <t>15.00-15.45 Match</t>
  </si>
  <si>
    <t>15.45-16.30 Match</t>
  </si>
  <si>
    <t>16.45-17.30 Match</t>
  </si>
  <si>
    <t>17.30-18.15 Match</t>
  </si>
  <si>
    <t>Prisutdelning</t>
  </si>
  <si>
    <t>Cupavgift 3500:-</t>
  </si>
  <si>
    <t>Poäng</t>
  </si>
  <si>
    <t>Klocka/Speaker</t>
  </si>
  <si>
    <t>Materialare</t>
  </si>
  <si>
    <t>Extra ledare</t>
  </si>
  <si>
    <t>Spelaravgift 300:-/spelare inkl extra ledare</t>
  </si>
  <si>
    <t>Spelschema Söndag</t>
  </si>
  <si>
    <t>Söndag</t>
  </si>
  <si>
    <t>Spelare+ledare</t>
  </si>
  <si>
    <t>7.30-9.00</t>
  </si>
  <si>
    <t>Team 4</t>
  </si>
  <si>
    <t>7.30</t>
  </si>
  <si>
    <t>Matcher</t>
  </si>
  <si>
    <t>Marie F</t>
  </si>
  <si>
    <t>Bås B-hallen</t>
  </si>
  <si>
    <t>Bås A-hallen</t>
  </si>
  <si>
    <t>9.00-10.30</t>
  </si>
  <si>
    <t>10.30-12.00</t>
  </si>
  <si>
    <t>12.00-13.30</t>
  </si>
  <si>
    <t>13.30-15.00</t>
  </si>
  <si>
    <t>15.00-16.30</t>
  </si>
  <si>
    <t>16.30-18.00</t>
  </si>
  <si>
    <t>18.00-19.00</t>
  </si>
  <si>
    <t>Lagvärdar</t>
  </si>
  <si>
    <t>Båsteam</t>
  </si>
  <si>
    <t>Båsteamen hjälps även åt med sargen innan/efter sitt pass.</t>
  </si>
  <si>
    <t>I A-hallen kommer vi använda den hårda vita sargen</t>
  </si>
  <si>
    <t>I B-hallen kommer vi använda den mjuka gul-blå sargen (TKH-sargen)</t>
  </si>
  <si>
    <t>Dennis</t>
  </si>
  <si>
    <t>Domar ansvarig</t>
  </si>
  <si>
    <t>LÖRDAG</t>
  </si>
  <si>
    <t>SÖNDAG</t>
  </si>
  <si>
    <t>IF Troja-Ljungby</t>
  </si>
  <si>
    <t>Swedbank Cup 2022</t>
  </si>
  <si>
    <t>Kontaktpersoner</t>
  </si>
  <si>
    <t>Cupansvarig</t>
  </si>
  <si>
    <t>Lunch 11.15</t>
  </si>
  <si>
    <t>Lunch 12.45</t>
  </si>
  <si>
    <t>Lunch 12.15</t>
  </si>
  <si>
    <t>Schema på baksidan</t>
  </si>
  <si>
    <t>Nr</t>
  </si>
  <si>
    <t>Hemma</t>
  </si>
  <si>
    <t>Borta</t>
  </si>
  <si>
    <t>Hall</t>
  </si>
  <si>
    <t>IF Troja Ljungby</t>
  </si>
  <si>
    <t>A</t>
  </si>
  <si>
    <t>B</t>
  </si>
  <si>
    <t>17.30-18.15</t>
  </si>
  <si>
    <t>Lunch 11.45</t>
  </si>
  <si>
    <t>Lunch när det passar (11.00-14.00)</t>
  </si>
  <si>
    <t>Mellanmål när det passar (14.15-17.00)</t>
  </si>
  <si>
    <t>Mellanmål 16.15</t>
  </si>
  <si>
    <t>Lunch 13.15</t>
  </si>
  <si>
    <t>Mellanmål 16.30</t>
  </si>
  <si>
    <t>Mellanmål 14.30</t>
  </si>
  <si>
    <t>Mellanmål 16.00</t>
  </si>
  <si>
    <t>Mellanmål 15.00</t>
  </si>
  <si>
    <t>Mellanmål 15.30</t>
  </si>
  <si>
    <t>Lotterier + övrigt</t>
  </si>
  <si>
    <t>Hyra restaurang lördag</t>
  </si>
  <si>
    <t>Hyra restaurang söndag</t>
  </si>
  <si>
    <t>Hyra kök lördag</t>
  </si>
  <si>
    <t>Hyra kök söndag</t>
  </si>
  <si>
    <t>Försäljning av dagens lunch</t>
  </si>
  <si>
    <t>Förseelse som i normala fall skulle rendera i utvisning resulterar i ett straffslag av modell ”Jaktstraff”. Vid vårdslöst spel som t.ex uppsåtlig rygg/huvudtackling, bentackling och/eller hårda slag med klubban kan även matchstraff utdömas där spelaren då inte får spela mer i aktuell match. Upprepas detta av samma spelare mer än en gång under cupen kan aktuell spelare också bli avstängd för resten av cupen.</t>
  </si>
  <si>
    <t>Swedbank Cup U11</t>
  </si>
  <si>
    <t> Hej och välkomna till Swedbank Cup U11</t>
  </si>
  <si>
    <t>IF Troja-Ljungby Team 12 har nöjet att inbjuda ert U11-lag, med spelare födda -12 eller senare, till årets upplaga av Swedbank Cup U11(f.d Svetruck Cup).</t>
  </si>
  <si>
    <t>Cupen spelas 3 mot 3 på en tredjedel av helplan i enlighet med Hemmaplansmodellen.</t>
  </si>
  <si>
    <t>Målsättningen med Swedbank U11 Cup är att ge alla deltagande hockeyungdomar en rolig och minnesvärd dag där glädje, kreativitet och lekfullhet står i centrum.</t>
  </si>
  <si>
    <t>Cupen är två endagars-cuper som äger rum lördag och söndag 1-2 oktober. (önskad speldag anges i anmälan)</t>
  </si>
  <si>
    <t>Cupen spelas som en ytterzoncup. En match spelas i två ytterzoner. Lagen delas i delar och hälften av spelarna och en MV spelar i varje ytterzon. Spel 3 mot 3. </t>
  </si>
  <si>
    <t>Vid paus byter bortalaget  zon och spel i ytterligare en period mot den andra halvan av motståndarlaget. Målen från respektive period slås samman till slutresultat.</t>
  </si>
  <si>
    <t>Rak serie spelas där alla lag möter alla. </t>
  </si>
  <si>
    <t>Vid fulltecknad cup är målet minst 6 matcher per lag.</t>
  </si>
  <si>
    <t>Matchtid/Periodtid är 2x12 min</t>
  </si>
  <si>
    <t>Regler: Smålandshockeyförbunds rekommendationer med spelformat 3 mot 3 på tvären. (U11 regler).</t>
  </si>
  <si>
    <t>Medaljer till samtliga spelare.</t>
  </si>
  <si>
    <t>Cupavgift: 3500 kr per lag.  </t>
  </si>
  <si>
    <t>Spelaravgift: 300kr per spelare (minst 14 anmälda spelare/lag). Vid mindre antal spelare debiteras man ändå för 14 spelare oavsett antal, är man fler än 14 debiteras man per spelare.</t>
  </si>
  <si>
    <t>Ledaravgift: 3 ledare ingår i cupavgiften, övriga 300kr/ledare</t>
  </si>
  <si>
    <t>Anmälan sker via mail till: trojacup@gmail.com</t>
  </si>
  <si>
    <t>Förening:</t>
  </si>
  <si>
    <t>Lagnamn:</t>
  </si>
  <si>
    <t>Tröjfärg (hemma/borta):</t>
  </si>
  <si>
    <t>Kontaktperson:</t>
  </si>
  <si>
    <t>E-post:</t>
  </si>
  <si>
    <t>Mobiltelefon:</t>
  </si>
  <si>
    <t>All inbetalning sker till Troja-Ljungby; bg 119-3689</t>
  </si>
  <si>
    <t>Märk betalningen med lagnamn och Troja U11 cup 2022.</t>
  </si>
  <si>
    <t>Mobil: 0735-010514</t>
  </si>
  <si>
    <t>eller via epost</t>
  </si>
  <si>
    <t>trojacup@gmail.com</t>
  </si>
  <si>
    <t>Vi hoppas att ni kommer att få en rolig och minnesvärd dag tillsammans och att dagen kommer att flyta på utan några större problem vare sig på isen eller utanför. Här nedan följer lite viktig information som vi vill att ni tar er tid att läsa igenom och informera era spelare om innan ni spelar er första match.</t>
  </si>
  <si>
    <t>Som ni redan känner till spelas cupen enligt Hemmaplansmodellen för U11 säsongen 21/22, dvs spel 3 mot 3 i en ytterzon med flygande byten. Speltid är 2 x 12min</t>
  </si>
  <si>
    <r>
      <rPr>
        <b/>
        <sz val="20"/>
        <color theme="0"/>
        <rFont val="Calibri"/>
        <family val="2"/>
        <scheme val="minor"/>
      </rPr>
      <t xml:space="preserve">CUPANSVARIG  </t>
    </r>
    <r>
      <rPr>
        <sz val="20"/>
        <color theme="0"/>
        <rFont val="Calibri"/>
        <family val="2"/>
        <scheme val="minor"/>
      </rPr>
      <t xml:space="preserve">                                                            Andreas</t>
    </r>
  </si>
  <si>
    <t>Speldag</t>
  </si>
  <si>
    <t>Lag</t>
  </si>
  <si>
    <t>Växjö blå</t>
  </si>
  <si>
    <t>Hanhals</t>
  </si>
  <si>
    <t>Härryda</t>
  </si>
  <si>
    <t>Karlskrona</t>
  </si>
  <si>
    <t>Linköping blå</t>
  </si>
  <si>
    <t>Trelleborg</t>
  </si>
  <si>
    <t>Halmstad</t>
  </si>
  <si>
    <t>Lerum</t>
  </si>
  <si>
    <t>Linköping vit</t>
  </si>
  <si>
    <t>Växjö vit</t>
  </si>
  <si>
    <t>Magnus J</t>
  </si>
  <si>
    <t>Lotteri/kiosk</t>
  </si>
  <si>
    <t>Grill</t>
  </si>
  <si>
    <t>14.00-19.00</t>
  </si>
  <si>
    <t>Grilla hamburagre</t>
  </si>
  <si>
    <t>Lunch/ledarfika</t>
  </si>
  <si>
    <t>Tomas</t>
  </si>
  <si>
    <t>Jenny J</t>
  </si>
  <si>
    <t>Emelie L</t>
  </si>
  <si>
    <t>Cia</t>
  </si>
  <si>
    <t>Tobias</t>
  </si>
  <si>
    <t>Linda J</t>
  </si>
  <si>
    <t>Sara S</t>
  </si>
  <si>
    <t>Belinda K</t>
  </si>
  <si>
    <t>Charlotte</t>
  </si>
  <si>
    <t>Jenny</t>
  </si>
  <si>
    <t>Donald</t>
  </si>
  <si>
    <t>Team 13</t>
  </si>
  <si>
    <t>Cecilia</t>
  </si>
  <si>
    <t>Sophie</t>
  </si>
  <si>
    <t>Tompa</t>
  </si>
  <si>
    <t xml:space="preserve"> Andreas B</t>
  </si>
  <si>
    <t>Andreas B</t>
  </si>
  <si>
    <t>Jens</t>
  </si>
  <si>
    <t>Joakim</t>
  </si>
  <si>
    <t>Robin</t>
  </si>
  <si>
    <t>Henke</t>
  </si>
  <si>
    <t>- Halmstad</t>
  </si>
  <si>
    <t>- Hanhals</t>
  </si>
  <si>
    <t>- Härryda</t>
  </si>
  <si>
    <t>- Trelleborg</t>
  </si>
  <si>
    <t>- Linköping</t>
  </si>
  <si>
    <t>- Värnamo</t>
  </si>
  <si>
    <t>- Växjö</t>
  </si>
  <si>
    <t>Irina R</t>
  </si>
  <si>
    <t>Andreas D</t>
  </si>
  <si>
    <t>Anders S</t>
  </si>
  <si>
    <t>Martin S</t>
  </si>
  <si>
    <t>Josefin B</t>
  </si>
  <si>
    <t>Magnus S</t>
  </si>
  <si>
    <t>Tiina J</t>
  </si>
  <si>
    <t>Elin S</t>
  </si>
  <si>
    <t>Madelene J</t>
  </si>
  <si>
    <t>- Karlskrona</t>
  </si>
  <si>
    <t>-Linköping</t>
  </si>
  <si>
    <t>Frukostpåsar</t>
  </si>
  <si>
    <t>Therese H</t>
  </si>
  <si>
    <t>Anna Z</t>
  </si>
  <si>
    <t>Tony S</t>
  </si>
  <si>
    <t>Morgan</t>
  </si>
  <si>
    <t>Lina J</t>
  </si>
  <si>
    <t>Anna K</t>
  </si>
  <si>
    <t>Cicci</t>
  </si>
  <si>
    <t>-Lerum</t>
  </si>
  <si>
    <t xml:space="preserve">Materialare  </t>
  </si>
  <si>
    <t>Andreas 0730-977469</t>
  </si>
  <si>
    <t>Swedbank Cup 2023</t>
  </si>
  <si>
    <t>Växjö lakers</t>
  </si>
  <si>
    <t>Härryda HC</t>
  </si>
  <si>
    <t>Trelleborg IF</t>
  </si>
  <si>
    <t>Linköping HC</t>
  </si>
  <si>
    <t>Karlskrona HK</t>
  </si>
  <si>
    <t>Växjö Lakers</t>
  </si>
  <si>
    <t>Sophie 070-3866990</t>
  </si>
  <si>
    <t>Halmastad Hammers</t>
  </si>
  <si>
    <t>Lerum BK</t>
  </si>
  <si>
    <t>Halmstad Hammers</t>
  </si>
  <si>
    <t>Kaffe och fika för ledarna finns i restaurangen</t>
  </si>
  <si>
    <t>Fri påfyllninge hela dagen</t>
  </si>
  <si>
    <t>13.15 puck-kastning</t>
  </si>
  <si>
    <t>12.00 puck-kastning</t>
  </si>
  <si>
    <t>Cho</t>
  </si>
  <si>
    <t>Dia</t>
  </si>
  <si>
    <t>Lisa</t>
  </si>
  <si>
    <t>Lisa 070-2494907</t>
  </si>
  <si>
    <t>Annica 072-2281540</t>
  </si>
  <si>
    <t>Cecilia 070-2747110</t>
  </si>
  <si>
    <t>Annica</t>
  </si>
  <si>
    <t xml:space="preserve">Annica </t>
  </si>
  <si>
    <t>Vakant</t>
  </si>
  <si>
    <t>Markus</t>
  </si>
  <si>
    <t>Elin S Vakant från 12.00</t>
  </si>
  <si>
    <t>Matcher 2x15</t>
  </si>
  <si>
    <t>Tony 070-3495665</t>
  </si>
  <si>
    <t>Jens 070-6618833</t>
  </si>
  <si>
    <t>Robin 070-2803824</t>
  </si>
  <si>
    <t>Henrik 070-3900120</t>
  </si>
  <si>
    <t>Joakim 070-9255563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</si>
</sst>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r&quot;;[Red]\-#,##0\ &quot;kr&quot;"/>
  </numFmts>
  <fonts count="5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72"/>
      <color theme="0"/>
      <name val="Calibri"/>
      <family val="2"/>
      <scheme val="minor"/>
    </font>
    <font>
      <b/>
      <sz val="28"/>
      <color theme="0"/>
      <name val="Calibri"/>
      <family val="2"/>
      <scheme val="minor"/>
    </font>
    <font>
      <sz val="24"/>
      <color theme="1"/>
      <name val="Calibri"/>
      <family val="2"/>
      <scheme val="minor"/>
    </font>
    <font>
      <b/>
      <sz val="20"/>
      <color theme="1"/>
      <name val="Calibri"/>
      <family val="2"/>
      <scheme val="minor"/>
    </font>
    <font>
      <b/>
      <sz val="24"/>
      <color theme="0"/>
      <name val="Calibri"/>
      <family val="2"/>
      <scheme val="minor"/>
    </font>
    <font>
      <sz val="16"/>
      <color theme="1"/>
      <name val="Calibri"/>
      <family val="2"/>
      <scheme val="minor"/>
    </font>
    <font>
      <b/>
      <sz val="20"/>
      <color theme="0"/>
      <name val="Calibri"/>
      <family val="2"/>
      <scheme val="minor"/>
    </font>
    <font>
      <sz val="18"/>
      <color theme="1"/>
      <name val="Calibri"/>
      <family val="2"/>
      <scheme val="minor"/>
    </font>
    <font>
      <sz val="14"/>
      <color theme="1"/>
      <name val="Calibri"/>
      <family val="2"/>
      <scheme val="minor"/>
    </font>
    <font>
      <sz val="20"/>
      <color theme="1"/>
      <name val="Calibri"/>
      <family val="2"/>
      <scheme val="minor"/>
    </font>
    <font>
      <sz val="20"/>
      <color theme="0"/>
      <name val="Calibri"/>
      <family val="2"/>
      <scheme val="minor"/>
    </font>
    <font>
      <b/>
      <sz val="14"/>
      <name val="Calibri"/>
      <family val="2"/>
      <scheme val="minor"/>
    </font>
    <font>
      <b/>
      <sz val="11"/>
      <name val="Calibri"/>
      <family val="2"/>
      <scheme val="minor"/>
    </font>
    <font>
      <b/>
      <sz val="10"/>
      <color theme="1"/>
      <name val="Calibri"/>
      <family val="2"/>
      <scheme val="minor"/>
    </font>
    <font>
      <b/>
      <sz val="11"/>
      <color rgb="FFFFC000"/>
      <name val="Calibri"/>
      <family val="2"/>
      <scheme val="minor"/>
    </font>
    <font>
      <sz val="11"/>
      <name val="Calibri"/>
      <family val="2"/>
      <scheme val="minor"/>
    </font>
    <font>
      <b/>
      <sz val="11"/>
      <color rgb="FF00B050"/>
      <name val="Calibri"/>
      <family val="2"/>
      <scheme val="minor"/>
    </font>
    <font>
      <sz val="9"/>
      <color theme="1"/>
      <name val="Calibri"/>
      <family val="2"/>
      <scheme val="minor"/>
    </font>
    <font>
      <b/>
      <sz val="11"/>
      <color theme="6"/>
      <name val="Calibri"/>
      <family val="2"/>
      <scheme val="minor"/>
    </font>
    <font>
      <b/>
      <sz val="11"/>
      <color rgb="FF92D050"/>
      <name val="Calibri"/>
      <family val="2"/>
      <scheme val="minor"/>
    </font>
    <font>
      <sz val="14"/>
      <color theme="0"/>
      <name val="Calibri"/>
      <family val="2"/>
      <scheme val="minor"/>
    </font>
    <font>
      <b/>
      <sz val="18"/>
      <color theme="0"/>
      <name val="Calibri"/>
      <family val="2"/>
      <scheme val="minor"/>
    </font>
    <font>
      <b/>
      <sz val="16"/>
      <color theme="0"/>
      <name val="Calibri"/>
      <family val="2"/>
      <scheme val="minor"/>
    </font>
    <font>
      <sz val="16"/>
      <color theme="0"/>
      <name val="Calibri"/>
      <family val="2"/>
      <scheme val="minor"/>
    </font>
    <font>
      <sz val="12"/>
      <color theme="0"/>
      <name val="Calibri"/>
      <family val="2"/>
      <scheme val="minor"/>
    </font>
    <font>
      <u/>
      <sz val="11"/>
      <color theme="10"/>
      <name val="Calibri"/>
      <family val="2"/>
      <scheme val="minor"/>
    </font>
    <font>
      <b/>
      <sz val="11"/>
      <color rgb="FFFF0000"/>
      <name val="Calibri"/>
      <family val="2"/>
      <scheme val="minor"/>
    </font>
    <font>
      <sz val="11"/>
      <color rgb="FF222222"/>
      <name val="Calibri"/>
      <family val="2"/>
      <scheme val="minor"/>
    </font>
    <font>
      <sz val="10"/>
      <color rgb="FF222222"/>
      <name val="Arial"/>
      <family val="2"/>
    </font>
    <font>
      <b/>
      <sz val="11"/>
      <color rgb="FF222222"/>
      <name val="Calibri"/>
      <family val="2"/>
      <scheme val="minor"/>
    </font>
    <font>
      <sz val="11"/>
      <color rgb="FF000000"/>
      <name val="Calibri"/>
      <family val="2"/>
      <scheme val="minor"/>
    </font>
    <font>
      <u/>
      <sz val="11"/>
      <color rgb="FF0505FF"/>
      <name val="Calibri"/>
      <family val="2"/>
      <scheme val="minor"/>
    </font>
    <font>
      <sz val="11"/>
      <color theme="1"/>
      <name val="Segoe UI"/>
      <family val="2"/>
    </font>
    <font>
      <b/>
      <sz val="16"/>
      <color rgb="FFDA0000"/>
      <name val="Segoe UI"/>
      <family val="2"/>
    </font>
    <font>
      <b/>
      <sz val="26"/>
      <color theme="1"/>
      <name val="Segoe UI"/>
      <family val="2"/>
    </font>
    <font>
      <b/>
      <sz val="11"/>
      <color theme="1"/>
      <name val="Segoe UI"/>
      <family val="2"/>
    </font>
    <font>
      <sz val="11"/>
      <color rgb="FF333333"/>
      <name val="Segoe UI"/>
      <family val="2"/>
    </font>
    <font>
      <b/>
      <sz val="16"/>
      <color theme="1"/>
      <name val="Calibri"/>
      <family val="2"/>
      <scheme val="minor"/>
    </font>
    <font>
      <b/>
      <sz val="14"/>
      <color theme="1"/>
      <name val="Calibri"/>
      <family val="2"/>
      <scheme val="minor"/>
    </font>
    <font>
      <b/>
      <sz val="10"/>
      <color theme="0"/>
      <name val="Calibri"/>
      <family val="2"/>
      <scheme val="minor"/>
    </font>
    <font>
      <i/>
      <sz val="11"/>
      <color theme="1"/>
      <name val="Calibri"/>
      <family val="2"/>
      <scheme val="minor"/>
    </font>
    <font>
      <sz val="11"/>
      <color rgb="FF333232"/>
      <name val="Roboto"/>
    </font>
    <font>
      <b/>
      <sz val="11"/>
      <color rgb="FF333232"/>
      <name val="Roboto"/>
    </font>
    <font>
      <i/>
      <sz val="11"/>
      <color rgb="FF333232"/>
      <name val="Roboto"/>
    </font>
    <font>
      <b/>
      <sz val="12"/>
      <color theme="1"/>
      <name val="Calibri"/>
      <family val="2"/>
      <scheme val="minor"/>
    </font>
    <font>
      <sz val="12"/>
      <color theme="1"/>
      <name val="Calibri"/>
      <family val="2"/>
      <scheme val="minor"/>
    </font>
    <font>
      <b/>
      <sz val="26"/>
      <color theme="1"/>
      <name val="Calibri"/>
      <family val="2"/>
      <scheme val="minor"/>
    </font>
    <font>
      <b/>
      <sz val="16"/>
      <color rgb="FFDA0000"/>
      <name val="Calibri"/>
      <family val="2"/>
      <scheme val="minor"/>
    </font>
    <font>
      <b/>
      <sz val="12"/>
      <color rgb="FF333333"/>
      <name val="Calibri"/>
      <family val="2"/>
      <scheme val="minor"/>
    </font>
    <font>
      <sz val="12"/>
      <color rgb="FF333333"/>
      <name val="Calibri"/>
      <family val="2"/>
      <scheme val="minor"/>
    </font>
    <font>
      <sz val="16"/>
      <color theme="1"/>
      <name val="Segoe UI"/>
      <family val="2"/>
    </font>
    <font>
      <sz val="10"/>
      <color theme="1"/>
      <name val="Calibri"/>
      <family val="2"/>
      <scheme val="minor"/>
    </font>
    <font>
      <b/>
      <sz val="18"/>
      <color theme="1"/>
      <name val="Calibri"/>
      <family val="2"/>
      <scheme val="minor"/>
    </font>
    <font>
      <sz val="12"/>
      <color theme="1"/>
      <name val="Segoe UI"/>
      <family val="2"/>
    </font>
  </fonts>
  <fills count="4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rgb="FFC00000"/>
        <bgColor indexed="64"/>
      </patternFill>
    </fill>
    <fill>
      <patternFill patternType="solid">
        <fgColor theme="4"/>
        <bgColor indexed="64"/>
      </patternFill>
    </fill>
    <fill>
      <patternFill patternType="solid">
        <fgColor theme="7" tint="-0.249977111117893"/>
        <bgColor indexed="64"/>
      </patternFill>
    </fill>
    <fill>
      <patternFill patternType="solid">
        <fgColor theme="9"/>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rgb="FF7030A0"/>
        <bgColor indexed="64"/>
      </patternFill>
    </fill>
    <fill>
      <patternFill patternType="solid">
        <fgColor theme="5"/>
        <bgColor indexed="64"/>
      </patternFill>
    </fill>
    <fill>
      <patternFill patternType="solid">
        <fgColor rgb="FFFFC000"/>
        <bgColor indexed="64"/>
      </patternFill>
    </fill>
    <fill>
      <patternFill patternType="solid">
        <fgColor rgb="FF00B050"/>
        <bgColor indexed="64"/>
      </patternFill>
    </fill>
    <fill>
      <patternFill patternType="solid">
        <fgColor rgb="FFA50021"/>
        <bgColor indexed="64"/>
      </patternFill>
    </fill>
    <fill>
      <patternFill patternType="solid">
        <fgColor rgb="FF0070C0"/>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bgColor indexed="64"/>
      </patternFill>
    </fill>
    <fill>
      <patternFill patternType="solid">
        <fgColor rgb="FFFF00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CC99FF"/>
        <bgColor indexed="64"/>
      </patternFill>
    </fill>
    <fill>
      <patternFill patternType="solid">
        <fgColor rgb="FF66FFCC"/>
        <bgColor indexed="64"/>
      </patternFill>
    </fill>
    <fill>
      <patternFill patternType="solid">
        <fgColor rgb="FFCCFFFF"/>
        <bgColor indexed="64"/>
      </patternFill>
    </fill>
    <fill>
      <patternFill patternType="solid">
        <fgColor rgb="FFFF99FF"/>
        <bgColor indexed="64"/>
      </patternFill>
    </fill>
    <fill>
      <patternFill patternType="solid">
        <fgColor theme="5" tint="0.79998168889431442"/>
        <bgColor indexed="64"/>
      </patternFill>
    </fill>
    <fill>
      <patternFill patternType="solid">
        <fgColor rgb="FFFF66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7"/>
        <bgColor indexed="64"/>
      </patternFill>
    </fill>
    <fill>
      <patternFill patternType="solid">
        <fgColor theme="4" tint="0.79998168889431442"/>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medium">
        <color indexed="64"/>
      </bottom>
      <diagonal/>
    </border>
  </borders>
  <cellStyleXfs count="2">
    <xf numFmtId="0" fontId="0" fillId="0" borderId="0"/>
    <xf numFmtId="0" fontId="29" fillId="0" borderId="0" applyNumberFormat="0" applyFill="0" applyBorder="0" applyAlignment="0" applyProtection="0"/>
  </cellStyleXfs>
  <cellXfs count="695">
    <xf numFmtId="0" fontId="0" fillId="0" borderId="0" xfId="0"/>
    <xf numFmtId="0" fontId="0" fillId="2" borderId="0" xfId="0" applyFill="1"/>
    <xf numFmtId="0" fontId="0" fillId="0" borderId="0" xfId="0" applyAlignment="1">
      <alignment horizontal="center" vertical="center"/>
    </xf>
    <xf numFmtId="0" fontId="0" fillId="0" borderId="5" xfId="0" applyBorder="1" applyAlignment="1">
      <alignment horizontal="left" vertical="center"/>
    </xf>
    <xf numFmtId="0" fontId="0" fillId="0" borderId="7" xfId="0"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0" xfId="0" applyAlignment="1">
      <alignment vertical="center"/>
    </xf>
    <xf numFmtId="0" fontId="6"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xf>
    <xf numFmtId="0" fontId="10" fillId="0" borderId="0" xfId="0" applyFont="1" applyAlignment="1">
      <alignment horizontal="center" vertical="center"/>
    </xf>
    <xf numFmtId="0" fontId="10" fillId="0" borderId="0" xfId="0" applyFont="1"/>
    <xf numFmtId="0" fontId="8"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0" fillId="0" borderId="3" xfId="0" applyBorder="1"/>
    <xf numFmtId="0" fontId="0" fillId="0" borderId="5" xfId="0" applyBorder="1"/>
    <xf numFmtId="0" fontId="5" fillId="0" borderId="5" xfId="0" applyFont="1" applyBorder="1" applyAlignment="1">
      <alignment vertical="center"/>
    </xf>
    <xf numFmtId="0" fontId="0" fillId="0" borderId="3" xfId="0" applyBorder="1" applyAlignment="1">
      <alignment horizontal="left" vertical="center"/>
    </xf>
    <xf numFmtId="0" fontId="8" fillId="0" borderId="8" xfId="0" applyFont="1" applyBorder="1" applyAlignment="1">
      <alignment vertical="center"/>
    </xf>
    <xf numFmtId="0" fontId="0" fillId="0" borderId="6" xfId="0" applyBorder="1" applyAlignment="1">
      <alignment horizontal="left" vertical="center"/>
    </xf>
    <xf numFmtId="0" fontId="0" fillId="0" borderId="3" xfId="0" applyBorder="1" applyAlignment="1">
      <alignment vertical="center"/>
    </xf>
    <xf numFmtId="0" fontId="0" fillId="0" borderId="8" xfId="0"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0" fillId="0" borderId="6" xfId="0" applyBorder="1" applyAlignment="1">
      <alignment vertical="center"/>
    </xf>
    <xf numFmtId="0" fontId="13" fillId="0" borderId="3" xfId="0" applyFont="1" applyBorder="1" applyAlignment="1">
      <alignment vertical="center"/>
    </xf>
    <xf numFmtId="0" fontId="13" fillId="0" borderId="8" xfId="0" applyFont="1" applyBorder="1" applyAlignment="1">
      <alignment vertical="center"/>
    </xf>
    <xf numFmtId="0" fontId="4" fillId="0" borderId="0" xfId="0" applyFont="1" applyAlignment="1">
      <alignment vertical="center"/>
    </xf>
    <xf numFmtId="0" fontId="17" fillId="0" borderId="4" xfId="0" applyFont="1" applyBorder="1" applyAlignment="1">
      <alignment horizontal="center"/>
    </xf>
    <xf numFmtId="0" fontId="17" fillId="13" borderId="0" xfId="0" applyFont="1" applyFill="1" applyAlignment="1">
      <alignment horizontal="center"/>
    </xf>
    <xf numFmtId="0" fontId="2" fillId="0" borderId="5" xfId="0" applyFont="1" applyBorder="1" applyAlignment="1">
      <alignment horizontal="left"/>
    </xf>
    <xf numFmtId="0" fontId="17" fillId="14" borderId="0" xfId="0" applyFont="1" applyFill="1" applyAlignment="1">
      <alignment horizontal="center"/>
    </xf>
    <xf numFmtId="0" fontId="17" fillId="15" borderId="0" xfId="0" applyFont="1" applyFill="1" applyAlignment="1">
      <alignment horizontal="center"/>
    </xf>
    <xf numFmtId="0" fontId="2" fillId="0" borderId="10" xfId="0" applyFont="1" applyBorder="1"/>
    <xf numFmtId="0" fontId="2" fillId="0" borderId="12" xfId="0" applyFont="1" applyBorder="1" applyAlignment="1">
      <alignment horizontal="center"/>
    </xf>
    <xf numFmtId="0" fontId="2" fillId="0" borderId="1"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0" fillId="2" borderId="17" xfId="0" applyFill="1" applyBorder="1" applyAlignment="1">
      <alignment horizontal="left"/>
    </xf>
    <xf numFmtId="0" fontId="0" fillId="2" borderId="3" xfId="0" applyFill="1" applyBorder="1" applyAlignment="1">
      <alignment horizontal="left"/>
    </xf>
    <xf numFmtId="0" fontId="0" fillId="2" borderId="21" xfId="0" applyFill="1" applyBorder="1" applyAlignment="1">
      <alignment horizontal="center"/>
    </xf>
    <xf numFmtId="0" fontId="0" fillId="2" borderId="22" xfId="0" applyFill="1" applyBorder="1"/>
    <xf numFmtId="0" fontId="2" fillId="0" borderId="15" xfId="0" applyFont="1" applyBorder="1" applyAlignment="1">
      <alignment horizontal="center"/>
    </xf>
    <xf numFmtId="0" fontId="17" fillId="2" borderId="23" xfId="0" applyFont="1" applyFill="1" applyBorder="1" applyAlignment="1">
      <alignment horizontal="center"/>
    </xf>
    <xf numFmtId="14" fontId="0" fillId="2" borderId="24" xfId="0" applyNumberFormat="1" applyFill="1" applyBorder="1" applyAlignment="1">
      <alignment horizontal="center"/>
    </xf>
    <xf numFmtId="0" fontId="2" fillId="2" borderId="25" xfId="0" applyFont="1" applyFill="1" applyBorder="1" applyAlignment="1">
      <alignment horizontal="left"/>
    </xf>
    <xf numFmtId="0" fontId="0" fillId="2" borderId="25" xfId="0" applyFill="1" applyBorder="1" applyAlignment="1">
      <alignment horizontal="left"/>
    </xf>
    <xf numFmtId="0" fontId="0" fillId="2" borderId="23" xfId="0" applyFill="1" applyBorder="1" applyAlignment="1">
      <alignment horizontal="center"/>
    </xf>
    <xf numFmtId="0" fontId="2" fillId="0" borderId="26" xfId="0" applyFont="1" applyBorder="1" applyAlignment="1">
      <alignment horizontal="center"/>
    </xf>
    <xf numFmtId="0" fontId="2" fillId="2" borderId="27" xfId="0" applyFont="1" applyFill="1" applyBorder="1" applyAlignment="1">
      <alignment horizontal="center"/>
    </xf>
    <xf numFmtId="14" fontId="0" fillId="2" borderId="28" xfId="0" applyNumberFormat="1" applyFill="1" applyBorder="1" applyAlignment="1">
      <alignment horizontal="center"/>
    </xf>
    <xf numFmtId="0" fontId="0" fillId="2" borderId="27" xfId="0" applyFill="1" applyBorder="1" applyAlignment="1">
      <alignment horizontal="center"/>
    </xf>
    <xf numFmtId="0" fontId="2" fillId="0" borderId="22" xfId="0" applyFont="1" applyBorder="1" applyAlignment="1">
      <alignment horizontal="center"/>
    </xf>
    <xf numFmtId="0" fontId="18" fillId="2" borderId="27" xfId="0" applyFont="1" applyFill="1" applyBorder="1" applyAlignment="1">
      <alignment horizontal="center"/>
    </xf>
    <xf numFmtId="16" fontId="0" fillId="2" borderId="28" xfId="0" applyNumberFormat="1" applyFill="1" applyBorder="1" applyAlignment="1">
      <alignment horizontal="center"/>
    </xf>
    <xf numFmtId="0" fontId="0" fillId="2" borderId="28" xfId="0" applyFill="1" applyBorder="1" applyAlignment="1">
      <alignment horizontal="center"/>
    </xf>
    <xf numFmtId="0" fontId="0" fillId="2" borderId="5" xfId="0" applyFill="1" applyBorder="1" applyAlignment="1">
      <alignment horizontal="left"/>
    </xf>
    <xf numFmtId="0" fontId="0" fillId="2" borderId="29" xfId="0" applyFill="1" applyBorder="1" applyAlignment="1">
      <alignment horizontal="center"/>
    </xf>
    <xf numFmtId="0" fontId="0" fillId="2" borderId="9" xfId="0" applyFill="1" applyBorder="1" applyAlignment="1">
      <alignment horizontal="left"/>
    </xf>
    <xf numFmtId="0" fontId="0" fillId="2" borderId="30" xfId="0" applyFill="1" applyBorder="1" applyAlignment="1">
      <alignment horizontal="center"/>
    </xf>
    <xf numFmtId="0" fontId="2" fillId="0" borderId="31" xfId="0" applyFont="1" applyBorder="1" applyAlignment="1">
      <alignment horizontal="center"/>
    </xf>
    <xf numFmtId="0" fontId="20" fillId="2" borderId="27" xfId="0" applyFont="1" applyFill="1" applyBorder="1" applyAlignment="1">
      <alignment horizontal="center"/>
    </xf>
    <xf numFmtId="0" fontId="0" fillId="0" borderId="28" xfId="0" applyBorder="1"/>
    <xf numFmtId="0" fontId="0" fillId="16" borderId="17" xfId="0" applyFill="1" applyBorder="1"/>
    <xf numFmtId="0" fontId="0" fillId="16" borderId="25" xfId="0" applyFill="1" applyBorder="1" applyAlignment="1">
      <alignment horizontal="left"/>
    </xf>
    <xf numFmtId="0" fontId="0" fillId="16" borderId="38" xfId="0" applyFill="1" applyBorder="1" applyAlignment="1">
      <alignment horizontal="center"/>
    </xf>
    <xf numFmtId="0" fontId="2" fillId="16" borderId="21" xfId="0" applyFont="1" applyFill="1" applyBorder="1"/>
    <xf numFmtId="0" fontId="2" fillId="16" borderId="25" xfId="0" applyFont="1" applyFill="1" applyBorder="1"/>
    <xf numFmtId="0" fontId="0" fillId="16" borderId="14" xfId="0" applyFill="1" applyBorder="1" applyAlignment="1">
      <alignment horizontal="center"/>
    </xf>
    <xf numFmtId="0" fontId="0" fillId="16" borderId="23" xfId="0" applyFill="1" applyBorder="1"/>
    <xf numFmtId="0" fontId="0" fillId="16" borderId="39" xfId="0" applyFill="1" applyBorder="1" applyAlignment="1">
      <alignment horizontal="center"/>
    </xf>
    <xf numFmtId="0" fontId="2" fillId="16" borderId="27" xfId="0" applyFont="1" applyFill="1" applyBorder="1"/>
    <xf numFmtId="0" fontId="0" fillId="16" borderId="27" xfId="0" applyFill="1" applyBorder="1"/>
    <xf numFmtId="0" fontId="0" fillId="16" borderId="25" xfId="0" applyFill="1" applyBorder="1"/>
    <xf numFmtId="0" fontId="0" fillId="16" borderId="3" xfId="0" applyFill="1" applyBorder="1" applyAlignment="1">
      <alignment horizontal="left"/>
    </xf>
    <xf numFmtId="0" fontId="0" fillId="16" borderId="5" xfId="0" applyFill="1" applyBorder="1" applyAlignment="1">
      <alignment horizontal="left"/>
    </xf>
    <xf numFmtId="0" fontId="0" fillId="16" borderId="9" xfId="0" applyFill="1" applyBorder="1"/>
    <xf numFmtId="0" fontId="0" fillId="16" borderId="40" xfId="0" applyFill="1" applyBorder="1" applyAlignment="1">
      <alignment horizontal="center"/>
    </xf>
    <xf numFmtId="16" fontId="2" fillId="2" borderId="27" xfId="0" applyNumberFormat="1" applyFont="1" applyFill="1" applyBorder="1" applyAlignment="1">
      <alignment horizontal="center"/>
    </xf>
    <xf numFmtId="0" fontId="22" fillId="2" borderId="27" xfId="0" applyFont="1" applyFill="1" applyBorder="1" applyAlignment="1">
      <alignment horizontal="center"/>
    </xf>
    <xf numFmtId="0" fontId="2" fillId="0" borderId="42" xfId="0" applyFont="1" applyBorder="1" applyAlignment="1">
      <alignment horizontal="center"/>
    </xf>
    <xf numFmtId="0" fontId="23" fillId="2" borderId="27" xfId="0" applyFont="1" applyFill="1" applyBorder="1" applyAlignment="1">
      <alignment horizontal="center"/>
    </xf>
    <xf numFmtId="0" fontId="0" fillId="5" borderId="17" xfId="0" applyFill="1" applyBorder="1"/>
    <xf numFmtId="0" fontId="0" fillId="5" borderId="5" xfId="0" applyFill="1" applyBorder="1" applyAlignment="1">
      <alignment horizontal="left"/>
    </xf>
    <xf numFmtId="0" fontId="0" fillId="5" borderId="21" xfId="0" applyFill="1" applyBorder="1" applyAlignment="1">
      <alignment horizontal="center"/>
    </xf>
    <xf numFmtId="0" fontId="0" fillId="5" borderId="21" xfId="0" applyFill="1" applyBorder="1"/>
    <xf numFmtId="0" fontId="2" fillId="5" borderId="25" xfId="0" applyFont="1" applyFill="1" applyBorder="1"/>
    <xf numFmtId="0" fontId="0" fillId="5" borderId="27" xfId="0" applyFill="1" applyBorder="1" applyAlignment="1">
      <alignment horizontal="center"/>
    </xf>
    <xf numFmtId="0" fontId="0" fillId="5" borderId="27" xfId="0" applyFill="1" applyBorder="1"/>
    <xf numFmtId="0" fontId="0" fillId="5" borderId="23" xfId="0" applyFill="1" applyBorder="1" applyAlignment="1">
      <alignment horizontal="center"/>
    </xf>
    <xf numFmtId="0" fontId="0" fillId="5" borderId="23" xfId="0" applyFill="1" applyBorder="1"/>
    <xf numFmtId="0" fontId="0" fillId="5" borderId="3" xfId="0" applyFill="1" applyBorder="1" applyAlignment="1">
      <alignment horizontal="left"/>
    </xf>
    <xf numFmtId="0" fontId="0" fillId="5" borderId="30" xfId="0" applyFill="1" applyBorder="1" applyAlignment="1">
      <alignment horizontal="center"/>
    </xf>
    <xf numFmtId="0" fontId="0" fillId="5" borderId="9" xfId="0" applyFill="1" applyBorder="1"/>
    <xf numFmtId="0" fontId="0" fillId="5" borderId="25" xfId="0" applyFill="1" applyBorder="1"/>
    <xf numFmtId="0" fontId="0" fillId="5" borderId="21" xfId="0" applyFill="1" applyBorder="1" applyAlignment="1">
      <alignment horizontal="left"/>
    </xf>
    <xf numFmtId="0" fontId="0" fillId="5" borderId="29" xfId="0" applyFill="1" applyBorder="1" applyAlignment="1">
      <alignment horizontal="center"/>
    </xf>
    <xf numFmtId="0" fontId="0" fillId="5" borderId="29" xfId="0" applyFill="1" applyBorder="1"/>
    <xf numFmtId="0" fontId="2" fillId="0" borderId="43" xfId="0" applyFont="1" applyBorder="1" applyAlignment="1">
      <alignment horizontal="center"/>
    </xf>
    <xf numFmtId="14" fontId="0" fillId="0" borderId="28" xfId="0" applyNumberFormat="1" applyBorder="1" applyAlignment="1">
      <alignment horizontal="center"/>
    </xf>
    <xf numFmtId="0" fontId="0" fillId="5" borderId="44" xfId="0" applyFill="1" applyBorder="1" applyAlignment="1">
      <alignment horizontal="center"/>
    </xf>
    <xf numFmtId="0" fontId="2" fillId="2" borderId="29" xfId="0" applyFont="1" applyFill="1" applyBorder="1" applyAlignment="1">
      <alignment horizontal="center"/>
    </xf>
    <xf numFmtId="14" fontId="0" fillId="0" borderId="45" xfId="0" applyNumberFormat="1" applyBorder="1" applyAlignment="1">
      <alignment horizontal="center"/>
    </xf>
    <xf numFmtId="0" fontId="0" fillId="5" borderId="41" xfId="0" applyFill="1" applyBorder="1" applyAlignment="1">
      <alignment horizontal="center"/>
    </xf>
    <xf numFmtId="0" fontId="0" fillId="5" borderId="46" xfId="0" applyFill="1" applyBorder="1" applyAlignment="1">
      <alignment horizontal="center"/>
    </xf>
    <xf numFmtId="0" fontId="0" fillId="5" borderId="30" xfId="0" applyFill="1" applyBorder="1"/>
    <xf numFmtId="0" fontId="2" fillId="0" borderId="47" xfId="0" applyFont="1" applyBorder="1" applyAlignment="1">
      <alignment horizontal="center"/>
    </xf>
    <xf numFmtId="0" fontId="2" fillId="2" borderId="30" xfId="0" applyFont="1" applyFill="1" applyBorder="1" applyAlignment="1">
      <alignment horizontal="center"/>
    </xf>
    <xf numFmtId="0" fontId="0" fillId="0" borderId="48" xfId="0" applyBorder="1" applyAlignment="1">
      <alignment horizontal="center"/>
    </xf>
    <xf numFmtId="0" fontId="3" fillId="12" borderId="25" xfId="0" applyFont="1" applyFill="1" applyBorder="1" applyAlignment="1">
      <alignment horizontal="left"/>
    </xf>
    <xf numFmtId="0" fontId="3" fillId="12" borderId="5" xfId="0" applyFont="1" applyFill="1" applyBorder="1" applyAlignment="1">
      <alignment horizontal="left"/>
    </xf>
    <xf numFmtId="0" fontId="3" fillId="12" borderId="32" xfId="0" applyFont="1" applyFill="1" applyBorder="1" applyAlignment="1">
      <alignment horizontal="center"/>
    </xf>
    <xf numFmtId="0" fontId="3" fillId="12" borderId="21" xfId="0" applyFont="1" applyFill="1" applyBorder="1"/>
    <xf numFmtId="0" fontId="1" fillId="12" borderId="25" xfId="0" applyFont="1" applyFill="1" applyBorder="1" applyAlignment="1">
      <alignment horizontal="left"/>
    </xf>
    <xf numFmtId="0" fontId="3" fillId="12" borderId="33" xfId="0" applyFont="1" applyFill="1" applyBorder="1" applyAlignment="1">
      <alignment horizontal="center"/>
    </xf>
    <xf numFmtId="0" fontId="3" fillId="12" borderId="27" xfId="0" applyFont="1" applyFill="1" applyBorder="1"/>
    <xf numFmtId="0" fontId="3" fillId="12" borderId="25" xfId="0" applyFont="1" applyFill="1" applyBorder="1"/>
    <xf numFmtId="0" fontId="3" fillId="12" borderId="29" xfId="0" applyFont="1" applyFill="1" applyBorder="1"/>
    <xf numFmtId="0" fontId="3" fillId="12" borderId="34" xfId="0" applyFont="1" applyFill="1" applyBorder="1" applyAlignment="1">
      <alignment horizontal="center"/>
    </xf>
    <xf numFmtId="0" fontId="3" fillId="12" borderId="9" xfId="0" applyFont="1" applyFill="1" applyBorder="1"/>
    <xf numFmtId="0" fontId="3" fillId="11" borderId="17" xfId="0" applyFont="1" applyFill="1" applyBorder="1"/>
    <xf numFmtId="0" fontId="3" fillId="11" borderId="3" xfId="0" applyFont="1" applyFill="1" applyBorder="1" applyAlignment="1">
      <alignment horizontal="left"/>
    </xf>
    <xf numFmtId="0" fontId="3" fillId="11" borderId="35" xfId="0" applyFont="1" applyFill="1" applyBorder="1" applyAlignment="1">
      <alignment horizontal="center"/>
    </xf>
    <xf numFmtId="0" fontId="3" fillId="11" borderId="21" xfId="0" applyFont="1" applyFill="1" applyBorder="1"/>
    <xf numFmtId="0" fontId="1" fillId="11" borderId="25" xfId="0" applyFont="1" applyFill="1" applyBorder="1"/>
    <xf numFmtId="0" fontId="3" fillId="11" borderId="25" xfId="0" applyFont="1" applyFill="1" applyBorder="1" applyAlignment="1">
      <alignment horizontal="left"/>
    </xf>
    <xf numFmtId="0" fontId="3" fillId="11" borderId="36" xfId="0" applyFont="1" applyFill="1" applyBorder="1" applyAlignment="1">
      <alignment horizontal="center"/>
    </xf>
    <xf numFmtId="0" fontId="3" fillId="11" borderId="27" xfId="0" applyFont="1" applyFill="1" applyBorder="1"/>
    <xf numFmtId="0" fontId="3" fillId="11" borderId="25" xfId="0" applyFont="1" applyFill="1" applyBorder="1"/>
    <xf numFmtId="0" fontId="3" fillId="11" borderId="5" xfId="0" applyFont="1" applyFill="1" applyBorder="1" applyAlignment="1">
      <alignment horizontal="left"/>
    </xf>
    <xf numFmtId="0" fontId="3" fillId="11" borderId="27" xfId="0" applyFont="1" applyFill="1" applyBorder="1" applyAlignment="1">
      <alignment horizontal="center"/>
    </xf>
    <xf numFmtId="0" fontId="3" fillId="11" borderId="37" xfId="0" applyFont="1" applyFill="1" applyBorder="1"/>
    <xf numFmtId="0" fontId="3" fillId="11" borderId="9" xfId="0" applyFont="1" applyFill="1" applyBorder="1"/>
    <xf numFmtId="0" fontId="3" fillId="11" borderId="30" xfId="0" applyFont="1" applyFill="1" applyBorder="1" applyAlignment="1">
      <alignment horizontal="center"/>
    </xf>
    <xf numFmtId="0" fontId="3" fillId="11" borderId="34" xfId="0" applyFont="1" applyFill="1" applyBorder="1"/>
    <xf numFmtId="0" fontId="0" fillId="17" borderId="17" xfId="0" applyFill="1" applyBorder="1"/>
    <xf numFmtId="0" fontId="0" fillId="17" borderId="25" xfId="0" applyFill="1" applyBorder="1" applyAlignment="1">
      <alignment horizontal="left"/>
    </xf>
    <xf numFmtId="0" fontId="0" fillId="17" borderId="35" xfId="0" applyFill="1" applyBorder="1" applyAlignment="1">
      <alignment horizontal="center"/>
    </xf>
    <xf numFmtId="0" fontId="0" fillId="17" borderId="21" xfId="0" applyFill="1" applyBorder="1"/>
    <xf numFmtId="0" fontId="2" fillId="17" borderId="25" xfId="0" applyFont="1" applyFill="1" applyBorder="1"/>
    <xf numFmtId="0" fontId="0" fillId="17" borderId="5" xfId="0" applyFill="1" applyBorder="1" applyAlignment="1">
      <alignment horizontal="left"/>
    </xf>
    <xf numFmtId="0" fontId="0" fillId="17" borderId="36" xfId="0" applyFill="1" applyBorder="1" applyAlignment="1">
      <alignment horizontal="center"/>
    </xf>
    <xf numFmtId="0" fontId="0" fillId="17" borderId="27" xfId="0" applyFill="1" applyBorder="1"/>
    <xf numFmtId="0" fontId="0" fillId="17" borderId="25" xfId="0" applyFill="1" applyBorder="1"/>
    <xf numFmtId="0" fontId="0" fillId="17" borderId="41" xfId="0" applyFill="1" applyBorder="1" applyAlignment="1">
      <alignment horizontal="center"/>
    </xf>
    <xf numFmtId="0" fontId="0" fillId="17" borderId="30" xfId="0" applyFill="1" applyBorder="1"/>
    <xf numFmtId="0" fontId="0" fillId="17" borderId="21" xfId="0" applyFill="1" applyBorder="1" applyAlignment="1">
      <alignment horizontal="center"/>
    </xf>
    <xf numFmtId="0" fontId="2" fillId="17" borderId="21" xfId="0" applyFont="1" applyFill="1" applyBorder="1" applyAlignment="1">
      <alignment horizontal="left"/>
    </xf>
    <xf numFmtId="0" fontId="0" fillId="17" borderId="23" xfId="0" applyFill="1" applyBorder="1" applyAlignment="1">
      <alignment horizontal="center"/>
    </xf>
    <xf numFmtId="0" fontId="0" fillId="17" borderId="27" xfId="0" applyFill="1" applyBorder="1" applyAlignment="1">
      <alignment horizontal="center"/>
    </xf>
    <xf numFmtId="0" fontId="0" fillId="17" borderId="3" xfId="0" applyFill="1" applyBorder="1" applyAlignment="1">
      <alignment horizontal="left"/>
    </xf>
    <xf numFmtId="0" fontId="2" fillId="17" borderId="27" xfId="0" applyFont="1" applyFill="1" applyBorder="1" applyAlignment="1">
      <alignment horizontal="left"/>
    </xf>
    <xf numFmtId="0" fontId="2" fillId="17" borderId="27" xfId="0" applyFont="1" applyFill="1" applyBorder="1"/>
    <xf numFmtId="0" fontId="0" fillId="17" borderId="30" xfId="0" applyFill="1" applyBorder="1" applyAlignment="1">
      <alignment horizontal="center"/>
    </xf>
    <xf numFmtId="0" fontId="2" fillId="17" borderId="30" xfId="0" applyFont="1" applyFill="1" applyBorder="1"/>
    <xf numFmtId="0" fontId="0" fillId="17" borderId="12" xfId="0" applyFill="1" applyBorder="1" applyAlignment="1">
      <alignment horizontal="center"/>
    </xf>
    <xf numFmtId="0" fontId="0" fillId="17" borderId="12" xfId="0" applyFill="1" applyBorder="1"/>
    <xf numFmtId="0" fontId="2" fillId="17" borderId="17" xfId="0" applyFont="1" applyFill="1" applyBorder="1" applyAlignment="1">
      <alignment horizontal="center"/>
    </xf>
    <xf numFmtId="0" fontId="2" fillId="17" borderId="17" xfId="0" applyFont="1" applyFill="1" applyBorder="1"/>
    <xf numFmtId="0" fontId="0" fillId="17" borderId="29" xfId="0" applyFill="1" applyBorder="1" applyAlignment="1">
      <alignment horizontal="center"/>
    </xf>
    <xf numFmtId="0" fontId="0" fillId="17" borderId="9" xfId="0" applyFill="1" applyBorder="1"/>
    <xf numFmtId="0" fontId="0" fillId="8" borderId="17" xfId="0" applyFill="1" applyBorder="1"/>
    <xf numFmtId="0" fontId="0" fillId="8" borderId="3" xfId="0" applyFill="1" applyBorder="1" applyAlignment="1">
      <alignment horizontal="left"/>
    </xf>
    <xf numFmtId="0" fontId="0" fillId="8" borderId="21" xfId="0" applyFill="1" applyBorder="1" applyAlignment="1">
      <alignment horizontal="center"/>
    </xf>
    <xf numFmtId="0" fontId="0" fillId="8" borderId="21" xfId="0" applyFill="1" applyBorder="1"/>
    <xf numFmtId="0" fontId="2" fillId="8" borderId="25" xfId="0" applyFont="1" applyFill="1" applyBorder="1"/>
    <xf numFmtId="0" fontId="0" fillId="8" borderId="5" xfId="0" applyFill="1" applyBorder="1" applyAlignment="1">
      <alignment horizontal="left"/>
    </xf>
    <xf numFmtId="0" fontId="0" fillId="8" borderId="25" xfId="0" applyFill="1" applyBorder="1" applyAlignment="1">
      <alignment horizontal="center"/>
    </xf>
    <xf numFmtId="0" fontId="0" fillId="8" borderId="23" xfId="0" applyFill="1" applyBorder="1"/>
    <xf numFmtId="0" fontId="0" fillId="8" borderId="27" xfId="0" applyFill="1" applyBorder="1" applyAlignment="1">
      <alignment horizontal="center"/>
    </xf>
    <xf numFmtId="0" fontId="0" fillId="8" borderId="30" xfId="0" applyFill="1" applyBorder="1" applyAlignment="1">
      <alignment horizontal="center"/>
    </xf>
    <xf numFmtId="0" fontId="0" fillId="8" borderId="9" xfId="0" applyFill="1" applyBorder="1"/>
    <xf numFmtId="0" fontId="0" fillId="8" borderId="21" xfId="0" applyFill="1" applyBorder="1" applyAlignment="1">
      <alignment horizontal="left"/>
    </xf>
    <xf numFmtId="0" fontId="0" fillId="8" borderId="27" xfId="0" applyFill="1" applyBorder="1"/>
    <xf numFmtId="0" fontId="0" fillId="8" borderId="29" xfId="0" applyFill="1" applyBorder="1"/>
    <xf numFmtId="0" fontId="0" fillId="8" borderId="30" xfId="0" applyFill="1" applyBorder="1"/>
    <xf numFmtId="0" fontId="0" fillId="8" borderId="12" xfId="0" applyFill="1" applyBorder="1" applyAlignment="1">
      <alignment horizontal="center"/>
    </xf>
    <xf numFmtId="0" fontId="0" fillId="8" borderId="12" xfId="0" applyFill="1" applyBorder="1"/>
    <xf numFmtId="0" fontId="19" fillId="8" borderId="27" xfId="0" applyFont="1" applyFill="1" applyBorder="1"/>
    <xf numFmtId="0" fontId="2" fillId="8" borderId="27" xfId="0" applyFont="1" applyFill="1" applyBorder="1"/>
    <xf numFmtId="0" fontId="0" fillId="2" borderId="0" xfId="0" applyFill="1" applyAlignment="1">
      <alignment horizontal="center"/>
    </xf>
    <xf numFmtId="0" fontId="0" fillId="0" borderId="0" xfId="0" applyAlignment="1">
      <alignment horizontal="left"/>
    </xf>
    <xf numFmtId="0" fontId="1" fillId="3" borderId="1" xfId="0" applyFont="1" applyFill="1" applyBorder="1" applyAlignment="1">
      <alignment horizontal="center" vertical="center"/>
    </xf>
    <xf numFmtId="0" fontId="0" fillId="2" borderId="32" xfId="0" applyFill="1" applyBorder="1" applyAlignment="1">
      <alignment horizontal="center"/>
    </xf>
    <xf numFmtId="0" fontId="0" fillId="0" borderId="21" xfId="0" applyBorder="1"/>
    <xf numFmtId="0" fontId="3" fillId="3" borderId="4" xfId="0" applyFont="1" applyFill="1" applyBorder="1" applyAlignment="1">
      <alignment horizontal="left"/>
    </xf>
    <xf numFmtId="0" fontId="0" fillId="2" borderId="33" xfId="0" applyFill="1" applyBorder="1" applyAlignment="1">
      <alignment horizontal="center"/>
    </xf>
    <xf numFmtId="0" fontId="2" fillId="0" borderId="27" xfId="0" applyFont="1" applyBorder="1"/>
    <xf numFmtId="0" fontId="0" fillId="2" borderId="27" xfId="0" applyFill="1" applyBorder="1"/>
    <xf numFmtId="0" fontId="0" fillId="0" borderId="25" xfId="0" applyBorder="1"/>
    <xf numFmtId="0" fontId="0" fillId="0" borderId="27" xfId="0" applyBorder="1"/>
    <xf numFmtId="0" fontId="0" fillId="2" borderId="25" xfId="0" applyFill="1" applyBorder="1"/>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0" fillId="3" borderId="0" xfId="0" applyFill="1"/>
    <xf numFmtId="0" fontId="1" fillId="3" borderId="4" xfId="0" applyFont="1" applyFill="1" applyBorder="1" applyAlignment="1">
      <alignment horizontal="left"/>
    </xf>
    <xf numFmtId="0" fontId="2" fillId="2" borderId="33" xfId="0" applyFont="1" applyFill="1" applyBorder="1" applyAlignment="1">
      <alignment horizontal="center"/>
    </xf>
    <xf numFmtId="0" fontId="0" fillId="2" borderId="29" xfId="0" applyFill="1" applyBorder="1"/>
    <xf numFmtId="0" fontId="3" fillId="3" borderId="6" xfId="0" applyFont="1" applyFill="1" applyBorder="1" applyAlignment="1">
      <alignment horizontal="left"/>
    </xf>
    <xf numFmtId="0" fontId="0" fillId="0" borderId="27" xfId="0" applyBorder="1" applyAlignment="1">
      <alignment wrapText="1"/>
    </xf>
    <xf numFmtId="0" fontId="1" fillId="3" borderId="6" xfId="0" applyFont="1" applyFill="1" applyBorder="1" applyAlignment="1">
      <alignment horizontal="center" vertical="center"/>
    </xf>
    <xf numFmtId="0" fontId="1" fillId="3" borderId="6" xfId="0" applyFont="1" applyFill="1" applyBorder="1" applyAlignment="1">
      <alignment horizontal="left"/>
    </xf>
    <xf numFmtId="0" fontId="0" fillId="2" borderId="34" xfId="0" applyFill="1" applyBorder="1" applyAlignment="1">
      <alignment horizontal="center"/>
    </xf>
    <xf numFmtId="0" fontId="0" fillId="0" borderId="30" xfId="0" applyBorder="1"/>
    <xf numFmtId="0" fontId="1" fillId="18" borderId="1" xfId="0" applyFont="1" applyFill="1" applyBorder="1" applyAlignment="1">
      <alignment horizontal="left"/>
    </xf>
    <xf numFmtId="0" fontId="16" fillId="2" borderId="21" xfId="0" applyFont="1" applyFill="1" applyBorder="1"/>
    <xf numFmtId="0" fontId="1" fillId="18" borderId="4" xfId="0" applyFont="1" applyFill="1" applyBorder="1" applyAlignment="1">
      <alignment horizontal="left"/>
    </xf>
    <xf numFmtId="0" fontId="19" fillId="2" borderId="23" xfId="0" applyFont="1" applyFill="1" applyBorder="1"/>
    <xf numFmtId="0" fontId="19" fillId="2" borderId="27" xfId="0" applyFont="1" applyFill="1" applyBorder="1"/>
    <xf numFmtId="0" fontId="0" fillId="18" borderId="4" xfId="0" applyFill="1" applyBorder="1" applyAlignment="1">
      <alignment horizontal="left"/>
    </xf>
    <xf numFmtId="0" fontId="19" fillId="2" borderId="23" xfId="0" applyFont="1" applyFill="1" applyBorder="1" applyAlignment="1">
      <alignment wrapText="1"/>
    </xf>
    <xf numFmtId="0" fontId="2" fillId="2" borderId="23" xfId="0" applyFont="1" applyFill="1" applyBorder="1" applyAlignment="1">
      <alignment horizontal="center"/>
    </xf>
    <xf numFmtId="0" fontId="0" fillId="0" borderId="24" xfId="0" applyBorder="1"/>
    <xf numFmtId="0" fontId="0" fillId="2" borderId="28" xfId="0" applyFill="1" applyBorder="1"/>
    <xf numFmtId="0" fontId="0" fillId="0" borderId="45" xfId="0" applyBorder="1"/>
    <xf numFmtId="0" fontId="0" fillId="0" borderId="48" xfId="0" applyBorder="1"/>
    <xf numFmtId="0" fontId="2" fillId="0" borderId="49" xfId="0" applyFont="1" applyBorder="1" applyAlignment="1">
      <alignment wrapText="1"/>
    </xf>
    <xf numFmtId="3" fontId="2" fillId="0" borderId="13" xfId="0" applyNumberFormat="1" applyFont="1" applyBorder="1"/>
    <xf numFmtId="3" fontId="2" fillId="0" borderId="36" xfId="0" applyNumberFormat="1" applyFont="1" applyBorder="1"/>
    <xf numFmtId="0" fontId="0" fillId="0" borderId="31" xfId="0" applyBorder="1"/>
    <xf numFmtId="3" fontId="0" fillId="0" borderId="13" xfId="0" applyNumberFormat="1" applyBorder="1"/>
    <xf numFmtId="0" fontId="0" fillId="0" borderId="36" xfId="0" applyBorder="1"/>
    <xf numFmtId="3" fontId="0" fillId="0" borderId="36" xfId="0" applyNumberFormat="1" applyBorder="1"/>
    <xf numFmtId="0" fontId="0" fillId="0" borderId="13" xfId="0" applyBorder="1"/>
    <xf numFmtId="0" fontId="0" fillId="0" borderId="43" xfId="0" applyBorder="1"/>
    <xf numFmtId="3" fontId="0" fillId="0" borderId="50" xfId="0" applyNumberFormat="1" applyBorder="1"/>
    <xf numFmtId="3" fontId="0" fillId="0" borderId="41" xfId="0" applyNumberFormat="1" applyBorder="1"/>
    <xf numFmtId="0" fontId="2" fillId="0" borderId="19" xfId="0" applyFont="1" applyBorder="1"/>
    <xf numFmtId="3" fontId="2" fillId="0" borderId="51" xfId="0" applyNumberFormat="1" applyFont="1" applyBorder="1"/>
    <xf numFmtId="3" fontId="2" fillId="0" borderId="20" xfId="0" applyNumberFormat="1" applyFont="1" applyBorder="1"/>
    <xf numFmtId="3" fontId="2" fillId="0" borderId="12" xfId="0" applyNumberFormat="1" applyFont="1" applyBorder="1"/>
    <xf numFmtId="1" fontId="2" fillId="0" borderId="0" xfId="0" applyNumberFormat="1" applyFont="1"/>
    <xf numFmtId="1" fontId="2" fillId="21" borderId="13" xfId="0" applyNumberFormat="1" applyFont="1" applyFill="1" applyBorder="1" applyAlignment="1">
      <alignment horizontal="center"/>
    </xf>
    <xf numFmtId="0" fontId="2" fillId="21" borderId="13" xfId="0" applyFont="1" applyFill="1" applyBorder="1" applyAlignment="1">
      <alignment horizontal="center"/>
    </xf>
    <xf numFmtId="1" fontId="0" fillId="0" borderId="13" xfId="0" applyNumberFormat="1" applyBorder="1" applyAlignment="1">
      <alignment horizontal="center"/>
    </xf>
    <xf numFmtId="0" fontId="31" fillId="0" borderId="13" xfId="0" applyFont="1" applyBorder="1"/>
    <xf numFmtId="0" fontId="0" fillId="0" borderId="13" xfId="0" applyBorder="1" applyAlignment="1">
      <alignment horizontal="left"/>
    </xf>
    <xf numFmtId="6" fontId="0" fillId="0" borderId="13" xfId="0" applyNumberFormat="1" applyBorder="1" applyAlignment="1">
      <alignment horizontal="right"/>
    </xf>
    <xf numFmtId="0" fontId="0" fillId="0" borderId="13" xfId="0" applyBorder="1" applyAlignment="1">
      <alignment horizontal="center"/>
    </xf>
    <xf numFmtId="0" fontId="32" fillId="0" borderId="13" xfId="0" applyFont="1" applyBorder="1"/>
    <xf numFmtId="0" fontId="33" fillId="0" borderId="13" xfId="0" applyFont="1" applyBorder="1"/>
    <xf numFmtId="0" fontId="29" fillId="0" borderId="13" xfId="1" applyBorder="1"/>
    <xf numFmtId="1" fontId="0" fillId="22" borderId="13" xfId="0" applyNumberFormat="1" applyFill="1" applyBorder="1" applyAlignment="1">
      <alignment horizontal="center"/>
    </xf>
    <xf numFmtId="0" fontId="31" fillId="22" borderId="13" xfId="0" applyFont="1" applyFill="1" applyBorder="1"/>
    <xf numFmtId="0" fontId="0" fillId="22" borderId="13" xfId="0" applyFill="1" applyBorder="1" applyAlignment="1">
      <alignment horizontal="left"/>
    </xf>
    <xf numFmtId="6" fontId="0" fillId="22" borderId="13" xfId="0" applyNumberFormat="1" applyFill="1" applyBorder="1" applyAlignment="1">
      <alignment horizontal="right"/>
    </xf>
    <xf numFmtId="0" fontId="0" fillId="22" borderId="13" xfId="0" applyFill="1" applyBorder="1" applyAlignment="1">
      <alignment horizontal="center"/>
    </xf>
    <xf numFmtId="0" fontId="29" fillId="22" borderId="13" xfId="1" applyFill="1" applyBorder="1"/>
    <xf numFmtId="0" fontId="19" fillId="22" borderId="13" xfId="0" applyFont="1" applyFill="1" applyBorder="1"/>
    <xf numFmtId="0" fontId="34" fillId="22" borderId="13" xfId="0" applyFont="1" applyFill="1" applyBorder="1"/>
    <xf numFmtId="6" fontId="0" fillId="0" borderId="13" xfId="0" applyNumberFormat="1" applyBorder="1" applyAlignment="1">
      <alignment horizontal="left"/>
    </xf>
    <xf numFmtId="0" fontId="19" fillId="0" borderId="13" xfId="0" applyFont="1" applyBorder="1"/>
    <xf numFmtId="6" fontId="0" fillId="22" borderId="13" xfId="0" applyNumberFormat="1" applyFill="1" applyBorder="1" applyAlignment="1">
      <alignment horizontal="left"/>
    </xf>
    <xf numFmtId="0" fontId="19" fillId="0" borderId="13" xfId="1" applyFont="1" applyBorder="1"/>
    <xf numFmtId="6" fontId="0" fillId="22" borderId="13" xfId="0" applyNumberFormat="1" applyFill="1" applyBorder="1"/>
    <xf numFmtId="6" fontId="0" fillId="0" borderId="13" xfId="0" applyNumberFormat="1" applyBorder="1"/>
    <xf numFmtId="0" fontId="0" fillId="22" borderId="13" xfId="0" applyFill="1" applyBorder="1"/>
    <xf numFmtId="0" fontId="31" fillId="22" borderId="13" xfId="0" applyFont="1" applyFill="1" applyBorder="1" applyAlignment="1">
      <alignment vertical="center" wrapText="1"/>
    </xf>
    <xf numFmtId="0" fontId="31" fillId="0" borderId="13" xfId="0" applyFont="1" applyBorder="1" applyAlignment="1">
      <alignment vertical="center" wrapText="1"/>
    </xf>
    <xf numFmtId="0" fontId="2" fillId="0" borderId="13" xfId="0" applyFont="1" applyBorder="1"/>
    <xf numFmtId="6" fontId="2" fillId="0" borderId="13" xfId="0" applyNumberFormat="1" applyFont="1" applyBorder="1"/>
    <xf numFmtId="0" fontId="16" fillId="2" borderId="27" xfId="0" applyFont="1" applyFill="1" applyBorder="1"/>
    <xf numFmtId="0" fontId="16" fillId="2" borderId="25" xfId="0" applyFont="1" applyFill="1" applyBorder="1"/>
    <xf numFmtId="0" fontId="19" fillId="2" borderId="25" xfId="0" applyFont="1" applyFill="1" applyBorder="1"/>
    <xf numFmtId="0" fontId="19" fillId="2" borderId="29" xfId="0" applyFont="1" applyFill="1" applyBorder="1"/>
    <xf numFmtId="0" fontId="0" fillId="2" borderId="22" xfId="0" applyFill="1" applyBorder="1" applyAlignment="1">
      <alignment horizontal="center"/>
    </xf>
    <xf numFmtId="0" fontId="0" fillId="0" borderId="22" xfId="0" applyBorder="1"/>
    <xf numFmtId="0" fontId="0" fillId="2" borderId="15" xfId="0" applyFill="1" applyBorder="1" applyAlignment="1">
      <alignment horizontal="center"/>
    </xf>
    <xf numFmtId="0" fontId="0" fillId="2" borderId="24" xfId="0" applyFill="1" applyBorder="1"/>
    <xf numFmtId="0" fontId="0" fillId="8" borderId="4" xfId="0" applyFill="1" applyBorder="1" applyAlignment="1">
      <alignment horizontal="center"/>
    </xf>
    <xf numFmtId="0" fontId="0" fillId="0" borderId="27" xfId="0" applyBorder="1" applyAlignment="1">
      <alignment horizontal="center"/>
    </xf>
    <xf numFmtId="0" fontId="0" fillId="2" borderId="28" xfId="0" applyFill="1" applyBorder="1" applyAlignment="1">
      <alignment wrapText="1"/>
    </xf>
    <xf numFmtId="0" fontId="1" fillId="12" borderId="1" xfId="0" applyFont="1" applyFill="1" applyBorder="1" applyAlignment="1">
      <alignment horizontal="center" vertical="center"/>
    </xf>
    <xf numFmtId="0" fontId="0" fillId="12" borderId="4" xfId="0" applyFill="1" applyBorder="1" applyAlignment="1">
      <alignment horizontal="center" vertical="center"/>
    </xf>
    <xf numFmtId="0" fontId="2" fillId="12" borderId="4" xfId="0" applyFont="1" applyFill="1" applyBorder="1" applyAlignment="1">
      <alignment horizontal="center" vertical="center"/>
    </xf>
    <xf numFmtId="0" fontId="1" fillId="12" borderId="4" xfId="0" applyFont="1" applyFill="1" applyBorder="1" applyAlignment="1">
      <alignment horizontal="center" vertical="center"/>
    </xf>
    <xf numFmtId="0" fontId="1" fillId="12" borderId="0" xfId="0" applyFont="1" applyFill="1" applyAlignment="1">
      <alignment horizontal="center" vertical="center"/>
    </xf>
    <xf numFmtId="0" fontId="0" fillId="12" borderId="4" xfId="0" applyFill="1" applyBorder="1" applyAlignment="1">
      <alignment horizontal="center"/>
    </xf>
    <xf numFmtId="0" fontId="0" fillId="2" borderId="12" xfId="0" applyFill="1" applyBorder="1" applyAlignment="1">
      <alignment horizontal="center"/>
    </xf>
    <xf numFmtId="0" fontId="0" fillId="2" borderId="12" xfId="0" applyFill="1" applyBorder="1"/>
    <xf numFmtId="0" fontId="0" fillId="0" borderId="12" xfId="0" applyBorder="1" applyAlignment="1">
      <alignment horizontal="center"/>
    </xf>
    <xf numFmtId="0" fontId="0" fillId="2" borderId="12" xfId="0" applyFill="1" applyBorder="1" applyAlignment="1">
      <alignment wrapText="1"/>
    </xf>
    <xf numFmtId="0" fontId="1" fillId="16" borderId="1" xfId="0" applyFont="1" applyFill="1" applyBorder="1" applyAlignment="1">
      <alignment horizontal="center" vertical="center"/>
    </xf>
    <xf numFmtId="0" fontId="0" fillId="2" borderId="21" xfId="0" applyFill="1" applyBorder="1" applyAlignment="1">
      <alignment horizontal="left"/>
    </xf>
    <xf numFmtId="0" fontId="1" fillId="16" borderId="4" xfId="0" applyFont="1" applyFill="1" applyBorder="1" applyAlignment="1">
      <alignment horizontal="left"/>
    </xf>
    <xf numFmtId="0" fontId="0" fillId="2" borderId="23" xfId="0" applyFill="1" applyBorder="1" applyAlignment="1">
      <alignment horizontal="left"/>
    </xf>
    <xf numFmtId="0" fontId="0" fillId="0" borderId="23" xfId="0" applyBorder="1"/>
    <xf numFmtId="0" fontId="2" fillId="2" borderId="23" xfId="0" applyFont="1" applyFill="1" applyBorder="1"/>
    <xf numFmtId="0" fontId="0" fillId="16" borderId="4" xfId="0" applyFill="1" applyBorder="1" applyAlignment="1">
      <alignment horizontal="left"/>
    </xf>
    <xf numFmtId="0" fontId="0" fillId="2" borderId="27" xfId="0" applyFill="1" applyBorder="1" applyAlignment="1">
      <alignment horizontal="left"/>
    </xf>
    <xf numFmtId="0" fontId="0" fillId="2" borderId="23" xfId="0" applyFill="1" applyBorder="1"/>
    <xf numFmtId="0" fontId="2" fillId="16" borderId="4" xfId="0" applyFont="1" applyFill="1" applyBorder="1" applyAlignment="1">
      <alignment horizontal="left"/>
    </xf>
    <xf numFmtId="0" fontId="2" fillId="2" borderId="27" xfId="0" applyFont="1" applyFill="1" applyBorder="1" applyAlignment="1">
      <alignment horizontal="left"/>
    </xf>
    <xf numFmtId="0" fontId="2" fillId="2" borderId="27" xfId="0" applyFont="1" applyFill="1" applyBorder="1"/>
    <xf numFmtId="0" fontId="1" fillId="16" borderId="4" xfId="0" applyFont="1" applyFill="1" applyBorder="1" applyAlignment="1">
      <alignment horizontal="center" vertical="center"/>
    </xf>
    <xf numFmtId="0" fontId="0" fillId="16" borderId="4" xfId="0" applyFill="1" applyBorder="1" applyAlignment="1">
      <alignment horizontal="center" vertical="center"/>
    </xf>
    <xf numFmtId="0" fontId="0" fillId="2" borderId="29" xfId="0" applyFill="1" applyBorder="1" applyAlignment="1">
      <alignment horizontal="left"/>
    </xf>
    <xf numFmtId="0" fontId="0" fillId="16" borderId="6" xfId="0" applyFill="1" applyBorder="1" applyAlignment="1">
      <alignment horizontal="left"/>
    </xf>
    <xf numFmtId="0" fontId="0" fillId="2" borderId="30" xfId="0" applyFill="1" applyBorder="1" applyAlignment="1">
      <alignment horizontal="left"/>
    </xf>
    <xf numFmtId="0" fontId="0" fillId="2" borderId="30" xfId="0" applyFill="1" applyBorder="1"/>
    <xf numFmtId="0" fontId="0" fillId="2" borderId="52" xfId="0" applyFill="1" applyBorder="1"/>
    <xf numFmtId="0" fontId="0" fillId="0" borderId="24" xfId="0" applyBorder="1" applyAlignment="1">
      <alignment wrapText="1"/>
    </xf>
    <xf numFmtId="0" fontId="0" fillId="2" borderId="28" xfId="0" applyFill="1" applyBorder="1" applyAlignment="1">
      <alignment horizontal="left"/>
    </xf>
    <xf numFmtId="0" fontId="0" fillId="2" borderId="48" xfId="0" applyFill="1" applyBorder="1"/>
    <xf numFmtId="0" fontId="1" fillId="24" borderId="1" xfId="0" applyFont="1" applyFill="1" applyBorder="1" applyAlignment="1">
      <alignment horizontal="center" vertical="center"/>
    </xf>
    <xf numFmtId="0" fontId="0" fillId="24" borderId="4" xfId="0" applyFill="1" applyBorder="1" applyAlignment="1">
      <alignment horizontal="center" vertical="center"/>
    </xf>
    <xf numFmtId="0" fontId="1" fillId="24" borderId="4" xfId="0" applyFont="1" applyFill="1" applyBorder="1" applyAlignment="1">
      <alignment horizontal="center" vertical="center"/>
    </xf>
    <xf numFmtId="0" fontId="0" fillId="24" borderId="4" xfId="0" applyFill="1" applyBorder="1" applyAlignment="1">
      <alignment horizontal="center"/>
    </xf>
    <xf numFmtId="0" fontId="0" fillId="24" borderId="6" xfId="0" applyFill="1" applyBorder="1" applyAlignment="1">
      <alignment horizontal="center"/>
    </xf>
    <xf numFmtId="0" fontId="0" fillId="2" borderId="45" xfId="0" applyFill="1" applyBorder="1"/>
    <xf numFmtId="0" fontId="0" fillId="2" borderId="21" xfId="0" applyFill="1" applyBorder="1"/>
    <xf numFmtId="0" fontId="0" fillId="2" borderId="37" xfId="0" applyFill="1" applyBorder="1" applyAlignment="1">
      <alignment horizontal="center"/>
    </xf>
    <xf numFmtId="0" fontId="26" fillId="0" borderId="21" xfId="0" applyFont="1" applyBorder="1" applyAlignment="1">
      <alignment horizontal="center"/>
    </xf>
    <xf numFmtId="0" fontId="26" fillId="0" borderId="27" xfId="0" applyFont="1" applyBorder="1" applyAlignment="1">
      <alignment horizontal="center"/>
    </xf>
    <xf numFmtId="0" fontId="2" fillId="2" borderId="28" xfId="0" applyFont="1" applyFill="1" applyBorder="1"/>
    <xf numFmtId="0" fontId="1" fillId="4" borderId="1" xfId="0" applyFont="1" applyFill="1" applyBorder="1" applyAlignment="1">
      <alignment horizontal="center"/>
    </xf>
    <xf numFmtId="0" fontId="0" fillId="0" borderId="30" xfId="0" applyBorder="1" applyAlignment="1">
      <alignment horizontal="center"/>
    </xf>
    <xf numFmtId="0" fontId="1" fillId="8" borderId="4" xfId="0" applyFont="1" applyFill="1" applyBorder="1" applyAlignment="1">
      <alignment horizontal="center"/>
    </xf>
    <xf numFmtId="0" fontId="26" fillId="8" borderId="4" xfId="0" applyFont="1" applyFill="1" applyBorder="1" applyAlignment="1">
      <alignment horizontal="center"/>
    </xf>
    <xf numFmtId="0" fontId="1" fillId="8" borderId="1" xfId="0" applyFont="1" applyFill="1" applyBorder="1" applyAlignment="1">
      <alignment horizontal="center"/>
    </xf>
    <xf numFmtId="0" fontId="41" fillId="8" borderId="4" xfId="0" applyFont="1" applyFill="1" applyBorder="1" applyAlignment="1">
      <alignment horizontal="center"/>
    </xf>
    <xf numFmtId="0" fontId="0" fillId="8" borderId="6" xfId="0" applyFill="1" applyBorder="1" applyAlignment="1">
      <alignment horizontal="center"/>
    </xf>
    <xf numFmtId="0" fontId="2" fillId="0" borderId="0" xfId="0" applyFont="1" applyAlignment="1">
      <alignment horizontal="center"/>
    </xf>
    <xf numFmtId="0" fontId="42" fillId="0" borderId="0" xfId="0" applyFont="1"/>
    <xf numFmtId="0" fontId="12" fillId="0" borderId="0" xfId="0" applyFont="1"/>
    <xf numFmtId="0" fontId="26" fillId="0" borderId="0" xfId="0" applyFont="1" applyAlignment="1">
      <alignment horizontal="center"/>
    </xf>
    <xf numFmtId="0" fontId="10" fillId="0" borderId="0" xfId="0" applyFont="1" applyAlignment="1">
      <alignment horizontal="center"/>
    </xf>
    <xf numFmtId="0" fontId="1" fillId="4" borderId="17" xfId="0" applyFont="1" applyFill="1" applyBorder="1" applyAlignment="1">
      <alignment horizontal="center" vertical="center"/>
    </xf>
    <xf numFmtId="0" fontId="3" fillId="4" borderId="25" xfId="0" applyFont="1" applyFill="1" applyBorder="1" applyAlignment="1">
      <alignment horizontal="center" vertical="center"/>
    </xf>
    <xf numFmtId="0" fontId="1" fillId="4" borderId="25" xfId="0" applyFont="1" applyFill="1" applyBorder="1" applyAlignment="1">
      <alignment horizontal="center" vertical="center"/>
    </xf>
    <xf numFmtId="0" fontId="3" fillId="4" borderId="25" xfId="0" applyFont="1" applyFill="1" applyBorder="1"/>
    <xf numFmtId="0" fontId="0" fillId="0" borderId="4" xfId="0" applyBorder="1"/>
    <xf numFmtId="0" fontId="2" fillId="0" borderId="4" xfId="0" applyFont="1" applyBorder="1"/>
    <xf numFmtId="0" fontId="12" fillId="0" borderId="5" xfId="0" applyFont="1" applyBorder="1"/>
    <xf numFmtId="0" fontId="3" fillId="4" borderId="9" xfId="0" applyFont="1" applyFill="1" applyBorder="1"/>
    <xf numFmtId="0" fontId="0" fillId="0" borderId="6" xfId="0" applyBorder="1"/>
    <xf numFmtId="0" fontId="0" fillId="0" borderId="7" xfId="0" applyBorder="1"/>
    <xf numFmtId="0" fontId="0" fillId="0" borderId="8" xfId="0" applyBorder="1"/>
    <xf numFmtId="0" fontId="2" fillId="0" borderId="0" xfId="0" applyFont="1"/>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0" borderId="0" xfId="0" applyFont="1" applyAlignment="1">
      <alignment horizontal="center"/>
    </xf>
    <xf numFmtId="0" fontId="43" fillId="4" borderId="21" xfId="0" applyFont="1" applyFill="1" applyBorder="1" applyAlignment="1">
      <alignment horizontal="center"/>
    </xf>
    <xf numFmtId="0" fontId="0" fillId="0" borderId="31" xfId="0" applyBorder="1" applyAlignment="1">
      <alignment horizontal="center" vertical="center"/>
    </xf>
    <xf numFmtId="0" fontId="0" fillId="0" borderId="13" xfId="0" applyBorder="1" applyAlignment="1">
      <alignment horizontal="center" vertical="center"/>
    </xf>
    <xf numFmtId="0" fontId="0" fillId="0" borderId="36" xfId="0" applyBorder="1" applyAlignment="1">
      <alignment horizontal="center" vertical="center"/>
    </xf>
    <xf numFmtId="0" fontId="43" fillId="4" borderId="27" xfId="0" applyFont="1" applyFill="1" applyBorder="1" applyAlignment="1">
      <alignment horizontal="center"/>
    </xf>
    <xf numFmtId="0" fontId="43" fillId="4" borderId="30" xfId="0" applyFont="1" applyFill="1" applyBorder="1" applyAlignment="1">
      <alignment horizont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49" fontId="0" fillId="0" borderId="0" xfId="0" applyNumberFormat="1" applyAlignment="1">
      <alignment horizontal="left"/>
    </xf>
    <xf numFmtId="0" fontId="3" fillId="4" borderId="9" xfId="0" applyFont="1" applyFill="1" applyBorder="1" applyAlignment="1">
      <alignment horizontal="center" vertical="center"/>
    </xf>
    <xf numFmtId="0" fontId="3" fillId="0" borderId="0" xfId="0" applyFont="1" applyAlignment="1">
      <alignment horizontal="center" vertical="center"/>
    </xf>
    <xf numFmtId="0" fontId="9" fillId="0" borderId="0" xfId="0" applyFont="1"/>
    <xf numFmtId="0" fontId="3" fillId="0" borderId="0" xfId="0" applyFont="1"/>
    <xf numFmtId="0" fontId="9" fillId="0" borderId="0" xfId="0" applyFont="1" applyAlignment="1">
      <alignment horizontal="center" vertical="center"/>
    </xf>
    <xf numFmtId="0" fontId="2" fillId="0" borderId="3" xfId="0" applyFont="1" applyBorder="1"/>
    <xf numFmtId="0" fontId="2" fillId="0" borderId="5" xfId="0" applyFont="1" applyBorder="1"/>
    <xf numFmtId="0" fontId="1" fillId="5" borderId="4" xfId="0" applyFont="1" applyFill="1" applyBorder="1" applyAlignment="1">
      <alignment horizontal="center"/>
    </xf>
    <xf numFmtId="0" fontId="0" fillId="2" borderId="32" xfId="0" applyFill="1" applyBorder="1" applyAlignment="1">
      <alignment horizontal="left"/>
    </xf>
    <xf numFmtId="0" fontId="0" fillId="2" borderId="53" xfId="0" applyFill="1" applyBorder="1" applyAlignment="1">
      <alignment horizontal="left"/>
    </xf>
    <xf numFmtId="0" fontId="0" fillId="2" borderId="4" xfId="0" applyFill="1" applyBorder="1" applyAlignment="1">
      <alignment horizontal="left"/>
    </xf>
    <xf numFmtId="0" fontId="1" fillId="5" borderId="6" xfId="0" applyFont="1" applyFill="1" applyBorder="1" applyAlignment="1">
      <alignment horizontal="center"/>
    </xf>
    <xf numFmtId="0" fontId="0" fillId="2" borderId="34" xfId="0" applyFill="1" applyBorder="1" applyAlignment="1">
      <alignment horizontal="left"/>
    </xf>
    <xf numFmtId="0" fontId="0" fillId="0" borderId="53" xfId="0" applyBorder="1"/>
    <xf numFmtId="0" fontId="0" fillId="0" borderId="33" xfId="0" applyBorder="1"/>
    <xf numFmtId="0" fontId="2" fillId="2" borderId="33" xfId="0" applyFont="1" applyFill="1" applyBorder="1" applyAlignment="1">
      <alignment horizontal="left"/>
    </xf>
    <xf numFmtId="0" fontId="2" fillId="2" borderId="37" xfId="0" applyFont="1" applyFill="1" applyBorder="1" applyAlignment="1">
      <alignment horizontal="left"/>
    </xf>
    <xf numFmtId="0" fontId="0" fillId="5" borderId="4" xfId="0" applyFill="1" applyBorder="1" applyAlignment="1">
      <alignment horizontal="center"/>
    </xf>
    <xf numFmtId="0" fontId="0" fillId="2" borderId="33" xfId="0" applyFill="1" applyBorder="1" applyAlignment="1">
      <alignment horizontal="left"/>
    </xf>
    <xf numFmtId="0" fontId="0" fillId="2" borderId="37" xfId="0" applyFill="1" applyBorder="1" applyAlignment="1">
      <alignment horizontal="left"/>
    </xf>
    <xf numFmtId="0" fontId="0" fillId="5" borderId="6" xfId="0" applyFill="1" applyBorder="1" applyAlignment="1">
      <alignment horizontal="center"/>
    </xf>
    <xf numFmtId="0" fontId="41" fillId="0" borderId="0" xfId="0" applyFont="1" applyAlignment="1">
      <alignment horizontal="center"/>
    </xf>
    <xf numFmtId="0" fontId="2" fillId="5" borderId="1" xfId="0" applyFont="1" applyFill="1" applyBorder="1" applyAlignment="1">
      <alignment horizontal="center"/>
    </xf>
    <xf numFmtId="0" fontId="0" fillId="2" borderId="5" xfId="0" applyFill="1" applyBorder="1"/>
    <xf numFmtId="0" fontId="2" fillId="5" borderId="4" xfId="0" applyFont="1" applyFill="1" applyBorder="1" applyAlignment="1">
      <alignment horizontal="center"/>
    </xf>
    <xf numFmtId="0" fontId="44" fillId="0" borderId="5" xfId="0" applyFont="1" applyBorder="1"/>
    <xf numFmtId="0" fontId="46" fillId="0" borderId="0" xfId="0" applyFont="1" applyAlignment="1">
      <alignment vertical="center" wrapText="1"/>
    </xf>
    <xf numFmtId="0" fontId="45" fillId="0" borderId="0" xfId="0" applyFont="1" applyAlignment="1">
      <alignment vertical="center" wrapText="1"/>
    </xf>
    <xf numFmtId="0" fontId="47" fillId="0" borderId="0" xfId="0" applyFont="1" applyAlignment="1">
      <alignment vertical="center" wrapText="1"/>
    </xf>
    <xf numFmtId="0" fontId="1" fillId="24" borderId="4" xfId="0" applyFont="1" applyFill="1" applyBorder="1" applyAlignment="1">
      <alignment horizontal="left"/>
    </xf>
    <xf numFmtId="49" fontId="0" fillId="0" borderId="0" xfId="0" applyNumberFormat="1" applyAlignment="1">
      <alignment horizontal="center"/>
    </xf>
    <xf numFmtId="0" fontId="0" fillId="25" borderId="0" xfId="0" applyFill="1"/>
    <xf numFmtId="0" fontId="0" fillId="26" borderId="0" xfId="0" applyFill="1"/>
    <xf numFmtId="0" fontId="0" fillId="19" borderId="0" xfId="0" applyFill="1"/>
    <xf numFmtId="0" fontId="0" fillId="20" borderId="0" xfId="0" applyFill="1"/>
    <xf numFmtId="0" fontId="0" fillId="27" borderId="0" xfId="0" applyFill="1"/>
    <xf numFmtId="0" fontId="0" fillId="21" borderId="0" xfId="0" applyFill="1"/>
    <xf numFmtId="0" fontId="0" fillId="28" borderId="0" xfId="0" applyFill="1"/>
    <xf numFmtId="49" fontId="0" fillId="28" borderId="0" xfId="0" applyNumberFormat="1" applyFill="1" applyAlignment="1">
      <alignment horizontal="center"/>
    </xf>
    <xf numFmtId="0" fontId="3" fillId="12" borderId="0" xfId="0" applyFont="1" applyFill="1"/>
    <xf numFmtId="0" fontId="0" fillId="12" borderId="0" xfId="0" applyFill="1"/>
    <xf numFmtId="0" fontId="29" fillId="0" borderId="39" xfId="1" applyBorder="1"/>
    <xf numFmtId="0" fontId="29" fillId="22" borderId="39" xfId="1" applyFill="1" applyBorder="1"/>
    <xf numFmtId="0" fontId="29" fillId="0" borderId="39" xfId="1" applyBorder="1" applyAlignment="1">
      <alignment horizontal="left"/>
    </xf>
    <xf numFmtId="0" fontId="29" fillId="22" borderId="39" xfId="1" applyFill="1" applyBorder="1" applyAlignment="1">
      <alignment horizontal="left"/>
    </xf>
    <xf numFmtId="0" fontId="29" fillId="0" borderId="39" xfId="1" applyBorder="1" applyAlignment="1">
      <alignment horizontal="left" vertical="center"/>
    </xf>
    <xf numFmtId="0" fontId="0" fillId="22" borderId="39" xfId="0" applyFill="1" applyBorder="1" applyAlignment="1">
      <alignment horizontal="left"/>
    </xf>
    <xf numFmtId="0" fontId="35" fillId="0" borderId="39" xfId="0" applyFont="1" applyBorder="1" applyAlignment="1">
      <alignment horizontal="left"/>
    </xf>
    <xf numFmtId="0" fontId="2" fillId="21" borderId="55" xfId="0" applyFont="1" applyFill="1" applyBorder="1" applyAlignment="1">
      <alignment horizontal="center"/>
    </xf>
    <xf numFmtId="0" fontId="0" fillId="0" borderId="56" xfId="0" applyBorder="1" applyAlignment="1">
      <alignment horizontal="left"/>
    </xf>
    <xf numFmtId="0" fontId="0" fillId="0" borderId="57" xfId="0" applyBorder="1"/>
    <xf numFmtId="0" fontId="0" fillId="20" borderId="17" xfId="0" applyFill="1" applyBorder="1"/>
    <xf numFmtId="0" fontId="0" fillId="20" borderId="25" xfId="0" applyFill="1" applyBorder="1"/>
    <xf numFmtId="0" fontId="0" fillId="20" borderId="9" xfId="0" applyFill="1" applyBorder="1"/>
    <xf numFmtId="0" fontId="0" fillId="29" borderId="12" xfId="0" applyFill="1" applyBorder="1"/>
    <xf numFmtId="0" fontId="0" fillId="20" borderId="29" xfId="0" applyFill="1" applyBorder="1"/>
    <xf numFmtId="0" fontId="0" fillId="29" borderId="17" xfId="0" applyFill="1" applyBorder="1"/>
    <xf numFmtId="0" fontId="0" fillId="29" borderId="30" xfId="0" applyFill="1" applyBorder="1"/>
    <xf numFmtId="0" fontId="0" fillId="27" borderId="17" xfId="0" applyFill="1" applyBorder="1"/>
    <xf numFmtId="0" fontId="0" fillId="27" borderId="25" xfId="0" applyFill="1" applyBorder="1"/>
    <xf numFmtId="0" fontId="0" fillId="27" borderId="9" xfId="0" applyFill="1" applyBorder="1"/>
    <xf numFmtId="0" fontId="41" fillId="0" borderId="0" xfId="0" applyFont="1"/>
    <xf numFmtId="0" fontId="0" fillId="29" borderId="25" xfId="0" applyFill="1" applyBorder="1"/>
    <xf numFmtId="0" fontId="29" fillId="0" borderId="0" xfId="1" applyAlignment="1">
      <alignment vertical="center"/>
    </xf>
    <xf numFmtId="0" fontId="29" fillId="22" borderId="13" xfId="1" applyFill="1" applyBorder="1" applyAlignment="1">
      <alignment horizontal="left"/>
    </xf>
    <xf numFmtId="0" fontId="0" fillId="9" borderId="0" xfId="0" applyFill="1"/>
    <xf numFmtId="0" fontId="0" fillId="23" borderId="0" xfId="0" applyFill="1"/>
    <xf numFmtId="0" fontId="0" fillId="9" borderId="57" xfId="0" applyFill="1" applyBorder="1"/>
    <xf numFmtId="0" fontId="0" fillId="14" borderId="0" xfId="0" applyFill="1"/>
    <xf numFmtId="0" fontId="0" fillId="24" borderId="0" xfId="0" applyFill="1"/>
    <xf numFmtId="0" fontId="0" fillId="26" borderId="57" xfId="0" applyFill="1" applyBorder="1"/>
    <xf numFmtId="0" fontId="42" fillId="0" borderId="57" xfId="0" applyFont="1" applyBorder="1"/>
    <xf numFmtId="0" fontId="48" fillId="0" borderId="0" xfId="0" applyFont="1"/>
    <xf numFmtId="0" fontId="49" fillId="0" borderId="0" xfId="0" applyFont="1"/>
    <xf numFmtId="0" fontId="0" fillId="30" borderId="57" xfId="0" applyFill="1" applyBorder="1"/>
    <xf numFmtId="0" fontId="0" fillId="30" borderId="0" xfId="0" applyFill="1"/>
    <xf numFmtId="0" fontId="0" fillId="31" borderId="57" xfId="0" applyFill="1" applyBorder="1"/>
    <xf numFmtId="0" fontId="0" fillId="31" borderId="0" xfId="0" applyFill="1"/>
    <xf numFmtId="0" fontId="0" fillId="32" borderId="57" xfId="0" applyFill="1" applyBorder="1"/>
    <xf numFmtId="0" fontId="0" fillId="32" borderId="0" xfId="0" applyFill="1"/>
    <xf numFmtId="0" fontId="0" fillId="20" borderId="57" xfId="0" applyFill="1" applyBorder="1"/>
    <xf numFmtId="0" fontId="0" fillId="0" borderId="37" xfId="0" applyBorder="1"/>
    <xf numFmtId="0" fontId="0" fillId="33" borderId="57" xfId="0" applyFill="1" applyBorder="1"/>
    <xf numFmtId="0" fontId="0" fillId="33" borderId="0" xfId="0" applyFill="1"/>
    <xf numFmtId="0" fontId="0" fillId="34" borderId="57" xfId="0" applyFill="1" applyBorder="1"/>
    <xf numFmtId="0" fontId="0" fillId="34" borderId="0" xfId="0" applyFill="1"/>
    <xf numFmtId="0" fontId="0" fillId="0" borderId="15" xfId="0" applyBorder="1"/>
    <xf numFmtId="0" fontId="2" fillId="0" borderId="15" xfId="0" applyFont="1" applyBorder="1"/>
    <xf numFmtId="0" fontId="2" fillId="35" borderId="0" xfId="0" applyFont="1" applyFill="1"/>
    <xf numFmtId="49" fontId="0" fillId="35" borderId="15" xfId="0" applyNumberFormat="1" applyFill="1" applyBorder="1"/>
    <xf numFmtId="49" fontId="0" fillId="35" borderId="0" xfId="0" applyNumberFormat="1" applyFill="1"/>
    <xf numFmtId="49" fontId="2" fillId="35" borderId="15" xfId="0" applyNumberFormat="1" applyFont="1" applyFill="1" applyBorder="1"/>
    <xf numFmtId="0" fontId="0" fillId="36" borderId="0" xfId="0" applyFill="1"/>
    <xf numFmtId="0" fontId="0" fillId="36" borderId="15" xfId="0" applyFill="1" applyBorder="1"/>
    <xf numFmtId="0" fontId="0" fillId="37" borderId="0" xfId="0" applyFill="1"/>
    <xf numFmtId="0" fontId="0" fillId="37" borderId="15" xfId="0" applyFill="1" applyBorder="1"/>
    <xf numFmtId="0" fontId="0" fillId="38" borderId="0" xfId="0" applyFill="1"/>
    <xf numFmtId="0" fontId="0" fillId="38" borderId="15" xfId="0" applyFill="1" applyBorder="1"/>
    <xf numFmtId="0" fontId="0" fillId="39" borderId="57" xfId="0" applyFill="1" applyBorder="1"/>
    <xf numFmtId="0" fontId="2" fillId="24" borderId="0" xfId="0" applyFont="1" applyFill="1"/>
    <xf numFmtId="0" fontId="0" fillId="24" borderId="57" xfId="0" applyFill="1" applyBorder="1"/>
    <xf numFmtId="49" fontId="2" fillId="35" borderId="0" xfId="0" applyNumberFormat="1" applyFont="1" applyFill="1"/>
    <xf numFmtId="0" fontId="36" fillId="0" borderId="0" xfId="0" applyFont="1"/>
    <xf numFmtId="0" fontId="37" fillId="0" borderId="0" xfId="0" applyFont="1"/>
    <xf numFmtId="0" fontId="38" fillId="0" borderId="0" xfId="0" applyFont="1"/>
    <xf numFmtId="0" fontId="36" fillId="0" borderId="0" xfId="0" applyFont="1" applyAlignment="1">
      <alignment horizontal="left"/>
    </xf>
    <xf numFmtId="0" fontId="40" fillId="0" borderId="0" xfId="0" applyFont="1"/>
    <xf numFmtId="0" fontId="39" fillId="0" borderId="0" xfId="0" applyFont="1" applyAlignment="1">
      <alignment horizontal="left"/>
    </xf>
    <xf numFmtId="0" fontId="2" fillId="0" borderId="0" xfId="0" applyFont="1" applyAlignment="1">
      <alignment horizontal="left"/>
    </xf>
    <xf numFmtId="0" fontId="42" fillId="0" borderId="0" xfId="0" applyFont="1" applyAlignment="1">
      <alignment horizontal="left"/>
    </xf>
    <xf numFmtId="0" fontId="51" fillId="0" borderId="0" xfId="0" applyFont="1" applyAlignment="1">
      <alignment vertical="center"/>
    </xf>
    <xf numFmtId="0" fontId="48" fillId="0" borderId="0" xfId="0" applyFont="1" applyAlignment="1">
      <alignment horizontal="left"/>
    </xf>
    <xf numFmtId="0" fontId="49" fillId="0" borderId="0" xfId="0" applyFont="1" applyAlignment="1">
      <alignment horizontal="left"/>
    </xf>
    <xf numFmtId="0" fontId="52" fillId="0" borderId="0" xfId="0" applyFont="1"/>
    <xf numFmtId="0" fontId="41" fillId="0" borderId="0" xfId="0" applyFont="1" applyAlignment="1">
      <alignment vertical="center"/>
    </xf>
    <xf numFmtId="0" fontId="54" fillId="0" borderId="0" xfId="0" applyFont="1" applyAlignment="1">
      <alignment vertical="center"/>
    </xf>
    <xf numFmtId="0" fontId="53" fillId="0" borderId="0" xfId="0" applyFont="1"/>
    <xf numFmtId="0" fontId="55" fillId="0" borderId="4" xfId="0" applyFont="1" applyBorder="1" applyAlignment="1">
      <alignment horizontal="center"/>
    </xf>
    <xf numFmtId="0" fontId="55" fillId="0" borderId="0" xfId="0" applyFont="1" applyAlignment="1">
      <alignment horizontal="center"/>
    </xf>
    <xf numFmtId="0" fontId="55" fillId="0" borderId="0" xfId="0" applyFont="1" applyAlignment="1">
      <alignment horizontal="right"/>
    </xf>
    <xf numFmtId="0" fontId="55" fillId="0" borderId="0" xfId="0" applyFont="1"/>
    <xf numFmtId="0" fontId="55" fillId="0" borderId="5" xfId="0" applyFont="1" applyBorder="1" applyAlignment="1">
      <alignment horizontal="center"/>
    </xf>
    <xf numFmtId="0" fontId="55" fillId="0" borderId="6" xfId="0" applyFont="1" applyBorder="1" applyAlignment="1">
      <alignment horizontal="center"/>
    </xf>
    <xf numFmtId="0" fontId="55" fillId="0" borderId="7" xfId="0" applyFont="1" applyBorder="1" applyAlignment="1">
      <alignment horizontal="center"/>
    </xf>
    <xf numFmtId="0" fontId="55" fillId="0" borderId="7" xfId="0" applyFont="1" applyBorder="1" applyAlignment="1">
      <alignment horizontal="right"/>
    </xf>
    <xf numFmtId="0" fontId="2" fillId="0" borderId="7" xfId="0" applyFont="1" applyBorder="1" applyAlignment="1">
      <alignment horizontal="center"/>
    </xf>
    <xf numFmtId="0" fontId="55" fillId="0" borderId="7" xfId="0" applyFont="1" applyBorder="1"/>
    <xf numFmtId="0" fontId="55" fillId="0" borderId="8" xfId="0" applyFont="1" applyBorder="1" applyAlignment="1">
      <alignment horizontal="center"/>
    </xf>
    <xf numFmtId="0" fontId="2" fillId="40" borderId="10" xfId="0" applyFont="1" applyFill="1" applyBorder="1" applyAlignment="1">
      <alignment horizontal="center"/>
    </xf>
    <xf numFmtId="0" fontId="2" fillId="40" borderId="18" xfId="0" applyFont="1" applyFill="1" applyBorder="1"/>
    <xf numFmtId="0" fontId="2" fillId="40" borderId="18" xfId="0" applyFont="1" applyFill="1" applyBorder="1" applyAlignment="1">
      <alignment horizontal="center"/>
    </xf>
    <xf numFmtId="0" fontId="2" fillId="40" borderId="11" xfId="0" applyFont="1" applyFill="1" applyBorder="1" applyAlignment="1">
      <alignment horizontal="center"/>
    </xf>
    <xf numFmtId="0" fontId="55" fillId="0" borderId="33" xfId="0" applyFont="1" applyBorder="1" applyAlignment="1">
      <alignment horizontal="center"/>
    </xf>
    <xf numFmtId="0" fontId="55" fillId="0" borderId="26" xfId="0" applyFont="1" applyBorder="1" applyAlignment="1">
      <alignment horizontal="center"/>
    </xf>
    <xf numFmtId="0" fontId="55" fillId="0" borderId="26" xfId="0" applyFont="1" applyBorder="1" applyAlignment="1">
      <alignment horizontal="right"/>
    </xf>
    <xf numFmtId="0" fontId="55" fillId="0" borderId="26" xfId="0" applyFont="1" applyBorder="1"/>
    <xf numFmtId="0" fontId="55" fillId="0" borderId="28" xfId="0" applyFont="1" applyBorder="1" applyAlignment="1">
      <alignment horizontal="center"/>
    </xf>
    <xf numFmtId="0" fontId="55" fillId="0" borderId="34" xfId="0" applyFont="1" applyBorder="1" applyAlignment="1">
      <alignment horizontal="center"/>
    </xf>
    <xf numFmtId="0" fontId="55" fillId="0" borderId="58" xfId="0" applyFont="1" applyBorder="1" applyAlignment="1">
      <alignment horizontal="center"/>
    </xf>
    <xf numFmtId="0" fontId="55" fillId="0" borderId="58" xfId="0" applyFont="1" applyBorder="1" applyAlignment="1">
      <alignment horizontal="right"/>
    </xf>
    <xf numFmtId="0" fontId="55" fillId="0" borderId="48" xfId="0" applyFont="1" applyBorder="1" applyAlignment="1">
      <alignment horizontal="center"/>
    </xf>
    <xf numFmtId="0" fontId="50" fillId="0" borderId="0" xfId="0" applyFont="1"/>
    <xf numFmtId="0" fontId="2" fillId="0" borderId="58" xfId="0" applyFont="1" applyBorder="1" applyAlignment="1">
      <alignment horizontal="center"/>
    </xf>
    <xf numFmtId="0" fontId="57" fillId="0" borderId="0" xfId="0" applyFont="1"/>
    <xf numFmtId="0" fontId="57" fillId="0" borderId="0" xfId="0" applyFont="1" applyAlignment="1">
      <alignment horizontal="left"/>
    </xf>
    <xf numFmtId="0" fontId="55" fillId="0" borderId="0" xfId="0" applyFont="1" applyAlignment="1">
      <alignment horizontal="left"/>
    </xf>
    <xf numFmtId="0" fontId="55" fillId="0" borderId="26" xfId="0" applyFont="1" applyBorder="1" applyAlignment="1">
      <alignment horizontal="left"/>
    </xf>
    <xf numFmtId="0" fontId="55" fillId="0" borderId="58" xfId="0" applyFont="1" applyBorder="1" applyAlignment="1">
      <alignment horizontal="left"/>
    </xf>
    <xf numFmtId="3" fontId="0" fillId="0" borderId="36" xfId="0" applyNumberFormat="1" applyFill="1" applyBorder="1"/>
    <xf numFmtId="0" fontId="0" fillId="0" borderId="36" xfId="0" applyFill="1" applyBorder="1"/>
    <xf numFmtId="3" fontId="0" fillId="0" borderId="13" xfId="0" applyNumberFormat="1" applyFill="1" applyBorder="1"/>
    <xf numFmtId="0" fontId="0" fillId="0" borderId="13" xfId="0" applyFill="1" applyBorder="1"/>
    <xf numFmtId="0" fontId="0" fillId="0" borderId="0" xfId="0" applyAlignment="1">
      <alignment vertical="center" wrapText="1"/>
    </xf>
    <xf numFmtId="0" fontId="0" fillId="0" borderId="0" xfId="0"/>
    <xf numFmtId="0" fontId="2" fillId="0" borderId="0" xfId="0" applyFont="1"/>
    <xf numFmtId="0" fontId="0" fillId="0" borderId="0" xfId="0" applyAlignment="1">
      <alignment horizontal="left"/>
    </xf>
    <xf numFmtId="0" fontId="2" fillId="39" borderId="0" xfId="0" applyFont="1" applyFill="1" applyAlignment="1">
      <alignment horizontal="left"/>
    </xf>
    <xf numFmtId="0" fontId="0" fillId="37" borderId="57" xfId="0" applyFill="1" applyBorder="1"/>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5"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xf>
    <xf numFmtId="0" fontId="4" fillId="6" borderId="0" xfId="0" applyFont="1" applyFill="1" applyAlignment="1">
      <alignment horizontal="center" vertical="center"/>
    </xf>
    <xf numFmtId="0" fontId="14" fillId="11" borderId="1"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5"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11" borderId="7"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 xfId="0" applyFont="1" applyFill="1" applyBorder="1" applyAlignment="1">
      <alignment horizontal="center" vertical="center" wrapText="1"/>
    </xf>
    <xf numFmtId="0" fontId="14" fillId="12" borderId="6" xfId="0"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5" fillId="6" borderId="0" xfId="0" applyFont="1" applyFill="1" applyAlignment="1">
      <alignment horizontal="center" vertical="center"/>
    </xf>
    <xf numFmtId="0" fontId="3" fillId="6" borderId="0" xfId="0" applyFont="1" applyFill="1"/>
    <xf numFmtId="0" fontId="15" fillId="0" borderId="10" xfId="0" applyFont="1" applyBorder="1" applyAlignment="1">
      <alignment horizontal="center"/>
    </xf>
    <xf numFmtId="0" fontId="15" fillId="0" borderId="18" xfId="0" applyFont="1" applyBorder="1" applyAlignment="1">
      <alignment horizontal="center"/>
    </xf>
    <xf numFmtId="0" fontId="16" fillId="0" borderId="11" xfId="0" applyFont="1" applyBorder="1" applyAlignment="1">
      <alignment horizontal="center"/>
    </xf>
    <xf numFmtId="0" fontId="24" fillId="3" borderId="1" xfId="0" applyFont="1" applyFill="1" applyBorder="1" applyAlignment="1">
      <alignment horizontal="center"/>
    </xf>
    <xf numFmtId="0" fontId="24" fillId="3" borderId="2" xfId="0" applyFont="1" applyFill="1" applyBorder="1" applyAlignment="1">
      <alignment horizontal="center"/>
    </xf>
    <xf numFmtId="0" fontId="24" fillId="3" borderId="3" xfId="0" applyFont="1" applyFill="1" applyBorder="1" applyAlignment="1">
      <alignment horizontal="center"/>
    </xf>
    <xf numFmtId="0" fontId="24" fillId="3" borderId="6" xfId="0" applyFont="1" applyFill="1" applyBorder="1" applyAlignment="1">
      <alignment horizontal="center"/>
    </xf>
    <xf numFmtId="0" fontId="24" fillId="3" borderId="7" xfId="0" applyFont="1" applyFill="1" applyBorder="1" applyAlignment="1">
      <alignment horizontal="center"/>
    </xf>
    <xf numFmtId="0" fontId="24" fillId="3" borderId="8" xfId="0" applyFont="1" applyFill="1" applyBorder="1" applyAlignment="1">
      <alignment horizontal="center"/>
    </xf>
    <xf numFmtId="0" fontId="26" fillId="3" borderId="10" xfId="0" applyFont="1" applyFill="1" applyBorder="1" applyAlignment="1">
      <alignment horizontal="center"/>
    </xf>
    <xf numFmtId="0" fontId="26" fillId="3" borderId="18" xfId="0" applyFont="1" applyFill="1" applyBorder="1" applyAlignment="1">
      <alignment horizontal="center"/>
    </xf>
    <xf numFmtId="0" fontId="26" fillId="3" borderId="11" xfId="0" applyFont="1" applyFill="1" applyBorder="1" applyAlignment="1">
      <alignment horizontal="center"/>
    </xf>
    <xf numFmtId="0" fontId="27" fillId="18" borderId="1" xfId="0" applyFont="1" applyFill="1" applyBorder="1" applyAlignment="1">
      <alignment horizontal="center"/>
    </xf>
    <xf numFmtId="0" fontId="27" fillId="18" borderId="2" xfId="0" applyFont="1" applyFill="1" applyBorder="1" applyAlignment="1">
      <alignment horizontal="center"/>
    </xf>
    <xf numFmtId="0" fontId="27" fillId="18" borderId="3" xfId="0" applyFont="1" applyFill="1" applyBorder="1" applyAlignment="1">
      <alignment horizontal="center"/>
    </xf>
    <xf numFmtId="0" fontId="27" fillId="18" borderId="6" xfId="0" applyFont="1" applyFill="1" applyBorder="1" applyAlignment="1">
      <alignment horizontal="center"/>
    </xf>
    <xf numFmtId="0" fontId="27" fillId="18" borderId="7" xfId="0" applyFont="1" applyFill="1" applyBorder="1" applyAlignment="1">
      <alignment horizontal="center"/>
    </xf>
    <xf numFmtId="0" fontId="27" fillId="18" borderId="8" xfId="0" applyFont="1" applyFill="1" applyBorder="1" applyAlignment="1">
      <alignment horizontal="center"/>
    </xf>
    <xf numFmtId="0" fontId="26" fillId="18" borderId="10" xfId="0" applyFont="1" applyFill="1" applyBorder="1" applyAlignment="1">
      <alignment horizontal="center"/>
    </xf>
    <xf numFmtId="0" fontId="26" fillId="18" borderId="18" xfId="0" applyFont="1" applyFill="1" applyBorder="1" applyAlignment="1">
      <alignment horizontal="center"/>
    </xf>
    <xf numFmtId="0" fontId="26" fillId="18" borderId="11" xfId="0" applyFont="1" applyFill="1" applyBorder="1" applyAlignment="1">
      <alignment horizontal="center"/>
    </xf>
    <xf numFmtId="0" fontId="14" fillId="10" borderId="1" xfId="0" applyFont="1" applyFill="1" applyBorder="1" applyAlignment="1">
      <alignment horizontal="center" vertical="center"/>
    </xf>
    <xf numFmtId="0" fontId="14" fillId="10" borderId="2" xfId="0" applyFont="1" applyFill="1" applyBorder="1" applyAlignment="1">
      <alignment horizontal="center" vertical="center"/>
    </xf>
    <xf numFmtId="0" fontId="14" fillId="10" borderId="3" xfId="0" applyFont="1" applyFill="1" applyBorder="1" applyAlignment="1">
      <alignment horizontal="center" vertical="center"/>
    </xf>
    <xf numFmtId="0" fontId="14" fillId="10" borderId="4" xfId="0" applyFont="1" applyFill="1" applyBorder="1" applyAlignment="1">
      <alignment horizontal="center" vertical="center"/>
    </xf>
    <xf numFmtId="0" fontId="14" fillId="10" borderId="0" xfId="0" applyFont="1" applyFill="1" applyAlignment="1">
      <alignment horizontal="center" vertical="center"/>
    </xf>
    <xf numFmtId="0" fontId="14" fillId="10" borderId="5" xfId="0" applyFont="1" applyFill="1" applyBorder="1" applyAlignment="1">
      <alignment horizontal="center" vertical="center"/>
    </xf>
    <xf numFmtId="0" fontId="28" fillId="10" borderId="6" xfId="0" applyFont="1" applyFill="1" applyBorder="1" applyAlignment="1">
      <alignment horizontal="center"/>
    </xf>
    <xf numFmtId="0" fontId="28" fillId="10" borderId="7" xfId="0" applyFont="1" applyFill="1" applyBorder="1" applyAlignment="1">
      <alignment horizontal="center"/>
    </xf>
    <xf numFmtId="0" fontId="28" fillId="10" borderId="8" xfId="0" applyFont="1" applyFill="1" applyBorder="1" applyAlignment="1">
      <alignment horizontal="center"/>
    </xf>
    <xf numFmtId="0" fontId="26" fillId="12" borderId="10" xfId="0" applyFont="1" applyFill="1" applyBorder="1" applyAlignment="1">
      <alignment horizontal="center"/>
    </xf>
    <xf numFmtId="0" fontId="26" fillId="12" borderId="18" xfId="0" applyFont="1" applyFill="1" applyBorder="1" applyAlignment="1">
      <alignment horizontal="center"/>
    </xf>
    <xf numFmtId="0" fontId="26" fillId="12" borderId="11" xfId="0" applyFont="1" applyFill="1" applyBorder="1" applyAlignment="1">
      <alignment horizontal="center"/>
    </xf>
    <xf numFmtId="0" fontId="50" fillId="0" borderId="0" xfId="0" applyFont="1" applyAlignment="1">
      <alignment horizontal="left"/>
    </xf>
    <xf numFmtId="0" fontId="42" fillId="0" borderId="0" xfId="0" applyFont="1" applyAlignment="1">
      <alignment horizontal="center"/>
    </xf>
    <xf numFmtId="0" fontId="48" fillId="0" borderId="0" xfId="0" applyFont="1" applyAlignment="1">
      <alignment horizontal="center"/>
    </xf>
    <xf numFmtId="0" fontId="39" fillId="0" borderId="0" xfId="0" applyFont="1" applyAlignment="1">
      <alignment horizontal="right"/>
    </xf>
    <xf numFmtId="0" fontId="50" fillId="0" borderId="0" xfId="0" applyFont="1" applyAlignment="1">
      <alignment horizontal="center"/>
    </xf>
    <xf numFmtId="0" fontId="56" fillId="0" borderId="0" xfId="0" applyFont="1" applyAlignment="1">
      <alignment horizontal="center" vertical="center"/>
    </xf>
    <xf numFmtId="0" fontId="41" fillId="0" borderId="0" xfId="0" applyFont="1" applyAlignment="1">
      <alignment horizontal="center" vertical="center"/>
    </xf>
    <xf numFmtId="0" fontId="51" fillId="0" borderId="0" xfId="0" applyFont="1" applyAlignment="1">
      <alignment horizontal="center" vertical="center"/>
    </xf>
    <xf numFmtId="0" fontId="27" fillId="16" borderId="1" xfId="0" applyFont="1" applyFill="1" applyBorder="1" applyAlignment="1">
      <alignment horizontal="center"/>
    </xf>
    <xf numFmtId="0" fontId="27" fillId="16" borderId="2" xfId="0" applyFont="1" applyFill="1" applyBorder="1" applyAlignment="1">
      <alignment horizontal="center"/>
    </xf>
    <xf numFmtId="0" fontId="27" fillId="16" borderId="3" xfId="0" applyFont="1" applyFill="1" applyBorder="1" applyAlignment="1">
      <alignment horizontal="center"/>
    </xf>
    <xf numFmtId="0" fontId="27" fillId="16" borderId="6" xfId="0" applyFont="1" applyFill="1" applyBorder="1" applyAlignment="1">
      <alignment horizontal="center"/>
    </xf>
    <xf numFmtId="0" fontId="27" fillId="16" borderId="7" xfId="0" applyFont="1" applyFill="1" applyBorder="1" applyAlignment="1">
      <alignment horizontal="center"/>
    </xf>
    <xf numFmtId="0" fontId="27" fillId="16" borderId="8" xfId="0" applyFont="1" applyFill="1" applyBorder="1" applyAlignment="1">
      <alignment horizontal="center"/>
    </xf>
    <xf numFmtId="0" fontId="26" fillId="16" borderId="10" xfId="0" applyFont="1" applyFill="1" applyBorder="1" applyAlignment="1">
      <alignment horizontal="center"/>
    </xf>
    <xf numFmtId="0" fontId="26" fillId="16" borderId="18" xfId="0" applyFont="1" applyFill="1" applyBorder="1" applyAlignment="1">
      <alignment horizontal="center"/>
    </xf>
    <xf numFmtId="0" fontId="26" fillId="16" borderId="11" xfId="0" applyFont="1" applyFill="1" applyBorder="1" applyAlignment="1">
      <alignment horizontal="center"/>
    </xf>
    <xf numFmtId="0" fontId="27" fillId="24" borderId="1" xfId="0" applyFont="1" applyFill="1" applyBorder="1" applyAlignment="1">
      <alignment horizontal="center"/>
    </xf>
    <xf numFmtId="0" fontId="27" fillId="24" borderId="2" xfId="0" applyFont="1" applyFill="1" applyBorder="1" applyAlignment="1">
      <alignment horizontal="center"/>
    </xf>
    <xf numFmtId="0" fontId="27" fillId="24" borderId="3" xfId="0" applyFont="1" applyFill="1" applyBorder="1" applyAlignment="1">
      <alignment horizontal="center"/>
    </xf>
    <xf numFmtId="0" fontId="27" fillId="24" borderId="6" xfId="0" applyFont="1" applyFill="1" applyBorder="1" applyAlignment="1">
      <alignment horizontal="center"/>
    </xf>
    <xf numFmtId="0" fontId="27" fillId="24" borderId="7" xfId="0" applyFont="1" applyFill="1" applyBorder="1" applyAlignment="1">
      <alignment horizontal="center"/>
    </xf>
    <xf numFmtId="0" fontId="27" fillId="24" borderId="8" xfId="0" applyFont="1" applyFill="1" applyBorder="1" applyAlignment="1">
      <alignment horizontal="center"/>
    </xf>
    <xf numFmtId="0" fontId="26" fillId="24" borderId="10" xfId="0" applyFont="1" applyFill="1" applyBorder="1" applyAlignment="1">
      <alignment horizontal="center"/>
    </xf>
    <xf numFmtId="0" fontId="26" fillId="24" borderId="18" xfId="0" applyFont="1" applyFill="1" applyBorder="1" applyAlignment="1">
      <alignment horizontal="center"/>
    </xf>
    <xf numFmtId="0" fontId="26" fillId="24" borderId="11" xfId="0" applyFont="1" applyFill="1" applyBorder="1" applyAlignment="1">
      <alignment horizontal="center"/>
    </xf>
    <xf numFmtId="0" fontId="30" fillId="0" borderId="15" xfId="0" applyFont="1" applyBorder="1"/>
    <xf numFmtId="0" fontId="30" fillId="0" borderId="16" xfId="0" applyFont="1" applyBorder="1"/>
    <xf numFmtId="0" fontId="2" fillId="21" borderId="22" xfId="0" applyFont="1" applyFill="1" applyBorder="1" applyAlignment="1">
      <alignment horizontal="center"/>
    </xf>
    <xf numFmtId="0" fontId="2" fillId="21" borderId="13" xfId="0" applyFont="1" applyFill="1" applyBorder="1" applyAlignment="1">
      <alignment horizontal="center"/>
    </xf>
    <xf numFmtId="0" fontId="26" fillId="8" borderId="10" xfId="0" applyFont="1" applyFill="1" applyBorder="1" applyAlignment="1">
      <alignment horizontal="center"/>
    </xf>
    <xf numFmtId="0" fontId="26" fillId="8" borderId="18" xfId="0" applyFont="1" applyFill="1" applyBorder="1" applyAlignment="1">
      <alignment horizontal="center"/>
    </xf>
    <xf numFmtId="0" fontId="26" fillId="8" borderId="11" xfId="0" applyFont="1" applyFill="1" applyBorder="1" applyAlignment="1">
      <alignment horizontal="center"/>
    </xf>
    <xf numFmtId="0" fontId="27" fillId="8" borderId="1" xfId="0" applyFont="1" applyFill="1" applyBorder="1" applyAlignment="1">
      <alignment horizontal="center"/>
    </xf>
    <xf numFmtId="0" fontId="27" fillId="8" borderId="2" xfId="0" applyFont="1" applyFill="1" applyBorder="1" applyAlignment="1">
      <alignment horizontal="center"/>
    </xf>
    <xf numFmtId="0" fontId="27" fillId="8" borderId="3" xfId="0" applyFont="1" applyFill="1" applyBorder="1" applyAlignment="1">
      <alignment horizontal="center"/>
    </xf>
    <xf numFmtId="0" fontId="27" fillId="8" borderId="6" xfId="0" applyFont="1" applyFill="1" applyBorder="1" applyAlignment="1">
      <alignment horizontal="center"/>
    </xf>
    <xf numFmtId="0" fontId="27" fillId="8" borderId="7" xfId="0" applyFont="1" applyFill="1" applyBorder="1" applyAlignment="1">
      <alignment horizontal="center"/>
    </xf>
    <xf numFmtId="0" fontId="27" fillId="8" borderId="8" xfId="0" applyFont="1" applyFill="1" applyBorder="1" applyAlignment="1">
      <alignment horizontal="center"/>
    </xf>
    <xf numFmtId="0" fontId="26" fillId="8" borderId="8" xfId="0" applyFont="1" applyFill="1" applyBorder="1" applyAlignment="1">
      <alignment horizontal="center"/>
    </xf>
    <xf numFmtId="0" fontId="0" fillId="0" borderId="4" xfId="0" applyBorder="1"/>
    <xf numFmtId="0" fontId="0" fillId="0" borderId="0" xfId="0"/>
    <xf numFmtId="0" fontId="0" fillId="0" borderId="5" xfId="0" applyBorder="1"/>
    <xf numFmtId="0" fontId="26" fillId="4" borderId="10"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1" xfId="0" applyFont="1" applyFill="1" applyBorder="1" applyAlignment="1">
      <alignment horizontal="center" vertical="center"/>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xf numFmtId="0" fontId="2" fillId="0" borderId="5" xfId="0" applyFont="1" applyBorder="1"/>
    <xf numFmtId="0" fontId="0" fillId="0" borderId="6" xfId="0" applyBorder="1"/>
    <xf numFmtId="0" fontId="0" fillId="0" borderId="7" xfId="0" applyBorder="1"/>
    <xf numFmtId="0" fontId="0" fillId="0" borderId="8" xfId="0" applyBorder="1"/>
    <xf numFmtId="0" fontId="27" fillId="5" borderId="1" xfId="0" applyFont="1" applyFill="1" applyBorder="1" applyAlignment="1">
      <alignment horizontal="center"/>
    </xf>
    <xf numFmtId="0" fontId="27" fillId="5" borderId="2" xfId="0" applyFont="1" applyFill="1" applyBorder="1" applyAlignment="1">
      <alignment horizontal="center"/>
    </xf>
    <xf numFmtId="0" fontId="27" fillId="5" borderId="3" xfId="0" applyFont="1" applyFill="1" applyBorder="1" applyAlignment="1">
      <alignment horizontal="center"/>
    </xf>
    <xf numFmtId="0" fontId="27" fillId="5" borderId="6" xfId="0" applyFont="1" applyFill="1" applyBorder="1" applyAlignment="1">
      <alignment horizontal="center"/>
    </xf>
    <xf numFmtId="0" fontId="27" fillId="5" borderId="7" xfId="0" applyFont="1" applyFill="1" applyBorder="1" applyAlignment="1">
      <alignment horizontal="center"/>
    </xf>
    <xf numFmtId="0" fontId="27" fillId="5" borderId="8" xfId="0" applyFont="1" applyFill="1" applyBorder="1" applyAlignment="1">
      <alignment horizontal="center"/>
    </xf>
    <xf numFmtId="0" fontId="26" fillId="5" borderId="10" xfId="0" applyFont="1" applyFill="1" applyBorder="1" applyAlignment="1">
      <alignment horizontal="center"/>
    </xf>
    <xf numFmtId="0" fontId="26" fillId="5" borderId="18" xfId="0" applyFont="1" applyFill="1" applyBorder="1" applyAlignment="1">
      <alignment horizontal="center"/>
    </xf>
    <xf numFmtId="0" fontId="26" fillId="5" borderId="11" xfId="0" applyFont="1" applyFill="1" applyBorder="1" applyAlignment="1">
      <alignment horizontal="center"/>
    </xf>
    <xf numFmtId="0" fontId="26" fillId="5" borderId="6" xfId="0" applyFont="1" applyFill="1" applyBorder="1" applyAlignment="1">
      <alignment horizontal="center"/>
    </xf>
    <xf numFmtId="0" fontId="26" fillId="5" borderId="7" xfId="0" applyFont="1" applyFill="1" applyBorder="1" applyAlignment="1">
      <alignment horizontal="center"/>
    </xf>
    <xf numFmtId="0" fontId="26" fillId="5" borderId="8" xfId="0" applyFont="1" applyFill="1" applyBorder="1" applyAlignment="1">
      <alignment horizontal="center"/>
    </xf>
    <xf numFmtId="0" fontId="26" fillId="5" borderId="5" xfId="0" applyFont="1" applyFill="1" applyBorder="1" applyAlignment="1">
      <alignment horizontal="center"/>
    </xf>
    <xf numFmtId="0" fontId="41" fillId="5" borderId="10" xfId="0" applyFont="1" applyFill="1" applyBorder="1" applyAlignment="1">
      <alignment horizontal="center" vertical="center"/>
    </xf>
    <xf numFmtId="0" fontId="41" fillId="5" borderId="11" xfId="0" applyFont="1" applyFill="1" applyBorder="1" applyAlignment="1">
      <alignment horizontal="center" vertical="center"/>
    </xf>
    <xf numFmtId="0" fontId="41" fillId="23" borderId="0" xfId="0" applyFont="1" applyFill="1" applyAlignment="1">
      <alignment horizontal="left" vertical="center"/>
    </xf>
    <xf numFmtId="0" fontId="2" fillId="20" borderId="0" xfId="0" applyFont="1" applyFill="1" applyAlignment="1">
      <alignment horizontal="left"/>
    </xf>
    <xf numFmtId="0" fontId="2" fillId="0" borderId="0" xfId="0" applyFont="1" applyAlignment="1">
      <alignment horizontal="center" wrapText="1"/>
    </xf>
    <xf numFmtId="0" fontId="2" fillId="0" borderId="15" xfId="0" applyFont="1" applyBorder="1" applyAlignment="1">
      <alignment horizontal="center" wrapText="1"/>
    </xf>
    <xf numFmtId="0" fontId="0" fillId="0" borderId="0" xfId="0" applyAlignment="1">
      <alignment horizontal="left"/>
    </xf>
    <xf numFmtId="0" fontId="2" fillId="9" borderId="0" xfId="0" applyFont="1" applyFill="1" applyAlignment="1">
      <alignment horizontal="left"/>
    </xf>
  </cellXfs>
  <cellStyles count="2">
    <cellStyle name="Hyperlänk" xfId="1" builtinId="8"/>
    <cellStyle name="Normal" xfId="0" builtinId="0"/>
  </cellStyles>
  <dxfs count="0"/>
  <tableStyles count="0" defaultTableStyle="TableStyleMedium2" defaultPivotStyle="PivotStyleLight16"/>
  <colors>
    <mruColors>
      <color rgb="FFCC99FF"/>
      <color rgb="FFFF6600"/>
      <color rgb="FFCCFFFF"/>
      <color rgb="FFFF99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15</xdr:col>
      <xdr:colOff>619557</xdr:colOff>
      <xdr:row>0</xdr:row>
      <xdr:rowOff>209293</xdr:rowOff>
    </xdr:from>
    <xdr:ext cx="771525" cy="857249"/>
    <xdr:pic>
      <xdr:nvPicPr>
        <xdr:cNvPr id="2" name="Picture 3">
          <a:extLst>
            <a:ext uri="{FF2B5EF4-FFF2-40B4-BE49-F238E27FC236}">
              <a16:creationId xmlns:a16="http://schemas.microsoft.com/office/drawing/2014/main" id="{1C8306CC-738F-44C7-88C1-DF8B3429222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7791882" y="209293"/>
          <a:ext cx="771525" cy="857249"/>
        </a:xfrm>
        <a:prstGeom prst="rect">
          <a:avLst/>
        </a:prstGeom>
        <a:noFill/>
        <a:ln w="1">
          <a:noFill/>
          <a:miter lim="800000"/>
          <a:headEnd/>
          <a:tailEnd type="none" w="med" len="med"/>
        </a:ln>
        <a:effectLst/>
      </xdr:spPr>
    </xdr:pic>
    <xdr:clientData/>
  </xdr:oneCellAnchor>
  <xdr:oneCellAnchor>
    <xdr:from>
      <xdr:col>6</xdr:col>
      <xdr:colOff>622981</xdr:colOff>
      <xdr:row>0</xdr:row>
      <xdr:rowOff>214096</xdr:rowOff>
    </xdr:from>
    <xdr:ext cx="771525" cy="857249"/>
    <xdr:pic>
      <xdr:nvPicPr>
        <xdr:cNvPr id="3" name="Picture 3">
          <a:extLst>
            <a:ext uri="{FF2B5EF4-FFF2-40B4-BE49-F238E27FC236}">
              <a16:creationId xmlns:a16="http://schemas.microsoft.com/office/drawing/2014/main" id="{19BA52CD-C035-457E-85EA-9FFF6FF4CD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3270931" y="214096"/>
          <a:ext cx="771525" cy="857249"/>
        </a:xfrm>
        <a:prstGeom prst="rect">
          <a:avLst/>
        </a:prstGeom>
        <a:noFill/>
        <a:ln w="1">
          <a:noFill/>
          <a:miter lim="800000"/>
          <a:headEnd/>
          <a:tailEnd type="none" w="med" len="med"/>
        </a:ln>
        <a:effectLst/>
      </xdr:spPr>
    </xdr:pic>
    <xdr:clientData/>
  </xdr:oneCellAnchor>
  <xdr:oneCellAnchor>
    <xdr:from>
      <xdr:col>24</xdr:col>
      <xdr:colOff>667811</xdr:colOff>
      <xdr:row>0</xdr:row>
      <xdr:rowOff>224675</xdr:rowOff>
    </xdr:from>
    <xdr:ext cx="771525" cy="857249"/>
    <xdr:pic>
      <xdr:nvPicPr>
        <xdr:cNvPr id="4" name="Picture 3">
          <a:extLst>
            <a:ext uri="{FF2B5EF4-FFF2-40B4-BE49-F238E27FC236}">
              <a16:creationId xmlns:a16="http://schemas.microsoft.com/office/drawing/2014/main" id="{C157BAAF-EAD4-47D8-8A52-B3E92AE71C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2364511" y="224675"/>
          <a:ext cx="771525" cy="857249"/>
        </a:xfrm>
        <a:prstGeom prst="rect">
          <a:avLst/>
        </a:prstGeom>
        <a:noFill/>
        <a:ln w="1">
          <a:noFill/>
          <a:miter lim="800000"/>
          <a:headEnd/>
          <a:tailEnd type="none" w="med" len="med"/>
        </a:ln>
        <a:effectLst/>
      </xdr:spPr>
    </xdr:pic>
    <xdr:clientData/>
  </xdr:oneCellAnchor>
  <xdr:oneCellAnchor>
    <xdr:from>
      <xdr:col>33</xdr:col>
      <xdr:colOff>742820</xdr:colOff>
      <xdr:row>1</xdr:row>
      <xdr:rowOff>21290</xdr:rowOff>
    </xdr:from>
    <xdr:ext cx="771525" cy="857249"/>
    <xdr:pic>
      <xdr:nvPicPr>
        <xdr:cNvPr id="5" name="Picture 3">
          <a:extLst>
            <a:ext uri="{FF2B5EF4-FFF2-40B4-BE49-F238E27FC236}">
              <a16:creationId xmlns:a16="http://schemas.microsoft.com/office/drawing/2014/main" id="{B7F2DFBF-B747-4DC8-AA13-80158E0C64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6963895" y="268940"/>
          <a:ext cx="771525" cy="857249"/>
        </a:xfrm>
        <a:prstGeom prst="rect">
          <a:avLst/>
        </a:prstGeom>
        <a:noFill/>
        <a:ln w="1">
          <a:noFill/>
          <a:miter lim="800000"/>
          <a:headEnd/>
          <a:tailEnd type="none" w="med" len="med"/>
        </a:ln>
        <a:effectLst/>
      </xdr:spPr>
    </xdr:pic>
    <xdr:clientData/>
  </xdr:oneCellAnchor>
  <xdr:oneCellAnchor>
    <xdr:from>
      <xdr:col>15</xdr:col>
      <xdr:colOff>762744</xdr:colOff>
      <xdr:row>34</xdr:row>
      <xdr:rowOff>100365</xdr:rowOff>
    </xdr:from>
    <xdr:ext cx="771525" cy="857249"/>
    <xdr:pic>
      <xdr:nvPicPr>
        <xdr:cNvPr id="6" name="Picture 3">
          <a:extLst>
            <a:ext uri="{FF2B5EF4-FFF2-40B4-BE49-F238E27FC236}">
              <a16:creationId xmlns:a16="http://schemas.microsoft.com/office/drawing/2014/main" id="{E0AFF9E8-7D1B-41AD-BF1F-64426B53040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7935069" y="8520465"/>
          <a:ext cx="771525" cy="857249"/>
        </a:xfrm>
        <a:prstGeom prst="rect">
          <a:avLst/>
        </a:prstGeom>
        <a:noFill/>
        <a:ln w="1">
          <a:noFill/>
          <a:miter lim="800000"/>
          <a:headEnd/>
          <a:tailEnd type="none" w="med" len="med"/>
        </a:ln>
        <a:effectLst/>
      </xdr:spPr>
    </xdr:pic>
    <xdr:clientData/>
  </xdr:oneCellAnchor>
  <xdr:twoCellAnchor>
    <xdr:from>
      <xdr:col>2</xdr:col>
      <xdr:colOff>219140</xdr:colOff>
      <xdr:row>0</xdr:row>
      <xdr:rowOff>148167</xdr:rowOff>
    </xdr:from>
    <xdr:to>
      <xdr:col>9</xdr:col>
      <xdr:colOff>216650</xdr:colOff>
      <xdr:row>32</xdr:row>
      <xdr:rowOff>31750</xdr:rowOff>
    </xdr:to>
    <xdr:sp macro="" textlink="">
      <xdr:nvSpPr>
        <xdr:cNvPr id="7" name="Rektangel: rundade hörn 6">
          <a:extLst>
            <a:ext uri="{FF2B5EF4-FFF2-40B4-BE49-F238E27FC236}">
              <a16:creationId xmlns:a16="http://schemas.microsoft.com/office/drawing/2014/main" id="{4A428940-5E5D-4ED3-9357-A8CF75E79272}"/>
            </a:ext>
          </a:extLst>
        </xdr:cNvPr>
        <xdr:cNvSpPr/>
      </xdr:nvSpPr>
      <xdr:spPr>
        <a:xfrm>
          <a:off x="499287" y="148167"/>
          <a:ext cx="4065245"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11</xdr:col>
      <xdr:colOff>220874</xdr:colOff>
      <xdr:row>0</xdr:row>
      <xdr:rowOff>152401</xdr:rowOff>
    </xdr:from>
    <xdr:to>
      <xdr:col>18</xdr:col>
      <xdr:colOff>210291</xdr:colOff>
      <xdr:row>32</xdr:row>
      <xdr:rowOff>35984</xdr:rowOff>
    </xdr:to>
    <xdr:sp macro="" textlink="">
      <xdr:nvSpPr>
        <xdr:cNvPr id="8" name="Rektangel: rundade hörn 7">
          <a:extLst>
            <a:ext uri="{FF2B5EF4-FFF2-40B4-BE49-F238E27FC236}">
              <a16:creationId xmlns:a16="http://schemas.microsoft.com/office/drawing/2014/main" id="{07D40BA6-C2C1-4C34-BEF1-9357522668CC}"/>
            </a:ext>
          </a:extLst>
        </xdr:cNvPr>
        <xdr:cNvSpPr/>
      </xdr:nvSpPr>
      <xdr:spPr>
        <a:xfrm>
          <a:off x="5016992" y="152401"/>
          <a:ext cx="4057152"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20</xdr:col>
      <xdr:colOff>214522</xdr:colOff>
      <xdr:row>0</xdr:row>
      <xdr:rowOff>146052</xdr:rowOff>
    </xdr:from>
    <xdr:to>
      <xdr:col>27</xdr:col>
      <xdr:colOff>203937</xdr:colOff>
      <xdr:row>32</xdr:row>
      <xdr:rowOff>29635</xdr:rowOff>
    </xdr:to>
    <xdr:sp macro="" textlink="">
      <xdr:nvSpPr>
        <xdr:cNvPr id="9" name="Rektangel: rundade hörn 8">
          <a:extLst>
            <a:ext uri="{FF2B5EF4-FFF2-40B4-BE49-F238E27FC236}">
              <a16:creationId xmlns:a16="http://schemas.microsoft.com/office/drawing/2014/main" id="{A428114E-C4A6-416B-94A8-BF89F7EF5016}"/>
            </a:ext>
          </a:extLst>
        </xdr:cNvPr>
        <xdr:cNvSpPr/>
      </xdr:nvSpPr>
      <xdr:spPr>
        <a:xfrm>
          <a:off x="9526610" y="146052"/>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29</xdr:col>
      <xdr:colOff>218745</xdr:colOff>
      <xdr:row>0</xdr:row>
      <xdr:rowOff>150290</xdr:rowOff>
    </xdr:from>
    <xdr:to>
      <xdr:col>35</xdr:col>
      <xdr:colOff>432279</xdr:colOff>
      <xdr:row>32</xdr:row>
      <xdr:rowOff>33873</xdr:rowOff>
    </xdr:to>
    <xdr:sp macro="" textlink="">
      <xdr:nvSpPr>
        <xdr:cNvPr id="10" name="Rektangel: rundade hörn 9">
          <a:extLst>
            <a:ext uri="{FF2B5EF4-FFF2-40B4-BE49-F238E27FC236}">
              <a16:creationId xmlns:a16="http://schemas.microsoft.com/office/drawing/2014/main" id="{2F8B2057-D0A5-47A3-AEDE-23AFB81297FF}"/>
            </a:ext>
          </a:extLst>
        </xdr:cNvPr>
        <xdr:cNvSpPr/>
      </xdr:nvSpPr>
      <xdr:spPr>
        <a:xfrm>
          <a:off x="14046804" y="150290"/>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oneCellAnchor>
    <xdr:from>
      <xdr:col>6</xdr:col>
      <xdr:colOff>701422</xdr:colOff>
      <xdr:row>35</xdr:row>
      <xdr:rowOff>1184</xdr:rowOff>
    </xdr:from>
    <xdr:ext cx="771525" cy="857249"/>
    <xdr:pic>
      <xdr:nvPicPr>
        <xdr:cNvPr id="11" name="Picture 3">
          <a:extLst>
            <a:ext uri="{FF2B5EF4-FFF2-40B4-BE49-F238E27FC236}">
              <a16:creationId xmlns:a16="http://schemas.microsoft.com/office/drawing/2014/main" id="{2F60E376-1BBF-48FA-9000-40A039F0BF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3349372" y="8668934"/>
          <a:ext cx="771525" cy="857249"/>
        </a:xfrm>
        <a:prstGeom prst="rect">
          <a:avLst/>
        </a:prstGeom>
        <a:noFill/>
        <a:ln w="1">
          <a:noFill/>
          <a:miter lim="800000"/>
          <a:headEnd/>
          <a:tailEnd type="none" w="med" len="med"/>
        </a:ln>
        <a:effectLst/>
      </xdr:spPr>
    </xdr:pic>
    <xdr:clientData/>
  </xdr:oneCellAnchor>
  <xdr:oneCellAnchor>
    <xdr:from>
      <xdr:col>24</xdr:col>
      <xdr:colOff>779870</xdr:colOff>
      <xdr:row>34</xdr:row>
      <xdr:rowOff>146233</xdr:rowOff>
    </xdr:from>
    <xdr:ext cx="771525" cy="857249"/>
    <xdr:pic>
      <xdr:nvPicPr>
        <xdr:cNvPr id="12" name="Picture 3">
          <a:extLst>
            <a:ext uri="{FF2B5EF4-FFF2-40B4-BE49-F238E27FC236}">
              <a16:creationId xmlns:a16="http://schemas.microsoft.com/office/drawing/2014/main" id="{2EB6EC3D-E87F-42CB-B641-311179F50D1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2476570" y="8566333"/>
          <a:ext cx="771525" cy="857249"/>
        </a:xfrm>
        <a:prstGeom prst="rect">
          <a:avLst/>
        </a:prstGeom>
        <a:noFill/>
        <a:ln w="1">
          <a:noFill/>
          <a:miter lim="800000"/>
          <a:headEnd/>
          <a:tailEnd type="none" w="med" len="med"/>
        </a:ln>
        <a:effectLst/>
      </xdr:spPr>
    </xdr:pic>
    <xdr:clientData/>
  </xdr:oneCellAnchor>
  <xdr:oneCellAnchor>
    <xdr:from>
      <xdr:col>33</xdr:col>
      <xdr:colOff>697997</xdr:colOff>
      <xdr:row>35</xdr:row>
      <xdr:rowOff>10083</xdr:rowOff>
    </xdr:from>
    <xdr:ext cx="771525" cy="857249"/>
    <xdr:pic>
      <xdr:nvPicPr>
        <xdr:cNvPr id="13" name="Picture 3">
          <a:extLst>
            <a:ext uri="{FF2B5EF4-FFF2-40B4-BE49-F238E27FC236}">
              <a16:creationId xmlns:a16="http://schemas.microsoft.com/office/drawing/2014/main" id="{0AB66403-D914-437C-90C4-948E1C33EB8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6919072" y="8677833"/>
          <a:ext cx="771525" cy="857249"/>
        </a:xfrm>
        <a:prstGeom prst="rect">
          <a:avLst/>
        </a:prstGeom>
        <a:noFill/>
        <a:ln w="1">
          <a:noFill/>
          <a:miter lim="800000"/>
          <a:headEnd/>
          <a:tailEnd type="none" w="med" len="med"/>
        </a:ln>
        <a:effectLst/>
      </xdr:spPr>
    </xdr:pic>
    <xdr:clientData/>
  </xdr:oneCellAnchor>
  <xdr:twoCellAnchor>
    <xdr:from>
      <xdr:col>2</xdr:col>
      <xdr:colOff>219138</xdr:colOff>
      <xdr:row>33</xdr:row>
      <xdr:rowOff>152399</xdr:rowOff>
    </xdr:from>
    <xdr:to>
      <xdr:col>9</xdr:col>
      <xdr:colOff>216648</xdr:colOff>
      <xdr:row>65</xdr:row>
      <xdr:rowOff>35982</xdr:rowOff>
    </xdr:to>
    <xdr:sp macro="" textlink="">
      <xdr:nvSpPr>
        <xdr:cNvPr id="14" name="Rektangel: rundade hörn 13">
          <a:extLst>
            <a:ext uri="{FF2B5EF4-FFF2-40B4-BE49-F238E27FC236}">
              <a16:creationId xmlns:a16="http://schemas.microsoft.com/office/drawing/2014/main" id="{50456798-4D5C-4CD7-96E4-2E2FB36B240D}"/>
            </a:ext>
          </a:extLst>
        </xdr:cNvPr>
        <xdr:cNvSpPr/>
      </xdr:nvSpPr>
      <xdr:spPr>
        <a:xfrm>
          <a:off x="499285" y="8287870"/>
          <a:ext cx="4065245"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11</xdr:col>
      <xdr:colOff>220872</xdr:colOff>
      <xdr:row>33</xdr:row>
      <xdr:rowOff>156633</xdr:rowOff>
    </xdr:from>
    <xdr:to>
      <xdr:col>18</xdr:col>
      <xdr:colOff>210289</xdr:colOff>
      <xdr:row>65</xdr:row>
      <xdr:rowOff>40216</xdr:rowOff>
    </xdr:to>
    <xdr:sp macro="" textlink="">
      <xdr:nvSpPr>
        <xdr:cNvPr id="15" name="Rektangel: rundade hörn 14">
          <a:extLst>
            <a:ext uri="{FF2B5EF4-FFF2-40B4-BE49-F238E27FC236}">
              <a16:creationId xmlns:a16="http://schemas.microsoft.com/office/drawing/2014/main" id="{3667D5DD-19CE-44DA-8702-7CE37E8EB829}"/>
            </a:ext>
          </a:extLst>
        </xdr:cNvPr>
        <xdr:cNvSpPr/>
      </xdr:nvSpPr>
      <xdr:spPr>
        <a:xfrm>
          <a:off x="5016990" y="8292104"/>
          <a:ext cx="4057152"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20</xdr:col>
      <xdr:colOff>214520</xdr:colOff>
      <xdr:row>33</xdr:row>
      <xdr:rowOff>150284</xdr:rowOff>
    </xdr:from>
    <xdr:to>
      <xdr:col>27</xdr:col>
      <xdr:colOff>203935</xdr:colOff>
      <xdr:row>65</xdr:row>
      <xdr:rowOff>33867</xdr:rowOff>
    </xdr:to>
    <xdr:sp macro="" textlink="">
      <xdr:nvSpPr>
        <xdr:cNvPr id="16" name="Rektangel: rundade hörn 15">
          <a:extLst>
            <a:ext uri="{FF2B5EF4-FFF2-40B4-BE49-F238E27FC236}">
              <a16:creationId xmlns:a16="http://schemas.microsoft.com/office/drawing/2014/main" id="{FE977067-9477-4CAB-9686-F5D713B926EA}"/>
            </a:ext>
          </a:extLst>
        </xdr:cNvPr>
        <xdr:cNvSpPr/>
      </xdr:nvSpPr>
      <xdr:spPr>
        <a:xfrm>
          <a:off x="9526608" y="8285755"/>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29</xdr:col>
      <xdr:colOff>218743</xdr:colOff>
      <xdr:row>33</xdr:row>
      <xdr:rowOff>154522</xdr:rowOff>
    </xdr:from>
    <xdr:to>
      <xdr:col>35</xdr:col>
      <xdr:colOff>432277</xdr:colOff>
      <xdr:row>65</xdr:row>
      <xdr:rowOff>38105</xdr:rowOff>
    </xdr:to>
    <xdr:sp macro="" textlink="">
      <xdr:nvSpPr>
        <xdr:cNvPr id="17" name="Rektangel: rundade hörn 16">
          <a:extLst>
            <a:ext uri="{FF2B5EF4-FFF2-40B4-BE49-F238E27FC236}">
              <a16:creationId xmlns:a16="http://schemas.microsoft.com/office/drawing/2014/main" id="{90ECD451-F7B8-445C-AE66-6C178F7E4265}"/>
            </a:ext>
          </a:extLst>
        </xdr:cNvPr>
        <xdr:cNvSpPr/>
      </xdr:nvSpPr>
      <xdr:spPr>
        <a:xfrm>
          <a:off x="14046802" y="8289993"/>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185522</xdr:colOff>
      <xdr:row>0</xdr:row>
      <xdr:rowOff>148167</xdr:rowOff>
    </xdr:from>
    <xdr:to>
      <xdr:col>9</xdr:col>
      <xdr:colOff>183032</xdr:colOff>
      <xdr:row>32</xdr:row>
      <xdr:rowOff>31750</xdr:rowOff>
    </xdr:to>
    <xdr:sp macro="" textlink="">
      <xdr:nvSpPr>
        <xdr:cNvPr id="116" name="Rektangel: rundade hörn 115">
          <a:extLst>
            <a:ext uri="{FF2B5EF4-FFF2-40B4-BE49-F238E27FC236}">
              <a16:creationId xmlns:a16="http://schemas.microsoft.com/office/drawing/2014/main" id="{40EA29A1-D98F-1586-B09F-BE7F65644FE0}"/>
            </a:ext>
          </a:extLst>
        </xdr:cNvPr>
        <xdr:cNvSpPr/>
      </xdr:nvSpPr>
      <xdr:spPr>
        <a:xfrm>
          <a:off x="465669" y="148167"/>
          <a:ext cx="4065245"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oneCellAnchor>
    <xdr:from>
      <xdr:col>15</xdr:col>
      <xdr:colOff>619557</xdr:colOff>
      <xdr:row>0</xdr:row>
      <xdr:rowOff>209293</xdr:rowOff>
    </xdr:from>
    <xdr:ext cx="771525" cy="857249"/>
    <xdr:pic>
      <xdr:nvPicPr>
        <xdr:cNvPr id="6" name="Picture 3">
          <a:extLst>
            <a:ext uri="{FF2B5EF4-FFF2-40B4-BE49-F238E27FC236}">
              <a16:creationId xmlns:a16="http://schemas.microsoft.com/office/drawing/2014/main" id="{B22D5B62-2414-4872-9345-E9F4F2D089A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7791322" y="209293"/>
          <a:ext cx="771525" cy="857249"/>
        </a:xfrm>
        <a:prstGeom prst="rect">
          <a:avLst/>
        </a:prstGeom>
        <a:noFill/>
        <a:ln w="1">
          <a:noFill/>
          <a:miter lim="800000"/>
          <a:headEnd/>
          <a:tailEnd type="none" w="med" len="med"/>
        </a:ln>
        <a:effectLst/>
      </xdr:spPr>
    </xdr:pic>
    <xdr:clientData/>
  </xdr:oneCellAnchor>
  <xdr:oneCellAnchor>
    <xdr:from>
      <xdr:col>6</xdr:col>
      <xdr:colOff>622981</xdr:colOff>
      <xdr:row>0</xdr:row>
      <xdr:rowOff>214096</xdr:rowOff>
    </xdr:from>
    <xdr:ext cx="771525" cy="857249"/>
    <xdr:pic>
      <xdr:nvPicPr>
        <xdr:cNvPr id="5" name="Picture 3">
          <a:extLst>
            <a:ext uri="{FF2B5EF4-FFF2-40B4-BE49-F238E27FC236}">
              <a16:creationId xmlns:a16="http://schemas.microsoft.com/office/drawing/2014/main" id="{3037145B-E081-4733-9F20-7C6D8FCF1AF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3278775" y="214096"/>
          <a:ext cx="771525" cy="857249"/>
        </a:xfrm>
        <a:prstGeom prst="rect">
          <a:avLst/>
        </a:prstGeom>
        <a:noFill/>
        <a:ln w="1">
          <a:noFill/>
          <a:miter lim="800000"/>
          <a:headEnd/>
          <a:tailEnd type="none" w="med" len="med"/>
        </a:ln>
        <a:effectLst/>
      </xdr:spPr>
    </xdr:pic>
    <xdr:clientData/>
  </xdr:oneCellAnchor>
  <xdr:oneCellAnchor>
    <xdr:from>
      <xdr:col>24</xdr:col>
      <xdr:colOff>667811</xdr:colOff>
      <xdr:row>0</xdr:row>
      <xdr:rowOff>224675</xdr:rowOff>
    </xdr:from>
    <xdr:ext cx="771525" cy="857249"/>
    <xdr:pic>
      <xdr:nvPicPr>
        <xdr:cNvPr id="76" name="Picture 3">
          <a:extLst>
            <a:ext uri="{FF2B5EF4-FFF2-40B4-BE49-F238E27FC236}">
              <a16:creationId xmlns:a16="http://schemas.microsoft.com/office/drawing/2014/main" id="{40677910-2924-4E05-9F10-AC95486CA26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2355546" y="224675"/>
          <a:ext cx="771525" cy="857249"/>
        </a:xfrm>
        <a:prstGeom prst="rect">
          <a:avLst/>
        </a:prstGeom>
        <a:noFill/>
        <a:ln w="1">
          <a:noFill/>
          <a:miter lim="800000"/>
          <a:headEnd/>
          <a:tailEnd type="none" w="med" len="med"/>
        </a:ln>
        <a:effectLst/>
      </xdr:spPr>
    </xdr:pic>
    <xdr:clientData/>
  </xdr:oneCellAnchor>
  <xdr:oneCellAnchor>
    <xdr:from>
      <xdr:col>33</xdr:col>
      <xdr:colOff>742820</xdr:colOff>
      <xdr:row>1</xdr:row>
      <xdr:rowOff>21290</xdr:rowOff>
    </xdr:from>
    <xdr:ext cx="771525" cy="857249"/>
    <xdr:pic>
      <xdr:nvPicPr>
        <xdr:cNvPr id="77" name="Picture 3">
          <a:extLst>
            <a:ext uri="{FF2B5EF4-FFF2-40B4-BE49-F238E27FC236}">
              <a16:creationId xmlns:a16="http://schemas.microsoft.com/office/drawing/2014/main" id="{2A792959-7D76-4A8B-8202-85AAEE8B4AF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6946526" y="267819"/>
          <a:ext cx="771525" cy="857249"/>
        </a:xfrm>
        <a:prstGeom prst="rect">
          <a:avLst/>
        </a:prstGeom>
        <a:noFill/>
        <a:ln w="1">
          <a:noFill/>
          <a:miter lim="800000"/>
          <a:headEnd/>
          <a:tailEnd type="none" w="med" len="med"/>
        </a:ln>
        <a:effectLst/>
      </xdr:spPr>
    </xdr:pic>
    <xdr:clientData/>
  </xdr:oneCellAnchor>
  <xdr:oneCellAnchor>
    <xdr:from>
      <xdr:col>15</xdr:col>
      <xdr:colOff>762744</xdr:colOff>
      <xdr:row>34</xdr:row>
      <xdr:rowOff>100365</xdr:rowOff>
    </xdr:from>
    <xdr:ext cx="771525" cy="857249"/>
    <xdr:pic>
      <xdr:nvPicPr>
        <xdr:cNvPr id="82" name="Picture 3">
          <a:extLst>
            <a:ext uri="{FF2B5EF4-FFF2-40B4-BE49-F238E27FC236}">
              <a16:creationId xmlns:a16="http://schemas.microsoft.com/office/drawing/2014/main" id="{478B4F91-AD00-4AC0-882B-4011B3BF9EC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7934509" y="8482365"/>
          <a:ext cx="771525" cy="857249"/>
        </a:xfrm>
        <a:prstGeom prst="rect">
          <a:avLst/>
        </a:prstGeom>
        <a:noFill/>
        <a:ln w="1">
          <a:noFill/>
          <a:miter lim="800000"/>
          <a:headEnd/>
          <a:tailEnd type="none" w="med" len="med"/>
        </a:ln>
        <a:effectLst/>
      </xdr:spPr>
    </xdr:pic>
    <xdr:clientData/>
  </xdr:oneCellAnchor>
  <xdr:twoCellAnchor>
    <xdr:from>
      <xdr:col>11</xdr:col>
      <xdr:colOff>176050</xdr:colOff>
      <xdr:row>0</xdr:row>
      <xdr:rowOff>152401</xdr:rowOff>
    </xdr:from>
    <xdr:to>
      <xdr:col>18</xdr:col>
      <xdr:colOff>165467</xdr:colOff>
      <xdr:row>32</xdr:row>
      <xdr:rowOff>35984</xdr:rowOff>
    </xdr:to>
    <xdr:sp macro="" textlink="">
      <xdr:nvSpPr>
        <xdr:cNvPr id="118" name="Rektangel: rundade hörn 117">
          <a:extLst>
            <a:ext uri="{FF2B5EF4-FFF2-40B4-BE49-F238E27FC236}">
              <a16:creationId xmlns:a16="http://schemas.microsoft.com/office/drawing/2014/main" id="{7AA8A62B-CE7E-49AA-9629-09054E593DC0}"/>
            </a:ext>
          </a:extLst>
        </xdr:cNvPr>
        <xdr:cNvSpPr/>
      </xdr:nvSpPr>
      <xdr:spPr>
        <a:xfrm>
          <a:off x="4972168" y="152401"/>
          <a:ext cx="4057152"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20</xdr:col>
      <xdr:colOff>169698</xdr:colOff>
      <xdr:row>0</xdr:row>
      <xdr:rowOff>146052</xdr:rowOff>
    </xdr:from>
    <xdr:to>
      <xdr:col>27</xdr:col>
      <xdr:colOff>159113</xdr:colOff>
      <xdr:row>32</xdr:row>
      <xdr:rowOff>29635</xdr:rowOff>
    </xdr:to>
    <xdr:sp macro="" textlink="">
      <xdr:nvSpPr>
        <xdr:cNvPr id="119" name="Rektangel: rundade hörn 118">
          <a:extLst>
            <a:ext uri="{FF2B5EF4-FFF2-40B4-BE49-F238E27FC236}">
              <a16:creationId xmlns:a16="http://schemas.microsoft.com/office/drawing/2014/main" id="{99738110-56E5-4697-AF21-D8CD68993823}"/>
            </a:ext>
          </a:extLst>
        </xdr:cNvPr>
        <xdr:cNvSpPr/>
      </xdr:nvSpPr>
      <xdr:spPr>
        <a:xfrm>
          <a:off x="9481786" y="146052"/>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29</xdr:col>
      <xdr:colOff>173921</xdr:colOff>
      <xdr:row>0</xdr:row>
      <xdr:rowOff>150290</xdr:rowOff>
    </xdr:from>
    <xdr:to>
      <xdr:col>35</xdr:col>
      <xdr:colOff>387455</xdr:colOff>
      <xdr:row>32</xdr:row>
      <xdr:rowOff>33873</xdr:rowOff>
    </xdr:to>
    <xdr:sp macro="" textlink="">
      <xdr:nvSpPr>
        <xdr:cNvPr id="120" name="Rektangel: rundade hörn 119">
          <a:extLst>
            <a:ext uri="{FF2B5EF4-FFF2-40B4-BE49-F238E27FC236}">
              <a16:creationId xmlns:a16="http://schemas.microsoft.com/office/drawing/2014/main" id="{CCA141E9-D4D4-44CC-BD38-935FEDAC332C}"/>
            </a:ext>
          </a:extLst>
        </xdr:cNvPr>
        <xdr:cNvSpPr/>
      </xdr:nvSpPr>
      <xdr:spPr>
        <a:xfrm>
          <a:off x="14001980" y="150290"/>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oneCellAnchor>
    <xdr:from>
      <xdr:col>6</xdr:col>
      <xdr:colOff>701422</xdr:colOff>
      <xdr:row>35</xdr:row>
      <xdr:rowOff>1184</xdr:rowOff>
    </xdr:from>
    <xdr:ext cx="771525" cy="857249"/>
    <xdr:pic>
      <xdr:nvPicPr>
        <xdr:cNvPr id="121" name="Picture 3">
          <a:extLst>
            <a:ext uri="{FF2B5EF4-FFF2-40B4-BE49-F238E27FC236}">
              <a16:creationId xmlns:a16="http://schemas.microsoft.com/office/drawing/2014/main" id="{092995D2-C391-4E03-B7AA-41347C4DC01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3262589" y="488017"/>
          <a:ext cx="771525" cy="857249"/>
        </a:xfrm>
        <a:prstGeom prst="rect">
          <a:avLst/>
        </a:prstGeom>
        <a:noFill/>
        <a:ln w="1">
          <a:noFill/>
          <a:miter lim="800000"/>
          <a:headEnd/>
          <a:tailEnd type="none" w="med" len="med"/>
        </a:ln>
        <a:effectLst/>
      </xdr:spPr>
    </xdr:pic>
    <xdr:clientData/>
  </xdr:oneCellAnchor>
  <xdr:oneCellAnchor>
    <xdr:from>
      <xdr:col>24</xdr:col>
      <xdr:colOff>779870</xdr:colOff>
      <xdr:row>34</xdr:row>
      <xdr:rowOff>146233</xdr:rowOff>
    </xdr:from>
    <xdr:ext cx="771525" cy="857249"/>
    <xdr:pic>
      <xdr:nvPicPr>
        <xdr:cNvPr id="122" name="Picture 3">
          <a:extLst>
            <a:ext uri="{FF2B5EF4-FFF2-40B4-BE49-F238E27FC236}">
              <a16:creationId xmlns:a16="http://schemas.microsoft.com/office/drawing/2014/main" id="{ED0CFC5A-135B-414B-BFE0-EAB2FBD4B84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2467605" y="8528233"/>
          <a:ext cx="771525" cy="857249"/>
        </a:xfrm>
        <a:prstGeom prst="rect">
          <a:avLst/>
        </a:prstGeom>
        <a:noFill/>
        <a:ln w="1">
          <a:noFill/>
          <a:miter lim="800000"/>
          <a:headEnd/>
          <a:tailEnd type="none" w="med" len="med"/>
        </a:ln>
        <a:effectLst/>
      </xdr:spPr>
    </xdr:pic>
    <xdr:clientData/>
  </xdr:oneCellAnchor>
  <xdr:oneCellAnchor>
    <xdr:from>
      <xdr:col>33</xdr:col>
      <xdr:colOff>697997</xdr:colOff>
      <xdr:row>35</xdr:row>
      <xdr:rowOff>10083</xdr:rowOff>
    </xdr:from>
    <xdr:ext cx="771525" cy="857249"/>
    <xdr:pic>
      <xdr:nvPicPr>
        <xdr:cNvPr id="123" name="Picture 3">
          <a:extLst>
            <a:ext uri="{FF2B5EF4-FFF2-40B4-BE49-F238E27FC236}">
              <a16:creationId xmlns:a16="http://schemas.microsoft.com/office/drawing/2014/main" id="{EBAC55F4-1F46-47E4-9519-9204DA10A8B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500" r="15000"/>
        <a:stretch/>
      </xdr:blipFill>
      <xdr:spPr bwMode="auto">
        <a:xfrm>
          <a:off x="16911664" y="496916"/>
          <a:ext cx="771525" cy="857249"/>
        </a:xfrm>
        <a:prstGeom prst="rect">
          <a:avLst/>
        </a:prstGeom>
        <a:noFill/>
        <a:ln w="1">
          <a:noFill/>
          <a:miter lim="800000"/>
          <a:headEnd/>
          <a:tailEnd type="none" w="med" len="med"/>
        </a:ln>
        <a:effectLst/>
      </xdr:spPr>
    </xdr:pic>
    <xdr:clientData/>
  </xdr:oneCellAnchor>
  <xdr:twoCellAnchor>
    <xdr:from>
      <xdr:col>2</xdr:col>
      <xdr:colOff>174314</xdr:colOff>
      <xdr:row>33</xdr:row>
      <xdr:rowOff>152399</xdr:rowOff>
    </xdr:from>
    <xdr:to>
      <xdr:col>9</xdr:col>
      <xdr:colOff>171824</xdr:colOff>
      <xdr:row>65</xdr:row>
      <xdr:rowOff>35982</xdr:rowOff>
    </xdr:to>
    <xdr:sp macro="" textlink="">
      <xdr:nvSpPr>
        <xdr:cNvPr id="124" name="Rektangel: rundade hörn 123">
          <a:extLst>
            <a:ext uri="{FF2B5EF4-FFF2-40B4-BE49-F238E27FC236}">
              <a16:creationId xmlns:a16="http://schemas.microsoft.com/office/drawing/2014/main" id="{D03395B4-82B5-4CF9-8DE0-486DF8C1E42F}"/>
            </a:ext>
          </a:extLst>
        </xdr:cNvPr>
        <xdr:cNvSpPr/>
      </xdr:nvSpPr>
      <xdr:spPr>
        <a:xfrm>
          <a:off x="454461" y="8287870"/>
          <a:ext cx="4065245"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11</xdr:col>
      <xdr:colOff>176048</xdr:colOff>
      <xdr:row>33</xdr:row>
      <xdr:rowOff>156633</xdr:rowOff>
    </xdr:from>
    <xdr:to>
      <xdr:col>18</xdr:col>
      <xdr:colOff>165465</xdr:colOff>
      <xdr:row>65</xdr:row>
      <xdr:rowOff>40216</xdr:rowOff>
    </xdr:to>
    <xdr:sp macro="" textlink="">
      <xdr:nvSpPr>
        <xdr:cNvPr id="125" name="Rektangel: rundade hörn 124">
          <a:extLst>
            <a:ext uri="{FF2B5EF4-FFF2-40B4-BE49-F238E27FC236}">
              <a16:creationId xmlns:a16="http://schemas.microsoft.com/office/drawing/2014/main" id="{2AABC827-262C-43AC-8356-508E5BDD8DB9}"/>
            </a:ext>
          </a:extLst>
        </xdr:cNvPr>
        <xdr:cNvSpPr/>
      </xdr:nvSpPr>
      <xdr:spPr>
        <a:xfrm>
          <a:off x="4972166" y="8292104"/>
          <a:ext cx="4057152"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20</xdr:col>
      <xdr:colOff>169696</xdr:colOff>
      <xdr:row>33</xdr:row>
      <xdr:rowOff>150284</xdr:rowOff>
    </xdr:from>
    <xdr:to>
      <xdr:col>27</xdr:col>
      <xdr:colOff>159111</xdr:colOff>
      <xdr:row>65</xdr:row>
      <xdr:rowOff>33867</xdr:rowOff>
    </xdr:to>
    <xdr:sp macro="" textlink="">
      <xdr:nvSpPr>
        <xdr:cNvPr id="126" name="Rektangel: rundade hörn 125">
          <a:extLst>
            <a:ext uri="{FF2B5EF4-FFF2-40B4-BE49-F238E27FC236}">
              <a16:creationId xmlns:a16="http://schemas.microsoft.com/office/drawing/2014/main" id="{48D48954-A132-43B9-8CDA-4DC300D50533}"/>
            </a:ext>
          </a:extLst>
        </xdr:cNvPr>
        <xdr:cNvSpPr/>
      </xdr:nvSpPr>
      <xdr:spPr>
        <a:xfrm>
          <a:off x="9481784" y="8285755"/>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29</xdr:col>
      <xdr:colOff>173919</xdr:colOff>
      <xdr:row>33</xdr:row>
      <xdr:rowOff>154522</xdr:rowOff>
    </xdr:from>
    <xdr:to>
      <xdr:col>35</xdr:col>
      <xdr:colOff>387453</xdr:colOff>
      <xdr:row>65</xdr:row>
      <xdr:rowOff>38105</xdr:rowOff>
    </xdr:to>
    <xdr:sp macro="" textlink="">
      <xdr:nvSpPr>
        <xdr:cNvPr id="127" name="Rektangel: rundade hörn 126">
          <a:extLst>
            <a:ext uri="{FF2B5EF4-FFF2-40B4-BE49-F238E27FC236}">
              <a16:creationId xmlns:a16="http://schemas.microsoft.com/office/drawing/2014/main" id="{C90D1B47-DBDE-4022-BDC9-D66C9D1D8F23}"/>
            </a:ext>
          </a:extLst>
        </xdr:cNvPr>
        <xdr:cNvSpPr/>
      </xdr:nvSpPr>
      <xdr:spPr>
        <a:xfrm>
          <a:off x="14001978" y="8289993"/>
          <a:ext cx="4057151" cy="7772524"/>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dre\Documents\Troja\Swedbank%20cup\Fr&#229;n%20tidigare%20&#229;r\Spelsche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anisation"/>
      <sheetName val="Organisation alt."/>
      <sheetName val="Uppdrag"/>
      <sheetName val="Cupansvarig"/>
      <sheetName val="Bemanning"/>
      <sheetName val="Ekonomi"/>
      <sheetName val="Budget"/>
      <sheetName val="Checklista Sponsring"/>
      <sheetName val="Checklista Anmälda lag"/>
      <sheetName val="Kommunikation"/>
      <sheetName val="Kontaktlista"/>
      <sheetName val="Kontaktkort "/>
      <sheetName val="Mat"/>
      <sheetName val="Matlista"/>
      <sheetName val="Marknad"/>
      <sheetName val="På rinken"/>
      <sheetName val="Sekreteriat"/>
      <sheetName val="Spelschema "/>
      <sheetName val="Spelschema A-lag"/>
      <sheetName val="Utanför rinken"/>
      <sheetName val="Lagvärdar"/>
    </sheetNames>
    <sheetDataSet>
      <sheetData sheetId="0">
        <row r="7">
          <cell r="L7"/>
        </row>
        <row r="12">
          <cell r="I12"/>
          <cell r="P12"/>
        </row>
        <row r="19">
          <cell r="B19"/>
          <cell r="I19"/>
          <cell r="P19"/>
          <cell r="W19"/>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CE26-9CD1-4375-A2FC-EE8C26D5733B}">
  <dimension ref="A1:A91"/>
  <sheetViews>
    <sheetView workbookViewId="0"/>
  </sheetViews>
  <sheetFormatPr defaultRowHeight="14.5" x14ac:dyDescent="0.35"/>
  <cols>
    <col min="1" max="1" width="196.1796875" customWidth="1"/>
  </cols>
  <sheetData>
    <row r="1" spans="1:1" x14ac:dyDescent="0.35">
      <c r="A1" s="385" t="s">
        <v>630</v>
      </c>
    </row>
    <row r="2" spans="1:1" x14ac:dyDescent="0.35">
      <c r="A2" s="386" t="s">
        <v>631</v>
      </c>
    </row>
    <row r="3" spans="1:1" x14ac:dyDescent="0.35">
      <c r="A3" s="386" t="s">
        <v>632</v>
      </c>
    </row>
    <row r="4" spans="1:1" x14ac:dyDescent="0.35">
      <c r="A4" s="386" t="s">
        <v>633</v>
      </c>
    </row>
    <row r="5" spans="1:1" x14ac:dyDescent="0.35">
      <c r="A5" s="386" t="s">
        <v>438</v>
      </c>
    </row>
    <row r="6" spans="1:1" x14ac:dyDescent="0.35">
      <c r="A6" s="386" t="s">
        <v>439</v>
      </c>
    </row>
    <row r="7" spans="1:1" x14ac:dyDescent="0.35">
      <c r="A7" s="386" t="s">
        <v>634</v>
      </c>
    </row>
    <row r="8" spans="1:1" x14ac:dyDescent="0.35">
      <c r="A8" s="386"/>
    </row>
    <row r="9" spans="1:1" x14ac:dyDescent="0.35">
      <c r="A9" s="385" t="s">
        <v>440</v>
      </c>
    </row>
    <row r="10" spans="1:1" x14ac:dyDescent="0.35">
      <c r="A10" s="386" t="s">
        <v>635</v>
      </c>
    </row>
    <row r="11" spans="1:1" x14ac:dyDescent="0.35">
      <c r="A11" s="386"/>
    </row>
    <row r="12" spans="1:1" x14ac:dyDescent="0.35">
      <c r="A12" s="385" t="s">
        <v>441</v>
      </c>
    </row>
    <row r="13" spans="1:1" x14ac:dyDescent="0.35">
      <c r="A13" s="386" t="s">
        <v>636</v>
      </c>
    </row>
    <row r="14" spans="1:1" x14ac:dyDescent="0.35">
      <c r="A14" s="386" t="s">
        <v>637</v>
      </c>
    </row>
    <row r="15" spans="1:1" x14ac:dyDescent="0.35">
      <c r="A15" s="511"/>
    </row>
    <row r="16" spans="1:1" x14ac:dyDescent="0.35">
      <c r="A16" s="386" t="s">
        <v>638</v>
      </c>
    </row>
    <row r="17" spans="1:1" x14ac:dyDescent="0.35">
      <c r="A17" s="386"/>
    </row>
    <row r="18" spans="1:1" x14ac:dyDescent="0.35">
      <c r="A18" s="386" t="s">
        <v>639</v>
      </c>
    </row>
    <row r="19" spans="1:1" x14ac:dyDescent="0.35">
      <c r="A19" s="386"/>
    </row>
    <row r="20" spans="1:1" x14ac:dyDescent="0.35">
      <c r="A20" s="386" t="s">
        <v>442</v>
      </c>
    </row>
    <row r="21" spans="1:1" x14ac:dyDescent="0.35">
      <c r="A21" s="386" t="s">
        <v>443</v>
      </c>
    </row>
    <row r="22" spans="1:1" x14ac:dyDescent="0.35">
      <c r="A22" s="386" t="s">
        <v>444</v>
      </c>
    </row>
    <row r="23" spans="1:1" x14ac:dyDescent="0.35">
      <c r="A23" s="386" t="s">
        <v>640</v>
      </c>
    </row>
    <row r="24" spans="1:1" x14ac:dyDescent="0.35">
      <c r="A24" s="386"/>
    </row>
    <row r="25" spans="1:1" x14ac:dyDescent="0.35">
      <c r="A25" s="387" t="s">
        <v>445</v>
      </c>
    </row>
    <row r="26" spans="1:1" x14ac:dyDescent="0.35">
      <c r="A26" s="386"/>
    </row>
    <row r="27" spans="1:1" x14ac:dyDescent="0.35">
      <c r="A27" s="386" t="s">
        <v>641</v>
      </c>
    </row>
    <row r="28" spans="1:1" x14ac:dyDescent="0.35">
      <c r="A28" s="386" t="s">
        <v>446</v>
      </c>
    </row>
    <row r="29" spans="1:1" x14ac:dyDescent="0.35">
      <c r="A29" s="386"/>
    </row>
    <row r="30" spans="1:1" x14ac:dyDescent="0.35">
      <c r="A30" s="386" t="s">
        <v>11</v>
      </c>
    </row>
    <row r="31" spans="1:1" x14ac:dyDescent="0.35">
      <c r="A31" s="386" t="s">
        <v>447</v>
      </c>
    </row>
    <row r="32" spans="1:1" x14ac:dyDescent="0.35">
      <c r="A32" s="386" t="s">
        <v>448</v>
      </c>
    </row>
    <row r="33" spans="1:1" x14ac:dyDescent="0.35">
      <c r="A33" s="386" t="s">
        <v>642</v>
      </c>
    </row>
    <row r="34" spans="1:1" x14ac:dyDescent="0.35">
      <c r="A34" s="386"/>
    </row>
    <row r="35" spans="1:1" x14ac:dyDescent="0.35">
      <c r="A35" s="385" t="s">
        <v>449</v>
      </c>
    </row>
    <row r="36" spans="1:1" x14ac:dyDescent="0.35">
      <c r="A36" s="386" t="s">
        <v>643</v>
      </c>
    </row>
    <row r="37" spans="1:1" x14ac:dyDescent="0.35">
      <c r="A37" s="386" t="s">
        <v>644</v>
      </c>
    </row>
    <row r="38" spans="1:1" x14ac:dyDescent="0.35">
      <c r="A38" s="386" t="s">
        <v>645</v>
      </c>
    </row>
    <row r="39" spans="1:1" x14ac:dyDescent="0.35">
      <c r="A39" s="386"/>
    </row>
    <row r="40" spans="1:1" x14ac:dyDescent="0.35">
      <c r="A40" s="385" t="s">
        <v>67</v>
      </c>
    </row>
    <row r="41" spans="1:1" x14ac:dyDescent="0.35">
      <c r="A41" s="386" t="s">
        <v>450</v>
      </c>
    </row>
    <row r="42" spans="1:1" x14ac:dyDescent="0.35">
      <c r="A42" s="386"/>
    </row>
    <row r="43" spans="1:1" x14ac:dyDescent="0.35">
      <c r="A43" s="385" t="s">
        <v>451</v>
      </c>
    </row>
    <row r="44" spans="1:1" x14ac:dyDescent="0.35">
      <c r="A44" s="386" t="s">
        <v>646</v>
      </c>
    </row>
    <row r="45" spans="1:1" x14ac:dyDescent="0.35">
      <c r="A45" s="386" t="s">
        <v>452</v>
      </c>
    </row>
    <row r="46" spans="1:1" x14ac:dyDescent="0.35">
      <c r="A46" s="386" t="s">
        <v>647</v>
      </c>
    </row>
    <row r="47" spans="1:1" x14ac:dyDescent="0.35">
      <c r="A47" s="386" t="s">
        <v>648</v>
      </c>
    </row>
    <row r="48" spans="1:1" x14ac:dyDescent="0.35">
      <c r="A48" s="386" t="s">
        <v>649</v>
      </c>
    </row>
    <row r="49" spans="1:1" x14ac:dyDescent="0.35">
      <c r="A49" s="386" t="s">
        <v>468</v>
      </c>
    </row>
    <row r="50" spans="1:1" x14ac:dyDescent="0.35">
      <c r="A50" s="386" t="s">
        <v>650</v>
      </c>
    </row>
    <row r="51" spans="1:1" x14ac:dyDescent="0.35">
      <c r="A51" s="386" t="s">
        <v>651</v>
      </c>
    </row>
    <row r="52" spans="1:1" x14ac:dyDescent="0.35">
      <c r="A52" s="386" t="s">
        <v>652</v>
      </c>
    </row>
    <row r="53" spans="1:1" x14ac:dyDescent="0.35">
      <c r="A53" s="386"/>
    </row>
    <row r="54" spans="1:1" x14ac:dyDescent="0.35">
      <c r="A54" s="386" t="s">
        <v>454</v>
      </c>
    </row>
    <row r="55" spans="1:1" x14ac:dyDescent="0.35">
      <c r="A55" s="386" t="s">
        <v>455</v>
      </c>
    </row>
    <row r="56" spans="1:1" x14ac:dyDescent="0.35">
      <c r="A56" s="386"/>
    </row>
    <row r="57" spans="1:1" x14ac:dyDescent="0.35">
      <c r="A57" s="385" t="s">
        <v>456</v>
      </c>
    </row>
    <row r="58" spans="1:1" x14ac:dyDescent="0.35">
      <c r="A58" s="386" t="s">
        <v>457</v>
      </c>
    </row>
    <row r="59" spans="1:1" x14ac:dyDescent="0.35">
      <c r="A59" s="386" t="s">
        <v>458</v>
      </c>
    </row>
    <row r="60" spans="1:1" x14ac:dyDescent="0.35">
      <c r="A60" s="386" t="s">
        <v>459</v>
      </c>
    </row>
    <row r="61" spans="1:1" x14ac:dyDescent="0.35">
      <c r="A61" s="386" t="s">
        <v>653</v>
      </c>
    </row>
    <row r="62" spans="1:1" x14ac:dyDescent="0.35">
      <c r="A62" s="386" t="s">
        <v>654</v>
      </c>
    </row>
    <row r="63" spans="1:1" x14ac:dyDescent="0.35">
      <c r="A63" s="386"/>
    </row>
    <row r="64" spans="1:1" x14ac:dyDescent="0.35">
      <c r="A64" s="385" t="s">
        <v>460</v>
      </c>
    </row>
    <row r="65" spans="1:1" x14ac:dyDescent="0.35">
      <c r="A65" s="386" t="s">
        <v>461</v>
      </c>
    </row>
    <row r="66" spans="1:1" x14ac:dyDescent="0.35">
      <c r="A66" s="386" t="s">
        <v>462</v>
      </c>
    </row>
    <row r="67" spans="1:1" x14ac:dyDescent="0.35">
      <c r="A67" s="386" t="s">
        <v>463</v>
      </c>
    </row>
    <row r="68" spans="1:1" x14ac:dyDescent="0.35">
      <c r="A68" s="386" t="s">
        <v>464</v>
      </c>
    </row>
    <row r="69" spans="1:1" x14ac:dyDescent="0.35">
      <c r="A69" s="386" t="s">
        <v>467</v>
      </c>
    </row>
    <row r="70" spans="1:1" x14ac:dyDescent="0.35">
      <c r="A70" s="386" t="s">
        <v>655</v>
      </c>
    </row>
    <row r="71" spans="1:1" x14ac:dyDescent="0.35">
      <c r="A71" s="386" t="s">
        <v>656</v>
      </c>
    </row>
    <row r="72" spans="1:1" x14ac:dyDescent="0.35">
      <c r="A72" s="386" t="s">
        <v>657</v>
      </c>
    </row>
    <row r="73" spans="1:1" x14ac:dyDescent="0.35">
      <c r="A73" s="386"/>
    </row>
    <row r="74" spans="1:1" ht="29" x14ac:dyDescent="0.35">
      <c r="A74" s="386" t="s">
        <v>658</v>
      </c>
    </row>
    <row r="75" spans="1:1" x14ac:dyDescent="0.35">
      <c r="A75" s="386"/>
    </row>
    <row r="76" spans="1:1" x14ac:dyDescent="0.35">
      <c r="A76" s="385" t="s">
        <v>432</v>
      </c>
    </row>
    <row r="77" spans="1:1" x14ac:dyDescent="0.35">
      <c r="A77" s="386" t="s">
        <v>659</v>
      </c>
    </row>
    <row r="78" spans="1:1" ht="43.5" x14ac:dyDescent="0.35">
      <c r="A78" s="386" t="s">
        <v>433</v>
      </c>
    </row>
    <row r="80" spans="1:1" x14ac:dyDescent="0.35">
      <c r="A80" s="386"/>
    </row>
    <row r="82" spans="1:1" x14ac:dyDescent="0.35">
      <c r="A82" s="386" t="s">
        <v>434</v>
      </c>
    </row>
    <row r="83" spans="1:1" ht="29" x14ac:dyDescent="0.35">
      <c r="A83" s="386" t="s">
        <v>629</v>
      </c>
    </row>
    <row r="84" spans="1:1" x14ac:dyDescent="0.35">
      <c r="A84" s="386" t="s">
        <v>435</v>
      </c>
    </row>
    <row r="85" spans="1:1" ht="29" x14ac:dyDescent="0.35">
      <c r="A85" s="386" t="s">
        <v>465</v>
      </c>
    </row>
    <row r="86" spans="1:1" x14ac:dyDescent="0.35">
      <c r="A86" s="386"/>
    </row>
    <row r="87" spans="1:1" x14ac:dyDescent="0.35">
      <c r="A87" s="385" t="s">
        <v>11</v>
      </c>
    </row>
    <row r="88" spans="1:1" ht="29" x14ac:dyDescent="0.35">
      <c r="A88" s="386" t="s">
        <v>436</v>
      </c>
    </row>
    <row r="89" spans="1:1" x14ac:dyDescent="0.35">
      <c r="A89" s="386"/>
    </row>
    <row r="90" spans="1:1" x14ac:dyDescent="0.35">
      <c r="A90" s="385" t="s">
        <v>437</v>
      </c>
    </row>
    <row r="91" spans="1:1" x14ac:dyDescent="0.35">
      <c r="A91" s="385" t="s">
        <v>466</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E473-DF55-4AA5-8EB8-5D37ADB9F2C2}">
  <sheetPr>
    <tabColor rgb="FFC00000"/>
  </sheetPr>
  <dimension ref="A1:C48"/>
  <sheetViews>
    <sheetView workbookViewId="0">
      <selection activeCell="F38" sqref="F38"/>
    </sheetView>
  </sheetViews>
  <sheetFormatPr defaultRowHeight="14.5" x14ac:dyDescent="0.35"/>
  <cols>
    <col min="1" max="1" width="12.54296875" customWidth="1"/>
    <col min="2" max="2" width="7.1796875" customWidth="1"/>
    <col min="3" max="3" width="90.7265625" customWidth="1"/>
  </cols>
  <sheetData>
    <row r="1" spans="1:3" x14ac:dyDescent="0.35">
      <c r="A1" s="627" t="s">
        <v>258</v>
      </c>
      <c r="B1" s="628"/>
      <c r="C1" s="629"/>
    </row>
    <row r="2" spans="1:3" ht="15" thickBot="1" x14ac:dyDescent="0.4">
      <c r="A2" s="630"/>
      <c r="B2" s="631"/>
      <c r="C2" s="632"/>
    </row>
    <row r="3" spans="1:3" x14ac:dyDescent="0.35">
      <c r="A3" s="1"/>
      <c r="B3" s="1"/>
      <c r="C3" s="1"/>
    </row>
    <row r="4" spans="1:3" x14ac:dyDescent="0.35">
      <c r="A4" s="1"/>
      <c r="B4" s="1"/>
      <c r="C4" s="1"/>
    </row>
    <row r="5" spans="1:3" ht="15" thickBot="1" x14ac:dyDescent="0.4">
      <c r="A5" t="s">
        <v>149</v>
      </c>
      <c r="B5" t="s">
        <v>150</v>
      </c>
      <c r="C5" t="s">
        <v>151</v>
      </c>
    </row>
    <row r="6" spans="1:3" ht="21.5" thickBot="1" x14ac:dyDescent="0.55000000000000004">
      <c r="A6" s="633" t="s">
        <v>36</v>
      </c>
      <c r="B6" s="634"/>
      <c r="C6" s="635"/>
    </row>
    <row r="7" spans="1:3" x14ac:dyDescent="0.35">
      <c r="A7" s="289" t="s">
        <v>186</v>
      </c>
      <c r="B7" s="290"/>
      <c r="C7" s="191" t="s">
        <v>259</v>
      </c>
    </row>
    <row r="8" spans="1:3" x14ac:dyDescent="0.35">
      <c r="A8" s="291"/>
      <c r="B8" s="292"/>
      <c r="C8" s="293" t="s">
        <v>260</v>
      </c>
    </row>
    <row r="9" spans="1:3" x14ac:dyDescent="0.35">
      <c r="A9" s="291"/>
      <c r="B9" s="292"/>
      <c r="C9" s="293" t="s">
        <v>261</v>
      </c>
    </row>
    <row r="10" spans="1:3" x14ac:dyDescent="0.35">
      <c r="A10" s="291"/>
      <c r="B10" s="292"/>
      <c r="C10" s="293" t="s">
        <v>262</v>
      </c>
    </row>
    <row r="11" spans="1:3" x14ac:dyDescent="0.35">
      <c r="A11" s="291"/>
      <c r="B11" s="292"/>
      <c r="C11" s="293"/>
    </row>
    <row r="12" spans="1:3" x14ac:dyDescent="0.35">
      <c r="A12" s="291"/>
      <c r="B12" s="292"/>
      <c r="C12" s="293" t="s">
        <v>263</v>
      </c>
    </row>
    <row r="13" spans="1:3" x14ac:dyDescent="0.35">
      <c r="A13" s="291"/>
      <c r="B13" s="292"/>
      <c r="C13" s="293" t="s">
        <v>264</v>
      </c>
    </row>
    <row r="14" spans="1:3" x14ac:dyDescent="0.35">
      <c r="A14" s="291"/>
      <c r="B14" s="292"/>
      <c r="C14" s="293" t="s">
        <v>265</v>
      </c>
    </row>
    <row r="15" spans="1:3" x14ac:dyDescent="0.35">
      <c r="A15" s="291"/>
      <c r="B15" s="292"/>
      <c r="C15" s="293"/>
    </row>
    <row r="16" spans="1:3" x14ac:dyDescent="0.35">
      <c r="A16" s="291"/>
      <c r="B16" s="292"/>
      <c r="C16" s="294" t="s">
        <v>68</v>
      </c>
    </row>
    <row r="17" spans="1:3" x14ac:dyDescent="0.35">
      <c r="A17" s="295"/>
      <c r="B17" s="296"/>
      <c r="C17" s="297" t="s">
        <v>266</v>
      </c>
    </row>
    <row r="18" spans="1:3" x14ac:dyDescent="0.35">
      <c r="A18" s="295"/>
      <c r="B18" s="296"/>
      <c r="C18" s="297" t="s">
        <v>70</v>
      </c>
    </row>
    <row r="19" spans="1:3" x14ac:dyDescent="0.35">
      <c r="A19" s="298"/>
      <c r="B19" s="299"/>
      <c r="C19" s="297"/>
    </row>
    <row r="20" spans="1:3" x14ac:dyDescent="0.35">
      <c r="A20" s="298"/>
      <c r="B20" s="299"/>
      <c r="C20" s="300" t="s">
        <v>71</v>
      </c>
    </row>
    <row r="21" spans="1:3" x14ac:dyDescent="0.35">
      <c r="A21" s="298"/>
      <c r="B21" s="299"/>
      <c r="C21" s="195" t="s">
        <v>267</v>
      </c>
    </row>
    <row r="22" spans="1:3" x14ac:dyDescent="0.35">
      <c r="A22" s="298"/>
      <c r="B22" s="299"/>
      <c r="C22" s="195" t="s">
        <v>268</v>
      </c>
    </row>
    <row r="23" spans="1:3" x14ac:dyDescent="0.35">
      <c r="A23" s="298"/>
      <c r="B23" s="299"/>
      <c r="C23" s="195"/>
    </row>
    <row r="24" spans="1:3" x14ac:dyDescent="0.35">
      <c r="A24" s="295"/>
      <c r="B24" s="296"/>
      <c r="C24" s="194" t="s">
        <v>74</v>
      </c>
    </row>
    <row r="25" spans="1:3" x14ac:dyDescent="0.35">
      <c r="A25" s="295"/>
      <c r="B25" s="296"/>
      <c r="C25" s="195" t="s">
        <v>269</v>
      </c>
    </row>
    <row r="26" spans="1:3" x14ac:dyDescent="0.35">
      <c r="A26" s="295"/>
      <c r="B26" s="296"/>
      <c r="C26" s="297" t="s">
        <v>270</v>
      </c>
    </row>
    <row r="27" spans="1:3" x14ac:dyDescent="0.35">
      <c r="A27" s="295"/>
      <c r="B27" s="296"/>
      <c r="C27" s="297" t="s">
        <v>271</v>
      </c>
    </row>
    <row r="28" spans="1:3" x14ac:dyDescent="0.35">
      <c r="A28" s="295"/>
      <c r="B28" s="296"/>
      <c r="C28" s="297" t="s">
        <v>272</v>
      </c>
    </row>
    <row r="29" spans="1:3" x14ac:dyDescent="0.35">
      <c r="A29" s="295"/>
      <c r="B29" s="296"/>
      <c r="C29" s="297" t="s">
        <v>273</v>
      </c>
    </row>
    <row r="30" spans="1:3" x14ac:dyDescent="0.35">
      <c r="A30" s="295"/>
      <c r="B30" s="296"/>
      <c r="C30" s="297"/>
    </row>
    <row r="31" spans="1:3" x14ac:dyDescent="0.35">
      <c r="A31" s="295"/>
      <c r="B31" s="296"/>
      <c r="C31" s="300" t="s">
        <v>274</v>
      </c>
    </row>
    <row r="32" spans="1:3" x14ac:dyDescent="0.35">
      <c r="A32" s="295"/>
      <c r="B32" s="296"/>
      <c r="C32" s="195" t="s">
        <v>275</v>
      </c>
    </row>
    <row r="33" spans="1:3" x14ac:dyDescent="0.35">
      <c r="A33" s="295"/>
      <c r="B33" s="296"/>
      <c r="C33" s="195"/>
    </row>
    <row r="34" spans="1:3" x14ac:dyDescent="0.35">
      <c r="A34" s="295"/>
      <c r="B34" s="296"/>
      <c r="C34" s="195" t="s">
        <v>276</v>
      </c>
    </row>
    <row r="35" spans="1:3" x14ac:dyDescent="0.35">
      <c r="A35" s="295"/>
      <c r="B35" s="296"/>
      <c r="C35" s="297" t="s">
        <v>277</v>
      </c>
    </row>
    <row r="36" spans="1:3" x14ac:dyDescent="0.35">
      <c r="A36" s="295"/>
      <c r="B36" s="296"/>
      <c r="C36" s="297"/>
    </row>
    <row r="37" spans="1:3" x14ac:dyDescent="0.35">
      <c r="A37" s="301" t="s">
        <v>175</v>
      </c>
      <c r="B37" s="296"/>
      <c r="C37" s="197" t="s">
        <v>278</v>
      </c>
    </row>
    <row r="38" spans="1:3" x14ac:dyDescent="0.35">
      <c r="A38" s="302"/>
      <c r="B38" s="296"/>
      <c r="C38" s="197" t="s">
        <v>279</v>
      </c>
    </row>
    <row r="39" spans="1:3" x14ac:dyDescent="0.35">
      <c r="A39" s="302"/>
      <c r="B39" s="303"/>
      <c r="C39" s="197" t="s">
        <v>280</v>
      </c>
    </row>
    <row r="40" spans="1:3" x14ac:dyDescent="0.35">
      <c r="A40" s="302"/>
      <c r="B40" s="303"/>
      <c r="C40" s="195" t="s">
        <v>281</v>
      </c>
    </row>
    <row r="41" spans="1:3" x14ac:dyDescent="0.35">
      <c r="A41" s="302"/>
      <c r="B41" s="303"/>
      <c r="C41" s="204" t="s">
        <v>282</v>
      </c>
    </row>
    <row r="42" spans="1:3" x14ac:dyDescent="0.35">
      <c r="A42" s="302"/>
      <c r="B42" s="303"/>
      <c r="C42" s="204"/>
    </row>
    <row r="43" spans="1:3" x14ac:dyDescent="0.35">
      <c r="A43" s="301" t="s">
        <v>180</v>
      </c>
      <c r="B43" s="303"/>
      <c r="C43" s="204" t="s">
        <v>283</v>
      </c>
    </row>
    <row r="44" spans="1:3" x14ac:dyDescent="0.35">
      <c r="A44" s="302"/>
      <c r="B44" s="303"/>
      <c r="C44" s="204" t="s">
        <v>284</v>
      </c>
    </row>
    <row r="45" spans="1:3" x14ac:dyDescent="0.35">
      <c r="A45" s="302"/>
      <c r="B45" s="303"/>
      <c r="C45" s="204"/>
    </row>
    <row r="46" spans="1:3" x14ac:dyDescent="0.35">
      <c r="A46" s="295"/>
      <c r="B46" s="303"/>
      <c r="C46" s="204"/>
    </row>
    <row r="47" spans="1:3" x14ac:dyDescent="0.35">
      <c r="A47" s="295"/>
      <c r="B47" s="303"/>
      <c r="C47" s="204"/>
    </row>
    <row r="48" spans="1:3" ht="15" thickBot="1" x14ac:dyDescent="0.4">
      <c r="A48" s="304"/>
      <c r="B48" s="305"/>
      <c r="C48" s="306"/>
    </row>
  </sheetData>
  <mergeCells count="2">
    <mergeCell ref="A1:C2"/>
    <mergeCell ref="A6:C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305E-D0DA-4B1B-983B-B2CE0E0F71D0}">
  <sheetPr>
    <tabColor theme="4"/>
  </sheetPr>
  <dimension ref="A1:E44"/>
  <sheetViews>
    <sheetView workbookViewId="0">
      <selection activeCell="E40" sqref="E40"/>
    </sheetView>
  </sheetViews>
  <sheetFormatPr defaultRowHeight="14.5" x14ac:dyDescent="0.35"/>
  <cols>
    <col min="1" max="1" width="12.54296875" customWidth="1"/>
    <col min="2" max="2" width="7.1796875" customWidth="1"/>
    <col min="3" max="3" width="90.7265625" customWidth="1"/>
  </cols>
  <sheetData>
    <row r="1" spans="1:3" x14ac:dyDescent="0.35">
      <c r="A1" s="636" t="s">
        <v>285</v>
      </c>
      <c r="B1" s="637"/>
      <c r="C1" s="638"/>
    </row>
    <row r="2" spans="1:3" ht="15" thickBot="1" x14ac:dyDescent="0.4">
      <c r="A2" s="639"/>
      <c r="B2" s="640"/>
      <c r="C2" s="641"/>
    </row>
    <row r="3" spans="1:3" x14ac:dyDescent="0.35">
      <c r="A3" s="1"/>
      <c r="B3" s="187"/>
      <c r="C3" s="1"/>
    </row>
    <row r="4" spans="1:3" x14ac:dyDescent="0.35">
      <c r="A4" s="1"/>
      <c r="B4" s="187"/>
      <c r="C4" s="1"/>
    </row>
    <row r="5" spans="1:3" ht="15" thickBot="1" x14ac:dyDescent="0.4">
      <c r="A5" t="s">
        <v>149</v>
      </c>
      <c r="B5" s="188" t="s">
        <v>150</v>
      </c>
      <c r="C5" t="s">
        <v>151</v>
      </c>
    </row>
    <row r="6" spans="1:3" ht="21.5" thickBot="1" x14ac:dyDescent="0.55000000000000004">
      <c r="A6" s="642" t="s">
        <v>36</v>
      </c>
      <c r="B6" s="643"/>
      <c r="C6" s="644"/>
    </row>
    <row r="7" spans="1:3" x14ac:dyDescent="0.35">
      <c r="A7" s="311" t="s">
        <v>186</v>
      </c>
      <c r="B7" s="47" t="s">
        <v>41</v>
      </c>
      <c r="C7" s="307" t="s">
        <v>286</v>
      </c>
    </row>
    <row r="8" spans="1:3" x14ac:dyDescent="0.35">
      <c r="A8" s="312"/>
      <c r="B8" s="58" t="s">
        <v>41</v>
      </c>
      <c r="C8" s="69" t="s">
        <v>287</v>
      </c>
    </row>
    <row r="9" spans="1:3" x14ac:dyDescent="0.35">
      <c r="A9" s="312"/>
      <c r="B9" s="58" t="s">
        <v>41</v>
      </c>
      <c r="C9" s="69" t="s">
        <v>288</v>
      </c>
    </row>
    <row r="10" spans="1:3" ht="15" thickBot="1" x14ac:dyDescent="0.4">
      <c r="A10" s="312"/>
      <c r="B10" s="108"/>
      <c r="C10" s="221"/>
    </row>
    <row r="11" spans="1:3" ht="21.5" thickBot="1" x14ac:dyDescent="0.55000000000000004">
      <c r="A11" s="642" t="s">
        <v>6</v>
      </c>
      <c r="B11" s="643"/>
      <c r="C11" s="644"/>
    </row>
    <row r="12" spans="1:3" ht="29" x14ac:dyDescent="0.35">
      <c r="A12" s="313" t="s">
        <v>186</v>
      </c>
      <c r="B12" s="218"/>
      <c r="C12" s="308" t="s">
        <v>289</v>
      </c>
    </row>
    <row r="13" spans="1:3" x14ac:dyDescent="0.35">
      <c r="A13" s="314"/>
      <c r="B13" s="56"/>
      <c r="C13" s="278" t="s">
        <v>290</v>
      </c>
    </row>
    <row r="14" spans="1:3" x14ac:dyDescent="0.35">
      <c r="A14" s="314"/>
      <c r="B14" s="56"/>
      <c r="C14" s="220" t="s">
        <v>291</v>
      </c>
    </row>
    <row r="15" spans="1:3" x14ac:dyDescent="0.35">
      <c r="A15" s="314"/>
      <c r="B15" s="56"/>
      <c r="C15" s="220" t="s">
        <v>292</v>
      </c>
    </row>
    <row r="16" spans="1:3" x14ac:dyDescent="0.35">
      <c r="A16" s="314"/>
      <c r="B16" s="56"/>
      <c r="C16" s="220" t="s">
        <v>293</v>
      </c>
    </row>
    <row r="17" spans="1:3" x14ac:dyDescent="0.35">
      <c r="A17" s="314"/>
      <c r="B17" s="56"/>
      <c r="C17" s="69" t="s">
        <v>294</v>
      </c>
    </row>
    <row r="18" spans="1:3" x14ac:dyDescent="0.35">
      <c r="A18" s="314"/>
      <c r="B18" s="56"/>
      <c r="C18" s="69" t="s">
        <v>295</v>
      </c>
    </row>
    <row r="19" spans="1:3" x14ac:dyDescent="0.35">
      <c r="A19" s="314"/>
      <c r="B19" s="56"/>
      <c r="C19" s="69" t="s">
        <v>296</v>
      </c>
    </row>
    <row r="20" spans="1:3" x14ac:dyDescent="0.35">
      <c r="A20" s="314"/>
      <c r="B20" s="56"/>
      <c r="C20" s="69" t="s">
        <v>297</v>
      </c>
    </row>
    <row r="21" spans="1:3" x14ac:dyDescent="0.35">
      <c r="A21" s="314"/>
      <c r="B21" s="56"/>
      <c r="C21" s="69" t="s">
        <v>298</v>
      </c>
    </row>
    <row r="22" spans="1:3" x14ac:dyDescent="0.35">
      <c r="A22" s="314"/>
      <c r="B22" s="56"/>
      <c r="C22" s="69"/>
    </row>
    <row r="23" spans="1:3" x14ac:dyDescent="0.35">
      <c r="A23" s="313" t="s">
        <v>175</v>
      </c>
      <c r="B23" s="56"/>
      <c r="C23" s="69" t="s">
        <v>299</v>
      </c>
    </row>
    <row r="24" spans="1:3" x14ac:dyDescent="0.35">
      <c r="A24" s="312"/>
      <c r="B24" s="56"/>
      <c r="C24" s="220" t="s">
        <v>89</v>
      </c>
    </row>
    <row r="25" spans="1:3" x14ac:dyDescent="0.35">
      <c r="A25" s="312"/>
      <c r="B25" s="56"/>
      <c r="C25" s="309" t="s">
        <v>300</v>
      </c>
    </row>
    <row r="26" spans="1:3" x14ac:dyDescent="0.35">
      <c r="A26" s="312"/>
      <c r="B26" s="56"/>
      <c r="C26" s="220"/>
    </row>
    <row r="27" spans="1:3" x14ac:dyDescent="0.35">
      <c r="A27" s="313" t="s">
        <v>180</v>
      </c>
      <c r="B27" s="56"/>
      <c r="C27" s="220" t="s">
        <v>301</v>
      </c>
    </row>
    <row r="28" spans="1:3" x14ac:dyDescent="0.35">
      <c r="A28" s="312"/>
      <c r="B28" s="56"/>
      <c r="C28" s="220" t="s">
        <v>302</v>
      </c>
    </row>
    <row r="29" spans="1:3" x14ac:dyDescent="0.35">
      <c r="A29" s="312"/>
      <c r="B29" s="56"/>
      <c r="C29" s="220" t="s">
        <v>303</v>
      </c>
    </row>
    <row r="30" spans="1:3" ht="15" thickBot="1" x14ac:dyDescent="0.4">
      <c r="A30" s="315"/>
      <c r="B30" s="114"/>
      <c r="C30" s="310"/>
    </row>
    <row r="31" spans="1:3" ht="21.5" thickBot="1" x14ac:dyDescent="0.55000000000000004">
      <c r="A31" s="642" t="s">
        <v>8</v>
      </c>
      <c r="B31" s="643"/>
      <c r="C31" s="644"/>
    </row>
    <row r="32" spans="1:3" x14ac:dyDescent="0.35">
      <c r="A32" s="388" t="s">
        <v>186</v>
      </c>
      <c r="B32" s="218"/>
      <c r="C32" s="219" t="s">
        <v>196</v>
      </c>
    </row>
    <row r="33" spans="1:5" x14ac:dyDescent="0.35">
      <c r="A33" s="314"/>
      <c r="B33" s="56"/>
      <c r="C33" s="220" t="s">
        <v>197</v>
      </c>
    </row>
    <row r="34" spans="1:5" x14ac:dyDescent="0.35">
      <c r="A34" s="314"/>
      <c r="B34" s="56"/>
      <c r="C34" s="69" t="s">
        <v>198</v>
      </c>
    </row>
    <row r="35" spans="1:5" x14ac:dyDescent="0.35">
      <c r="A35" s="314"/>
      <c r="B35" s="56"/>
      <c r="C35" s="69" t="s">
        <v>199</v>
      </c>
    </row>
    <row r="36" spans="1:5" x14ac:dyDescent="0.35">
      <c r="A36" s="314"/>
      <c r="B36" s="56"/>
      <c r="C36" s="69" t="s">
        <v>200</v>
      </c>
    </row>
    <row r="37" spans="1:5" x14ac:dyDescent="0.35">
      <c r="A37" s="314"/>
      <c r="B37" s="56"/>
      <c r="C37" s="69" t="s">
        <v>201</v>
      </c>
    </row>
    <row r="38" spans="1:5" x14ac:dyDescent="0.35">
      <c r="A38" s="314"/>
      <c r="B38" s="56" t="s">
        <v>469</v>
      </c>
      <c r="C38" s="221" t="s">
        <v>202</v>
      </c>
      <c r="E38" t="s">
        <v>470</v>
      </c>
    </row>
    <row r="39" spans="1:5" x14ac:dyDescent="0.35">
      <c r="A39" s="314"/>
      <c r="B39" s="56"/>
      <c r="C39" s="69"/>
    </row>
    <row r="40" spans="1:5" x14ac:dyDescent="0.35">
      <c r="A40" s="388" t="s">
        <v>175</v>
      </c>
      <c r="B40" s="56" t="s">
        <v>469</v>
      </c>
      <c r="C40" s="69" t="s">
        <v>203</v>
      </c>
    </row>
    <row r="41" spans="1:5" x14ac:dyDescent="0.35">
      <c r="A41" s="314"/>
      <c r="B41" s="56"/>
      <c r="C41" s="69"/>
    </row>
    <row r="42" spans="1:5" x14ac:dyDescent="0.35">
      <c r="A42" s="388" t="s">
        <v>180</v>
      </c>
      <c r="B42" s="56"/>
      <c r="C42" s="69" t="s">
        <v>204</v>
      </c>
    </row>
    <row r="43" spans="1:5" x14ac:dyDescent="0.35">
      <c r="A43" s="314"/>
      <c r="B43" s="56"/>
      <c r="C43" s="69" t="s">
        <v>205</v>
      </c>
    </row>
    <row r="44" spans="1:5" ht="15" thickBot="1" x14ac:dyDescent="0.4">
      <c r="A44" s="315"/>
      <c r="B44" s="114"/>
      <c r="C44" s="222"/>
    </row>
  </sheetData>
  <mergeCells count="4">
    <mergeCell ref="A1:C2"/>
    <mergeCell ref="A6:C6"/>
    <mergeCell ref="A11:C11"/>
    <mergeCell ref="A31:C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5F3C-CA33-44FE-BF13-FEA4ACD6D153}">
  <sheetPr>
    <tabColor rgb="FF0070C0"/>
  </sheetPr>
  <dimension ref="A1:I44"/>
  <sheetViews>
    <sheetView workbookViewId="0">
      <selection activeCell="D9" sqref="D9"/>
    </sheetView>
  </sheetViews>
  <sheetFormatPr defaultRowHeight="14.5" x14ac:dyDescent="0.35"/>
  <cols>
    <col min="1" max="1" width="7.1796875" customWidth="1"/>
    <col min="2" max="2" width="41.26953125" customWidth="1"/>
    <col min="3" max="3" width="23" customWidth="1"/>
    <col min="4" max="4" width="18" customWidth="1"/>
    <col min="5" max="5" width="11.7265625" customWidth="1"/>
    <col min="6" max="6" width="41.453125" customWidth="1"/>
    <col min="7" max="7" width="27.7265625" customWidth="1"/>
    <col min="8" max="8" width="36.453125" customWidth="1"/>
    <col min="9" max="9" width="35.453125" customWidth="1"/>
  </cols>
  <sheetData>
    <row r="1" spans="1:9" x14ac:dyDescent="0.35">
      <c r="A1" s="238"/>
      <c r="B1" s="645"/>
      <c r="C1" s="645"/>
      <c r="D1" s="645"/>
      <c r="E1" s="646"/>
      <c r="F1" s="647" t="s">
        <v>217</v>
      </c>
      <c r="G1" s="648"/>
      <c r="H1" s="648"/>
    </row>
    <row r="2" spans="1:9" x14ac:dyDescent="0.35">
      <c r="A2" s="239" t="s">
        <v>218</v>
      </c>
      <c r="B2" s="240" t="s">
        <v>219</v>
      </c>
      <c r="C2" s="240" t="s">
        <v>220</v>
      </c>
      <c r="D2" s="240" t="s">
        <v>221</v>
      </c>
      <c r="E2" s="240" t="s">
        <v>222</v>
      </c>
      <c r="F2" s="240" t="s">
        <v>223</v>
      </c>
      <c r="G2" s="240" t="s">
        <v>224</v>
      </c>
      <c r="H2" s="240" t="s">
        <v>225</v>
      </c>
      <c r="I2" s="407" t="s">
        <v>519</v>
      </c>
    </row>
    <row r="3" spans="1:9" x14ac:dyDescent="0.35">
      <c r="A3" s="241">
        <v>1</v>
      </c>
      <c r="B3" s="242"/>
      <c r="C3" s="243"/>
      <c r="D3" s="244"/>
      <c r="E3" s="245"/>
      <c r="F3" s="246"/>
      <c r="G3" s="247"/>
      <c r="H3" s="400"/>
      <c r="I3" s="230"/>
    </row>
    <row r="4" spans="1:9" x14ac:dyDescent="0.35">
      <c r="A4" s="249">
        <v>2</v>
      </c>
      <c r="B4" s="250"/>
      <c r="C4" s="251"/>
      <c r="D4" s="252"/>
      <c r="E4" s="253"/>
      <c r="F4" s="251"/>
      <c r="G4" s="251"/>
      <c r="H4" s="401"/>
      <c r="I4" s="263"/>
    </row>
    <row r="5" spans="1:9" x14ac:dyDescent="0.35">
      <c r="A5" s="241">
        <v>3</v>
      </c>
      <c r="B5" s="243"/>
      <c r="C5" s="243"/>
      <c r="D5" s="244"/>
      <c r="E5" s="245"/>
      <c r="F5" s="243"/>
      <c r="G5" s="243"/>
      <c r="H5" s="400"/>
      <c r="I5" s="230"/>
    </row>
    <row r="6" spans="1:9" x14ac:dyDescent="0.35">
      <c r="A6" s="249">
        <v>4</v>
      </c>
      <c r="B6" s="251"/>
      <c r="C6" s="251"/>
      <c r="D6" s="252"/>
      <c r="E6" s="253"/>
      <c r="F6" s="255"/>
      <c r="G6" s="251"/>
      <c r="H6" s="401"/>
      <c r="I6" s="263"/>
    </row>
    <row r="7" spans="1:9" x14ac:dyDescent="0.35">
      <c r="A7" s="241">
        <v>5</v>
      </c>
      <c r="B7" s="243"/>
      <c r="C7" s="243"/>
      <c r="D7" s="244"/>
      <c r="E7" s="245"/>
      <c r="F7" s="242"/>
      <c r="G7" s="243"/>
      <c r="H7" s="402"/>
      <c r="I7" s="230"/>
    </row>
    <row r="8" spans="1:9" x14ac:dyDescent="0.35">
      <c r="A8" s="249">
        <v>6</v>
      </c>
      <c r="B8" s="250"/>
      <c r="C8" s="251"/>
      <c r="D8" s="252"/>
      <c r="E8" s="253"/>
      <c r="F8" s="250"/>
      <c r="G8" s="251"/>
      <c r="H8" s="403"/>
      <c r="I8" s="263"/>
    </row>
    <row r="9" spans="1:9" x14ac:dyDescent="0.35">
      <c r="A9" s="241">
        <v>7</v>
      </c>
      <c r="B9" s="242"/>
      <c r="C9" s="243"/>
      <c r="D9" s="244"/>
      <c r="E9" s="245"/>
      <c r="F9" s="243"/>
      <c r="G9" s="243"/>
      <c r="H9" s="404"/>
      <c r="I9" s="230"/>
    </row>
    <row r="10" spans="1:9" x14ac:dyDescent="0.35">
      <c r="A10" s="249">
        <v>8</v>
      </c>
      <c r="B10" s="251"/>
      <c r="C10" s="251"/>
      <c r="D10" s="252"/>
      <c r="E10" s="253"/>
      <c r="F10" s="250"/>
      <c r="G10" s="251"/>
      <c r="H10" s="401"/>
      <c r="I10" s="263"/>
    </row>
    <row r="11" spans="1:9" x14ac:dyDescent="0.35">
      <c r="A11" s="241">
        <v>9</v>
      </c>
      <c r="B11" s="243"/>
      <c r="C11" s="243"/>
      <c r="D11" s="244"/>
      <c r="E11" s="245"/>
      <c r="F11" s="242"/>
      <c r="G11" s="243"/>
      <c r="H11" s="400"/>
      <c r="I11" s="230"/>
    </row>
    <row r="12" spans="1:9" x14ac:dyDescent="0.35">
      <c r="A12" s="249">
        <v>10</v>
      </c>
      <c r="B12" s="251"/>
      <c r="C12" s="251"/>
      <c r="D12" s="252"/>
      <c r="E12" s="253"/>
      <c r="F12" s="256"/>
      <c r="G12" s="251"/>
      <c r="H12" s="405"/>
      <c r="I12" s="263"/>
    </row>
    <row r="13" spans="1:9" x14ac:dyDescent="0.35">
      <c r="A13" s="241">
        <v>11</v>
      </c>
      <c r="B13" s="243"/>
      <c r="C13" s="257"/>
      <c r="D13" s="244"/>
      <c r="E13" s="245"/>
      <c r="F13" s="258"/>
      <c r="G13" s="243"/>
      <c r="H13" s="400"/>
      <c r="I13" s="230"/>
    </row>
    <row r="14" spans="1:9" x14ac:dyDescent="0.35">
      <c r="A14" s="249">
        <v>12</v>
      </c>
      <c r="B14" s="251"/>
      <c r="C14" s="259"/>
      <c r="D14" s="252"/>
      <c r="E14" s="253"/>
      <c r="F14" s="255"/>
      <c r="G14" s="251"/>
      <c r="H14" s="401"/>
      <c r="I14" s="263"/>
    </row>
    <row r="15" spans="1:9" x14ac:dyDescent="0.35">
      <c r="A15" s="241">
        <v>13</v>
      </c>
      <c r="B15" s="243"/>
      <c r="C15" s="257"/>
      <c r="D15" s="244"/>
      <c r="E15" s="245"/>
      <c r="F15" s="242"/>
      <c r="G15" s="260"/>
      <c r="H15" s="400"/>
      <c r="I15" s="230"/>
    </row>
    <row r="16" spans="1:9" x14ac:dyDescent="0.35">
      <c r="A16" s="249">
        <v>14</v>
      </c>
      <c r="B16" s="251"/>
      <c r="C16" s="259"/>
      <c r="D16" s="252"/>
      <c r="E16" s="253"/>
      <c r="F16" s="250"/>
      <c r="G16" s="251"/>
      <c r="H16" s="403"/>
      <c r="I16" s="263"/>
    </row>
    <row r="17" spans="1:9" x14ac:dyDescent="0.35">
      <c r="A17" s="241">
        <v>15</v>
      </c>
      <c r="B17" s="243"/>
      <c r="C17" s="257"/>
      <c r="D17" s="244"/>
      <c r="E17" s="245"/>
      <c r="F17" s="243"/>
      <c r="G17" s="243"/>
      <c r="H17" s="400"/>
      <c r="I17" s="230"/>
    </row>
    <row r="18" spans="1:9" x14ac:dyDescent="0.35">
      <c r="A18" s="249">
        <v>16</v>
      </c>
      <c r="B18" s="250"/>
      <c r="C18" s="251"/>
      <c r="D18" s="261"/>
      <c r="E18" s="253"/>
      <c r="F18" s="250"/>
      <c r="G18" s="251"/>
      <c r="H18" s="401"/>
      <c r="I18" s="263"/>
    </row>
    <row r="19" spans="1:9" x14ac:dyDescent="0.35">
      <c r="A19" s="241">
        <v>17</v>
      </c>
      <c r="B19" s="230"/>
      <c r="C19" s="243"/>
      <c r="D19" s="262"/>
      <c r="E19" s="245"/>
      <c r="F19" s="242"/>
      <c r="G19" s="260"/>
      <c r="H19" s="406"/>
      <c r="I19" s="230"/>
    </row>
    <row r="20" spans="1:9" x14ac:dyDescent="0.35">
      <c r="A20" s="249">
        <v>18</v>
      </c>
      <c r="B20" s="263"/>
      <c r="C20" s="251"/>
      <c r="D20" s="261"/>
      <c r="E20" s="253"/>
      <c r="F20" s="264"/>
      <c r="G20" s="251"/>
      <c r="H20" s="401"/>
      <c r="I20" s="263"/>
    </row>
    <row r="21" spans="1:9" x14ac:dyDescent="0.35">
      <c r="A21" s="241">
        <v>19</v>
      </c>
      <c r="B21" s="242"/>
      <c r="C21" s="243"/>
      <c r="D21" s="262"/>
      <c r="E21" s="245"/>
      <c r="F21" s="265"/>
      <c r="G21" s="243"/>
      <c r="H21" s="400"/>
      <c r="I21" s="230"/>
    </row>
    <row r="22" spans="1:9" x14ac:dyDescent="0.35">
      <c r="A22" s="249">
        <v>20</v>
      </c>
      <c r="B22" s="263"/>
      <c r="C22" s="263"/>
      <c r="D22" s="261"/>
      <c r="E22" s="253"/>
      <c r="F22" s="251"/>
      <c r="G22" s="251"/>
      <c r="H22" s="403"/>
      <c r="I22" s="263"/>
    </row>
    <row r="23" spans="1:9" x14ac:dyDescent="0.35">
      <c r="A23" s="241">
        <v>21</v>
      </c>
      <c r="B23" s="242"/>
      <c r="C23" s="243"/>
      <c r="D23" s="262"/>
      <c r="E23" s="245"/>
      <c r="F23" s="242"/>
      <c r="G23" s="243"/>
      <c r="H23" s="248"/>
      <c r="I23" s="230"/>
    </row>
    <row r="24" spans="1:9" x14ac:dyDescent="0.35">
      <c r="A24" s="249">
        <v>22</v>
      </c>
      <c r="B24" s="250"/>
      <c r="C24" s="251"/>
      <c r="D24" s="261"/>
      <c r="E24" s="253"/>
      <c r="F24" s="250"/>
      <c r="G24" s="251"/>
      <c r="H24" s="254"/>
      <c r="I24" s="263"/>
    </row>
    <row r="25" spans="1:9" x14ac:dyDescent="0.35">
      <c r="A25" s="241">
        <v>23</v>
      </c>
      <c r="B25" s="242"/>
      <c r="C25" s="243"/>
      <c r="D25" s="262"/>
      <c r="E25" s="245"/>
      <c r="F25" s="242"/>
      <c r="G25" s="243"/>
      <c r="H25" s="248"/>
      <c r="I25" s="230"/>
    </row>
    <row r="26" spans="1:9" x14ac:dyDescent="0.35">
      <c r="A26" s="249">
        <v>24</v>
      </c>
      <c r="B26" s="250"/>
      <c r="C26" s="251"/>
      <c r="D26" s="261"/>
      <c r="E26" s="253"/>
      <c r="F26" s="250"/>
      <c r="G26" s="251"/>
      <c r="H26" s="254"/>
      <c r="I26" s="263"/>
    </row>
    <row r="27" spans="1:9" x14ac:dyDescent="0.35">
      <c r="A27" s="241">
        <v>25</v>
      </c>
      <c r="B27" s="242"/>
      <c r="C27" s="243"/>
      <c r="D27" s="262"/>
      <c r="E27" s="245"/>
      <c r="F27" s="242"/>
      <c r="G27" s="243"/>
      <c r="H27" s="422"/>
      <c r="I27" s="230"/>
    </row>
    <row r="28" spans="1:9" x14ac:dyDescent="0.35">
      <c r="A28" s="249">
        <v>26</v>
      </c>
      <c r="B28" s="250"/>
      <c r="C28" s="251"/>
      <c r="D28" s="261"/>
      <c r="E28" s="253"/>
      <c r="F28" s="250"/>
      <c r="H28" s="423"/>
      <c r="I28" s="263"/>
    </row>
    <row r="29" spans="1:9" x14ac:dyDescent="0.35">
      <c r="A29" s="241">
        <v>27</v>
      </c>
      <c r="B29" s="242"/>
      <c r="C29" s="243"/>
      <c r="D29" s="262"/>
      <c r="E29" s="245"/>
      <c r="F29" s="242"/>
      <c r="G29" s="243"/>
      <c r="H29" s="248"/>
      <c r="I29" s="230"/>
    </row>
    <row r="30" spans="1:9" x14ac:dyDescent="0.35">
      <c r="A30" s="249">
        <v>28</v>
      </c>
      <c r="B30" s="250"/>
      <c r="C30" s="251"/>
      <c r="D30" s="261"/>
      <c r="E30" s="253"/>
      <c r="F30" s="250"/>
      <c r="G30" s="251"/>
      <c r="H30" s="254"/>
      <c r="I30" s="263"/>
    </row>
    <row r="31" spans="1:9" x14ac:dyDescent="0.35">
      <c r="A31" s="241">
        <v>29</v>
      </c>
      <c r="B31" s="242"/>
      <c r="C31" s="243"/>
      <c r="D31" s="262"/>
      <c r="E31" s="245"/>
      <c r="F31" s="242"/>
      <c r="G31" s="243"/>
      <c r="H31" s="248"/>
      <c r="I31" s="230"/>
    </row>
    <row r="32" spans="1:9" x14ac:dyDescent="0.35">
      <c r="A32" s="249">
        <v>30</v>
      </c>
      <c r="B32" s="250"/>
      <c r="C32" s="251"/>
      <c r="D32" s="261"/>
      <c r="E32" s="253"/>
      <c r="F32" s="250"/>
      <c r="G32" s="251"/>
      <c r="H32" s="254"/>
      <c r="I32" s="263"/>
    </row>
    <row r="33" spans="1:9" x14ac:dyDescent="0.35">
      <c r="A33" s="241">
        <v>31</v>
      </c>
      <c r="B33" s="242"/>
      <c r="C33" s="243"/>
      <c r="D33" s="262"/>
      <c r="E33" s="245"/>
      <c r="F33" s="242"/>
      <c r="G33" s="243"/>
      <c r="H33" s="248"/>
      <c r="I33" s="230"/>
    </row>
    <row r="34" spans="1:9" x14ac:dyDescent="0.35">
      <c r="A34" s="249">
        <v>32</v>
      </c>
      <c r="B34" s="250"/>
      <c r="C34" s="251"/>
      <c r="D34" s="261"/>
      <c r="E34" s="253"/>
      <c r="F34" s="250"/>
      <c r="G34" s="251"/>
      <c r="H34" s="254"/>
      <c r="I34" s="263"/>
    </row>
    <row r="35" spans="1:9" x14ac:dyDescent="0.35">
      <c r="A35" s="241">
        <v>33</v>
      </c>
      <c r="B35" s="242"/>
      <c r="C35" s="243"/>
      <c r="D35" s="262"/>
      <c r="E35" s="245"/>
      <c r="F35" s="242"/>
      <c r="G35" s="243"/>
      <c r="H35" s="248"/>
      <c r="I35" s="230"/>
    </row>
    <row r="36" spans="1:9" x14ac:dyDescent="0.35">
      <c r="A36" s="249">
        <v>34</v>
      </c>
      <c r="B36" s="250"/>
      <c r="C36" s="251"/>
      <c r="D36" s="261"/>
      <c r="E36" s="253"/>
      <c r="F36" s="250"/>
      <c r="G36" s="251"/>
      <c r="H36" s="254"/>
      <c r="I36" s="263"/>
    </row>
    <row r="37" spans="1:9" x14ac:dyDescent="0.35">
      <c r="A37" s="241">
        <v>35</v>
      </c>
      <c r="B37" s="242"/>
      <c r="C37" s="243"/>
      <c r="D37" s="262"/>
      <c r="E37" s="245"/>
      <c r="F37" s="242"/>
      <c r="G37" s="243"/>
      <c r="H37" s="248"/>
      <c r="I37" s="230"/>
    </row>
    <row r="38" spans="1:9" x14ac:dyDescent="0.35">
      <c r="A38" s="249">
        <v>36</v>
      </c>
      <c r="B38" s="242"/>
      <c r="C38" s="243"/>
      <c r="D38" s="262"/>
      <c r="E38" s="245"/>
      <c r="F38" s="242"/>
      <c r="G38" s="243"/>
      <c r="H38" s="248"/>
      <c r="I38" s="230"/>
    </row>
    <row r="39" spans="1:9" x14ac:dyDescent="0.35">
      <c r="A39" s="241">
        <v>37</v>
      </c>
      <c r="B39" s="242"/>
      <c r="C39" s="243"/>
      <c r="D39" s="262"/>
      <c r="E39" s="245"/>
      <c r="F39" s="242"/>
      <c r="G39" s="243"/>
      <c r="H39" s="248"/>
      <c r="I39" s="230"/>
    </row>
    <row r="40" spans="1:9" x14ac:dyDescent="0.35">
      <c r="A40" s="249">
        <v>38</v>
      </c>
      <c r="B40" s="242"/>
      <c r="C40" s="243"/>
      <c r="D40" s="262"/>
      <c r="E40" s="245"/>
      <c r="F40" s="242"/>
      <c r="G40" s="243"/>
      <c r="H40" s="248"/>
      <c r="I40" s="230"/>
    </row>
    <row r="41" spans="1:9" x14ac:dyDescent="0.35">
      <c r="A41" s="241">
        <v>39</v>
      </c>
      <c r="B41" s="242"/>
      <c r="C41" s="243"/>
      <c r="D41" s="262"/>
      <c r="E41" s="245"/>
      <c r="F41" s="242"/>
      <c r="G41" s="243"/>
      <c r="H41" s="248"/>
      <c r="I41" s="230"/>
    </row>
    <row r="42" spans="1:9" x14ac:dyDescent="0.35">
      <c r="A42" s="249">
        <v>40</v>
      </c>
      <c r="B42" s="242"/>
      <c r="C42" s="243"/>
      <c r="D42" s="262"/>
      <c r="E42" s="245"/>
      <c r="F42" s="242"/>
      <c r="G42" s="243"/>
      <c r="H42" s="248"/>
      <c r="I42" s="230"/>
    </row>
    <row r="43" spans="1:9" x14ac:dyDescent="0.35">
      <c r="A43" s="241"/>
      <c r="B43" s="230"/>
      <c r="C43" s="230"/>
      <c r="D43" s="230"/>
      <c r="E43" s="245"/>
      <c r="F43" s="243"/>
      <c r="G43" s="243"/>
      <c r="H43" s="243"/>
      <c r="I43" s="230"/>
    </row>
    <row r="44" spans="1:9" x14ac:dyDescent="0.35">
      <c r="A44" s="241"/>
      <c r="B44" s="266" t="s">
        <v>226</v>
      </c>
      <c r="C44" s="230"/>
      <c r="D44" s="267">
        <f>SUM(D3:D42)</f>
        <v>0</v>
      </c>
      <c r="E44" s="245"/>
      <c r="F44" s="243"/>
      <c r="G44" s="243"/>
      <c r="H44" s="408"/>
    </row>
  </sheetData>
  <mergeCells count="2">
    <mergeCell ref="B1:E1"/>
    <mergeCell ref="F1:H1"/>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1A94E-29F4-4960-B11F-AD6F55B0CE0B}">
  <sheetPr>
    <tabColor theme="7" tint="-0.249977111117893"/>
  </sheetPr>
  <dimension ref="A1:C51"/>
  <sheetViews>
    <sheetView topLeftCell="A41" workbookViewId="0">
      <selection activeCell="B12" sqref="B12"/>
    </sheetView>
  </sheetViews>
  <sheetFormatPr defaultRowHeight="14.5" x14ac:dyDescent="0.35"/>
  <cols>
    <col min="1" max="1" width="12.54296875" customWidth="1"/>
    <col min="2" max="2" width="7.1796875" customWidth="1"/>
    <col min="3" max="3" width="90.7265625" customWidth="1"/>
  </cols>
  <sheetData>
    <row r="1" spans="1:3" x14ac:dyDescent="0.35">
      <c r="A1" s="652" t="s">
        <v>304</v>
      </c>
      <c r="B1" s="653"/>
      <c r="C1" s="654"/>
    </row>
    <row r="2" spans="1:3" ht="15" thickBot="1" x14ac:dyDescent="0.4">
      <c r="A2" s="655"/>
      <c r="B2" s="656"/>
      <c r="C2" s="657"/>
    </row>
    <row r="3" spans="1:3" x14ac:dyDescent="0.35">
      <c r="A3" s="1"/>
      <c r="B3" s="187"/>
      <c r="C3" s="1"/>
    </row>
    <row r="4" spans="1:3" x14ac:dyDescent="0.35">
      <c r="A4" s="1"/>
      <c r="B4" s="187"/>
      <c r="C4" s="1"/>
    </row>
    <row r="5" spans="1:3" ht="15" thickBot="1" x14ac:dyDescent="0.4">
      <c r="A5" t="s">
        <v>149</v>
      </c>
      <c r="B5" s="188" t="s">
        <v>150</v>
      </c>
      <c r="C5" t="s">
        <v>151</v>
      </c>
    </row>
    <row r="6" spans="1:3" ht="21.5" thickBot="1" x14ac:dyDescent="0.55000000000000004">
      <c r="A6" s="649" t="s">
        <v>36</v>
      </c>
      <c r="B6" s="650"/>
      <c r="C6" s="651"/>
    </row>
    <row r="7" spans="1:3" x14ac:dyDescent="0.35">
      <c r="A7" s="324" t="s">
        <v>186</v>
      </c>
      <c r="B7" s="47" t="s">
        <v>41</v>
      </c>
      <c r="C7" s="219" t="s">
        <v>305</v>
      </c>
    </row>
    <row r="8" spans="1:3" x14ac:dyDescent="0.35">
      <c r="A8" s="276"/>
      <c r="B8" s="58"/>
      <c r="C8" s="220" t="s">
        <v>306</v>
      </c>
    </row>
    <row r="9" spans="1:3" x14ac:dyDescent="0.35">
      <c r="A9" s="276"/>
      <c r="B9" s="58" t="s">
        <v>41</v>
      </c>
      <c r="C9" s="220" t="s">
        <v>307</v>
      </c>
    </row>
    <row r="10" spans="1:3" ht="15" thickBot="1" x14ac:dyDescent="0.4">
      <c r="A10" s="276"/>
      <c r="B10" s="66"/>
      <c r="C10" s="316"/>
    </row>
    <row r="11" spans="1:3" ht="21.5" thickBot="1" x14ac:dyDescent="0.55000000000000004">
      <c r="A11" s="649" t="s">
        <v>16</v>
      </c>
      <c r="B11" s="650"/>
      <c r="C11" s="651"/>
    </row>
    <row r="12" spans="1:3" x14ac:dyDescent="0.35">
      <c r="A12" s="324" t="s">
        <v>175</v>
      </c>
      <c r="B12" s="47"/>
      <c r="C12" s="317" t="s">
        <v>308</v>
      </c>
    </row>
    <row r="13" spans="1:3" x14ac:dyDescent="0.35">
      <c r="A13" s="324"/>
      <c r="B13" s="54"/>
      <c r="C13" s="195" t="s">
        <v>309</v>
      </c>
    </row>
    <row r="14" spans="1:3" x14ac:dyDescent="0.35">
      <c r="A14" s="324"/>
      <c r="B14" s="54"/>
      <c r="C14" s="297"/>
    </row>
    <row r="15" spans="1:3" x14ac:dyDescent="0.35">
      <c r="A15" s="324" t="s">
        <v>180</v>
      </c>
      <c r="B15" s="54"/>
      <c r="C15" s="196" t="s">
        <v>310</v>
      </c>
    </row>
    <row r="16" spans="1:3" ht="15" thickBot="1" x14ac:dyDescent="0.4">
      <c r="A16" s="276"/>
      <c r="B16" s="66"/>
      <c r="C16" s="210"/>
    </row>
    <row r="17" spans="1:3" ht="21.5" thickBot="1" x14ac:dyDescent="0.55000000000000004">
      <c r="A17" s="649" t="s">
        <v>9</v>
      </c>
      <c r="B17" s="650"/>
      <c r="C17" s="651"/>
    </row>
    <row r="18" spans="1:3" x14ac:dyDescent="0.35">
      <c r="A18" s="324" t="s">
        <v>186</v>
      </c>
      <c r="B18" s="190"/>
      <c r="C18" s="317" t="s">
        <v>115</v>
      </c>
    </row>
    <row r="19" spans="1:3" x14ac:dyDescent="0.35">
      <c r="A19" s="276"/>
      <c r="B19" s="193"/>
      <c r="C19" s="197"/>
    </row>
    <row r="20" spans="1:3" x14ac:dyDescent="0.35">
      <c r="A20" s="324" t="s">
        <v>175</v>
      </c>
      <c r="B20" s="318"/>
      <c r="C20" s="197" t="s">
        <v>311</v>
      </c>
    </row>
    <row r="21" spans="1:3" x14ac:dyDescent="0.35">
      <c r="A21" s="324"/>
      <c r="B21" s="318"/>
      <c r="C21" s="195" t="s">
        <v>312</v>
      </c>
    </row>
    <row r="22" spans="1:3" x14ac:dyDescent="0.35">
      <c r="A22" s="324"/>
      <c r="B22" s="318"/>
      <c r="C22" s="195"/>
    </row>
    <row r="23" spans="1:3" x14ac:dyDescent="0.35">
      <c r="A23" s="324" t="s">
        <v>180</v>
      </c>
      <c r="B23" s="318"/>
      <c r="C23" s="195" t="s">
        <v>313</v>
      </c>
    </row>
    <row r="24" spans="1:3" ht="15" thickBot="1" x14ac:dyDescent="0.4">
      <c r="A24" s="276"/>
      <c r="B24" s="209"/>
      <c r="C24" s="210"/>
    </row>
    <row r="25" spans="1:3" ht="21.5" thickBot="1" x14ac:dyDescent="0.55000000000000004">
      <c r="A25" s="649" t="s">
        <v>11</v>
      </c>
      <c r="B25" s="650"/>
      <c r="C25" s="658"/>
    </row>
    <row r="26" spans="1:3" ht="21" x14ac:dyDescent="0.5">
      <c r="A26" s="324" t="s">
        <v>175</v>
      </c>
      <c r="B26" s="319"/>
      <c r="C26" s="317" t="s">
        <v>314</v>
      </c>
    </row>
    <row r="27" spans="1:3" ht="21" x14ac:dyDescent="0.5">
      <c r="A27" s="325"/>
      <c r="B27" s="320"/>
      <c r="C27" s="195"/>
    </row>
    <row r="28" spans="1:3" ht="21" x14ac:dyDescent="0.5">
      <c r="A28" s="324" t="s">
        <v>180</v>
      </c>
      <c r="B28" s="320"/>
      <c r="C28" s="195" t="s">
        <v>315</v>
      </c>
    </row>
    <row r="29" spans="1:3" ht="15" thickBot="1" x14ac:dyDescent="0.4">
      <c r="A29" s="276"/>
      <c r="B29" s="66"/>
      <c r="C29" s="210"/>
    </row>
    <row r="30" spans="1:3" ht="21.5" thickBot="1" x14ac:dyDescent="0.55000000000000004">
      <c r="A30" s="649" t="s">
        <v>13</v>
      </c>
      <c r="B30" s="650"/>
      <c r="C30" s="651"/>
    </row>
    <row r="31" spans="1:3" x14ac:dyDescent="0.35">
      <c r="A31" s="324" t="s">
        <v>186</v>
      </c>
      <c r="B31" s="47"/>
      <c r="C31" s="275" t="s">
        <v>316</v>
      </c>
    </row>
    <row r="32" spans="1:3" x14ac:dyDescent="0.35">
      <c r="A32" s="276"/>
      <c r="B32" s="58"/>
      <c r="C32" s="220" t="s">
        <v>120</v>
      </c>
    </row>
    <row r="33" spans="1:3" x14ac:dyDescent="0.35">
      <c r="A33" s="276"/>
      <c r="B33" s="58"/>
      <c r="C33" s="220" t="s">
        <v>317</v>
      </c>
    </row>
    <row r="34" spans="1:3" x14ac:dyDescent="0.35">
      <c r="A34" s="276"/>
      <c r="B34" s="58"/>
      <c r="C34" s="321" t="s">
        <v>318</v>
      </c>
    </row>
    <row r="35" spans="1:3" x14ac:dyDescent="0.35">
      <c r="A35" s="276"/>
      <c r="B35" s="58"/>
      <c r="C35" s="21"/>
    </row>
    <row r="36" spans="1:3" x14ac:dyDescent="0.35">
      <c r="A36" s="324" t="s">
        <v>175</v>
      </c>
      <c r="B36" s="58"/>
      <c r="C36" s="220" t="s">
        <v>319</v>
      </c>
    </row>
    <row r="37" spans="1:3" x14ac:dyDescent="0.35">
      <c r="A37" s="324"/>
      <c r="B37" s="58"/>
      <c r="C37" s="220"/>
    </row>
    <row r="38" spans="1:3" x14ac:dyDescent="0.35">
      <c r="A38" s="324" t="s">
        <v>320</v>
      </c>
      <c r="B38" s="58"/>
      <c r="C38" s="220" t="s">
        <v>321</v>
      </c>
    </row>
    <row r="39" spans="1:3" ht="15" thickBot="1" x14ac:dyDescent="0.4">
      <c r="A39" s="276"/>
      <c r="B39" s="66"/>
      <c r="C39" s="316"/>
    </row>
    <row r="40" spans="1:3" ht="21.5" thickBot="1" x14ac:dyDescent="0.55000000000000004">
      <c r="A40" s="649" t="s">
        <v>14</v>
      </c>
      <c r="B40" s="650"/>
      <c r="C40" s="651"/>
    </row>
    <row r="41" spans="1:3" x14ac:dyDescent="0.35">
      <c r="A41" s="326" t="s">
        <v>186</v>
      </c>
      <c r="B41" s="47" t="s">
        <v>41</v>
      </c>
      <c r="C41" s="307" t="s">
        <v>127</v>
      </c>
    </row>
    <row r="42" spans="1:3" ht="21" x14ac:dyDescent="0.5">
      <c r="A42" s="327"/>
      <c r="B42" s="56"/>
      <c r="C42" s="220" t="s">
        <v>322</v>
      </c>
    </row>
    <row r="43" spans="1:3" ht="21" x14ac:dyDescent="0.5">
      <c r="A43" s="327"/>
      <c r="B43" s="56"/>
      <c r="C43" s="220" t="s">
        <v>323</v>
      </c>
    </row>
    <row r="44" spans="1:3" ht="21" x14ac:dyDescent="0.5">
      <c r="A44" s="327"/>
      <c r="B44" s="56"/>
      <c r="C44" s="220"/>
    </row>
    <row r="45" spans="1:3" x14ac:dyDescent="0.35">
      <c r="A45" s="324" t="s">
        <v>175</v>
      </c>
      <c r="B45" s="58"/>
      <c r="C45" s="220" t="s">
        <v>324</v>
      </c>
    </row>
    <row r="46" spans="1:3" x14ac:dyDescent="0.35">
      <c r="A46" s="276"/>
      <c r="B46" s="58"/>
      <c r="C46" s="220" t="s">
        <v>130</v>
      </c>
    </row>
    <row r="47" spans="1:3" x14ac:dyDescent="0.35">
      <c r="A47" s="276"/>
      <c r="B47" s="277"/>
      <c r="C47" s="220" t="s">
        <v>325</v>
      </c>
    </row>
    <row r="48" spans="1:3" x14ac:dyDescent="0.35">
      <c r="A48" s="276"/>
      <c r="B48" s="277"/>
      <c r="C48" s="220"/>
    </row>
    <row r="49" spans="1:3" x14ac:dyDescent="0.35">
      <c r="A49" s="324" t="s">
        <v>320</v>
      </c>
      <c r="B49" s="277"/>
      <c r="C49" s="220" t="s">
        <v>326</v>
      </c>
    </row>
    <row r="50" spans="1:3" x14ac:dyDescent="0.35">
      <c r="A50" s="276"/>
      <c r="B50" s="277"/>
      <c r="C50" s="220" t="s">
        <v>327</v>
      </c>
    </row>
    <row r="51" spans="1:3" ht="15" thickBot="1" x14ac:dyDescent="0.4">
      <c r="A51" s="328"/>
      <c r="B51" s="323"/>
      <c r="C51" s="222"/>
    </row>
  </sheetData>
  <mergeCells count="7">
    <mergeCell ref="A40:C40"/>
    <mergeCell ref="A1:C2"/>
    <mergeCell ref="A6:C6"/>
    <mergeCell ref="A11:C11"/>
    <mergeCell ref="A17:C17"/>
    <mergeCell ref="A25:C25"/>
    <mergeCell ref="A30:C3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079D2-DD4D-4634-A7DD-186C8D2C1FD6}">
  <sheetPr>
    <tabColor theme="7" tint="-0.249977111117893"/>
  </sheetPr>
  <dimension ref="B1:F77"/>
  <sheetViews>
    <sheetView topLeftCell="E1" workbookViewId="0">
      <selection activeCell="S51" sqref="S51"/>
    </sheetView>
  </sheetViews>
  <sheetFormatPr defaultRowHeight="14.5" x14ac:dyDescent="0.35"/>
  <cols>
    <col min="2" max="2" width="9.54296875" customWidth="1"/>
    <col min="3" max="3" width="22.453125" customWidth="1"/>
    <col min="4" max="5" width="22.54296875" customWidth="1"/>
    <col min="6" max="6" width="22.453125" customWidth="1"/>
  </cols>
  <sheetData>
    <row r="1" spans="2:6" ht="19" thickBot="1" x14ac:dyDescent="0.5">
      <c r="B1" s="329"/>
      <c r="C1" s="329"/>
      <c r="D1" s="330"/>
      <c r="E1" s="331"/>
      <c r="F1" s="331"/>
    </row>
    <row r="2" spans="2:6" ht="26.5" thickBot="1" x14ac:dyDescent="0.5">
      <c r="B2" s="662" t="s">
        <v>328</v>
      </c>
      <c r="C2" s="663"/>
      <c r="D2" s="663"/>
      <c r="E2" s="664"/>
      <c r="F2" s="331"/>
    </row>
    <row r="3" spans="2:6" ht="26.5" thickBot="1" x14ac:dyDescent="0.65">
      <c r="B3" s="332"/>
      <c r="C3" s="333"/>
      <c r="D3" s="333"/>
      <c r="E3" s="333"/>
      <c r="F3" s="331"/>
    </row>
    <row r="4" spans="2:6" ht="18.5" x14ac:dyDescent="0.45">
      <c r="B4" s="334"/>
      <c r="C4" s="665" t="s">
        <v>329</v>
      </c>
      <c r="D4" s="666"/>
      <c r="E4" s="667"/>
      <c r="F4" s="330"/>
    </row>
    <row r="5" spans="2:6" ht="18.5" x14ac:dyDescent="0.45">
      <c r="B5" s="335"/>
      <c r="C5" s="659" t="s">
        <v>330</v>
      </c>
      <c r="D5" s="660"/>
      <c r="E5" s="661"/>
      <c r="F5" s="331"/>
    </row>
    <row r="6" spans="2:6" ht="18.5" x14ac:dyDescent="0.45">
      <c r="B6" s="336"/>
      <c r="C6" s="659" t="s">
        <v>331</v>
      </c>
      <c r="D6" s="660"/>
      <c r="E6" s="661"/>
      <c r="F6" s="331"/>
    </row>
    <row r="7" spans="2:6" ht="18.5" x14ac:dyDescent="0.45">
      <c r="B7" s="335"/>
      <c r="C7" s="659" t="s">
        <v>332</v>
      </c>
      <c r="D7" s="660"/>
      <c r="E7" s="661"/>
      <c r="F7" s="331"/>
    </row>
    <row r="8" spans="2:6" ht="18.5" x14ac:dyDescent="0.45">
      <c r="B8" s="335"/>
      <c r="C8" s="659"/>
      <c r="D8" s="660"/>
      <c r="E8" s="661"/>
      <c r="F8" s="331"/>
    </row>
    <row r="9" spans="2:6" ht="18.5" x14ac:dyDescent="0.45">
      <c r="B9" s="335"/>
      <c r="C9" s="659"/>
      <c r="D9" s="660"/>
      <c r="E9" s="661"/>
      <c r="F9" s="331"/>
    </row>
    <row r="10" spans="2:6" ht="18.5" x14ac:dyDescent="0.45">
      <c r="B10" s="335"/>
      <c r="C10" s="668" t="s">
        <v>333</v>
      </c>
      <c r="D10" s="669"/>
      <c r="E10" s="670"/>
      <c r="F10" s="331"/>
    </row>
    <row r="11" spans="2:6" ht="18.5" x14ac:dyDescent="0.45">
      <c r="B11" s="335"/>
      <c r="C11" s="659" t="s">
        <v>334</v>
      </c>
      <c r="D11" s="660"/>
      <c r="E11" s="661"/>
      <c r="F11" s="331"/>
    </row>
    <row r="12" spans="2:6" ht="18.5" x14ac:dyDescent="0.45">
      <c r="B12" s="335"/>
      <c r="C12" s="659" t="s">
        <v>335</v>
      </c>
      <c r="D12" s="660"/>
      <c r="E12" s="661"/>
      <c r="F12" s="331"/>
    </row>
    <row r="13" spans="2:6" ht="18.5" x14ac:dyDescent="0.45">
      <c r="B13" s="335"/>
      <c r="C13" s="659" t="s">
        <v>336</v>
      </c>
      <c r="D13" s="660"/>
      <c r="E13" s="661"/>
      <c r="F13" s="331"/>
    </row>
    <row r="14" spans="2:6" ht="18.5" x14ac:dyDescent="0.45">
      <c r="B14" s="335"/>
      <c r="C14" s="659"/>
      <c r="D14" s="660"/>
      <c r="E14" s="661"/>
      <c r="F14" s="331"/>
    </row>
    <row r="15" spans="2:6" ht="18.5" x14ac:dyDescent="0.45">
      <c r="B15" s="335"/>
      <c r="C15" s="659"/>
      <c r="D15" s="660"/>
      <c r="E15" s="661"/>
      <c r="F15" s="331"/>
    </row>
    <row r="16" spans="2:6" ht="18.5" x14ac:dyDescent="0.45">
      <c r="B16" s="336"/>
      <c r="C16" s="668" t="s">
        <v>337</v>
      </c>
      <c r="D16" s="669"/>
      <c r="E16" s="670"/>
      <c r="F16" s="331"/>
    </row>
    <row r="17" spans="2:6" ht="18.5" x14ac:dyDescent="0.45">
      <c r="B17" s="335"/>
      <c r="C17" s="659" t="s">
        <v>338</v>
      </c>
      <c r="D17" s="660"/>
      <c r="E17" s="661"/>
      <c r="F17" s="331"/>
    </row>
    <row r="18" spans="2:6" ht="18.5" x14ac:dyDescent="0.45">
      <c r="B18" s="337"/>
      <c r="C18" s="659" t="s">
        <v>339</v>
      </c>
      <c r="D18" s="660"/>
      <c r="E18" s="661"/>
      <c r="F18" s="331"/>
    </row>
    <row r="19" spans="2:6" ht="18.5" x14ac:dyDescent="0.45">
      <c r="B19" s="337"/>
      <c r="C19" s="659" t="s">
        <v>340</v>
      </c>
      <c r="D19" s="660"/>
      <c r="E19" s="661"/>
      <c r="F19" s="331"/>
    </row>
    <row r="20" spans="2:6" ht="18.5" x14ac:dyDescent="0.45">
      <c r="B20" s="337"/>
      <c r="C20" s="338" t="s">
        <v>341</v>
      </c>
      <c r="E20" s="21"/>
      <c r="F20" s="331"/>
    </row>
    <row r="21" spans="2:6" ht="18.5" x14ac:dyDescent="0.45">
      <c r="B21" s="337"/>
      <c r="C21" s="339"/>
      <c r="D21" s="330"/>
      <c r="E21" s="340"/>
      <c r="F21" s="330"/>
    </row>
    <row r="22" spans="2:6" x14ac:dyDescent="0.35">
      <c r="B22" s="337"/>
      <c r="C22" s="338"/>
      <c r="E22" s="21"/>
    </row>
    <row r="23" spans="2:6" x14ac:dyDescent="0.35">
      <c r="B23" s="337"/>
      <c r="C23" s="339" t="s">
        <v>342</v>
      </c>
      <c r="E23" s="21"/>
    </row>
    <row r="24" spans="2:6" x14ac:dyDescent="0.35">
      <c r="B24" s="337"/>
      <c r="C24" s="338" t="s">
        <v>343</v>
      </c>
      <c r="E24" s="21"/>
    </row>
    <row r="25" spans="2:6" x14ac:dyDescent="0.35">
      <c r="B25" s="337"/>
      <c r="C25" s="338" t="s">
        <v>344</v>
      </c>
      <c r="E25" s="21"/>
    </row>
    <row r="26" spans="2:6" x14ac:dyDescent="0.35">
      <c r="B26" s="337"/>
      <c r="C26" s="338" t="s">
        <v>345</v>
      </c>
      <c r="E26" s="21"/>
    </row>
    <row r="27" spans="2:6" x14ac:dyDescent="0.35">
      <c r="B27" s="337"/>
      <c r="C27" s="338" t="s">
        <v>346</v>
      </c>
      <c r="E27" s="21"/>
    </row>
    <row r="28" spans="2:6" x14ac:dyDescent="0.35">
      <c r="B28" s="337"/>
      <c r="C28" s="338" t="s">
        <v>347</v>
      </c>
      <c r="E28" s="21"/>
    </row>
    <row r="29" spans="2:6" ht="15" thickBot="1" x14ac:dyDescent="0.4">
      <c r="B29" s="341"/>
      <c r="C29" s="342"/>
      <c r="D29" s="343"/>
      <c r="E29" s="344"/>
    </row>
    <row r="31" spans="2:6" ht="18.5" x14ac:dyDescent="0.45">
      <c r="D31" s="330"/>
      <c r="E31" s="331"/>
      <c r="F31" s="331"/>
    </row>
    <row r="32" spans="2:6" ht="19" thickBot="1" x14ac:dyDescent="0.5">
      <c r="C32" s="345"/>
      <c r="D32" s="330"/>
      <c r="E32" s="331"/>
      <c r="F32" s="330"/>
    </row>
    <row r="33" spans="2:6" ht="15" thickBot="1" x14ac:dyDescent="0.4">
      <c r="C33" s="322" t="s">
        <v>348</v>
      </c>
      <c r="D33" s="346" t="s">
        <v>349</v>
      </c>
      <c r="E33" s="347" t="s">
        <v>350</v>
      </c>
      <c r="F33" s="348"/>
    </row>
    <row r="34" spans="2:6" x14ac:dyDescent="0.35">
      <c r="B34" s="349" t="s">
        <v>351</v>
      </c>
      <c r="C34" s="350" t="s">
        <v>352</v>
      </c>
      <c r="D34" s="351" t="s">
        <v>353</v>
      </c>
      <c r="E34" s="352" t="s">
        <v>354</v>
      </c>
    </row>
    <row r="35" spans="2:6" x14ac:dyDescent="0.35">
      <c r="B35" s="353" t="s">
        <v>355</v>
      </c>
      <c r="C35" s="350" t="s">
        <v>356</v>
      </c>
      <c r="D35" s="351" t="s">
        <v>357</v>
      </c>
      <c r="E35" s="352" t="s">
        <v>358</v>
      </c>
    </row>
    <row r="36" spans="2:6" x14ac:dyDescent="0.35">
      <c r="B36" s="353" t="s">
        <v>359</v>
      </c>
      <c r="C36" s="350" t="s">
        <v>360</v>
      </c>
      <c r="D36" s="351" t="s">
        <v>361</v>
      </c>
      <c r="E36" s="352" t="s">
        <v>362</v>
      </c>
    </row>
    <row r="37" spans="2:6" x14ac:dyDescent="0.35">
      <c r="B37" s="353" t="s">
        <v>363</v>
      </c>
      <c r="C37" s="350" t="s">
        <v>7</v>
      </c>
      <c r="D37" s="351" t="s">
        <v>7</v>
      </c>
      <c r="E37" s="352" t="s">
        <v>7</v>
      </c>
      <c r="F37" s="188"/>
    </row>
    <row r="38" spans="2:6" ht="15" thickBot="1" x14ac:dyDescent="0.4">
      <c r="B38" s="354" t="s">
        <v>363</v>
      </c>
      <c r="C38" s="355" t="s">
        <v>7</v>
      </c>
      <c r="D38" s="356" t="s">
        <v>7</v>
      </c>
      <c r="E38" s="357" t="s">
        <v>7</v>
      </c>
      <c r="F38" s="358"/>
    </row>
    <row r="39" spans="2:6" ht="18.5" x14ac:dyDescent="0.45">
      <c r="D39" s="330"/>
      <c r="E39" s="331"/>
      <c r="F39" s="331"/>
    </row>
    <row r="40" spans="2:6" ht="18.5" x14ac:dyDescent="0.45">
      <c r="D40" s="330"/>
      <c r="E40" s="331"/>
      <c r="F40" s="331"/>
    </row>
    <row r="41" spans="2:6" ht="18.5" x14ac:dyDescent="0.45">
      <c r="D41" s="330"/>
      <c r="E41" s="331"/>
      <c r="F41" s="331"/>
    </row>
    <row r="42" spans="2:6" ht="15" thickBot="1" x14ac:dyDescent="0.4">
      <c r="C42" s="345"/>
      <c r="D42" s="2"/>
      <c r="E42" s="2"/>
    </row>
    <row r="43" spans="2:6" ht="26.5" thickBot="1" x14ac:dyDescent="0.4">
      <c r="B43" s="662" t="s">
        <v>364</v>
      </c>
      <c r="C43" s="663"/>
      <c r="D43" s="663"/>
      <c r="E43" s="664"/>
    </row>
    <row r="44" spans="2:6" ht="26.5" thickBot="1" x14ac:dyDescent="0.65">
      <c r="B44" s="332"/>
      <c r="C44" s="333"/>
      <c r="D44" s="333"/>
      <c r="E44" s="333"/>
    </row>
    <row r="45" spans="2:6" x14ac:dyDescent="0.35">
      <c r="B45" s="334"/>
      <c r="C45" s="665" t="s">
        <v>329</v>
      </c>
      <c r="D45" s="666"/>
      <c r="E45" s="667"/>
    </row>
    <row r="46" spans="2:6" x14ac:dyDescent="0.35">
      <c r="B46" s="335"/>
      <c r="C46" s="659" t="s">
        <v>365</v>
      </c>
      <c r="D46" s="660"/>
      <c r="E46" s="661"/>
    </row>
    <row r="47" spans="2:6" x14ac:dyDescent="0.35">
      <c r="B47" s="336"/>
      <c r="C47" s="659" t="s">
        <v>366</v>
      </c>
      <c r="D47" s="660"/>
      <c r="E47" s="661"/>
    </row>
    <row r="48" spans="2:6" x14ac:dyDescent="0.35">
      <c r="B48" s="335"/>
      <c r="C48" s="659" t="s">
        <v>367</v>
      </c>
      <c r="D48" s="660"/>
      <c r="E48" s="661"/>
    </row>
    <row r="49" spans="2:6" x14ac:dyDescent="0.35">
      <c r="B49" s="335"/>
      <c r="C49" s="659" t="s">
        <v>368</v>
      </c>
      <c r="D49" s="660"/>
      <c r="E49" s="661"/>
    </row>
    <row r="50" spans="2:6" ht="15" thickBot="1" x14ac:dyDescent="0.4">
      <c r="B50" s="359"/>
      <c r="C50" s="671"/>
      <c r="D50" s="672"/>
      <c r="E50" s="673"/>
    </row>
    <row r="51" spans="2:6" x14ac:dyDescent="0.35">
      <c r="B51" s="360"/>
      <c r="C51" s="669"/>
      <c r="D51" s="669"/>
      <c r="E51" s="669"/>
    </row>
    <row r="52" spans="2:6" ht="21.5" thickBot="1" x14ac:dyDescent="0.55000000000000004">
      <c r="B52" s="360"/>
      <c r="C52" s="660"/>
      <c r="D52" s="660"/>
      <c r="E52" s="660"/>
      <c r="F52" s="361"/>
    </row>
    <row r="53" spans="2:6" ht="26.5" thickBot="1" x14ac:dyDescent="0.55000000000000004">
      <c r="B53" s="662" t="s">
        <v>369</v>
      </c>
      <c r="C53" s="663"/>
      <c r="D53" s="663"/>
      <c r="E53" s="664"/>
      <c r="F53" s="361"/>
    </row>
    <row r="54" spans="2:6" ht="26.5" thickBot="1" x14ac:dyDescent="0.65">
      <c r="B54" s="332"/>
      <c r="C54" s="333"/>
      <c r="D54" s="333"/>
      <c r="E54" s="333"/>
      <c r="F54" s="361"/>
    </row>
    <row r="55" spans="2:6" ht="21" x14ac:dyDescent="0.5">
      <c r="B55" s="334"/>
      <c r="C55" s="665" t="s">
        <v>329</v>
      </c>
      <c r="D55" s="666"/>
      <c r="E55" s="667"/>
      <c r="F55" s="361"/>
    </row>
    <row r="56" spans="2:6" ht="21" x14ac:dyDescent="0.5">
      <c r="B56" s="335"/>
      <c r="C56" s="659" t="s">
        <v>370</v>
      </c>
      <c r="D56" s="660"/>
      <c r="E56" s="661"/>
      <c r="F56" s="361"/>
    </row>
    <row r="57" spans="2:6" ht="21" x14ac:dyDescent="0.5">
      <c r="B57" s="336"/>
      <c r="C57" s="659" t="s">
        <v>371</v>
      </c>
      <c r="D57" s="660"/>
      <c r="E57" s="661"/>
      <c r="F57" s="361"/>
    </row>
    <row r="58" spans="2:6" ht="21" x14ac:dyDescent="0.5">
      <c r="B58" s="335"/>
      <c r="C58" s="659" t="s">
        <v>372</v>
      </c>
      <c r="D58" s="660"/>
      <c r="E58" s="661"/>
      <c r="F58" s="361"/>
    </row>
    <row r="59" spans="2:6" ht="21" x14ac:dyDescent="0.5">
      <c r="B59" s="335"/>
      <c r="C59" s="659" t="s">
        <v>373</v>
      </c>
      <c r="D59" s="660"/>
      <c r="E59" s="661"/>
      <c r="F59" s="361"/>
    </row>
    <row r="60" spans="2:6" ht="21" x14ac:dyDescent="0.5">
      <c r="B60" s="335"/>
      <c r="C60" s="338"/>
      <c r="E60" s="21"/>
      <c r="F60" s="361"/>
    </row>
    <row r="61" spans="2:6" ht="21" x14ac:dyDescent="0.5">
      <c r="B61" s="335"/>
      <c r="C61" s="659"/>
      <c r="D61" s="660"/>
      <c r="E61" s="661"/>
      <c r="F61" s="361"/>
    </row>
    <row r="62" spans="2:6" ht="21" x14ac:dyDescent="0.5">
      <c r="B62" s="337"/>
      <c r="C62" s="339" t="s">
        <v>374</v>
      </c>
      <c r="E62" s="21"/>
      <c r="F62" s="361"/>
    </row>
    <row r="63" spans="2:6" ht="21" x14ac:dyDescent="0.5">
      <c r="B63" s="337"/>
      <c r="C63" s="338" t="s">
        <v>375</v>
      </c>
      <c r="D63" s="330"/>
      <c r="E63" s="340"/>
      <c r="F63" s="361"/>
    </row>
    <row r="64" spans="2:6" ht="21" x14ac:dyDescent="0.5">
      <c r="B64" s="337"/>
      <c r="C64" s="338" t="s">
        <v>376</v>
      </c>
      <c r="E64" s="21"/>
      <c r="F64" s="361"/>
    </row>
    <row r="65" spans="2:6" ht="21" x14ac:dyDescent="0.5">
      <c r="B65" s="337"/>
      <c r="C65" s="338" t="s">
        <v>377</v>
      </c>
      <c r="E65" s="21"/>
      <c r="F65" s="361"/>
    </row>
    <row r="66" spans="2:6" ht="21" x14ac:dyDescent="0.5">
      <c r="B66" s="337"/>
      <c r="C66" s="338" t="s">
        <v>378</v>
      </c>
      <c r="E66" s="21"/>
      <c r="F66" s="361"/>
    </row>
    <row r="67" spans="2:6" ht="21.5" thickBot="1" x14ac:dyDescent="0.55000000000000004">
      <c r="B67" s="341"/>
      <c r="C67" s="342"/>
      <c r="D67" s="343"/>
      <c r="E67" s="344"/>
      <c r="F67" s="361"/>
    </row>
    <row r="68" spans="2:6" ht="21" x14ac:dyDescent="0.5">
      <c r="B68" s="362"/>
      <c r="F68" s="361"/>
    </row>
    <row r="69" spans="2:6" ht="21" x14ac:dyDescent="0.5">
      <c r="B69" s="362"/>
      <c r="F69" s="361"/>
    </row>
    <row r="70" spans="2:6" ht="21.5" thickBot="1" x14ac:dyDescent="0.55000000000000004">
      <c r="C70" s="345"/>
      <c r="D70" s="330"/>
      <c r="E70" s="331"/>
      <c r="F70" s="361"/>
    </row>
    <row r="71" spans="2:6" ht="21.5" thickBot="1" x14ac:dyDescent="0.55000000000000004">
      <c r="C71" s="322" t="s">
        <v>348</v>
      </c>
      <c r="D71" s="346" t="s">
        <v>349</v>
      </c>
      <c r="E71" s="347" t="s">
        <v>350</v>
      </c>
      <c r="F71" s="361"/>
    </row>
    <row r="72" spans="2:6" ht="21" x14ac:dyDescent="0.5">
      <c r="B72" s="349" t="s">
        <v>351</v>
      </c>
      <c r="C72" s="350" t="s">
        <v>352</v>
      </c>
      <c r="D72" s="351" t="s">
        <v>353</v>
      </c>
      <c r="E72" s="352" t="s">
        <v>354</v>
      </c>
      <c r="F72" s="361"/>
    </row>
    <row r="73" spans="2:6" ht="21" x14ac:dyDescent="0.5">
      <c r="B73" s="353" t="s">
        <v>355</v>
      </c>
      <c r="C73" s="350" t="s">
        <v>356</v>
      </c>
      <c r="D73" s="351" t="s">
        <v>357</v>
      </c>
      <c r="E73" s="352" t="s">
        <v>358</v>
      </c>
      <c r="F73" s="361"/>
    </row>
    <row r="74" spans="2:6" ht="21" x14ac:dyDescent="0.5">
      <c r="B74" s="353" t="s">
        <v>359</v>
      </c>
      <c r="C74" s="350" t="s">
        <v>360</v>
      </c>
      <c r="D74" s="351" t="s">
        <v>361</v>
      </c>
      <c r="E74" s="352" t="s">
        <v>362</v>
      </c>
      <c r="F74" s="361"/>
    </row>
    <row r="75" spans="2:6" ht="21" x14ac:dyDescent="0.5">
      <c r="B75" s="353" t="s">
        <v>363</v>
      </c>
      <c r="C75" s="350" t="s">
        <v>7</v>
      </c>
      <c r="D75" s="351" t="s">
        <v>7</v>
      </c>
      <c r="E75" s="352" t="s">
        <v>7</v>
      </c>
      <c r="F75" s="361"/>
    </row>
    <row r="76" spans="2:6" ht="21.5" thickBot="1" x14ac:dyDescent="0.55000000000000004">
      <c r="B76" s="354" t="s">
        <v>363</v>
      </c>
      <c r="C76" s="355" t="s">
        <v>7</v>
      </c>
      <c r="D76" s="356" t="s">
        <v>7</v>
      </c>
      <c r="E76" s="357" t="s">
        <v>7</v>
      </c>
      <c r="F76" s="361"/>
    </row>
    <row r="77" spans="2:6" ht="21" x14ac:dyDescent="0.5">
      <c r="C77" s="361"/>
      <c r="D77" s="363"/>
      <c r="E77" s="363"/>
      <c r="F77" s="361"/>
    </row>
  </sheetData>
  <mergeCells count="33">
    <mergeCell ref="C58:E58"/>
    <mergeCell ref="C59:E59"/>
    <mergeCell ref="C61:E61"/>
    <mergeCell ref="C51:E51"/>
    <mergeCell ref="C52:E52"/>
    <mergeCell ref="B53:E53"/>
    <mergeCell ref="C55:E55"/>
    <mergeCell ref="C56:E56"/>
    <mergeCell ref="C57:E57"/>
    <mergeCell ref="C50:E50"/>
    <mergeCell ref="C15:E15"/>
    <mergeCell ref="C16:E16"/>
    <mergeCell ref="C17:E17"/>
    <mergeCell ref="C18:E18"/>
    <mergeCell ref="C19:E19"/>
    <mergeCell ref="B43:E43"/>
    <mergeCell ref="C45:E45"/>
    <mergeCell ref="C46:E46"/>
    <mergeCell ref="C47:E47"/>
    <mergeCell ref="C48:E48"/>
    <mergeCell ref="C49:E49"/>
    <mergeCell ref="C14:E14"/>
    <mergeCell ref="B2:E2"/>
    <mergeCell ref="C4:E4"/>
    <mergeCell ref="C5:E5"/>
    <mergeCell ref="C6:E6"/>
    <mergeCell ref="C7:E7"/>
    <mergeCell ref="C8:E8"/>
    <mergeCell ref="C9:E9"/>
    <mergeCell ref="C10:E10"/>
    <mergeCell ref="C11:E11"/>
    <mergeCell ref="C12:E12"/>
    <mergeCell ref="C13:E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4993-958F-46B3-ADA1-1A502A4BE8BC}">
  <sheetPr>
    <tabColor theme="9"/>
  </sheetPr>
  <dimension ref="A1:C31"/>
  <sheetViews>
    <sheetView workbookViewId="0">
      <selection activeCell="B10" sqref="B10"/>
    </sheetView>
  </sheetViews>
  <sheetFormatPr defaultRowHeight="14.5" x14ac:dyDescent="0.35"/>
  <cols>
    <col min="1" max="1" width="12.54296875" customWidth="1"/>
    <col min="2" max="2" width="7.1796875" customWidth="1"/>
    <col min="3" max="3" width="90.7265625" customWidth="1"/>
  </cols>
  <sheetData>
    <row r="1" spans="1:3" x14ac:dyDescent="0.35">
      <c r="A1" s="674" t="s">
        <v>379</v>
      </c>
      <c r="B1" s="675"/>
      <c r="C1" s="676"/>
    </row>
    <row r="2" spans="1:3" ht="15" thickBot="1" x14ac:dyDescent="0.4">
      <c r="A2" s="677"/>
      <c r="B2" s="678"/>
      <c r="C2" s="679"/>
    </row>
    <row r="3" spans="1:3" x14ac:dyDescent="0.35">
      <c r="A3" s="1"/>
      <c r="B3" s="1"/>
      <c r="C3" s="1"/>
    </row>
    <row r="4" spans="1:3" x14ac:dyDescent="0.35">
      <c r="A4" s="1"/>
      <c r="B4" s="1"/>
      <c r="C4" s="1"/>
    </row>
    <row r="5" spans="1:3" ht="15" thickBot="1" x14ac:dyDescent="0.4">
      <c r="A5" t="s">
        <v>149</v>
      </c>
      <c r="B5" t="s">
        <v>150</v>
      </c>
      <c r="C5" t="s">
        <v>151</v>
      </c>
    </row>
    <row r="6" spans="1:3" ht="21.5" thickBot="1" x14ac:dyDescent="0.55000000000000004">
      <c r="A6" s="680" t="s">
        <v>36</v>
      </c>
      <c r="B6" s="681"/>
      <c r="C6" s="682"/>
    </row>
    <row r="7" spans="1:3" x14ac:dyDescent="0.35">
      <c r="A7" s="366" t="s">
        <v>186</v>
      </c>
      <c r="B7" s="367" t="s">
        <v>41</v>
      </c>
      <c r="C7" s="317" t="s">
        <v>380</v>
      </c>
    </row>
    <row r="8" spans="1:3" x14ac:dyDescent="0.35">
      <c r="A8" s="366"/>
      <c r="B8" s="368"/>
      <c r="C8" s="195" t="s">
        <v>381</v>
      </c>
    </row>
    <row r="9" spans="1:3" x14ac:dyDescent="0.35">
      <c r="A9" s="366"/>
      <c r="B9" s="368"/>
      <c r="C9" s="195" t="s">
        <v>382</v>
      </c>
    </row>
    <row r="10" spans="1:3" x14ac:dyDescent="0.35">
      <c r="A10" s="366"/>
      <c r="B10" s="368"/>
      <c r="C10" s="197" t="s">
        <v>169</v>
      </c>
    </row>
    <row r="11" spans="1:3" x14ac:dyDescent="0.35">
      <c r="A11" s="366"/>
      <c r="B11" s="368"/>
      <c r="C11" s="196"/>
    </row>
    <row r="12" spans="1:3" x14ac:dyDescent="0.35">
      <c r="A12" s="366" t="s">
        <v>175</v>
      </c>
      <c r="B12" s="368"/>
      <c r="C12" s="195" t="s">
        <v>383</v>
      </c>
    </row>
    <row r="13" spans="1:3" x14ac:dyDescent="0.35">
      <c r="A13" s="366"/>
      <c r="B13" s="369"/>
      <c r="C13" s="195" t="s">
        <v>384</v>
      </c>
    </row>
    <row r="14" spans="1:3" ht="15" thickBot="1" x14ac:dyDescent="0.4">
      <c r="A14" s="370"/>
      <c r="B14" s="371"/>
      <c r="C14" s="210"/>
    </row>
    <row r="15" spans="1:3" ht="21.5" thickBot="1" x14ac:dyDescent="0.55000000000000004">
      <c r="A15" s="683" t="s">
        <v>7</v>
      </c>
      <c r="B15" s="684"/>
      <c r="C15" s="685"/>
    </row>
    <row r="16" spans="1:3" x14ac:dyDescent="0.35">
      <c r="A16" s="366" t="s">
        <v>186</v>
      </c>
      <c r="B16" s="372"/>
      <c r="C16" s="191" t="s">
        <v>385</v>
      </c>
    </row>
    <row r="17" spans="1:3" x14ac:dyDescent="0.35">
      <c r="A17" s="366"/>
      <c r="B17" s="373"/>
      <c r="C17" s="197"/>
    </row>
    <row r="18" spans="1:3" x14ac:dyDescent="0.35">
      <c r="A18" s="366" t="s">
        <v>175</v>
      </c>
      <c r="B18" s="374"/>
      <c r="C18" s="296" t="s">
        <v>311</v>
      </c>
    </row>
    <row r="19" spans="1:3" x14ac:dyDescent="0.35">
      <c r="A19" s="366"/>
      <c r="B19" s="375"/>
      <c r="C19" s="195" t="s">
        <v>386</v>
      </c>
    </row>
    <row r="20" spans="1:3" ht="15" thickBot="1" x14ac:dyDescent="0.4">
      <c r="A20" s="366"/>
      <c r="B20" s="375"/>
      <c r="C20" s="210"/>
    </row>
    <row r="21" spans="1:3" ht="21.5" thickBot="1" x14ac:dyDescent="0.55000000000000004">
      <c r="A21" s="680" t="s">
        <v>10</v>
      </c>
      <c r="B21" s="681"/>
      <c r="C21" s="686"/>
    </row>
    <row r="22" spans="1:3" x14ac:dyDescent="0.35">
      <c r="A22" s="366" t="s">
        <v>175</v>
      </c>
      <c r="B22" s="368"/>
      <c r="C22" s="191" t="s">
        <v>387</v>
      </c>
    </row>
    <row r="23" spans="1:3" x14ac:dyDescent="0.35">
      <c r="A23" s="376"/>
      <c r="B23" s="377"/>
      <c r="C23" s="197" t="s">
        <v>388</v>
      </c>
    </row>
    <row r="24" spans="1:3" x14ac:dyDescent="0.35">
      <c r="A24" s="376"/>
      <c r="B24" s="378"/>
      <c r="C24" s="195" t="s">
        <v>389</v>
      </c>
    </row>
    <row r="25" spans="1:3" x14ac:dyDescent="0.35">
      <c r="A25" s="376"/>
      <c r="B25" s="378"/>
      <c r="C25" s="195" t="s">
        <v>390</v>
      </c>
    </row>
    <row r="26" spans="1:3" x14ac:dyDescent="0.35">
      <c r="A26" s="376"/>
      <c r="B26" s="378"/>
      <c r="C26" s="195" t="s">
        <v>391</v>
      </c>
    </row>
    <row r="27" spans="1:3" ht="15" thickBot="1" x14ac:dyDescent="0.4">
      <c r="A27" s="379"/>
      <c r="B27" s="371"/>
      <c r="C27" s="210"/>
    </row>
    <row r="28" spans="1:3" ht="21.5" thickBot="1" x14ac:dyDescent="0.55000000000000004">
      <c r="A28" s="680" t="s">
        <v>12</v>
      </c>
      <c r="B28" s="681"/>
      <c r="C28" s="686"/>
    </row>
    <row r="29" spans="1:3" x14ac:dyDescent="0.35">
      <c r="A29" s="366" t="s">
        <v>175</v>
      </c>
      <c r="B29" s="368"/>
      <c r="C29" s="317" t="s">
        <v>392</v>
      </c>
    </row>
    <row r="30" spans="1:3" x14ac:dyDescent="0.35">
      <c r="A30" s="366"/>
      <c r="B30" s="369"/>
      <c r="C30" s="195" t="s">
        <v>393</v>
      </c>
    </row>
    <row r="31" spans="1:3" ht="15" thickBot="1" x14ac:dyDescent="0.4">
      <c r="A31" s="379"/>
      <c r="B31" s="371"/>
      <c r="C31" s="210"/>
    </row>
  </sheetData>
  <mergeCells count="5">
    <mergeCell ref="A1:C2"/>
    <mergeCell ref="A6:C6"/>
    <mergeCell ref="A15:C15"/>
    <mergeCell ref="A21:C21"/>
    <mergeCell ref="A28:C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2150-1E27-438C-863B-CD9D0DD6F96D}">
  <sheetPr>
    <tabColor theme="9"/>
  </sheetPr>
  <dimension ref="A1"/>
  <sheetViews>
    <sheetView workbookViewId="0"/>
  </sheetViews>
  <sheetFormatPr defaultRowHeight="14.5" x14ac:dyDescent="0.3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6B03-0235-4833-B742-D336733D036D}">
  <sheetPr>
    <tabColor theme="9"/>
  </sheetPr>
  <dimension ref="A1:B47"/>
  <sheetViews>
    <sheetView topLeftCell="A6" workbookViewId="0">
      <selection activeCell="P42" sqref="P42"/>
    </sheetView>
  </sheetViews>
  <sheetFormatPr defaultRowHeight="14.5" x14ac:dyDescent="0.35"/>
  <cols>
    <col min="2" max="2" width="80.7265625" customWidth="1"/>
  </cols>
  <sheetData>
    <row r="1" spans="1:2" ht="26.5" thickBot="1" x14ac:dyDescent="0.4">
      <c r="A1" s="687" t="s">
        <v>394</v>
      </c>
      <c r="B1" s="688"/>
    </row>
    <row r="2" spans="1:2" ht="21.5" thickBot="1" x14ac:dyDescent="0.55000000000000004">
      <c r="A2" s="380"/>
      <c r="B2" s="380"/>
    </row>
    <row r="3" spans="1:2" x14ac:dyDescent="0.35">
      <c r="A3" s="381" t="s">
        <v>186</v>
      </c>
      <c r="B3" s="364" t="s">
        <v>395</v>
      </c>
    </row>
    <row r="4" spans="1:2" x14ac:dyDescent="0.35">
      <c r="A4" s="376"/>
      <c r="B4" s="21" t="s">
        <v>396</v>
      </c>
    </row>
    <row r="5" spans="1:2" x14ac:dyDescent="0.35">
      <c r="A5" s="376"/>
      <c r="B5" s="21" t="s">
        <v>397</v>
      </c>
    </row>
    <row r="6" spans="1:2" x14ac:dyDescent="0.35">
      <c r="A6" s="376"/>
      <c r="B6" s="382" t="s">
        <v>398</v>
      </c>
    </row>
    <row r="7" spans="1:2" x14ac:dyDescent="0.35">
      <c r="A7" s="376"/>
      <c r="B7" s="21"/>
    </row>
    <row r="8" spans="1:2" x14ac:dyDescent="0.35">
      <c r="A8" s="383" t="s">
        <v>175</v>
      </c>
      <c r="B8" s="365" t="s">
        <v>399</v>
      </c>
    </row>
    <row r="9" spans="1:2" x14ac:dyDescent="0.35">
      <c r="A9" s="376"/>
      <c r="B9" s="21" t="s">
        <v>400</v>
      </c>
    </row>
    <row r="10" spans="1:2" x14ac:dyDescent="0.35">
      <c r="A10" s="376"/>
      <c r="B10" s="21" t="s">
        <v>401</v>
      </c>
    </row>
    <row r="11" spans="1:2" x14ac:dyDescent="0.35">
      <c r="A11" s="376"/>
      <c r="B11" s="21" t="s">
        <v>402</v>
      </c>
    </row>
    <row r="12" spans="1:2" x14ac:dyDescent="0.35">
      <c r="A12" s="376"/>
      <c r="B12" s="21" t="s">
        <v>403</v>
      </c>
    </row>
    <row r="13" spans="1:2" x14ac:dyDescent="0.35">
      <c r="A13" s="376"/>
      <c r="B13" s="21" t="s">
        <v>404</v>
      </c>
    </row>
    <row r="14" spans="1:2" x14ac:dyDescent="0.35">
      <c r="A14" s="376"/>
      <c r="B14" s="21" t="s">
        <v>405</v>
      </c>
    </row>
    <row r="15" spans="1:2" x14ac:dyDescent="0.35">
      <c r="A15" s="376"/>
      <c r="B15" s="21" t="s">
        <v>406</v>
      </c>
    </row>
    <row r="16" spans="1:2" x14ac:dyDescent="0.35">
      <c r="A16" s="376"/>
      <c r="B16" s="21" t="s">
        <v>407</v>
      </c>
    </row>
    <row r="17" spans="1:2" x14ac:dyDescent="0.35">
      <c r="A17" s="376"/>
      <c r="B17" s="21"/>
    </row>
    <row r="18" spans="1:2" x14ac:dyDescent="0.35">
      <c r="A18" s="376"/>
      <c r="B18" s="365" t="s">
        <v>408</v>
      </c>
    </row>
    <row r="19" spans="1:2" x14ac:dyDescent="0.35">
      <c r="A19" s="376"/>
      <c r="B19" s="21" t="s">
        <v>409</v>
      </c>
    </row>
    <row r="20" spans="1:2" x14ac:dyDescent="0.35">
      <c r="A20" s="376"/>
      <c r="B20" s="63" t="s">
        <v>410</v>
      </c>
    </row>
    <row r="21" spans="1:2" x14ac:dyDescent="0.35">
      <c r="A21" s="376"/>
      <c r="B21" s="63" t="s">
        <v>411</v>
      </c>
    </row>
    <row r="22" spans="1:2" x14ac:dyDescent="0.35">
      <c r="A22" s="376"/>
      <c r="B22" s="382" t="s">
        <v>412</v>
      </c>
    </row>
    <row r="23" spans="1:2" x14ac:dyDescent="0.35">
      <c r="A23" s="376"/>
      <c r="B23" s="382" t="s">
        <v>413</v>
      </c>
    </row>
    <row r="24" spans="1:2" x14ac:dyDescent="0.35">
      <c r="A24" s="376"/>
      <c r="B24" s="21"/>
    </row>
    <row r="25" spans="1:2" x14ac:dyDescent="0.35">
      <c r="A25" s="376"/>
      <c r="B25" s="365" t="s">
        <v>414</v>
      </c>
    </row>
    <row r="26" spans="1:2" x14ac:dyDescent="0.35">
      <c r="A26" s="376"/>
      <c r="B26" s="382" t="s">
        <v>415</v>
      </c>
    </row>
    <row r="27" spans="1:2" x14ac:dyDescent="0.35">
      <c r="A27" s="376"/>
      <c r="B27" s="382" t="s">
        <v>416</v>
      </c>
    </row>
    <row r="28" spans="1:2" x14ac:dyDescent="0.35">
      <c r="A28" s="376"/>
      <c r="B28" s="384" t="s">
        <v>417</v>
      </c>
    </row>
    <row r="29" spans="1:2" x14ac:dyDescent="0.35">
      <c r="A29" s="376"/>
      <c r="B29" s="384" t="s">
        <v>418</v>
      </c>
    </row>
    <row r="30" spans="1:2" x14ac:dyDescent="0.35">
      <c r="A30" s="376"/>
      <c r="B30" s="384" t="s">
        <v>419</v>
      </c>
    </row>
    <row r="31" spans="1:2" x14ac:dyDescent="0.35">
      <c r="A31" s="376"/>
      <c r="B31" s="384" t="s">
        <v>420</v>
      </c>
    </row>
    <row r="32" spans="1:2" x14ac:dyDescent="0.35">
      <c r="A32" s="376"/>
      <c r="B32" s="384" t="s">
        <v>421</v>
      </c>
    </row>
    <row r="33" spans="1:2" x14ac:dyDescent="0.35">
      <c r="A33" s="376"/>
      <c r="B33" s="21"/>
    </row>
    <row r="34" spans="1:2" x14ac:dyDescent="0.35">
      <c r="A34" s="376"/>
      <c r="B34" s="365" t="s">
        <v>422</v>
      </c>
    </row>
    <row r="35" spans="1:2" x14ac:dyDescent="0.35">
      <c r="A35" s="376"/>
      <c r="B35" s="21" t="s">
        <v>423</v>
      </c>
    </row>
    <row r="36" spans="1:2" x14ac:dyDescent="0.35">
      <c r="A36" s="376"/>
      <c r="B36" s="21" t="s">
        <v>424</v>
      </c>
    </row>
    <row r="37" spans="1:2" x14ac:dyDescent="0.35">
      <c r="A37" s="376"/>
      <c r="B37" s="21" t="s">
        <v>425</v>
      </c>
    </row>
    <row r="38" spans="1:2" x14ac:dyDescent="0.35">
      <c r="A38" s="376"/>
      <c r="B38" s="21"/>
    </row>
    <row r="39" spans="1:2" x14ac:dyDescent="0.35">
      <c r="A39" s="376"/>
      <c r="B39" s="365" t="s">
        <v>426</v>
      </c>
    </row>
    <row r="40" spans="1:2" x14ac:dyDescent="0.35">
      <c r="A40" s="376"/>
      <c r="B40" s="21" t="s">
        <v>427</v>
      </c>
    </row>
    <row r="41" spans="1:2" x14ac:dyDescent="0.35">
      <c r="A41" s="376"/>
      <c r="B41" s="21" t="s">
        <v>428</v>
      </c>
    </row>
    <row r="42" spans="1:2" x14ac:dyDescent="0.35">
      <c r="A42" s="376"/>
      <c r="B42" s="21"/>
    </row>
    <row r="43" spans="1:2" x14ac:dyDescent="0.35">
      <c r="A43" s="383" t="s">
        <v>180</v>
      </c>
      <c r="B43" s="21" t="s">
        <v>429</v>
      </c>
    </row>
    <row r="44" spans="1:2" x14ac:dyDescent="0.35">
      <c r="A44" s="376"/>
      <c r="B44" s="21"/>
    </row>
    <row r="45" spans="1:2" x14ac:dyDescent="0.35">
      <c r="A45" s="376"/>
      <c r="B45" s="365" t="s">
        <v>430</v>
      </c>
    </row>
    <row r="46" spans="1:2" x14ac:dyDescent="0.35">
      <c r="A46" s="376"/>
      <c r="B46" s="384" t="s">
        <v>431</v>
      </c>
    </row>
    <row r="47" spans="1:2" ht="15" thickBot="1" x14ac:dyDescent="0.4">
      <c r="A47" s="379"/>
      <c r="B47" s="344"/>
    </row>
  </sheetData>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49B10-DB27-4BD3-B9E7-1C89BFA97DE3}">
  <dimension ref="A1:Z24"/>
  <sheetViews>
    <sheetView workbookViewId="0">
      <selection activeCell="A27" sqref="A27"/>
    </sheetView>
  </sheetViews>
  <sheetFormatPr defaultRowHeight="14.5" x14ac:dyDescent="0.35"/>
  <cols>
    <col min="1" max="1" width="14.54296875" customWidth="1"/>
    <col min="2" max="2" width="11.7265625" customWidth="1"/>
    <col min="3" max="3" width="3.7265625" style="389" customWidth="1"/>
    <col min="4" max="4" width="11.54296875" customWidth="1"/>
    <col min="6" max="6" width="13.7265625" customWidth="1"/>
    <col min="7" max="7" width="12.26953125" customWidth="1"/>
    <col min="8" max="8" width="3.7265625" customWidth="1"/>
    <col min="9" max="9" width="12" customWidth="1"/>
    <col min="10" max="10" width="18" customWidth="1"/>
    <col min="11" max="11" width="13.26953125" customWidth="1"/>
  </cols>
  <sheetData>
    <row r="1" spans="1:26" x14ac:dyDescent="0.35">
      <c r="A1" s="345" t="s">
        <v>0</v>
      </c>
    </row>
    <row r="3" spans="1:26" x14ac:dyDescent="0.35">
      <c r="A3" t="s">
        <v>2</v>
      </c>
      <c r="F3" t="s">
        <v>3</v>
      </c>
      <c r="K3" t="s">
        <v>1</v>
      </c>
      <c r="L3" t="s">
        <v>472</v>
      </c>
      <c r="U3" s="389"/>
      <c r="Z3" s="389"/>
    </row>
    <row r="4" spans="1:26" x14ac:dyDescent="0.35">
      <c r="A4" t="s">
        <v>487</v>
      </c>
      <c r="B4" s="390" t="str">
        <f>K4</f>
        <v>Troja</v>
      </c>
      <c r="C4" s="389" t="s">
        <v>471</v>
      </c>
      <c r="D4" s="398" t="str">
        <f>K9</f>
        <v>Linköping blå</v>
      </c>
      <c r="F4" t="s">
        <v>499</v>
      </c>
      <c r="G4" s="391" t="str">
        <f>K5</f>
        <v>Växjö blå</v>
      </c>
      <c r="H4" s="389" t="s">
        <v>471</v>
      </c>
      <c r="I4" s="392" t="str">
        <f>K6</f>
        <v>Hanhals</v>
      </c>
      <c r="K4" s="390" t="s">
        <v>474</v>
      </c>
      <c r="L4">
        <f>COUNTIF(B4:I20, "Troja")</f>
        <v>6</v>
      </c>
      <c r="U4" s="389"/>
      <c r="Z4" s="389"/>
    </row>
    <row r="5" spans="1:26" x14ac:dyDescent="0.35">
      <c r="A5" t="s">
        <v>483</v>
      </c>
      <c r="B5" s="394" t="str">
        <f>K8</f>
        <v>Karlskrona</v>
      </c>
      <c r="C5" s="389" t="s">
        <v>471</v>
      </c>
      <c r="D5" s="395" t="str">
        <f>K10</f>
        <v>Trelleborg</v>
      </c>
      <c r="F5" t="s">
        <v>500</v>
      </c>
      <c r="G5" s="392" t="str">
        <f>K6</f>
        <v>Hanhals</v>
      </c>
      <c r="H5" s="389" t="s">
        <v>471</v>
      </c>
      <c r="I5" s="393" t="str">
        <f>K7</f>
        <v>Härryda</v>
      </c>
      <c r="K5" s="391" t="s">
        <v>663</v>
      </c>
      <c r="L5">
        <f>COUNTIF(B4:I20, "Boro")</f>
        <v>0</v>
      </c>
      <c r="U5" s="389"/>
      <c r="Z5" s="389"/>
    </row>
    <row r="6" spans="1:26" x14ac:dyDescent="0.35">
      <c r="A6" t="s">
        <v>484</v>
      </c>
      <c r="B6" s="396" t="s">
        <v>485</v>
      </c>
      <c r="C6" s="397"/>
      <c r="D6" s="396"/>
      <c r="F6" t="s">
        <v>501</v>
      </c>
      <c r="G6" s="396" t="s">
        <v>485</v>
      </c>
      <c r="H6" s="397"/>
      <c r="I6" s="396"/>
      <c r="K6" s="392" t="s">
        <v>664</v>
      </c>
      <c r="L6">
        <f>COUNTIF(B4:I20, "Tranås")</f>
        <v>0</v>
      </c>
      <c r="U6" s="389"/>
      <c r="Z6" s="389"/>
    </row>
    <row r="7" spans="1:26" x14ac:dyDescent="0.35">
      <c r="A7" t="s">
        <v>486</v>
      </c>
      <c r="B7" s="398" t="str">
        <f>K9</f>
        <v>Linköping blå</v>
      </c>
      <c r="C7" s="389" t="s">
        <v>471</v>
      </c>
      <c r="D7" s="391" t="str">
        <f>K5</f>
        <v>Växjö blå</v>
      </c>
      <c r="F7" t="s">
        <v>502</v>
      </c>
      <c r="G7" s="394" t="str">
        <f>K8</f>
        <v>Karlskrona</v>
      </c>
      <c r="H7" s="389" t="s">
        <v>471</v>
      </c>
      <c r="I7" s="390" t="str">
        <f>K4</f>
        <v>Troja</v>
      </c>
      <c r="K7" s="393" t="s">
        <v>665</v>
      </c>
      <c r="L7">
        <f>COUNTIF(B4:I20, "Rödovre")</f>
        <v>0</v>
      </c>
      <c r="U7" s="389"/>
      <c r="Z7" s="389"/>
    </row>
    <row r="8" spans="1:26" x14ac:dyDescent="0.35">
      <c r="A8" t="s">
        <v>488</v>
      </c>
      <c r="B8" s="393" t="str">
        <f>K7</f>
        <v>Härryda</v>
      </c>
      <c r="C8" s="389" t="s">
        <v>471</v>
      </c>
      <c r="D8" s="395" t="str">
        <f>K10</f>
        <v>Trelleborg</v>
      </c>
      <c r="F8" t="s">
        <v>503</v>
      </c>
      <c r="G8" s="391" t="str">
        <f>K5</f>
        <v>Växjö blå</v>
      </c>
      <c r="H8" s="389" t="s">
        <v>471</v>
      </c>
      <c r="I8" s="394" t="str">
        <f>K8</f>
        <v>Karlskrona</v>
      </c>
      <c r="K8" s="394" t="s">
        <v>666</v>
      </c>
      <c r="L8">
        <f>COUNTIF(B4:I20, "Frölunda")</f>
        <v>0</v>
      </c>
      <c r="U8" s="389"/>
      <c r="Z8" s="389"/>
    </row>
    <row r="9" spans="1:26" x14ac:dyDescent="0.35">
      <c r="A9" t="s">
        <v>489</v>
      </c>
      <c r="B9" s="396" t="s">
        <v>485</v>
      </c>
      <c r="C9" s="397"/>
      <c r="D9" s="396"/>
      <c r="F9" t="s">
        <v>504</v>
      </c>
      <c r="G9" s="396" t="s">
        <v>485</v>
      </c>
      <c r="H9" s="397"/>
      <c r="I9" s="396"/>
      <c r="K9" s="398" t="s">
        <v>667</v>
      </c>
      <c r="L9">
        <f>COUNTIF(B4:I20, "Oskarshamn")</f>
        <v>0</v>
      </c>
      <c r="U9" s="389"/>
      <c r="Z9" s="389"/>
    </row>
    <row r="10" spans="1:26" x14ac:dyDescent="0.35">
      <c r="A10" t="s">
        <v>490</v>
      </c>
      <c r="B10" s="390" t="str">
        <f>K4</f>
        <v>Troja</v>
      </c>
      <c r="C10" s="389" t="s">
        <v>471</v>
      </c>
      <c r="D10" s="393" t="str">
        <f>K7</f>
        <v>Härryda</v>
      </c>
      <c r="F10" t="s">
        <v>505</v>
      </c>
      <c r="G10" t="s">
        <v>506</v>
      </c>
      <c r="H10" s="389"/>
      <c r="K10" s="395" t="s">
        <v>668</v>
      </c>
      <c r="L10">
        <f>COUNTIF(B4:I20, "Amar Jets")</f>
        <v>0</v>
      </c>
      <c r="U10" s="389"/>
      <c r="Z10" s="389"/>
    </row>
    <row r="11" spans="1:26" x14ac:dyDescent="0.35">
      <c r="A11" t="s">
        <v>491</v>
      </c>
      <c r="B11" s="398" t="str">
        <f>K9</f>
        <v>Linköping blå</v>
      </c>
      <c r="C11" s="389" t="s">
        <v>471</v>
      </c>
      <c r="D11" s="392" t="str">
        <f>K6</f>
        <v>Hanhals</v>
      </c>
      <c r="F11" t="s">
        <v>510</v>
      </c>
      <c r="G11" s="396" t="s">
        <v>485</v>
      </c>
      <c r="H11" s="397" t="s">
        <v>471</v>
      </c>
      <c r="I11" s="396"/>
      <c r="U11" s="389"/>
      <c r="Z11" s="389"/>
    </row>
    <row r="12" spans="1:26" x14ac:dyDescent="0.35">
      <c r="A12" t="s">
        <v>516</v>
      </c>
      <c r="B12" s="396" t="s">
        <v>485</v>
      </c>
      <c r="C12" s="397"/>
      <c r="D12" s="396" t="s">
        <v>742</v>
      </c>
      <c r="F12" t="s">
        <v>492</v>
      </c>
      <c r="G12" s="394" t="str">
        <f>K8</f>
        <v>Karlskrona</v>
      </c>
      <c r="H12" s="389"/>
      <c r="I12" s="398" t="str">
        <f>K9</f>
        <v>Linköping blå</v>
      </c>
      <c r="U12" s="389"/>
      <c r="Z12" s="389"/>
    </row>
    <row r="13" spans="1:26" x14ac:dyDescent="0.35">
      <c r="A13" t="s">
        <v>511</v>
      </c>
      <c r="B13" s="392" t="str">
        <f>K6</f>
        <v>Hanhals</v>
      </c>
      <c r="C13" s="389" t="s">
        <v>471</v>
      </c>
      <c r="D13" s="395" t="str">
        <f>K10</f>
        <v>Trelleborg</v>
      </c>
      <c r="F13" t="s">
        <v>493</v>
      </c>
      <c r="G13" s="394" t="str">
        <f>K8</f>
        <v>Karlskrona</v>
      </c>
      <c r="H13" s="389" t="s">
        <v>471</v>
      </c>
      <c r="I13" s="393" t="str">
        <f>K7</f>
        <v>Härryda</v>
      </c>
      <c r="U13" s="389"/>
      <c r="Z13" s="389"/>
    </row>
    <row r="14" spans="1:26" x14ac:dyDescent="0.35">
      <c r="A14" t="s">
        <v>512</v>
      </c>
      <c r="B14" s="395" t="str">
        <f>K10</f>
        <v>Trelleborg</v>
      </c>
      <c r="C14" s="389" t="s">
        <v>471</v>
      </c>
      <c r="D14" s="390" t="str">
        <f>K4</f>
        <v>Troja</v>
      </c>
      <c r="F14" t="s">
        <v>494</v>
      </c>
      <c r="G14" s="396" t="s">
        <v>485</v>
      </c>
      <c r="H14" s="397" t="s">
        <v>471</v>
      </c>
      <c r="I14" s="396"/>
      <c r="U14" s="389"/>
      <c r="Z14" s="389"/>
    </row>
    <row r="15" spans="1:26" x14ac:dyDescent="0.35">
      <c r="A15" t="s">
        <v>513</v>
      </c>
      <c r="B15" s="396" t="s">
        <v>485</v>
      </c>
      <c r="C15" s="397" t="s">
        <v>471</v>
      </c>
      <c r="D15" s="396"/>
      <c r="F15" t="s">
        <v>495</v>
      </c>
      <c r="G15" s="393" t="str">
        <f>K7</f>
        <v>Härryda</v>
      </c>
      <c r="H15" s="389" t="s">
        <v>471</v>
      </c>
      <c r="I15" s="391" t="str">
        <f>K5</f>
        <v>Växjö blå</v>
      </c>
      <c r="U15" s="389"/>
      <c r="Z15" s="389"/>
    </row>
    <row r="16" spans="1:26" x14ac:dyDescent="0.35">
      <c r="A16" t="s">
        <v>514</v>
      </c>
      <c r="B16" s="392" t="str">
        <f>K6</f>
        <v>Hanhals</v>
      </c>
      <c r="C16" s="389" t="s">
        <v>471</v>
      </c>
      <c r="D16" s="390" t="str">
        <f>K4</f>
        <v>Troja</v>
      </c>
      <c r="F16" t="s">
        <v>496</v>
      </c>
      <c r="G16" s="391" t="str">
        <f>K5</f>
        <v>Växjö blå</v>
      </c>
      <c r="H16" s="389" t="s">
        <v>471</v>
      </c>
      <c r="I16" s="395" t="str">
        <f>K10</f>
        <v>Trelleborg</v>
      </c>
      <c r="U16" s="389"/>
      <c r="Z16" s="389"/>
    </row>
    <row r="17" spans="1:26" x14ac:dyDescent="0.35">
      <c r="A17" t="s">
        <v>517</v>
      </c>
      <c r="B17" s="392" t="str">
        <f>K6</f>
        <v>Hanhals</v>
      </c>
      <c r="C17" s="389" t="s">
        <v>471</v>
      </c>
      <c r="D17" s="394" t="str">
        <f>K8</f>
        <v>Karlskrona</v>
      </c>
      <c r="F17" t="s">
        <v>497</v>
      </c>
      <c r="G17" s="396" t="s">
        <v>485</v>
      </c>
      <c r="H17" s="397" t="s">
        <v>471</v>
      </c>
      <c r="I17" s="396"/>
      <c r="U17" s="389"/>
      <c r="Z17" s="389"/>
    </row>
    <row r="18" spans="1:26" x14ac:dyDescent="0.35">
      <c r="A18" t="s">
        <v>518</v>
      </c>
      <c r="B18" s="396" t="s">
        <v>485</v>
      </c>
      <c r="C18" s="397"/>
      <c r="D18" s="396"/>
      <c r="F18" t="s">
        <v>498</v>
      </c>
      <c r="G18" s="393" t="str">
        <f>K7</f>
        <v>Härryda</v>
      </c>
      <c r="H18" s="389" t="s">
        <v>471</v>
      </c>
      <c r="I18" s="398" t="str">
        <f>K9</f>
        <v>Linköping blå</v>
      </c>
      <c r="U18" s="389" t="s">
        <v>471</v>
      </c>
      <c r="Z18" s="389" t="s">
        <v>471</v>
      </c>
    </row>
    <row r="19" spans="1:26" x14ac:dyDescent="0.35">
      <c r="A19" t="s">
        <v>508</v>
      </c>
      <c r="B19" s="390" t="str">
        <f>K4</f>
        <v>Troja</v>
      </c>
      <c r="C19" s="389" t="s">
        <v>471</v>
      </c>
      <c r="D19" s="391" t="str">
        <f>K5</f>
        <v>Växjö blå</v>
      </c>
      <c r="F19" t="s">
        <v>612</v>
      </c>
      <c r="G19" s="395" t="str">
        <f>K10</f>
        <v>Trelleborg</v>
      </c>
      <c r="H19" s="389" t="s">
        <v>471</v>
      </c>
      <c r="I19" s="398" t="str">
        <f>K9</f>
        <v>Linköping blå</v>
      </c>
    </row>
    <row r="20" spans="1:26" x14ac:dyDescent="0.35">
      <c r="A20" t="s">
        <v>515</v>
      </c>
      <c r="C20" s="389" t="s">
        <v>471</v>
      </c>
      <c r="H20" s="389" t="s">
        <v>471</v>
      </c>
    </row>
    <row r="24" spans="1:26" x14ac:dyDescent="0.35">
      <c r="A24" t="s">
        <v>755</v>
      </c>
    </row>
  </sheetData>
  <pageMargins left="0.70866141732283472" right="0.70866141732283472" top="0.74803149606299213" bottom="0.74803149606299213" header="0.31496062992125984" footer="0.31496062992125984"/>
  <pageSetup paperSize="9" scale="12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D437B-F47D-4651-9627-614FA297365D}">
  <dimension ref="A1:E49"/>
  <sheetViews>
    <sheetView zoomScale="70" zoomScaleNormal="70" workbookViewId="0">
      <selection activeCell="J54" sqref="J54"/>
    </sheetView>
  </sheetViews>
  <sheetFormatPr defaultRowHeight="14.5" x14ac:dyDescent="0.35"/>
  <cols>
    <col min="2" max="2" width="25.7265625" customWidth="1"/>
    <col min="4" max="4" width="25.7265625" customWidth="1"/>
  </cols>
  <sheetData>
    <row r="1" spans="1:5" ht="21" x14ac:dyDescent="0.5">
      <c r="A1" s="420" t="s">
        <v>522</v>
      </c>
    </row>
    <row r="2" spans="1:5" ht="8.25" customHeight="1" x14ac:dyDescent="0.35"/>
    <row r="3" spans="1:5" ht="18.5" x14ac:dyDescent="0.45">
      <c r="B3" s="330" t="s">
        <v>2</v>
      </c>
      <c r="C3" s="330"/>
      <c r="D3" s="330" t="s">
        <v>3</v>
      </c>
    </row>
    <row r="4" spans="1:5" ht="7.5" customHeight="1" thickBot="1" x14ac:dyDescent="0.4"/>
    <row r="5" spans="1:5" ht="15" thickBot="1" x14ac:dyDescent="0.4">
      <c r="A5" s="409" t="s">
        <v>523</v>
      </c>
      <c r="B5" s="410"/>
      <c r="C5" s="409"/>
      <c r="D5" s="409"/>
      <c r="E5" s="409"/>
    </row>
    <row r="6" spans="1:5" x14ac:dyDescent="0.35">
      <c r="B6" s="411" t="s">
        <v>544</v>
      </c>
      <c r="D6" s="410"/>
    </row>
    <row r="7" spans="1:5" ht="15" thickBot="1" x14ac:dyDescent="0.4">
      <c r="B7" s="411"/>
      <c r="D7" s="411" t="s">
        <v>553</v>
      </c>
    </row>
    <row r="8" spans="1:5" ht="15" thickBot="1" x14ac:dyDescent="0.4">
      <c r="B8" s="410"/>
      <c r="D8" s="412"/>
    </row>
    <row r="9" spans="1:5" x14ac:dyDescent="0.35">
      <c r="A9" s="409" t="s">
        <v>524</v>
      </c>
      <c r="B9" s="411" t="s">
        <v>545</v>
      </c>
      <c r="C9" s="409"/>
      <c r="D9" s="411"/>
      <c r="E9" s="409"/>
    </row>
    <row r="10" spans="1:5" ht="15" thickBot="1" x14ac:dyDescent="0.4">
      <c r="B10" s="412"/>
      <c r="D10" s="411" t="s">
        <v>554</v>
      </c>
    </row>
    <row r="11" spans="1:5" ht="15" thickBot="1" x14ac:dyDescent="0.4">
      <c r="B11" s="421" t="s">
        <v>535</v>
      </c>
      <c r="D11" s="412"/>
    </row>
    <row r="12" spans="1:5" x14ac:dyDescent="0.35">
      <c r="B12" s="410"/>
      <c r="D12" s="415" t="s">
        <v>540</v>
      </c>
    </row>
    <row r="13" spans="1:5" x14ac:dyDescent="0.35">
      <c r="A13" s="409" t="s">
        <v>525</v>
      </c>
      <c r="B13" s="411" t="s">
        <v>546</v>
      </c>
      <c r="C13" s="409"/>
      <c r="D13" s="414"/>
      <c r="E13" s="409"/>
    </row>
    <row r="14" spans="1:5" ht="15" thickBot="1" x14ac:dyDescent="0.4">
      <c r="B14" s="411"/>
      <c r="D14" s="411" t="s">
        <v>555</v>
      </c>
    </row>
    <row r="15" spans="1:5" ht="15" thickBot="1" x14ac:dyDescent="0.4">
      <c r="B15" s="410"/>
      <c r="D15" s="411"/>
    </row>
    <row r="16" spans="1:5" x14ac:dyDescent="0.35">
      <c r="B16" s="411" t="s">
        <v>547</v>
      </c>
      <c r="D16" s="410"/>
    </row>
    <row r="17" spans="1:5" ht="15" thickBot="1" x14ac:dyDescent="0.4">
      <c r="A17" s="409" t="s">
        <v>526</v>
      </c>
      <c r="B17" s="412"/>
      <c r="C17" s="409"/>
      <c r="D17" s="411" t="s">
        <v>556</v>
      </c>
      <c r="E17" s="409"/>
    </row>
    <row r="18" spans="1:5" ht="15" thickBot="1" x14ac:dyDescent="0.4">
      <c r="B18" s="421" t="s">
        <v>536</v>
      </c>
      <c r="D18" s="412"/>
    </row>
    <row r="19" spans="1:5" ht="15" thickBot="1" x14ac:dyDescent="0.4">
      <c r="B19" s="410"/>
      <c r="D19" s="421" t="s">
        <v>541</v>
      </c>
    </row>
    <row r="20" spans="1:5" x14ac:dyDescent="0.35">
      <c r="B20" s="411" t="s">
        <v>548</v>
      </c>
      <c r="D20" s="417"/>
    </row>
    <row r="21" spans="1:5" ht="15" thickBot="1" x14ac:dyDescent="0.4">
      <c r="A21" s="409" t="s">
        <v>527</v>
      </c>
      <c r="B21" s="412"/>
      <c r="C21" s="409"/>
      <c r="D21" s="418" t="s">
        <v>557</v>
      </c>
      <c r="E21" s="409"/>
    </row>
    <row r="22" spans="1:5" x14ac:dyDescent="0.35">
      <c r="B22" s="411"/>
      <c r="D22" s="418"/>
    </row>
    <row r="23" spans="1:5" ht="15" thickBot="1" x14ac:dyDescent="0.4">
      <c r="B23" s="411" t="s">
        <v>549</v>
      </c>
      <c r="D23" s="419"/>
    </row>
    <row r="24" spans="1:5" ht="15" thickBot="1" x14ac:dyDescent="0.4">
      <c r="B24" s="411"/>
      <c r="D24" s="413" t="s">
        <v>507</v>
      </c>
    </row>
    <row r="25" spans="1:5" ht="15" thickBot="1" x14ac:dyDescent="0.4">
      <c r="A25" s="409" t="s">
        <v>528</v>
      </c>
      <c r="B25" s="413" t="s">
        <v>537</v>
      </c>
      <c r="C25" s="409"/>
      <c r="E25" s="409"/>
    </row>
    <row r="26" spans="1:5" ht="15" thickBot="1" x14ac:dyDescent="0.4">
      <c r="D26" s="410"/>
    </row>
    <row r="27" spans="1:5" x14ac:dyDescent="0.35">
      <c r="B27" s="410"/>
      <c r="D27" s="411" t="s">
        <v>558</v>
      </c>
    </row>
    <row r="28" spans="1:5" ht="15" thickBot="1" x14ac:dyDescent="0.4">
      <c r="B28" s="411" t="s">
        <v>550</v>
      </c>
      <c r="D28" s="412"/>
    </row>
    <row r="29" spans="1:5" ht="15" thickBot="1" x14ac:dyDescent="0.4">
      <c r="A29" s="409" t="s">
        <v>529</v>
      </c>
      <c r="B29" s="412"/>
      <c r="C29" s="409"/>
      <c r="D29" s="411"/>
      <c r="E29" s="409"/>
    </row>
    <row r="30" spans="1:5" x14ac:dyDescent="0.35">
      <c r="B30" s="411"/>
      <c r="D30" s="411" t="s">
        <v>559</v>
      </c>
    </row>
    <row r="31" spans="1:5" ht="15" thickBot="1" x14ac:dyDescent="0.4">
      <c r="B31" s="411" t="s">
        <v>551</v>
      </c>
      <c r="D31" s="412"/>
    </row>
    <row r="32" spans="1:5" ht="15" thickBot="1" x14ac:dyDescent="0.4">
      <c r="B32" s="411"/>
      <c r="D32" s="413" t="s">
        <v>542</v>
      </c>
    </row>
    <row r="33" spans="1:5" ht="15" thickBot="1" x14ac:dyDescent="0.4">
      <c r="A33" s="409" t="s">
        <v>530</v>
      </c>
      <c r="B33" s="413" t="s">
        <v>538</v>
      </c>
      <c r="C33" s="409"/>
      <c r="D33" s="411"/>
      <c r="E33" s="409"/>
    </row>
    <row r="34" spans="1:5" x14ac:dyDescent="0.35">
      <c r="B34" s="410"/>
      <c r="D34" s="411" t="s">
        <v>560</v>
      </c>
    </row>
    <row r="35" spans="1:5" ht="15" thickBot="1" x14ac:dyDescent="0.4">
      <c r="B35" s="411" t="s">
        <v>552</v>
      </c>
      <c r="D35" s="411"/>
    </row>
    <row r="36" spans="1:5" ht="15" thickBot="1" x14ac:dyDescent="0.4">
      <c r="B36" s="412"/>
      <c r="D36" s="410"/>
    </row>
    <row r="37" spans="1:5" ht="15" thickBot="1" x14ac:dyDescent="0.4">
      <c r="A37" s="409" t="s">
        <v>531</v>
      </c>
      <c r="C37" s="409"/>
      <c r="D37" s="411" t="s">
        <v>561</v>
      </c>
      <c r="E37" s="409"/>
    </row>
    <row r="38" spans="1:5" ht="15" thickBot="1" x14ac:dyDescent="0.4">
      <c r="B38" s="410"/>
      <c r="D38" s="412"/>
    </row>
    <row r="39" spans="1:5" ht="15" thickBot="1" x14ac:dyDescent="0.4">
      <c r="B39" s="411" t="s">
        <v>517</v>
      </c>
      <c r="D39" s="421" t="s">
        <v>543</v>
      </c>
    </row>
    <row r="40" spans="1:5" x14ac:dyDescent="0.35">
      <c r="B40" s="411"/>
      <c r="D40" s="410"/>
    </row>
    <row r="41" spans="1:5" ht="15" thickBot="1" x14ac:dyDescent="0.4">
      <c r="A41" s="409" t="s">
        <v>532</v>
      </c>
      <c r="B41" s="416" t="s">
        <v>539</v>
      </c>
      <c r="C41" s="409"/>
      <c r="D41" s="411" t="s">
        <v>562</v>
      </c>
      <c r="E41" s="409"/>
    </row>
    <row r="42" spans="1:5" ht="15" thickBot="1" x14ac:dyDescent="0.4">
      <c r="B42" s="410"/>
      <c r="D42" s="411"/>
    </row>
    <row r="43" spans="1:5" x14ac:dyDescent="0.35">
      <c r="B43" s="411" t="s">
        <v>508</v>
      </c>
      <c r="D43" s="410"/>
    </row>
    <row r="44" spans="1:5" ht="15" thickBot="1" x14ac:dyDescent="0.4">
      <c r="B44" s="412"/>
      <c r="D44" s="411" t="s">
        <v>563</v>
      </c>
    </row>
    <row r="45" spans="1:5" ht="15" thickBot="1" x14ac:dyDescent="0.4">
      <c r="A45" s="409" t="s">
        <v>533</v>
      </c>
      <c r="C45" s="409"/>
      <c r="D45" s="412"/>
      <c r="E45" s="409"/>
    </row>
    <row r="46" spans="1:5" x14ac:dyDescent="0.35">
      <c r="B46" s="410" t="s">
        <v>564</v>
      </c>
    </row>
    <row r="47" spans="1:5" ht="15" thickBot="1" x14ac:dyDescent="0.4">
      <c r="B47" s="412"/>
    </row>
    <row r="49" spans="1:5" x14ac:dyDescent="0.35">
      <c r="A49" s="409" t="s">
        <v>534</v>
      </c>
      <c r="B49" s="409"/>
      <c r="C49" s="409"/>
      <c r="D49" s="409"/>
      <c r="E49" s="409"/>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12C20-24B7-4EE9-940A-64C9B272C84A}">
  <dimension ref="A1:AB53"/>
  <sheetViews>
    <sheetView showGridLines="0" zoomScale="50" zoomScaleNormal="50" workbookViewId="0">
      <selection activeCell="K8" sqref="K8"/>
    </sheetView>
  </sheetViews>
  <sheetFormatPr defaultRowHeight="14.5" x14ac:dyDescent="0.35"/>
  <sheetData>
    <row r="1" spans="1:28" ht="92" x14ac:dyDescent="0.35">
      <c r="A1" s="547" t="s">
        <v>15</v>
      </c>
      <c r="B1" s="547"/>
      <c r="C1" s="547"/>
      <c r="D1" s="547"/>
      <c r="E1" s="547"/>
      <c r="F1" s="547"/>
      <c r="G1" s="547"/>
      <c r="H1" s="547"/>
      <c r="I1" s="547"/>
      <c r="J1" s="547"/>
      <c r="K1" s="547"/>
      <c r="L1" s="547"/>
      <c r="M1" s="547"/>
      <c r="N1" s="547"/>
      <c r="O1" s="547"/>
      <c r="P1" s="547"/>
      <c r="Q1" s="547"/>
      <c r="R1" s="547"/>
      <c r="S1" s="547"/>
      <c r="T1" s="547"/>
      <c r="U1" s="547"/>
      <c r="V1" s="547"/>
      <c r="W1" s="547"/>
      <c r="X1" s="547"/>
      <c r="Y1" s="34"/>
      <c r="Z1" s="34"/>
      <c r="AA1" s="34"/>
      <c r="AB1" s="34"/>
    </row>
    <row r="2" spans="1:28" ht="23.15" customHeight="1" x14ac:dyDescent="0.35">
      <c r="A2" s="2"/>
      <c r="B2" s="2"/>
    </row>
    <row r="3" spans="1:28" ht="23.15" customHeight="1" x14ac:dyDescent="0.35">
      <c r="A3" s="2"/>
      <c r="B3" s="2"/>
    </row>
    <row r="4" spans="1:28" ht="23.15" customHeight="1" thickBot="1" x14ac:dyDescent="0.4">
      <c r="A4" s="2"/>
      <c r="B4" s="2"/>
    </row>
    <row r="5" spans="1:28" ht="23.15" customHeight="1" x14ac:dyDescent="0.35">
      <c r="A5" s="2"/>
      <c r="B5" s="2"/>
      <c r="K5" s="566" t="s">
        <v>660</v>
      </c>
      <c r="L5" s="567"/>
      <c r="M5" s="567"/>
      <c r="N5" s="568"/>
    </row>
    <row r="6" spans="1:28" ht="23.15" customHeight="1" x14ac:dyDescent="0.35">
      <c r="A6" s="2"/>
      <c r="B6" s="2"/>
      <c r="K6" s="569"/>
      <c r="L6" s="570"/>
      <c r="M6" s="570"/>
      <c r="N6" s="571"/>
    </row>
    <row r="7" spans="1:28" ht="23.15" customHeight="1" thickBot="1" x14ac:dyDescent="0.4">
      <c r="A7" s="2"/>
      <c r="B7" s="2"/>
      <c r="K7" s="572"/>
      <c r="L7" s="573"/>
      <c r="M7" s="573"/>
      <c r="N7" s="574"/>
    </row>
    <row r="8" spans="1:28" ht="23.15" customHeight="1" x14ac:dyDescent="0.35">
      <c r="A8" s="2"/>
      <c r="B8" s="2"/>
      <c r="L8" s="20"/>
    </row>
    <row r="9" spans="1:28" ht="23.15" customHeight="1" x14ac:dyDescent="0.35">
      <c r="A9" s="2"/>
      <c r="B9" s="2"/>
      <c r="L9" s="21"/>
    </row>
    <row r="10" spans="1:28" ht="23.15" customHeight="1" thickBot="1" x14ac:dyDescent="0.4">
      <c r="A10" s="2"/>
      <c r="B10" s="2"/>
      <c r="F10" s="8"/>
      <c r="G10" s="8"/>
      <c r="H10" s="8"/>
      <c r="I10" s="8"/>
      <c r="J10" s="8"/>
      <c r="K10" s="8"/>
      <c r="L10" s="21"/>
      <c r="Q10" s="8"/>
      <c r="R10" s="8"/>
      <c r="S10" s="8"/>
      <c r="T10" s="8"/>
      <c r="U10" s="8"/>
      <c r="V10" s="8"/>
    </row>
    <row r="11" spans="1:28" ht="23.15" customHeight="1" thickBot="1" x14ac:dyDescent="0.4">
      <c r="A11" s="7"/>
      <c r="B11" s="7"/>
      <c r="C11" s="7"/>
      <c r="D11" s="7"/>
      <c r="E11" s="8"/>
      <c r="F11" s="548" t="s">
        <v>28</v>
      </c>
      <c r="G11" s="549"/>
      <c r="H11" s="549"/>
      <c r="I11" s="550"/>
      <c r="J11" s="31"/>
      <c r="K11" s="4"/>
      <c r="L11" s="30"/>
      <c r="M11" s="28"/>
      <c r="N11" s="29"/>
      <c r="O11" s="30"/>
      <c r="P11" s="557" t="s">
        <v>29</v>
      </c>
      <c r="Q11" s="558"/>
      <c r="R11" s="558"/>
      <c r="S11" s="559"/>
      <c r="T11" s="8"/>
      <c r="U11" s="8"/>
      <c r="V11" s="8"/>
      <c r="W11" s="8"/>
      <c r="X11" s="8"/>
      <c r="Y11" s="8"/>
      <c r="Z11" s="8"/>
      <c r="AA11" s="7"/>
    </row>
    <row r="12" spans="1:28" ht="23.15" customHeight="1" x14ac:dyDescent="0.35">
      <c r="A12" s="7"/>
      <c r="B12" s="7"/>
      <c r="C12" s="7"/>
      <c r="D12" s="7"/>
      <c r="E12" s="8"/>
      <c r="F12" s="551"/>
      <c r="G12" s="552"/>
      <c r="H12" s="552"/>
      <c r="I12" s="553"/>
      <c r="J12" s="8"/>
      <c r="K12" s="8"/>
      <c r="L12" s="22"/>
      <c r="M12" s="15"/>
      <c r="N12" s="15"/>
      <c r="O12" s="15"/>
      <c r="P12" s="560"/>
      <c r="Q12" s="561"/>
      <c r="R12" s="561"/>
      <c r="S12" s="562"/>
      <c r="T12" s="8"/>
      <c r="U12" s="8"/>
      <c r="V12" s="8"/>
      <c r="W12" s="8"/>
      <c r="X12" s="8"/>
      <c r="Y12" s="8"/>
      <c r="Z12" s="8"/>
      <c r="AA12" s="7"/>
    </row>
    <row r="13" spans="1:28" ht="23.15" customHeight="1" thickBot="1" x14ac:dyDescent="0.4">
      <c r="A13" s="7"/>
      <c r="B13" s="7"/>
      <c r="C13" s="7"/>
      <c r="D13" s="7"/>
      <c r="E13" s="8"/>
      <c r="F13" s="554"/>
      <c r="G13" s="555"/>
      <c r="H13" s="555"/>
      <c r="I13" s="556"/>
      <c r="J13" s="8"/>
      <c r="K13" s="8"/>
      <c r="L13" s="22"/>
      <c r="M13" s="15"/>
      <c r="N13" s="15"/>
      <c r="O13" s="15"/>
      <c r="P13" s="563"/>
      <c r="Q13" s="564"/>
      <c r="R13" s="564"/>
      <c r="S13" s="565"/>
      <c r="T13" s="8"/>
      <c r="U13" s="8"/>
      <c r="V13" s="8"/>
      <c r="W13" s="7"/>
      <c r="X13" s="7"/>
      <c r="Y13" s="7"/>
      <c r="Z13" s="7"/>
      <c r="AA13" s="7"/>
    </row>
    <row r="14" spans="1:28" ht="23.15" customHeight="1" thickBot="1" x14ac:dyDescent="0.4">
      <c r="A14" s="7"/>
      <c r="B14" s="7"/>
      <c r="C14" s="7"/>
      <c r="D14" s="5"/>
      <c r="E14" s="4"/>
      <c r="F14" s="5"/>
      <c r="G14" s="5"/>
      <c r="H14" s="5"/>
      <c r="I14" s="5"/>
      <c r="J14" s="5"/>
      <c r="K14" s="5"/>
      <c r="L14" s="6"/>
      <c r="M14" s="25"/>
      <c r="N14" s="5"/>
      <c r="O14" s="5"/>
      <c r="P14" s="4"/>
      <c r="Q14" s="5"/>
      <c r="R14" s="5"/>
      <c r="S14" s="4"/>
      <c r="T14" s="4"/>
      <c r="U14" s="4"/>
      <c r="V14" s="7"/>
      <c r="W14" s="7"/>
      <c r="X14" s="7"/>
      <c r="Y14" s="7"/>
      <c r="Z14" s="7"/>
      <c r="AA14" s="7"/>
    </row>
    <row r="15" spans="1:28" ht="23.15" customHeight="1" x14ac:dyDescent="0.35">
      <c r="A15" s="7"/>
      <c r="B15" s="7"/>
      <c r="C15" s="3"/>
      <c r="D15" s="7"/>
      <c r="E15" s="8"/>
      <c r="F15" s="7"/>
      <c r="G15" s="7"/>
      <c r="H15" s="7"/>
      <c r="I15" s="23"/>
      <c r="J15" s="8"/>
      <c r="K15" s="8"/>
      <c r="L15" s="8"/>
      <c r="M15" s="7"/>
      <c r="N15" s="7"/>
      <c r="O15" s="23"/>
      <c r="P15" s="8"/>
      <c r="Q15" s="8"/>
      <c r="R15" s="8"/>
      <c r="S15" s="8"/>
      <c r="T15" s="8"/>
      <c r="U15" s="26"/>
      <c r="V15" s="8"/>
      <c r="W15" s="8"/>
      <c r="X15" s="8"/>
      <c r="Y15" s="7"/>
      <c r="Z15" s="7"/>
      <c r="AA15" s="7"/>
    </row>
    <row r="16" spans="1:28" ht="23.15" customHeight="1" thickBot="1" x14ac:dyDescent="0.4">
      <c r="A16" s="7"/>
      <c r="B16" s="7"/>
      <c r="C16" s="6"/>
      <c r="D16" s="7"/>
      <c r="E16" s="8"/>
      <c r="F16" s="7"/>
      <c r="G16" s="7"/>
      <c r="H16" s="7"/>
      <c r="I16" s="24"/>
      <c r="J16" s="14"/>
      <c r="K16" s="14"/>
      <c r="L16" s="14"/>
      <c r="M16" s="14"/>
      <c r="N16" s="9"/>
      <c r="O16" s="6"/>
      <c r="P16" s="14"/>
      <c r="Q16" s="14"/>
      <c r="R16" s="14"/>
      <c r="S16" s="14"/>
      <c r="T16" s="14"/>
      <c r="U16" s="27"/>
      <c r="V16" s="8"/>
      <c r="W16" s="8"/>
      <c r="X16" s="11"/>
      <c r="Y16" s="11"/>
      <c r="Z16" s="11"/>
      <c r="AA16" s="7"/>
    </row>
    <row r="17" spans="1:28" ht="23.15" customHeight="1" x14ac:dyDescent="0.35">
      <c r="A17" s="7"/>
      <c r="B17" s="575" t="s">
        <v>24</v>
      </c>
      <c r="C17" s="576"/>
      <c r="D17" s="576"/>
      <c r="E17" s="577"/>
      <c r="F17" s="8"/>
      <c r="G17" s="8"/>
      <c r="H17" s="517" t="s">
        <v>25</v>
      </c>
      <c r="I17" s="518"/>
      <c r="J17" s="518"/>
      <c r="K17" s="519"/>
      <c r="L17" s="8"/>
      <c r="M17" s="8"/>
      <c r="N17" s="526" t="s">
        <v>26</v>
      </c>
      <c r="O17" s="527"/>
      <c r="P17" s="527"/>
      <c r="Q17" s="528"/>
      <c r="R17" s="8"/>
      <c r="S17" s="8"/>
      <c r="T17" s="535" t="s">
        <v>27</v>
      </c>
      <c r="U17" s="536"/>
      <c r="V17" s="536"/>
      <c r="W17" s="537"/>
      <c r="X17" s="8"/>
      <c r="Y17" s="8"/>
      <c r="Z17" s="8"/>
      <c r="AA17" s="8"/>
      <c r="AB17" s="8"/>
    </row>
    <row r="18" spans="1:28" ht="23.15" customHeight="1" x14ac:dyDescent="0.35">
      <c r="A18" s="7"/>
      <c r="B18" s="578"/>
      <c r="C18" s="579"/>
      <c r="D18" s="579"/>
      <c r="E18" s="580"/>
      <c r="F18" s="8"/>
      <c r="G18" s="8"/>
      <c r="H18" s="520"/>
      <c r="I18" s="521"/>
      <c r="J18" s="521"/>
      <c r="K18" s="522"/>
      <c r="L18" s="8"/>
      <c r="M18" s="8"/>
      <c r="N18" s="529"/>
      <c r="O18" s="530"/>
      <c r="P18" s="530"/>
      <c r="Q18" s="531"/>
      <c r="R18" s="8"/>
      <c r="S18" s="8"/>
      <c r="T18" s="538"/>
      <c r="U18" s="539"/>
      <c r="V18" s="539"/>
      <c r="W18" s="540"/>
      <c r="X18" s="8"/>
      <c r="Y18" s="8"/>
      <c r="Z18" s="8"/>
      <c r="AA18" s="8"/>
      <c r="AB18" s="8"/>
    </row>
    <row r="19" spans="1:28" ht="23.15" customHeight="1" thickBot="1" x14ac:dyDescent="0.4">
      <c r="A19" s="7"/>
      <c r="B19" s="581"/>
      <c r="C19" s="582"/>
      <c r="D19" s="582"/>
      <c r="E19" s="583"/>
      <c r="F19" s="8"/>
      <c r="G19" s="8"/>
      <c r="H19" s="523"/>
      <c r="I19" s="524"/>
      <c r="J19" s="524"/>
      <c r="K19" s="525"/>
      <c r="L19" s="8"/>
      <c r="M19" s="8"/>
      <c r="N19" s="532"/>
      <c r="O19" s="533"/>
      <c r="P19" s="533"/>
      <c r="Q19" s="534"/>
      <c r="R19" s="8"/>
      <c r="S19" s="8"/>
      <c r="T19" s="541"/>
      <c r="U19" s="542"/>
      <c r="V19" s="542"/>
      <c r="W19" s="543"/>
      <c r="X19" s="8"/>
      <c r="Y19" s="8"/>
      <c r="Z19" s="8"/>
      <c r="AA19" s="8"/>
      <c r="AB19" s="8"/>
    </row>
    <row r="20" spans="1:28" ht="23.15" customHeight="1" x14ac:dyDescent="0.35">
      <c r="A20" s="7"/>
      <c r="B20" s="8"/>
      <c r="C20" s="8"/>
      <c r="D20" s="8"/>
      <c r="E20" s="8"/>
      <c r="F20" s="8"/>
      <c r="G20" s="8"/>
      <c r="H20" s="7"/>
      <c r="I20" s="26"/>
      <c r="J20" s="8"/>
      <c r="K20" s="8"/>
      <c r="L20" s="8"/>
      <c r="M20" s="8"/>
      <c r="N20" s="8"/>
      <c r="O20" s="26"/>
      <c r="P20" s="8"/>
      <c r="Q20" s="8"/>
      <c r="R20" s="8"/>
      <c r="S20" s="8"/>
      <c r="T20" s="8"/>
      <c r="U20" s="26"/>
      <c r="V20" s="8"/>
      <c r="W20" s="8"/>
      <c r="X20" s="8"/>
      <c r="Y20" s="8"/>
      <c r="Z20" s="8"/>
      <c r="AA20" s="8"/>
      <c r="AB20" s="8"/>
    </row>
    <row r="21" spans="1:28" ht="23.15" customHeight="1" thickBot="1" x14ac:dyDescent="0.4">
      <c r="A21" s="7"/>
      <c r="B21" s="7"/>
      <c r="C21" s="7"/>
      <c r="D21" s="7"/>
      <c r="E21" s="8"/>
      <c r="F21" s="8"/>
      <c r="G21" s="8"/>
      <c r="H21" s="7"/>
      <c r="I21" s="27"/>
      <c r="J21" s="8"/>
      <c r="K21" s="8"/>
      <c r="L21" s="8"/>
      <c r="M21" s="8"/>
      <c r="N21" s="8"/>
      <c r="O21" s="27"/>
      <c r="P21" s="8"/>
      <c r="Q21" s="8"/>
      <c r="R21" s="8"/>
      <c r="S21" s="8"/>
      <c r="T21" s="8"/>
      <c r="U21" s="27"/>
      <c r="V21" s="8"/>
      <c r="W21" s="8"/>
      <c r="X21" s="8"/>
      <c r="Y21" s="8"/>
      <c r="Z21" s="8"/>
      <c r="AA21" s="8"/>
      <c r="AB21" s="8"/>
    </row>
    <row r="22" spans="1:28" ht="23.15" customHeight="1" x14ac:dyDescent="0.35">
      <c r="A22" s="7"/>
      <c r="B22" s="7"/>
      <c r="C22" s="7"/>
      <c r="D22" s="7"/>
      <c r="E22" s="8"/>
      <c r="F22" s="8"/>
      <c r="G22" s="8"/>
      <c r="H22" s="517" t="s">
        <v>19</v>
      </c>
      <c r="I22" s="518"/>
      <c r="J22" s="518"/>
      <c r="K22" s="519"/>
      <c r="L22" s="18"/>
      <c r="M22" s="18"/>
      <c r="N22" s="526" t="s">
        <v>16</v>
      </c>
      <c r="O22" s="527"/>
      <c r="P22" s="527"/>
      <c r="Q22" s="528"/>
      <c r="R22" s="18"/>
      <c r="S22" s="18"/>
      <c r="T22" s="535" t="s">
        <v>7</v>
      </c>
      <c r="U22" s="536"/>
      <c r="V22" s="536"/>
      <c r="W22" s="537"/>
      <c r="X22" s="8"/>
      <c r="Y22" s="8"/>
      <c r="Z22" s="8"/>
      <c r="AA22" s="8"/>
      <c r="AB22" s="8"/>
    </row>
    <row r="23" spans="1:28" ht="23.15" customHeight="1" x14ac:dyDescent="0.35">
      <c r="A23" s="7"/>
      <c r="B23" s="14"/>
      <c r="C23" s="14"/>
      <c r="D23" s="14"/>
      <c r="E23" s="14"/>
      <c r="F23" s="14"/>
      <c r="G23" s="8"/>
      <c r="H23" s="520"/>
      <c r="I23" s="521"/>
      <c r="J23" s="521"/>
      <c r="K23" s="522"/>
      <c r="L23" s="18"/>
      <c r="M23" s="18"/>
      <c r="N23" s="529"/>
      <c r="O23" s="530"/>
      <c r="P23" s="530"/>
      <c r="Q23" s="531"/>
      <c r="R23" s="18"/>
      <c r="S23" s="18"/>
      <c r="T23" s="538"/>
      <c r="U23" s="539"/>
      <c r="V23" s="539"/>
      <c r="W23" s="540"/>
      <c r="X23" s="8"/>
      <c r="Y23" s="8"/>
      <c r="Z23" s="8"/>
      <c r="AA23" s="8"/>
      <c r="AB23" s="8"/>
    </row>
    <row r="24" spans="1:28" ht="23.15" customHeight="1" thickBot="1" x14ac:dyDescent="0.4">
      <c r="A24" s="7"/>
      <c r="B24" s="14"/>
      <c r="C24" s="14"/>
      <c r="D24" s="14"/>
      <c r="E24" s="14"/>
      <c r="F24" s="14"/>
      <c r="G24" s="8"/>
      <c r="H24" s="523"/>
      <c r="I24" s="524"/>
      <c r="J24" s="524"/>
      <c r="K24" s="525"/>
      <c r="L24" s="18"/>
      <c r="M24" s="18"/>
      <c r="N24" s="532"/>
      <c r="O24" s="533"/>
      <c r="P24" s="533"/>
      <c r="Q24" s="534"/>
      <c r="R24" s="18"/>
      <c r="S24" s="18"/>
      <c r="T24" s="541"/>
      <c r="U24" s="542"/>
      <c r="V24" s="542"/>
      <c r="W24" s="543"/>
      <c r="X24" s="8"/>
      <c r="Y24" s="8"/>
      <c r="Z24" s="8"/>
      <c r="AA24" s="8"/>
      <c r="AB24" s="8"/>
    </row>
    <row r="25" spans="1:28" ht="23.15" customHeight="1" x14ac:dyDescent="0.6">
      <c r="A25" s="7"/>
      <c r="B25" s="13"/>
      <c r="C25" s="13"/>
      <c r="D25" s="13"/>
      <c r="E25" s="13"/>
      <c r="F25" s="13"/>
      <c r="G25" s="8"/>
      <c r="H25" s="18"/>
      <c r="I25" s="32"/>
      <c r="J25" s="18"/>
      <c r="K25" s="18"/>
      <c r="L25" s="18"/>
      <c r="M25" s="18"/>
      <c r="N25" s="18"/>
      <c r="O25" s="32"/>
      <c r="P25" s="18"/>
      <c r="Q25" s="18"/>
      <c r="R25" s="18"/>
      <c r="S25" s="18"/>
      <c r="T25" s="18"/>
      <c r="U25" s="32"/>
      <c r="V25" s="18"/>
      <c r="W25" s="18"/>
      <c r="X25" s="8"/>
      <c r="Y25" s="8"/>
      <c r="Z25" s="8"/>
      <c r="AA25" s="8"/>
      <c r="AB25" s="8"/>
    </row>
    <row r="26" spans="1:28" ht="23.15" customHeight="1" thickBot="1" x14ac:dyDescent="0.4">
      <c r="A26" s="7"/>
      <c r="B26" s="7"/>
      <c r="C26" s="7"/>
      <c r="D26" s="7"/>
      <c r="E26" s="8"/>
      <c r="F26" s="7"/>
      <c r="G26" s="7"/>
      <c r="H26" s="19"/>
      <c r="I26" s="33"/>
      <c r="J26" s="18"/>
      <c r="K26" s="18"/>
      <c r="L26" s="18"/>
      <c r="M26" s="18"/>
      <c r="N26" s="18"/>
      <c r="O26" s="33"/>
      <c r="P26" s="18"/>
      <c r="Q26" s="18"/>
      <c r="R26" s="18"/>
      <c r="S26" s="18"/>
      <c r="T26" s="18"/>
      <c r="U26" s="33"/>
      <c r="V26" s="18"/>
      <c r="W26" s="18"/>
      <c r="X26" s="8"/>
      <c r="Y26" s="8"/>
      <c r="Z26" s="8"/>
      <c r="AA26" s="8"/>
      <c r="AB26" s="8"/>
    </row>
    <row r="27" spans="1:28" ht="23.15" customHeight="1" x14ac:dyDescent="0.35">
      <c r="A27" s="7"/>
      <c r="B27" s="7"/>
      <c r="C27" s="7"/>
      <c r="D27" s="7"/>
      <c r="E27" s="7"/>
      <c r="F27" s="7"/>
      <c r="G27" s="7"/>
      <c r="H27" s="517" t="s">
        <v>20</v>
      </c>
      <c r="I27" s="518"/>
      <c r="J27" s="518"/>
      <c r="K27" s="519"/>
      <c r="L27" s="18"/>
      <c r="M27" s="18"/>
      <c r="N27" s="526" t="s">
        <v>23</v>
      </c>
      <c r="O27" s="527"/>
      <c r="P27" s="527"/>
      <c r="Q27" s="528"/>
      <c r="R27" s="18"/>
      <c r="S27" s="18"/>
      <c r="T27" s="535" t="s">
        <v>10</v>
      </c>
      <c r="U27" s="536"/>
      <c r="V27" s="536"/>
      <c r="W27" s="537"/>
      <c r="X27" s="8"/>
      <c r="Y27" s="8"/>
      <c r="Z27" s="8"/>
      <c r="AA27" s="8"/>
      <c r="AB27" s="8"/>
    </row>
    <row r="28" spans="1:28" ht="23.15" customHeight="1" x14ac:dyDescent="0.35">
      <c r="A28" s="7"/>
      <c r="B28" s="14"/>
      <c r="C28" s="14"/>
      <c r="D28" s="14"/>
      <c r="E28" s="14"/>
      <c r="F28" s="14"/>
      <c r="G28" s="7"/>
      <c r="H28" s="520"/>
      <c r="I28" s="521"/>
      <c r="J28" s="521"/>
      <c r="K28" s="522"/>
      <c r="L28" s="18"/>
      <c r="M28" s="18"/>
      <c r="N28" s="529"/>
      <c r="O28" s="530"/>
      <c r="P28" s="530"/>
      <c r="Q28" s="531"/>
      <c r="R28" s="18"/>
      <c r="S28" s="18"/>
      <c r="T28" s="538"/>
      <c r="U28" s="539"/>
      <c r="V28" s="539"/>
      <c r="W28" s="540"/>
      <c r="X28" s="8"/>
      <c r="Y28" s="8"/>
      <c r="Z28" s="8"/>
      <c r="AA28" s="8"/>
      <c r="AB28" s="8"/>
    </row>
    <row r="29" spans="1:28" ht="23.15" customHeight="1" thickBot="1" x14ac:dyDescent="0.4">
      <c r="A29" s="7"/>
      <c r="B29" s="14"/>
      <c r="C29" s="14"/>
      <c r="D29" s="14"/>
      <c r="E29" s="14"/>
      <c r="F29" s="14"/>
      <c r="G29" s="7"/>
      <c r="H29" s="523"/>
      <c r="I29" s="524"/>
      <c r="J29" s="524"/>
      <c r="K29" s="525"/>
      <c r="L29" s="18"/>
      <c r="M29" s="18"/>
      <c r="N29" s="532"/>
      <c r="O29" s="533"/>
      <c r="P29" s="533"/>
      <c r="Q29" s="534"/>
      <c r="R29" s="18"/>
      <c r="S29" s="18"/>
      <c r="T29" s="541"/>
      <c r="U29" s="542"/>
      <c r="V29" s="542"/>
      <c r="W29" s="543"/>
      <c r="X29" s="8"/>
      <c r="Y29" s="8"/>
      <c r="Z29" s="8"/>
      <c r="AA29" s="8"/>
      <c r="AB29" s="8"/>
    </row>
    <row r="30" spans="1:28" ht="23.15" customHeight="1" x14ac:dyDescent="0.35">
      <c r="A30" s="7"/>
      <c r="B30" s="17"/>
      <c r="C30" s="17"/>
      <c r="D30" s="17"/>
      <c r="E30" s="17"/>
      <c r="F30" s="17"/>
      <c r="G30" s="7"/>
      <c r="H30" s="19"/>
      <c r="I30" s="32"/>
      <c r="J30" s="18"/>
      <c r="K30" s="18"/>
      <c r="L30" s="18"/>
      <c r="M30" s="18"/>
      <c r="N30" s="18"/>
      <c r="O30" s="32"/>
      <c r="P30" s="18"/>
      <c r="Q30" s="18"/>
      <c r="R30" s="18"/>
      <c r="S30" s="18"/>
      <c r="T30" s="18"/>
      <c r="U30" s="32"/>
      <c r="V30" s="18"/>
      <c r="W30" s="18"/>
      <c r="X30" s="8"/>
      <c r="Y30" s="8"/>
      <c r="Z30" s="8"/>
      <c r="AA30" s="8"/>
      <c r="AB30" s="8"/>
    </row>
    <row r="31" spans="1:28" ht="23.15" customHeight="1" thickBot="1" x14ac:dyDescent="0.4">
      <c r="A31" s="7"/>
      <c r="B31" s="16"/>
      <c r="C31" s="16"/>
      <c r="D31" s="16"/>
      <c r="E31" s="16"/>
      <c r="F31" s="16"/>
      <c r="G31" s="7"/>
      <c r="H31" s="19"/>
      <c r="I31" s="33"/>
      <c r="J31" s="18"/>
      <c r="K31" s="18"/>
      <c r="L31" s="18"/>
      <c r="M31" s="18"/>
      <c r="N31" s="18"/>
      <c r="O31" s="33"/>
      <c r="P31" s="18"/>
      <c r="Q31" s="18"/>
      <c r="R31" s="18"/>
      <c r="S31" s="18"/>
      <c r="T31" s="18"/>
      <c r="U31" s="33"/>
      <c r="V31" s="18"/>
      <c r="W31" s="18"/>
      <c r="X31" s="8"/>
      <c r="Y31" s="8"/>
      <c r="Z31" s="8"/>
      <c r="AA31" s="8"/>
      <c r="AB31" s="8"/>
    </row>
    <row r="32" spans="1:28" ht="23.15" customHeight="1" x14ac:dyDescent="0.35">
      <c r="A32" s="7"/>
      <c r="B32" s="11"/>
      <c r="C32" s="8"/>
      <c r="D32" s="11"/>
      <c r="E32" s="11"/>
      <c r="F32" s="11"/>
      <c r="G32" s="7"/>
      <c r="H32" s="517" t="s">
        <v>21</v>
      </c>
      <c r="I32" s="518"/>
      <c r="J32" s="518"/>
      <c r="K32" s="519"/>
      <c r="L32" s="18"/>
      <c r="M32" s="18"/>
      <c r="N32" s="526" t="s">
        <v>17</v>
      </c>
      <c r="O32" s="527"/>
      <c r="P32" s="527"/>
      <c r="Q32" s="528"/>
      <c r="R32" s="18"/>
      <c r="S32" s="18"/>
      <c r="T32" s="535" t="s">
        <v>12</v>
      </c>
      <c r="U32" s="536"/>
      <c r="V32" s="536"/>
      <c r="W32" s="537"/>
      <c r="X32" s="8"/>
      <c r="Y32" s="8"/>
      <c r="Z32" s="8"/>
      <c r="AA32" s="8"/>
      <c r="AB32" s="8"/>
    </row>
    <row r="33" spans="1:28" ht="23.15" customHeight="1" x14ac:dyDescent="0.35">
      <c r="A33" s="7"/>
      <c r="B33" s="14"/>
      <c r="C33" s="14"/>
      <c r="D33" s="14"/>
      <c r="E33" s="14"/>
      <c r="F33" s="14"/>
      <c r="G33" s="7"/>
      <c r="H33" s="520"/>
      <c r="I33" s="521"/>
      <c r="J33" s="521"/>
      <c r="K33" s="522"/>
      <c r="L33" s="18"/>
      <c r="M33" s="18"/>
      <c r="N33" s="529"/>
      <c r="O33" s="530"/>
      <c r="P33" s="530"/>
      <c r="Q33" s="531"/>
      <c r="R33" s="18"/>
      <c r="S33" s="18"/>
      <c r="T33" s="538"/>
      <c r="U33" s="539"/>
      <c r="V33" s="539"/>
      <c r="W33" s="540"/>
      <c r="X33" s="8"/>
      <c r="Y33" s="8"/>
      <c r="Z33" s="8"/>
      <c r="AA33" s="8"/>
      <c r="AB33" s="8"/>
    </row>
    <row r="34" spans="1:28" ht="23.15" customHeight="1" thickBot="1" x14ac:dyDescent="0.4">
      <c r="A34" s="7"/>
      <c r="B34" s="14"/>
      <c r="C34" s="14"/>
      <c r="D34" s="14"/>
      <c r="E34" s="14"/>
      <c r="F34" s="14"/>
      <c r="G34" s="7"/>
      <c r="H34" s="523"/>
      <c r="I34" s="524"/>
      <c r="J34" s="524"/>
      <c r="K34" s="525"/>
      <c r="L34" s="18"/>
      <c r="M34" s="18"/>
      <c r="N34" s="532"/>
      <c r="O34" s="533"/>
      <c r="P34" s="533"/>
      <c r="Q34" s="534"/>
      <c r="R34" s="18"/>
      <c r="S34" s="18"/>
      <c r="T34" s="541"/>
      <c r="U34" s="542"/>
      <c r="V34" s="542"/>
      <c r="W34" s="543"/>
      <c r="X34" s="8"/>
      <c r="Y34" s="8"/>
      <c r="Z34" s="8"/>
      <c r="AA34" s="8"/>
      <c r="AB34" s="8"/>
    </row>
    <row r="35" spans="1:28" ht="23.15" customHeight="1" x14ac:dyDescent="0.35">
      <c r="A35" s="7"/>
      <c r="B35" s="17"/>
      <c r="C35" s="17"/>
      <c r="D35" s="17"/>
      <c r="E35" s="17"/>
      <c r="F35" s="17"/>
      <c r="G35" s="8"/>
      <c r="H35" s="19"/>
      <c r="I35" s="32"/>
      <c r="J35" s="18"/>
      <c r="K35" s="18"/>
      <c r="L35" s="18"/>
      <c r="M35" s="18"/>
      <c r="N35" s="18"/>
      <c r="O35" s="32"/>
      <c r="P35" s="18"/>
      <c r="Q35" s="18"/>
      <c r="R35" s="18"/>
      <c r="S35" s="18"/>
      <c r="T35" s="18"/>
      <c r="U35" s="18"/>
      <c r="V35" s="18"/>
      <c r="W35" s="18"/>
      <c r="X35" s="8"/>
      <c r="Y35" s="8"/>
      <c r="Z35" s="8"/>
      <c r="AA35" s="8"/>
      <c r="AB35" s="8"/>
    </row>
    <row r="36" spans="1:28" ht="23.15" customHeight="1" thickBot="1" x14ac:dyDescent="0.4">
      <c r="A36" s="7"/>
      <c r="B36" s="8"/>
      <c r="C36" s="8"/>
      <c r="D36" s="8"/>
      <c r="E36" s="8"/>
      <c r="F36" s="8"/>
      <c r="G36" s="8"/>
      <c r="H36" s="19"/>
      <c r="I36" s="33"/>
      <c r="J36" s="18"/>
      <c r="K36" s="18"/>
      <c r="L36" s="18"/>
      <c r="M36" s="18"/>
      <c r="N36" s="18"/>
      <c r="O36" s="33"/>
      <c r="P36" s="18"/>
      <c r="Q36" s="18"/>
      <c r="R36" s="18"/>
      <c r="S36" s="18"/>
      <c r="T36" s="18"/>
      <c r="U36" s="18"/>
      <c r="V36" s="18"/>
      <c r="W36" s="18"/>
      <c r="X36" s="8"/>
      <c r="Y36" s="8"/>
      <c r="Z36" s="8"/>
      <c r="AA36" s="8"/>
      <c r="AB36" s="8"/>
    </row>
    <row r="37" spans="1:28" ht="23.15" customHeight="1" x14ac:dyDescent="0.35">
      <c r="A37" s="7"/>
      <c r="B37" s="16"/>
      <c r="C37" s="16"/>
      <c r="D37" s="16"/>
      <c r="E37" s="16"/>
      <c r="F37" s="16"/>
      <c r="G37" s="8"/>
      <c r="H37" s="517" t="s">
        <v>22</v>
      </c>
      <c r="I37" s="518"/>
      <c r="J37" s="518"/>
      <c r="K37" s="519"/>
      <c r="L37" s="18"/>
      <c r="M37" s="18"/>
      <c r="N37" s="526" t="s">
        <v>13</v>
      </c>
      <c r="O37" s="527"/>
      <c r="P37" s="527"/>
      <c r="Q37" s="528"/>
      <c r="R37" s="18"/>
      <c r="S37" s="18"/>
      <c r="T37" s="18"/>
      <c r="U37" s="18"/>
      <c r="V37" s="18"/>
      <c r="W37" s="18"/>
      <c r="X37" s="8"/>
      <c r="Y37" s="8"/>
      <c r="Z37" s="8"/>
      <c r="AA37" s="8"/>
      <c r="AB37" s="8"/>
    </row>
    <row r="38" spans="1:28" ht="23.15" customHeight="1" x14ac:dyDescent="0.35">
      <c r="A38" s="7"/>
      <c r="B38" s="11"/>
      <c r="C38" s="11"/>
      <c r="D38" s="10"/>
      <c r="E38" s="10"/>
      <c r="F38" s="10"/>
      <c r="G38" s="8"/>
      <c r="H38" s="520"/>
      <c r="I38" s="521"/>
      <c r="J38" s="521"/>
      <c r="K38" s="522"/>
      <c r="L38" s="18"/>
      <c r="M38" s="18"/>
      <c r="N38" s="529"/>
      <c r="O38" s="530"/>
      <c r="P38" s="530"/>
      <c r="Q38" s="531"/>
      <c r="R38" s="18"/>
      <c r="S38" s="18"/>
      <c r="T38" s="18"/>
      <c r="U38" s="18"/>
      <c r="V38" s="18"/>
      <c r="W38" s="18"/>
      <c r="X38" s="8"/>
      <c r="Y38" s="8"/>
      <c r="Z38" s="8"/>
      <c r="AA38" s="8"/>
      <c r="AB38" s="8"/>
    </row>
    <row r="39" spans="1:28" ht="23.15" customHeight="1" thickBot="1" x14ac:dyDescent="0.4">
      <c r="A39" s="7"/>
      <c r="B39" s="11"/>
      <c r="C39" s="11"/>
      <c r="D39" s="10"/>
      <c r="E39" s="10"/>
      <c r="F39" s="10"/>
      <c r="G39" s="8"/>
      <c r="H39" s="523"/>
      <c r="I39" s="524"/>
      <c r="J39" s="524"/>
      <c r="K39" s="525"/>
      <c r="L39" s="18"/>
      <c r="M39" s="18"/>
      <c r="N39" s="532"/>
      <c r="O39" s="533"/>
      <c r="P39" s="533"/>
      <c r="Q39" s="534"/>
      <c r="R39" s="18"/>
      <c r="S39" s="18"/>
      <c r="T39" s="18"/>
      <c r="U39" s="18"/>
      <c r="V39" s="18"/>
      <c r="W39" s="18"/>
      <c r="X39" s="8"/>
      <c r="Y39" s="8"/>
      <c r="Z39" s="8"/>
      <c r="AA39" s="8"/>
      <c r="AB39" s="8"/>
    </row>
    <row r="40" spans="1:28" ht="23.15" customHeight="1" x14ac:dyDescent="0.35">
      <c r="A40" s="7"/>
      <c r="B40" s="11"/>
      <c r="C40" s="11"/>
      <c r="D40" s="10"/>
      <c r="E40" s="10"/>
      <c r="F40" s="10"/>
      <c r="G40" s="7"/>
      <c r="H40" s="19"/>
      <c r="I40" s="18"/>
      <c r="J40" s="18"/>
      <c r="K40" s="18"/>
      <c r="L40" s="18"/>
      <c r="M40" s="18"/>
      <c r="N40" s="18"/>
      <c r="O40" s="32"/>
      <c r="P40" s="18"/>
      <c r="Q40" s="18"/>
      <c r="R40" s="18"/>
      <c r="S40" s="18"/>
      <c r="T40" s="18"/>
      <c r="U40" s="18"/>
      <c r="V40" s="18"/>
      <c r="W40" s="18"/>
      <c r="X40" s="8"/>
      <c r="Y40" s="8"/>
      <c r="Z40" s="8"/>
      <c r="AA40" s="8"/>
      <c r="AB40" s="8"/>
    </row>
    <row r="41" spans="1:28" ht="23.15" customHeight="1" thickBot="1" x14ac:dyDescent="0.4">
      <c r="A41" s="7"/>
      <c r="B41" s="11"/>
      <c r="C41" s="11"/>
      <c r="D41" s="10"/>
      <c r="E41" s="10"/>
      <c r="F41" s="10"/>
      <c r="G41" s="7"/>
      <c r="H41" s="19"/>
      <c r="I41" s="18"/>
      <c r="J41" s="18"/>
      <c r="K41" s="18"/>
      <c r="L41" s="18"/>
      <c r="M41" s="18"/>
      <c r="N41" s="18"/>
      <c r="O41" s="33"/>
      <c r="P41" s="18"/>
      <c r="Q41" s="18"/>
      <c r="R41" s="18"/>
      <c r="S41" s="18"/>
      <c r="T41" s="18"/>
      <c r="U41" s="18"/>
      <c r="V41" s="18"/>
      <c r="W41" s="18"/>
      <c r="X41" s="8"/>
      <c r="Y41" s="8"/>
      <c r="Z41" s="8"/>
      <c r="AA41" s="8"/>
      <c r="AB41" s="8"/>
    </row>
    <row r="42" spans="1:28" ht="23.15" customHeight="1" x14ac:dyDescent="0.35">
      <c r="A42" s="7"/>
      <c r="B42" s="8"/>
      <c r="C42" s="8"/>
      <c r="D42" s="8"/>
      <c r="E42" s="8"/>
      <c r="F42" s="8"/>
      <c r="G42" s="7"/>
      <c r="H42" s="19"/>
      <c r="I42" s="18"/>
      <c r="J42" s="18"/>
      <c r="K42" s="18"/>
      <c r="L42" s="18"/>
      <c r="M42" s="18"/>
      <c r="N42" s="526" t="s">
        <v>18</v>
      </c>
      <c r="O42" s="527"/>
      <c r="P42" s="527"/>
      <c r="Q42" s="528"/>
      <c r="R42" s="18"/>
      <c r="S42" s="18"/>
      <c r="T42" s="18"/>
      <c r="U42" s="18"/>
      <c r="V42" s="18"/>
      <c r="W42" s="18"/>
      <c r="X42" s="8"/>
      <c r="Y42" s="8"/>
      <c r="Z42" s="8"/>
      <c r="AA42" s="8"/>
      <c r="AB42" s="8"/>
    </row>
    <row r="43" spans="1:28" ht="23.15" customHeight="1" x14ac:dyDescent="0.35">
      <c r="A43" s="7"/>
      <c r="B43" s="8"/>
      <c r="C43" s="8"/>
      <c r="D43" s="8"/>
      <c r="E43" s="8"/>
      <c r="F43" s="8"/>
      <c r="G43" s="8"/>
      <c r="H43" s="19"/>
      <c r="I43" s="18"/>
      <c r="J43" s="18"/>
      <c r="K43" s="18"/>
      <c r="L43" s="18"/>
      <c r="M43" s="18"/>
      <c r="N43" s="529"/>
      <c r="O43" s="530"/>
      <c r="P43" s="530"/>
      <c r="Q43" s="531"/>
      <c r="R43" s="18"/>
      <c r="S43" s="18"/>
      <c r="T43" s="18"/>
      <c r="U43" s="18"/>
      <c r="V43" s="18"/>
      <c r="W43" s="18"/>
      <c r="X43" s="8"/>
      <c r="Y43" s="8"/>
      <c r="Z43" s="8"/>
      <c r="AA43" s="8"/>
      <c r="AB43" s="8"/>
    </row>
    <row r="44" spans="1:28" ht="23.15" customHeight="1" thickBot="1" x14ac:dyDescent="0.4">
      <c r="A44" s="7"/>
      <c r="B44" s="8"/>
      <c r="C44" s="8"/>
      <c r="D44" s="8"/>
      <c r="E44" s="8"/>
      <c r="F44" s="8"/>
      <c r="G44" s="8"/>
      <c r="H44" s="19"/>
      <c r="I44" s="18"/>
      <c r="J44" s="18"/>
      <c r="K44" s="18"/>
      <c r="L44" s="18"/>
      <c r="M44" s="18"/>
      <c r="N44" s="532"/>
      <c r="O44" s="533"/>
      <c r="P44" s="533"/>
      <c r="Q44" s="534"/>
      <c r="R44" s="18"/>
      <c r="S44" s="18"/>
      <c r="T44" s="18"/>
      <c r="U44" s="18"/>
      <c r="V44" s="18"/>
      <c r="W44" s="18"/>
      <c r="X44" s="8"/>
      <c r="Y44" s="8"/>
      <c r="Z44" s="8"/>
      <c r="AA44" s="8"/>
      <c r="AB44" s="8"/>
    </row>
    <row r="45" spans="1:28" ht="23.15" customHeight="1" x14ac:dyDescent="0.35">
      <c r="A45" s="7"/>
      <c r="B45" s="8"/>
      <c r="C45" s="8"/>
      <c r="D45" s="8"/>
      <c r="E45" s="8"/>
      <c r="F45" s="8"/>
      <c r="G45" s="8"/>
      <c r="H45" s="7"/>
      <c r="I45" s="8"/>
      <c r="J45" s="8"/>
      <c r="K45" s="8"/>
      <c r="L45" s="8"/>
      <c r="M45" s="8"/>
      <c r="N45" s="8"/>
      <c r="O45" s="8"/>
      <c r="P45" s="8"/>
      <c r="Q45" s="8"/>
      <c r="R45" s="8"/>
      <c r="S45" s="8"/>
      <c r="T45" s="8"/>
      <c r="U45" s="8"/>
      <c r="V45" s="8"/>
      <c r="W45" s="8"/>
      <c r="X45" s="8"/>
      <c r="Y45" s="8"/>
      <c r="Z45" s="8"/>
      <c r="AA45" s="8"/>
      <c r="AB45" s="8"/>
    </row>
    <row r="46" spans="1:28" ht="23.15" customHeight="1" x14ac:dyDescent="0.35">
      <c r="A46" s="7"/>
      <c r="B46" s="8"/>
      <c r="C46" s="8"/>
      <c r="D46" s="8"/>
      <c r="E46" s="8"/>
      <c r="F46" s="8"/>
      <c r="G46" s="8"/>
      <c r="H46" s="7"/>
      <c r="I46" s="12"/>
      <c r="J46" s="2"/>
      <c r="K46" s="2"/>
      <c r="L46" s="2"/>
      <c r="M46" s="2"/>
      <c r="N46" s="8"/>
      <c r="O46" s="7"/>
      <c r="P46" s="12"/>
      <c r="Q46" s="2"/>
      <c r="R46" s="8"/>
      <c r="S46" s="2"/>
      <c r="T46" s="2"/>
      <c r="U46" s="8"/>
      <c r="V46" s="7"/>
      <c r="W46" s="11"/>
      <c r="X46" s="11"/>
      <c r="Y46" s="11"/>
      <c r="Z46" s="8"/>
      <c r="AA46" s="8"/>
    </row>
    <row r="47" spans="1:28" ht="23.15" customHeight="1" x14ac:dyDescent="0.35">
      <c r="A47" s="7"/>
      <c r="B47" s="11"/>
      <c r="C47" s="11"/>
      <c r="D47" s="10"/>
      <c r="E47" s="10"/>
      <c r="F47" s="10"/>
      <c r="G47" s="7"/>
      <c r="H47" s="7"/>
      <c r="I47" s="8"/>
      <c r="J47" s="8"/>
      <c r="K47" s="8"/>
      <c r="L47" s="8"/>
      <c r="M47" s="8"/>
      <c r="N47" s="8"/>
      <c r="O47" s="7"/>
      <c r="P47" s="8"/>
      <c r="Q47" s="8"/>
      <c r="R47" s="8"/>
      <c r="S47" s="8"/>
      <c r="T47" s="8"/>
      <c r="U47" s="8"/>
      <c r="V47" s="7"/>
      <c r="W47" s="8"/>
      <c r="X47" s="11"/>
      <c r="Y47" s="8"/>
      <c r="Z47" s="8"/>
      <c r="AA47" s="8"/>
    </row>
    <row r="48" spans="1:28" ht="23.15" customHeight="1" x14ac:dyDescent="0.35">
      <c r="A48" s="7"/>
      <c r="B48" s="11"/>
      <c r="C48" s="11"/>
      <c r="D48" s="10"/>
      <c r="E48" s="10"/>
      <c r="F48" s="10"/>
      <c r="G48" s="7"/>
      <c r="H48" s="7"/>
      <c r="I48" s="8"/>
      <c r="J48" s="8"/>
      <c r="K48" s="8"/>
      <c r="L48" s="8"/>
      <c r="M48" s="8"/>
      <c r="N48" s="8"/>
      <c r="O48" s="7"/>
      <c r="P48" s="14"/>
      <c r="Q48" s="14"/>
      <c r="R48" s="14"/>
      <c r="S48" s="14"/>
      <c r="T48" s="14"/>
      <c r="U48" s="8"/>
      <c r="V48" s="7"/>
      <c r="W48" s="10"/>
      <c r="X48" s="10"/>
      <c r="Y48" s="10"/>
      <c r="Z48" s="10"/>
      <c r="AA48" s="8"/>
    </row>
    <row r="49" spans="1:27" ht="23.15" customHeight="1" x14ac:dyDescent="0.35">
      <c r="A49" s="7"/>
      <c r="B49" s="11"/>
      <c r="C49" s="11"/>
      <c r="D49" s="10"/>
      <c r="E49" s="10"/>
      <c r="F49" s="10"/>
      <c r="G49" s="7"/>
      <c r="H49" s="7"/>
      <c r="I49" s="8"/>
      <c r="J49" s="8"/>
      <c r="K49" s="8"/>
      <c r="L49" s="8"/>
      <c r="M49" s="8"/>
      <c r="N49" s="8"/>
      <c r="O49" s="7"/>
      <c r="P49" s="14"/>
      <c r="Q49" s="14"/>
      <c r="R49" s="14"/>
      <c r="S49" s="14"/>
      <c r="T49" s="14"/>
      <c r="U49" s="8"/>
      <c r="V49" s="7"/>
      <c r="W49" s="8"/>
      <c r="X49" s="8"/>
      <c r="Y49" s="8"/>
      <c r="Z49" s="8"/>
      <c r="AA49" s="8"/>
    </row>
    <row r="50" spans="1:27" ht="23.15" customHeight="1" x14ac:dyDescent="0.6">
      <c r="A50" s="7"/>
      <c r="B50" s="11"/>
      <c r="C50" s="11"/>
      <c r="D50" s="11"/>
      <c r="E50" s="11"/>
      <c r="F50" s="11"/>
      <c r="G50" s="7"/>
      <c r="H50" s="7"/>
      <c r="I50" s="8"/>
      <c r="J50" s="8"/>
      <c r="K50" s="8"/>
      <c r="L50" s="8"/>
      <c r="M50" s="8"/>
      <c r="N50" s="8"/>
      <c r="O50" s="7"/>
      <c r="P50" s="13"/>
      <c r="Q50" s="13"/>
      <c r="R50" s="13"/>
      <c r="S50" s="13"/>
      <c r="T50" s="13"/>
      <c r="U50" s="8"/>
      <c r="V50" s="7"/>
      <c r="W50" s="8"/>
      <c r="X50" s="8"/>
      <c r="Y50" s="8"/>
      <c r="Z50" s="8"/>
      <c r="AA50" s="8"/>
    </row>
    <row r="51" spans="1:27" ht="23.15" customHeight="1" x14ac:dyDescent="0.35">
      <c r="A51" s="7"/>
      <c r="B51" s="11"/>
      <c r="C51" s="11"/>
      <c r="D51" s="11"/>
      <c r="E51" s="11"/>
      <c r="F51" s="11"/>
      <c r="G51" s="7"/>
      <c r="H51" s="7"/>
      <c r="I51" s="8"/>
      <c r="J51" s="8"/>
      <c r="K51" s="8"/>
      <c r="L51" s="8"/>
      <c r="M51" s="8"/>
      <c r="N51" s="8"/>
      <c r="O51" s="7"/>
      <c r="P51" s="10"/>
      <c r="Q51" s="8"/>
      <c r="R51" s="11"/>
      <c r="S51" s="8"/>
      <c r="T51" s="8"/>
      <c r="U51" s="8"/>
      <c r="V51" s="7"/>
      <c r="W51" s="8"/>
      <c r="X51" s="8"/>
      <c r="Y51" s="8"/>
      <c r="Z51" s="8"/>
      <c r="AA51" s="8"/>
    </row>
    <row r="52" spans="1:27" ht="23.15" customHeight="1" x14ac:dyDescent="0.35">
      <c r="A52" s="7"/>
      <c r="B52" s="544"/>
      <c r="C52" s="544"/>
      <c r="D52" s="545"/>
      <c r="E52" s="545"/>
      <c r="F52" s="545"/>
      <c r="G52" s="7"/>
      <c r="H52" s="7"/>
      <c r="I52" s="8"/>
      <c r="J52" s="8"/>
      <c r="K52" s="8"/>
      <c r="L52" s="8"/>
      <c r="M52" s="8"/>
      <c r="N52" s="8"/>
      <c r="O52" s="7"/>
      <c r="P52" s="10"/>
      <c r="Q52" s="7"/>
      <c r="R52" s="10"/>
      <c r="S52" s="7"/>
      <c r="T52" s="8"/>
      <c r="U52" s="8"/>
      <c r="V52" s="8"/>
      <c r="W52" s="546"/>
      <c r="X52" s="546"/>
      <c r="Y52" s="546"/>
      <c r="Z52" s="546"/>
      <c r="AA52" s="8"/>
    </row>
    <row r="53" spans="1:27" ht="23.15" customHeight="1" x14ac:dyDescent="0.35"/>
  </sheetData>
  <mergeCells count="23">
    <mergeCell ref="A1:X1"/>
    <mergeCell ref="F11:I13"/>
    <mergeCell ref="P11:S13"/>
    <mergeCell ref="K5:N7"/>
    <mergeCell ref="B17:E19"/>
    <mergeCell ref="H17:K19"/>
    <mergeCell ref="N17:Q19"/>
    <mergeCell ref="T17:W19"/>
    <mergeCell ref="H22:K24"/>
    <mergeCell ref="N22:Q24"/>
    <mergeCell ref="T22:W24"/>
    <mergeCell ref="H27:K29"/>
    <mergeCell ref="N27:Q29"/>
    <mergeCell ref="H32:K34"/>
    <mergeCell ref="N32:Q34"/>
    <mergeCell ref="T32:W34"/>
    <mergeCell ref="T27:W29"/>
    <mergeCell ref="B52:C52"/>
    <mergeCell ref="D52:F52"/>
    <mergeCell ref="W52:Z52"/>
    <mergeCell ref="N42:Q44"/>
    <mergeCell ref="H37:K39"/>
    <mergeCell ref="N37:Q3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93D96-A9B4-4927-A533-DBDA98F2FBB4}">
  <dimension ref="A1:L30"/>
  <sheetViews>
    <sheetView topLeftCell="A12" workbookViewId="0">
      <selection activeCell="A24" sqref="A24"/>
    </sheetView>
  </sheetViews>
  <sheetFormatPr defaultRowHeight="14.5" x14ac:dyDescent="0.35"/>
  <cols>
    <col min="1" max="1" width="12.453125" customWidth="1"/>
    <col min="2" max="2" width="11.54296875" customWidth="1"/>
    <col min="4" max="4" width="14.7265625" customWidth="1"/>
    <col min="6" max="6" width="12.81640625" customWidth="1"/>
    <col min="7" max="7" width="14.54296875" customWidth="1"/>
    <col min="9" max="9" width="15" customWidth="1"/>
    <col min="11" max="11" width="15.453125" customWidth="1"/>
  </cols>
  <sheetData>
    <row r="1" spans="1:12" x14ac:dyDescent="0.35">
      <c r="A1" s="345" t="s">
        <v>571</v>
      </c>
      <c r="C1" s="389"/>
    </row>
    <row r="2" spans="1:12" x14ac:dyDescent="0.35">
      <c r="C2" s="389"/>
    </row>
    <row r="3" spans="1:12" x14ac:dyDescent="0.35">
      <c r="A3" t="s">
        <v>2</v>
      </c>
      <c r="C3" s="389"/>
      <c r="F3" t="s">
        <v>3</v>
      </c>
      <c r="K3" t="s">
        <v>1</v>
      </c>
      <c r="L3" t="s">
        <v>472</v>
      </c>
    </row>
    <row r="4" spans="1:12" x14ac:dyDescent="0.35">
      <c r="A4" t="s">
        <v>487</v>
      </c>
      <c r="B4" s="390" t="str">
        <f>K4</f>
        <v>Troja</v>
      </c>
      <c r="C4" s="389" t="s">
        <v>471</v>
      </c>
      <c r="D4" s="398" t="str">
        <f>K9</f>
        <v>Värnamo</v>
      </c>
      <c r="F4" t="s">
        <v>499</v>
      </c>
      <c r="G4" s="391" t="str">
        <f>K5</f>
        <v>Trelleborg</v>
      </c>
      <c r="H4" s="389" t="s">
        <v>471</v>
      </c>
      <c r="I4" s="392" t="str">
        <f>K6</f>
        <v>Halmstad</v>
      </c>
      <c r="K4" s="390" t="s">
        <v>474</v>
      </c>
      <c r="L4">
        <f>COUNTIF(B4:I20, "Mörrum")</f>
        <v>0</v>
      </c>
    </row>
    <row r="5" spans="1:12" x14ac:dyDescent="0.35">
      <c r="A5" t="s">
        <v>483</v>
      </c>
      <c r="B5" s="394" t="str">
        <f>K8</f>
        <v>Linköping vit</v>
      </c>
      <c r="C5" s="389" t="s">
        <v>471</v>
      </c>
      <c r="D5" s="395" t="str">
        <f>K10</f>
        <v>Växjö vit</v>
      </c>
      <c r="F5" t="s">
        <v>500</v>
      </c>
      <c r="G5" s="392" t="str">
        <f>K6</f>
        <v>Halmstad</v>
      </c>
      <c r="H5" s="389" t="s">
        <v>471</v>
      </c>
      <c r="I5" s="393" t="str">
        <f>K7</f>
        <v>Lerum</v>
      </c>
      <c r="K5" s="391" t="s">
        <v>668</v>
      </c>
      <c r="L5">
        <f>COUNTIF(B4:I20, "HC Dalen svart")</f>
        <v>0</v>
      </c>
    </row>
    <row r="6" spans="1:12" x14ac:dyDescent="0.35">
      <c r="A6" t="s">
        <v>484</v>
      </c>
      <c r="B6" s="396" t="s">
        <v>485</v>
      </c>
      <c r="C6" s="397"/>
      <c r="D6" s="396"/>
      <c r="F6" t="s">
        <v>501</v>
      </c>
      <c r="G6" s="396" t="s">
        <v>485</v>
      </c>
      <c r="H6" s="397"/>
      <c r="I6" s="396"/>
      <c r="K6" s="392" t="s">
        <v>669</v>
      </c>
      <c r="L6">
        <f>COUNTIF(B4:I20, "Hc Dalen Vit")</f>
        <v>0</v>
      </c>
    </row>
    <row r="7" spans="1:12" x14ac:dyDescent="0.35">
      <c r="A7" t="s">
        <v>486</v>
      </c>
      <c r="B7" s="398" t="str">
        <f>K9</f>
        <v>Värnamo</v>
      </c>
      <c r="C7" s="389" t="s">
        <v>471</v>
      </c>
      <c r="D7" s="391" t="str">
        <f>K5</f>
        <v>Trelleborg</v>
      </c>
      <c r="F7" t="s">
        <v>502</v>
      </c>
      <c r="G7" s="394" t="str">
        <f>K8</f>
        <v>Linköping vit</v>
      </c>
      <c r="H7" s="389" t="s">
        <v>471</v>
      </c>
      <c r="I7" s="390" t="str">
        <f>K4</f>
        <v>Troja</v>
      </c>
      <c r="K7" s="393" t="s">
        <v>670</v>
      </c>
      <c r="L7">
        <f>COUNTIF(B4:I20, "Rödovre")</f>
        <v>0</v>
      </c>
    </row>
    <row r="8" spans="1:12" x14ac:dyDescent="0.35">
      <c r="A8" t="s">
        <v>488</v>
      </c>
      <c r="B8" s="393" t="str">
        <f>K7</f>
        <v>Lerum</v>
      </c>
      <c r="C8" s="389" t="s">
        <v>471</v>
      </c>
      <c r="D8" s="395" t="str">
        <f>K10</f>
        <v>Växjö vit</v>
      </c>
      <c r="F8" t="s">
        <v>503</v>
      </c>
      <c r="G8" s="391" t="str">
        <f>K5</f>
        <v>Trelleborg</v>
      </c>
      <c r="H8" s="389" t="s">
        <v>471</v>
      </c>
      <c r="I8" s="394" t="str">
        <f>K8</f>
        <v>Linköping vit</v>
      </c>
      <c r="K8" s="394" t="s">
        <v>671</v>
      </c>
      <c r="L8">
        <f>COUNTIF(B4:I20, "Frölunda")</f>
        <v>0</v>
      </c>
    </row>
    <row r="9" spans="1:12" x14ac:dyDescent="0.35">
      <c r="A9" t="s">
        <v>489</v>
      </c>
      <c r="B9" s="396" t="s">
        <v>485</v>
      </c>
      <c r="C9" s="397"/>
      <c r="D9" s="396"/>
      <c r="F9" t="s">
        <v>504</v>
      </c>
      <c r="G9" s="396" t="s">
        <v>485</v>
      </c>
      <c r="H9" s="397"/>
      <c r="I9" s="396"/>
      <c r="K9" s="398" t="s">
        <v>520</v>
      </c>
      <c r="L9">
        <f>COUNTIF(B4:I20, "Värnamo")</f>
        <v>6</v>
      </c>
    </row>
    <row r="10" spans="1:12" x14ac:dyDescent="0.35">
      <c r="A10" t="s">
        <v>490</v>
      </c>
      <c r="B10" s="390" t="str">
        <f>K4</f>
        <v>Troja</v>
      </c>
      <c r="C10" s="389" t="s">
        <v>471</v>
      </c>
      <c r="D10" s="393" t="str">
        <f>K7</f>
        <v>Lerum</v>
      </c>
      <c r="F10" t="s">
        <v>505</v>
      </c>
      <c r="G10" t="s">
        <v>743</v>
      </c>
      <c r="H10" s="389"/>
      <c r="K10" s="395" t="s">
        <v>672</v>
      </c>
      <c r="L10">
        <f>COUNTIF(B4:I20, "Amar Jets")</f>
        <v>0</v>
      </c>
    </row>
    <row r="11" spans="1:12" x14ac:dyDescent="0.35">
      <c r="A11" t="s">
        <v>491</v>
      </c>
      <c r="B11" s="399" t="str">
        <f>K9</f>
        <v>Värnamo</v>
      </c>
      <c r="C11" s="389" t="s">
        <v>471</v>
      </c>
      <c r="D11" s="392" t="str">
        <f>K6</f>
        <v>Halmstad</v>
      </c>
      <c r="F11" t="s">
        <v>510</v>
      </c>
      <c r="G11" s="396" t="s">
        <v>485</v>
      </c>
      <c r="H11" s="397" t="s">
        <v>471</v>
      </c>
      <c r="I11" s="396"/>
    </row>
    <row r="12" spans="1:12" x14ac:dyDescent="0.35">
      <c r="A12" t="s">
        <v>516</v>
      </c>
      <c r="B12" s="396" t="s">
        <v>485</v>
      </c>
      <c r="C12" s="397"/>
      <c r="D12" s="396"/>
      <c r="F12" t="s">
        <v>492</v>
      </c>
      <c r="G12" s="394" t="str">
        <f>K8</f>
        <v>Linköping vit</v>
      </c>
      <c r="H12" s="389"/>
      <c r="I12" s="398" t="str">
        <f>K9</f>
        <v>Värnamo</v>
      </c>
    </row>
    <row r="13" spans="1:12" x14ac:dyDescent="0.35">
      <c r="A13" t="s">
        <v>511</v>
      </c>
      <c r="B13" s="392" t="str">
        <f>K6</f>
        <v>Halmstad</v>
      </c>
      <c r="C13" s="389" t="s">
        <v>471</v>
      </c>
      <c r="D13" s="395" t="str">
        <f>K10</f>
        <v>Växjö vit</v>
      </c>
      <c r="F13" t="s">
        <v>493</v>
      </c>
      <c r="G13" s="394" t="str">
        <f>K8</f>
        <v>Linköping vit</v>
      </c>
      <c r="H13" s="389" t="s">
        <v>471</v>
      </c>
      <c r="I13" s="393" t="str">
        <f>K7</f>
        <v>Lerum</v>
      </c>
    </row>
    <row r="14" spans="1:12" x14ac:dyDescent="0.35">
      <c r="A14" t="s">
        <v>512</v>
      </c>
      <c r="B14" s="395" t="str">
        <f>K10</f>
        <v>Växjö vit</v>
      </c>
      <c r="C14" s="389" t="s">
        <v>471</v>
      </c>
      <c r="D14" s="390" t="str">
        <f>K4</f>
        <v>Troja</v>
      </c>
      <c r="F14" t="s">
        <v>494</v>
      </c>
      <c r="G14" s="396" t="s">
        <v>485</v>
      </c>
      <c r="H14" s="397" t="s">
        <v>471</v>
      </c>
      <c r="I14" s="396"/>
    </row>
    <row r="15" spans="1:12" x14ac:dyDescent="0.35">
      <c r="A15" t="s">
        <v>513</v>
      </c>
      <c r="B15" s="396" t="s">
        <v>485</v>
      </c>
      <c r="C15" s="397" t="s">
        <v>471</v>
      </c>
      <c r="D15" s="396"/>
      <c r="F15" t="s">
        <v>495</v>
      </c>
      <c r="G15" s="393" t="str">
        <f>K7</f>
        <v>Lerum</v>
      </c>
      <c r="H15" s="389" t="s">
        <v>471</v>
      </c>
      <c r="I15" s="391" t="str">
        <f>K5</f>
        <v>Trelleborg</v>
      </c>
    </row>
    <row r="16" spans="1:12" x14ac:dyDescent="0.35">
      <c r="A16" t="s">
        <v>514</v>
      </c>
      <c r="B16" s="392" t="str">
        <f>K6</f>
        <v>Halmstad</v>
      </c>
      <c r="C16" s="389" t="s">
        <v>471</v>
      </c>
      <c r="D16" s="390" t="str">
        <f>K4</f>
        <v>Troja</v>
      </c>
      <c r="F16" t="s">
        <v>496</v>
      </c>
      <c r="G16" s="391" t="str">
        <f>K5</f>
        <v>Trelleborg</v>
      </c>
      <c r="H16" s="389" t="s">
        <v>471</v>
      </c>
      <c r="I16" s="395" t="str">
        <f>K10</f>
        <v>Växjö vit</v>
      </c>
    </row>
    <row r="17" spans="1:9" x14ac:dyDescent="0.35">
      <c r="A17" t="s">
        <v>517</v>
      </c>
      <c r="B17" s="392" t="str">
        <f>K6</f>
        <v>Halmstad</v>
      </c>
      <c r="C17" s="389" t="s">
        <v>471</v>
      </c>
      <c r="D17" s="394" t="str">
        <f>K8</f>
        <v>Linköping vit</v>
      </c>
      <c r="F17" t="s">
        <v>497</v>
      </c>
      <c r="G17" s="396" t="s">
        <v>485</v>
      </c>
      <c r="H17" s="397" t="s">
        <v>471</v>
      </c>
      <c r="I17" s="396"/>
    </row>
    <row r="18" spans="1:9" x14ac:dyDescent="0.35">
      <c r="A18" t="s">
        <v>518</v>
      </c>
      <c r="B18" s="396" t="s">
        <v>485</v>
      </c>
      <c r="C18" s="397"/>
      <c r="D18" s="396"/>
      <c r="F18" t="s">
        <v>498</v>
      </c>
      <c r="G18" s="393" t="str">
        <f>K7</f>
        <v>Lerum</v>
      </c>
      <c r="H18" s="389" t="s">
        <v>471</v>
      </c>
      <c r="I18" s="398" t="str">
        <f>K9</f>
        <v>Värnamo</v>
      </c>
    </row>
    <row r="19" spans="1:9" x14ac:dyDescent="0.35">
      <c r="A19" t="s">
        <v>508</v>
      </c>
      <c r="B19" s="390" t="str">
        <f>K4</f>
        <v>Troja</v>
      </c>
      <c r="C19" s="389" t="s">
        <v>471</v>
      </c>
      <c r="D19" s="391" t="str">
        <f>K5</f>
        <v>Trelleborg</v>
      </c>
      <c r="F19" t="s">
        <v>612</v>
      </c>
      <c r="G19" s="395" t="str">
        <f>K10</f>
        <v>Växjö vit</v>
      </c>
      <c r="H19" s="389" t="s">
        <v>471</v>
      </c>
      <c r="I19" s="398" t="str">
        <f>K9</f>
        <v>Värnamo</v>
      </c>
    </row>
    <row r="20" spans="1:9" x14ac:dyDescent="0.35">
      <c r="A20" t="s">
        <v>515</v>
      </c>
      <c r="C20" s="389" t="s">
        <v>471</v>
      </c>
      <c r="H20" s="389" t="s">
        <v>471</v>
      </c>
    </row>
    <row r="21" spans="1:9" x14ac:dyDescent="0.35">
      <c r="C21" s="389"/>
    </row>
    <row r="22" spans="1:9" x14ac:dyDescent="0.35">
      <c r="C22" s="389"/>
    </row>
    <row r="23" spans="1:9" x14ac:dyDescent="0.35">
      <c r="C23" s="389"/>
    </row>
    <row r="24" spans="1:9" x14ac:dyDescent="0.35">
      <c r="A24" t="s">
        <v>755</v>
      </c>
      <c r="C24" s="389"/>
    </row>
    <row r="25" spans="1:9" x14ac:dyDescent="0.35">
      <c r="A25" t="s">
        <v>509</v>
      </c>
      <c r="C25" s="389"/>
    </row>
    <row r="26" spans="1:9" x14ac:dyDescent="0.35">
      <c r="C26" s="389"/>
    </row>
    <row r="27" spans="1:9" x14ac:dyDescent="0.35">
      <c r="A27" t="s">
        <v>473</v>
      </c>
      <c r="C27" s="389"/>
    </row>
    <row r="28" spans="1:9" x14ac:dyDescent="0.35">
      <c r="C28" s="389"/>
    </row>
    <row r="29" spans="1:9" x14ac:dyDescent="0.35">
      <c r="C29" s="389"/>
    </row>
    <row r="30" spans="1:9" x14ac:dyDescent="0.35">
      <c r="C30" s="389"/>
    </row>
  </sheetData>
  <pageMargins left="0.70866141732283472" right="0.70866141732283472" top="0.74803149606299213" bottom="0.74803149606299213" header="0.31496062992125984" footer="0.31496062992125984"/>
  <pageSetup paperSize="9" scale="11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EB8-BA7C-4684-9483-CD2D26303F63}">
  <dimension ref="A1:E49"/>
  <sheetViews>
    <sheetView zoomScale="70" zoomScaleNormal="70" workbookViewId="0">
      <selection activeCell="A2" sqref="A2"/>
    </sheetView>
  </sheetViews>
  <sheetFormatPr defaultRowHeight="14.5" x14ac:dyDescent="0.35"/>
  <cols>
    <col min="2" max="2" width="25.7265625" customWidth="1"/>
    <col min="4" max="4" width="25.7265625" customWidth="1"/>
  </cols>
  <sheetData>
    <row r="1" spans="1:5" ht="21" x14ac:dyDescent="0.5">
      <c r="A1" s="420" t="s">
        <v>572</v>
      </c>
    </row>
    <row r="2" spans="1:5" ht="8.25" customHeight="1" x14ac:dyDescent="0.35"/>
    <row r="3" spans="1:5" ht="18.5" x14ac:dyDescent="0.45">
      <c r="B3" s="330" t="s">
        <v>2</v>
      </c>
      <c r="C3" s="330"/>
      <c r="D3" s="330" t="s">
        <v>3</v>
      </c>
    </row>
    <row r="4" spans="1:5" ht="7.5" customHeight="1" thickBot="1" x14ac:dyDescent="0.4"/>
    <row r="5" spans="1:5" ht="15" thickBot="1" x14ac:dyDescent="0.4">
      <c r="A5" s="409" t="s">
        <v>523</v>
      </c>
      <c r="B5" s="410"/>
      <c r="C5" s="409"/>
      <c r="D5" s="409"/>
      <c r="E5" s="409"/>
    </row>
    <row r="6" spans="1:5" x14ac:dyDescent="0.35">
      <c r="B6" s="411" t="s">
        <v>544</v>
      </c>
      <c r="D6" s="410"/>
    </row>
    <row r="7" spans="1:5" ht="15" thickBot="1" x14ac:dyDescent="0.4">
      <c r="B7" s="411"/>
      <c r="D7" s="411" t="s">
        <v>553</v>
      </c>
    </row>
    <row r="8" spans="1:5" ht="15" thickBot="1" x14ac:dyDescent="0.4">
      <c r="B8" s="410"/>
      <c r="D8" s="412"/>
    </row>
    <row r="9" spans="1:5" x14ac:dyDescent="0.35">
      <c r="A9" s="409" t="s">
        <v>524</v>
      </c>
      <c r="B9" s="411" t="s">
        <v>545</v>
      </c>
      <c r="C9" s="409"/>
      <c r="D9" s="411"/>
      <c r="E9" s="409"/>
    </row>
    <row r="10" spans="1:5" ht="15" thickBot="1" x14ac:dyDescent="0.4">
      <c r="B10" s="412"/>
      <c r="D10" s="411" t="s">
        <v>554</v>
      </c>
    </row>
    <row r="11" spans="1:5" ht="15" thickBot="1" x14ac:dyDescent="0.4">
      <c r="B11" s="421" t="s">
        <v>535</v>
      </c>
      <c r="D11" s="412"/>
    </row>
    <row r="12" spans="1:5" x14ac:dyDescent="0.35">
      <c r="B12" s="410"/>
      <c r="D12" s="415" t="s">
        <v>540</v>
      </c>
    </row>
    <row r="13" spans="1:5" x14ac:dyDescent="0.35">
      <c r="A13" s="409" t="s">
        <v>525</v>
      </c>
      <c r="B13" s="411" t="s">
        <v>546</v>
      </c>
      <c r="C13" s="409"/>
      <c r="D13" s="414"/>
      <c r="E13" s="409"/>
    </row>
    <row r="14" spans="1:5" ht="15" thickBot="1" x14ac:dyDescent="0.4">
      <c r="B14" s="411"/>
      <c r="D14" s="411" t="s">
        <v>555</v>
      </c>
    </row>
    <row r="15" spans="1:5" ht="15" thickBot="1" x14ac:dyDescent="0.4">
      <c r="B15" s="410"/>
      <c r="D15" s="411"/>
    </row>
    <row r="16" spans="1:5" x14ac:dyDescent="0.35">
      <c r="B16" s="411" t="s">
        <v>547</v>
      </c>
      <c r="D16" s="410"/>
    </row>
    <row r="17" spans="1:5" ht="15" thickBot="1" x14ac:dyDescent="0.4">
      <c r="A17" s="409" t="s">
        <v>526</v>
      </c>
      <c r="B17" s="412"/>
      <c r="C17" s="409"/>
      <c r="D17" s="411" t="s">
        <v>556</v>
      </c>
      <c r="E17" s="409"/>
    </row>
    <row r="18" spans="1:5" ht="15" thickBot="1" x14ac:dyDescent="0.4">
      <c r="B18" s="421" t="s">
        <v>536</v>
      </c>
      <c r="D18" s="412"/>
    </row>
    <row r="19" spans="1:5" ht="15" thickBot="1" x14ac:dyDescent="0.4">
      <c r="B19" s="410"/>
      <c r="D19" s="421" t="s">
        <v>541</v>
      </c>
    </row>
    <row r="20" spans="1:5" x14ac:dyDescent="0.35">
      <c r="B20" s="411" t="s">
        <v>548</v>
      </c>
      <c r="D20" s="417"/>
    </row>
    <row r="21" spans="1:5" ht="15" thickBot="1" x14ac:dyDescent="0.4">
      <c r="A21" s="409" t="s">
        <v>527</v>
      </c>
      <c r="B21" s="412"/>
      <c r="C21" s="409"/>
      <c r="D21" s="418" t="s">
        <v>557</v>
      </c>
      <c r="E21" s="409"/>
    </row>
    <row r="22" spans="1:5" x14ac:dyDescent="0.35">
      <c r="B22" s="411"/>
      <c r="D22" s="418"/>
    </row>
    <row r="23" spans="1:5" ht="15" thickBot="1" x14ac:dyDescent="0.4">
      <c r="B23" s="411" t="s">
        <v>549</v>
      </c>
      <c r="D23" s="419"/>
    </row>
    <row r="24" spans="1:5" ht="15" thickBot="1" x14ac:dyDescent="0.4">
      <c r="B24" s="411"/>
      <c r="D24" s="413" t="s">
        <v>507</v>
      </c>
    </row>
    <row r="25" spans="1:5" ht="15" thickBot="1" x14ac:dyDescent="0.4">
      <c r="A25" s="409" t="s">
        <v>528</v>
      </c>
      <c r="B25" s="413" t="s">
        <v>537</v>
      </c>
      <c r="C25" s="409"/>
      <c r="E25" s="409"/>
    </row>
    <row r="26" spans="1:5" ht="15" thickBot="1" x14ac:dyDescent="0.4">
      <c r="D26" s="410"/>
    </row>
    <row r="27" spans="1:5" x14ac:dyDescent="0.35">
      <c r="B27" s="410"/>
      <c r="D27" s="411" t="s">
        <v>558</v>
      </c>
    </row>
    <row r="28" spans="1:5" ht="15" thickBot="1" x14ac:dyDescent="0.4">
      <c r="B28" s="411" t="s">
        <v>550</v>
      </c>
      <c r="D28" s="412"/>
    </row>
    <row r="29" spans="1:5" ht="15" thickBot="1" x14ac:dyDescent="0.4">
      <c r="A29" s="409" t="s">
        <v>529</v>
      </c>
      <c r="B29" s="412"/>
      <c r="C29" s="409"/>
      <c r="D29" s="411"/>
      <c r="E29" s="409"/>
    </row>
    <row r="30" spans="1:5" x14ac:dyDescent="0.35">
      <c r="B30" s="411"/>
      <c r="D30" s="411" t="s">
        <v>559</v>
      </c>
    </row>
    <row r="31" spans="1:5" ht="15" thickBot="1" x14ac:dyDescent="0.4">
      <c r="B31" s="411" t="s">
        <v>551</v>
      </c>
      <c r="D31" s="412"/>
    </row>
    <row r="32" spans="1:5" ht="15" thickBot="1" x14ac:dyDescent="0.4">
      <c r="B32" s="411"/>
      <c r="D32" s="413" t="s">
        <v>542</v>
      </c>
    </row>
    <row r="33" spans="1:5" ht="15" thickBot="1" x14ac:dyDescent="0.4">
      <c r="A33" s="409" t="s">
        <v>530</v>
      </c>
      <c r="B33" s="413" t="s">
        <v>538</v>
      </c>
      <c r="C33" s="409"/>
      <c r="D33" s="411"/>
      <c r="E33" s="409"/>
    </row>
    <row r="34" spans="1:5" x14ac:dyDescent="0.35">
      <c r="B34" s="410"/>
      <c r="D34" s="411" t="s">
        <v>560</v>
      </c>
    </row>
    <row r="35" spans="1:5" ht="15" thickBot="1" x14ac:dyDescent="0.4">
      <c r="B35" s="411" t="s">
        <v>552</v>
      </c>
      <c r="D35" s="411"/>
    </row>
    <row r="36" spans="1:5" ht="15" thickBot="1" x14ac:dyDescent="0.4">
      <c r="B36" s="412"/>
      <c r="D36" s="410"/>
    </row>
    <row r="37" spans="1:5" ht="15" thickBot="1" x14ac:dyDescent="0.4">
      <c r="A37" s="409" t="s">
        <v>531</v>
      </c>
      <c r="C37" s="409"/>
      <c r="D37" s="411" t="s">
        <v>561</v>
      </c>
      <c r="E37" s="409"/>
    </row>
    <row r="38" spans="1:5" ht="15" thickBot="1" x14ac:dyDescent="0.4">
      <c r="B38" s="410"/>
      <c r="D38" s="412"/>
    </row>
    <row r="39" spans="1:5" ht="15" thickBot="1" x14ac:dyDescent="0.4">
      <c r="B39" s="411" t="s">
        <v>517</v>
      </c>
      <c r="D39" s="421" t="s">
        <v>543</v>
      </c>
    </row>
    <row r="40" spans="1:5" x14ac:dyDescent="0.35">
      <c r="B40" s="411"/>
      <c r="D40" s="410"/>
    </row>
    <row r="41" spans="1:5" ht="15" thickBot="1" x14ac:dyDescent="0.4">
      <c r="A41" s="409" t="s">
        <v>532</v>
      </c>
      <c r="B41" s="416" t="s">
        <v>539</v>
      </c>
      <c r="C41" s="409"/>
      <c r="D41" s="411" t="s">
        <v>562</v>
      </c>
      <c r="E41" s="409"/>
    </row>
    <row r="42" spans="1:5" ht="15" thickBot="1" x14ac:dyDescent="0.4">
      <c r="B42" s="410"/>
      <c r="D42" s="411"/>
    </row>
    <row r="43" spans="1:5" x14ac:dyDescent="0.35">
      <c r="B43" s="411" t="s">
        <v>508</v>
      </c>
      <c r="D43" s="410"/>
    </row>
    <row r="44" spans="1:5" ht="15" thickBot="1" x14ac:dyDescent="0.4">
      <c r="B44" s="412"/>
      <c r="D44" s="411" t="s">
        <v>563</v>
      </c>
    </row>
    <row r="45" spans="1:5" ht="15" thickBot="1" x14ac:dyDescent="0.4">
      <c r="A45" s="409" t="s">
        <v>533</v>
      </c>
      <c r="C45" s="409"/>
      <c r="D45" s="412"/>
      <c r="E45" s="409"/>
    </row>
    <row r="46" spans="1:5" x14ac:dyDescent="0.35">
      <c r="B46" s="410" t="s">
        <v>564</v>
      </c>
    </row>
    <row r="47" spans="1:5" ht="15" thickBot="1" x14ac:dyDescent="0.4">
      <c r="B47" s="412"/>
    </row>
    <row r="49" spans="1:5" x14ac:dyDescent="0.35">
      <c r="A49" s="409" t="s">
        <v>534</v>
      </c>
      <c r="B49" s="409"/>
      <c r="C49" s="409"/>
      <c r="D49" s="409"/>
      <c r="E49" s="409"/>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CA28-A64F-4CD1-B3CA-4F357241424F}">
  <dimension ref="A1:I34"/>
  <sheetViews>
    <sheetView workbookViewId="0">
      <selection activeCell="E26" sqref="E26"/>
    </sheetView>
  </sheetViews>
  <sheetFormatPr defaultRowHeight="14.5" x14ac:dyDescent="0.35"/>
  <cols>
    <col min="1" max="5" width="21.81640625" customWidth="1"/>
    <col min="6" max="6" width="13.1796875" customWidth="1"/>
    <col min="7" max="8" width="13.7265625" customWidth="1"/>
    <col min="9" max="9" width="13.81640625" customWidth="1"/>
  </cols>
  <sheetData>
    <row r="1" spans="1:9" x14ac:dyDescent="0.35">
      <c r="A1" s="345" t="s">
        <v>475</v>
      </c>
    </row>
    <row r="3" spans="1:9" x14ac:dyDescent="0.35">
      <c r="A3" s="345" t="s">
        <v>453</v>
      </c>
      <c r="B3" s="345" t="s">
        <v>661</v>
      </c>
      <c r="C3" s="345" t="s">
        <v>478</v>
      </c>
      <c r="D3" s="345" t="s">
        <v>479</v>
      </c>
      <c r="E3" s="345" t="s">
        <v>476</v>
      </c>
      <c r="F3" s="345" t="s">
        <v>480</v>
      </c>
      <c r="G3" s="345" t="s">
        <v>477</v>
      </c>
      <c r="H3" s="345" t="s">
        <v>569</v>
      </c>
      <c r="I3" s="345" t="s">
        <v>480</v>
      </c>
    </row>
    <row r="19" spans="1:9" x14ac:dyDescent="0.35">
      <c r="A19" s="345" t="s">
        <v>481</v>
      </c>
      <c r="B19" s="345"/>
      <c r="C19" s="345">
        <f>SUM(C4:C17)</f>
        <v>0</v>
      </c>
      <c r="D19" s="345">
        <f t="shared" ref="D19:I19" si="0">SUM(D4:D17)</f>
        <v>0</v>
      </c>
      <c r="E19" s="345">
        <f t="shared" si="0"/>
        <v>0</v>
      </c>
      <c r="F19" s="345"/>
      <c r="G19" s="345">
        <f t="shared" si="0"/>
        <v>0</v>
      </c>
      <c r="H19" s="345">
        <f t="shared" si="0"/>
        <v>0</v>
      </c>
      <c r="I19" s="345">
        <f t="shared" si="0"/>
        <v>0</v>
      </c>
    </row>
    <row r="24" spans="1:9" x14ac:dyDescent="0.35">
      <c r="C24" s="345" t="s">
        <v>522</v>
      </c>
      <c r="D24" s="345"/>
      <c r="E24" s="345" t="s">
        <v>572</v>
      </c>
      <c r="F24" s="345"/>
    </row>
    <row r="25" spans="1:9" x14ac:dyDescent="0.35">
      <c r="C25" s="345" t="s">
        <v>662</v>
      </c>
      <c r="D25" s="345" t="s">
        <v>573</v>
      </c>
      <c r="E25" s="345" t="s">
        <v>662</v>
      </c>
      <c r="F25" s="345" t="s">
        <v>573</v>
      </c>
    </row>
    <row r="26" spans="1:9" x14ac:dyDescent="0.35">
      <c r="D26" s="188"/>
      <c r="F26" s="188"/>
    </row>
    <row r="27" spans="1:9" x14ac:dyDescent="0.35">
      <c r="D27" s="188"/>
      <c r="F27" s="188"/>
    </row>
    <row r="28" spans="1:9" x14ac:dyDescent="0.35">
      <c r="D28" s="188"/>
      <c r="F28" s="188"/>
    </row>
    <row r="29" spans="1:9" x14ac:dyDescent="0.35">
      <c r="D29" s="188"/>
      <c r="F29" s="188"/>
    </row>
    <row r="30" spans="1:9" x14ac:dyDescent="0.35">
      <c r="D30" s="188"/>
      <c r="F30" s="188"/>
    </row>
    <row r="31" spans="1:9" x14ac:dyDescent="0.35">
      <c r="D31" s="188"/>
      <c r="F31" s="188"/>
    </row>
    <row r="32" spans="1:9" x14ac:dyDescent="0.35">
      <c r="D32" s="188"/>
      <c r="F32" s="188"/>
    </row>
    <row r="34" spans="3:6" x14ac:dyDescent="0.35">
      <c r="C34" t="s">
        <v>216</v>
      </c>
      <c r="D34">
        <f>SUM(D26:D32)</f>
        <v>0</v>
      </c>
      <c r="E34" t="s">
        <v>216</v>
      </c>
      <c r="F34">
        <f>SUM(F26:F32)</f>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0B7D-F733-4487-8EC7-83DAE2CF67BE}">
  <sheetPr>
    <pageSetUpPr fitToPage="1"/>
  </sheetPr>
  <dimension ref="A1:Y62"/>
  <sheetViews>
    <sheetView tabSelected="1" topLeftCell="A45" workbookViewId="0">
      <selection activeCell="H18" sqref="H18"/>
    </sheetView>
  </sheetViews>
  <sheetFormatPr defaultRowHeight="14.5" x14ac:dyDescent="0.35"/>
  <cols>
    <col min="2" max="2" width="19.26953125" customWidth="1"/>
    <col min="3" max="3" width="2.453125" customWidth="1"/>
    <col min="4" max="4" width="10.1796875" customWidth="1"/>
    <col min="5" max="5" width="6.26953125" customWidth="1"/>
    <col min="6" max="6" width="18.7265625" customWidth="1"/>
    <col min="7" max="7" width="3.453125" customWidth="1"/>
    <col min="10" max="10" width="3.453125" customWidth="1"/>
    <col min="11" max="11" width="16.54296875" customWidth="1"/>
    <col min="12" max="12" width="21.54296875" customWidth="1"/>
    <col min="13" max="13" width="11.54296875" customWidth="1"/>
    <col min="14" max="14" width="4.1796875" customWidth="1"/>
    <col min="16" max="16" width="3.54296875" customWidth="1"/>
    <col min="17" max="17" width="13.26953125" customWidth="1"/>
    <col min="18" max="18" width="2.26953125" customWidth="1"/>
    <col min="19" max="19" width="14.81640625" customWidth="1"/>
    <col min="20" max="20" width="1.81640625" customWidth="1"/>
    <col min="21" max="21" width="10.26953125" customWidth="1"/>
    <col min="22" max="22" width="2.26953125" customWidth="1"/>
    <col min="23" max="23" width="11.54296875" customWidth="1"/>
    <col min="24" max="24" width="2.26953125" customWidth="1"/>
    <col min="25" max="25" width="11.81640625" customWidth="1"/>
  </cols>
  <sheetData>
    <row r="1" spans="1:25" ht="35.25" customHeight="1" x14ac:dyDescent="0.35">
      <c r="A1" s="689" t="s">
        <v>595</v>
      </c>
      <c r="B1" s="689"/>
      <c r="C1" s="689"/>
      <c r="D1" s="689"/>
      <c r="E1" s="689"/>
      <c r="F1" s="689"/>
      <c r="G1" s="689"/>
      <c r="H1" s="689"/>
      <c r="I1" s="689"/>
      <c r="J1" s="689"/>
      <c r="K1" s="689"/>
      <c r="L1" s="689"/>
      <c r="M1" s="689"/>
      <c r="N1" s="689"/>
      <c r="O1" s="689"/>
      <c r="P1" s="689"/>
      <c r="Q1" s="689"/>
      <c r="R1" s="689"/>
      <c r="S1" s="689"/>
      <c r="T1" s="689"/>
      <c r="U1" s="689"/>
      <c r="V1" s="689"/>
      <c r="W1" s="689"/>
      <c r="X1" s="689"/>
      <c r="Y1" s="689"/>
    </row>
    <row r="2" spans="1:25" ht="13.5" customHeight="1" x14ac:dyDescent="0.5">
      <c r="A2" s="420"/>
    </row>
    <row r="3" spans="1:25" ht="21" x14ac:dyDescent="0.5">
      <c r="A3" s="420"/>
      <c r="B3" s="330" t="s">
        <v>2</v>
      </c>
      <c r="F3" s="330" t="s">
        <v>3</v>
      </c>
      <c r="Q3" s="691" t="s">
        <v>594</v>
      </c>
    </row>
    <row r="4" spans="1:25" ht="18.75" customHeight="1" x14ac:dyDescent="0.35">
      <c r="B4" s="431" t="s">
        <v>577</v>
      </c>
      <c r="C4" s="432"/>
      <c r="D4" s="431" t="s">
        <v>580</v>
      </c>
      <c r="E4" s="432"/>
      <c r="F4" s="431" t="s">
        <v>577</v>
      </c>
      <c r="G4" s="432"/>
      <c r="H4" s="431" t="s">
        <v>579</v>
      </c>
      <c r="I4" s="432"/>
      <c r="J4" s="432"/>
      <c r="K4" s="431" t="s">
        <v>674</v>
      </c>
      <c r="L4" s="431" t="s">
        <v>675</v>
      </c>
      <c r="M4" s="345" t="s">
        <v>9</v>
      </c>
      <c r="O4" s="345" t="s">
        <v>678</v>
      </c>
      <c r="Q4" s="692"/>
      <c r="R4" s="445"/>
      <c r="S4" s="446" t="s">
        <v>588</v>
      </c>
      <c r="T4" s="446"/>
      <c r="U4" s="446" t="s">
        <v>690</v>
      </c>
      <c r="V4" s="446"/>
      <c r="W4" s="446" t="s">
        <v>359</v>
      </c>
      <c r="X4" s="445"/>
      <c r="Y4" s="446" t="s">
        <v>568</v>
      </c>
    </row>
    <row r="5" spans="1:25" ht="18.5" x14ac:dyDescent="0.45">
      <c r="A5" s="409" t="s">
        <v>576</v>
      </c>
      <c r="B5" s="430"/>
      <c r="C5" s="430"/>
      <c r="D5" s="430"/>
      <c r="E5" s="430"/>
      <c r="F5" s="430"/>
      <c r="G5" s="409"/>
      <c r="H5" s="409"/>
      <c r="I5" s="409"/>
      <c r="J5" s="409"/>
      <c r="K5" s="433" t="s">
        <v>574</v>
      </c>
      <c r="L5" s="409"/>
      <c r="M5" s="437"/>
      <c r="N5" s="409"/>
      <c r="O5" s="443"/>
      <c r="P5" s="409"/>
      <c r="Q5" s="441"/>
      <c r="S5" s="447" t="s">
        <v>698</v>
      </c>
      <c r="U5" s="451" t="s">
        <v>593</v>
      </c>
      <c r="W5" s="453" t="s">
        <v>691</v>
      </c>
      <c r="Y5" s="455" t="s">
        <v>694</v>
      </c>
    </row>
    <row r="6" spans="1:25" ht="15" thickBot="1" x14ac:dyDescent="0.4">
      <c r="K6" s="434" t="s">
        <v>723</v>
      </c>
      <c r="M6" s="438" t="s">
        <v>746</v>
      </c>
      <c r="O6" s="444" t="s">
        <v>679</v>
      </c>
      <c r="Q6" s="442" t="s">
        <v>673</v>
      </c>
      <c r="R6" s="445"/>
      <c r="S6" s="448" t="s">
        <v>716</v>
      </c>
      <c r="T6" s="445"/>
      <c r="U6" s="452" t="s">
        <v>693</v>
      </c>
      <c r="V6" s="445"/>
      <c r="W6" s="454"/>
      <c r="X6" s="445"/>
      <c r="Y6" s="456"/>
    </row>
    <row r="7" spans="1:25" ht="15" customHeight="1" thickBot="1" x14ac:dyDescent="0.4">
      <c r="A7" s="409" t="s">
        <v>523</v>
      </c>
      <c r="B7" s="410"/>
      <c r="C7" s="440"/>
      <c r="D7" s="439"/>
      <c r="E7" s="409"/>
      <c r="F7" s="409"/>
      <c r="G7" s="409"/>
      <c r="H7" s="409"/>
      <c r="I7" s="409"/>
      <c r="J7" s="409"/>
      <c r="K7" s="434" t="s">
        <v>720</v>
      </c>
      <c r="L7" s="409"/>
      <c r="M7" s="437"/>
      <c r="N7" s="409"/>
      <c r="O7" s="443" t="s">
        <v>750</v>
      </c>
      <c r="P7" s="409"/>
      <c r="Q7" s="441"/>
      <c r="S7" s="449" t="s">
        <v>701</v>
      </c>
      <c r="U7" s="451" t="s">
        <v>696</v>
      </c>
      <c r="W7" s="453"/>
      <c r="Y7" s="455"/>
    </row>
    <row r="8" spans="1:25" x14ac:dyDescent="0.35">
      <c r="B8" s="411" t="s">
        <v>544</v>
      </c>
      <c r="D8" s="393"/>
      <c r="F8" s="410"/>
      <c r="H8" s="424"/>
      <c r="K8" s="434" t="s">
        <v>683</v>
      </c>
      <c r="M8" s="438"/>
      <c r="O8" s="444" t="s">
        <v>680</v>
      </c>
      <c r="Q8" s="442"/>
      <c r="S8" s="449"/>
      <c r="U8" s="451" t="s">
        <v>697</v>
      </c>
      <c r="W8" s="453"/>
      <c r="Y8" s="455"/>
    </row>
    <row r="9" spans="1:25" ht="15" thickBot="1" x14ac:dyDescent="0.4">
      <c r="B9" s="411"/>
      <c r="D9" s="393" t="s">
        <v>348</v>
      </c>
      <c r="F9" s="411" t="s">
        <v>553</v>
      </c>
      <c r="H9" s="424"/>
      <c r="K9" s="434" t="s">
        <v>682</v>
      </c>
      <c r="M9" s="438"/>
      <c r="O9" s="444" t="s">
        <v>745</v>
      </c>
      <c r="Q9" s="442"/>
      <c r="S9" s="449"/>
      <c r="U9" s="451"/>
      <c r="W9" s="453"/>
      <c r="Y9" s="455"/>
    </row>
    <row r="10" spans="1:25" ht="15" customHeight="1" thickBot="1" x14ac:dyDescent="0.4">
      <c r="B10" s="410"/>
      <c r="D10" s="393"/>
      <c r="F10" s="412"/>
      <c r="H10" s="424" t="s">
        <v>350</v>
      </c>
      <c r="K10" s="434" t="s">
        <v>687</v>
      </c>
      <c r="M10" s="438"/>
      <c r="O10" s="444"/>
      <c r="Q10" s="442"/>
      <c r="R10" s="445"/>
      <c r="S10" s="450" t="s">
        <v>699</v>
      </c>
      <c r="T10" s="445"/>
      <c r="U10" s="452"/>
      <c r="V10" s="445"/>
      <c r="W10" s="454"/>
      <c r="X10" s="445"/>
      <c r="Y10" s="456"/>
    </row>
    <row r="11" spans="1:25" x14ac:dyDescent="0.35">
      <c r="A11" s="409" t="s">
        <v>524</v>
      </c>
      <c r="B11" s="411" t="s">
        <v>545</v>
      </c>
      <c r="C11" s="440"/>
      <c r="D11" s="393"/>
      <c r="E11" s="409"/>
      <c r="F11" s="411"/>
      <c r="G11" s="409"/>
      <c r="H11" s="424"/>
      <c r="I11" s="409"/>
      <c r="J11" s="409"/>
      <c r="K11" s="435" t="s">
        <v>581</v>
      </c>
      <c r="L11" s="409"/>
      <c r="M11" s="437"/>
      <c r="N11" s="409"/>
      <c r="O11" s="409"/>
      <c r="P11" s="409"/>
      <c r="Q11" s="441"/>
      <c r="S11" s="449" t="s">
        <v>668</v>
      </c>
      <c r="U11" s="451"/>
      <c r="W11" s="453"/>
      <c r="Y11" s="455"/>
    </row>
    <row r="12" spans="1:25" ht="15" thickBot="1" x14ac:dyDescent="0.4">
      <c r="B12" s="412"/>
      <c r="D12" s="393"/>
      <c r="F12" s="411" t="s">
        <v>554</v>
      </c>
      <c r="H12" s="424" t="s">
        <v>753</v>
      </c>
      <c r="K12" s="436" t="s">
        <v>685</v>
      </c>
      <c r="M12" s="438"/>
      <c r="Q12" s="442"/>
      <c r="S12" s="449" t="s">
        <v>706</v>
      </c>
      <c r="U12" s="451"/>
      <c r="W12" s="453"/>
      <c r="Y12" s="455"/>
    </row>
    <row r="13" spans="1:25" ht="15" customHeight="1" thickBot="1" x14ac:dyDescent="0.4">
      <c r="B13" s="421" t="s">
        <v>535</v>
      </c>
      <c r="D13" s="391"/>
      <c r="F13" s="412"/>
      <c r="H13" s="424"/>
      <c r="K13" s="436" t="s">
        <v>578</v>
      </c>
      <c r="M13" s="438"/>
      <c r="Q13" s="442"/>
      <c r="S13" s="449"/>
      <c r="U13" s="451"/>
      <c r="W13" s="453"/>
      <c r="Y13" s="455"/>
    </row>
    <row r="14" spans="1:25" x14ac:dyDescent="0.35">
      <c r="B14" s="410"/>
      <c r="D14" s="391"/>
      <c r="F14" s="415" t="s">
        <v>540</v>
      </c>
      <c r="H14" s="427"/>
      <c r="K14" s="436" t="s">
        <v>707</v>
      </c>
      <c r="M14" s="438"/>
      <c r="Q14" s="442"/>
      <c r="R14" s="445"/>
      <c r="S14" s="450"/>
      <c r="T14" s="445"/>
      <c r="U14" s="452"/>
      <c r="V14" s="445"/>
      <c r="W14" s="454"/>
      <c r="X14" s="445"/>
      <c r="Y14" s="456"/>
    </row>
    <row r="15" spans="1:25" x14ac:dyDescent="0.35">
      <c r="A15" s="409" t="s">
        <v>525</v>
      </c>
      <c r="B15" s="411" t="s">
        <v>546</v>
      </c>
      <c r="D15" s="391" t="s">
        <v>349</v>
      </c>
      <c r="E15" s="409"/>
      <c r="F15" s="414"/>
      <c r="G15" s="409"/>
      <c r="H15" s="427"/>
      <c r="I15" s="409"/>
      <c r="J15" s="409"/>
      <c r="K15" s="436" t="s">
        <v>681</v>
      </c>
      <c r="L15" s="409"/>
      <c r="M15" s="437"/>
      <c r="N15" s="409"/>
      <c r="O15" s="409"/>
      <c r="P15" s="409"/>
      <c r="Q15" s="441"/>
      <c r="S15" s="460" t="s">
        <v>721</v>
      </c>
      <c r="U15" s="451"/>
      <c r="W15" s="453"/>
      <c r="Y15" s="455"/>
    </row>
    <row r="16" spans="1:25" ht="15.75" customHeight="1" thickBot="1" x14ac:dyDescent="0.4">
      <c r="B16" s="411"/>
      <c r="D16" s="391"/>
      <c r="F16" s="411" t="s">
        <v>555</v>
      </c>
      <c r="H16" s="427" t="s">
        <v>575</v>
      </c>
      <c r="K16" s="436" t="s">
        <v>686</v>
      </c>
      <c r="M16" s="438"/>
      <c r="Q16" s="442"/>
      <c r="S16" s="449" t="s">
        <v>702</v>
      </c>
      <c r="U16" s="451"/>
      <c r="W16" s="453"/>
      <c r="Y16" s="455"/>
    </row>
    <row r="17" spans="1:25" ht="15" thickBot="1" x14ac:dyDescent="0.4">
      <c r="B17" s="410"/>
      <c r="D17" s="391"/>
      <c r="F17" s="411"/>
      <c r="H17" s="427"/>
      <c r="K17" s="434" t="s">
        <v>582</v>
      </c>
      <c r="M17" s="438"/>
      <c r="O17" s="444"/>
      <c r="Q17" s="442"/>
      <c r="S17" s="449" t="s">
        <v>717</v>
      </c>
      <c r="U17" s="451"/>
      <c r="W17" s="453"/>
      <c r="Y17" s="455"/>
    </row>
    <row r="18" spans="1:25" x14ac:dyDescent="0.35">
      <c r="B18" s="411" t="s">
        <v>547</v>
      </c>
      <c r="D18" s="391"/>
      <c r="F18" s="410"/>
      <c r="H18" s="427"/>
      <c r="K18" s="434" t="s">
        <v>684</v>
      </c>
      <c r="M18" s="438"/>
      <c r="O18" s="444" t="s">
        <v>679</v>
      </c>
      <c r="Q18" s="442"/>
      <c r="R18" s="445"/>
      <c r="S18" s="448"/>
      <c r="T18" s="445"/>
      <c r="U18" s="452"/>
      <c r="V18" s="445"/>
      <c r="W18" s="454"/>
      <c r="X18" s="445"/>
      <c r="Y18" s="456"/>
    </row>
    <row r="19" spans="1:25" ht="15.75" customHeight="1" thickBot="1" x14ac:dyDescent="0.4">
      <c r="A19" s="409" t="s">
        <v>526</v>
      </c>
      <c r="B19" s="412"/>
      <c r="C19" s="440"/>
      <c r="D19" s="391"/>
      <c r="E19" s="409"/>
      <c r="F19" s="411" t="s">
        <v>556</v>
      </c>
      <c r="G19" s="409"/>
      <c r="H19" s="427"/>
      <c r="I19" s="409"/>
      <c r="J19" s="409"/>
      <c r="K19" s="434" t="s">
        <v>720</v>
      </c>
      <c r="L19" s="409"/>
      <c r="M19" s="437"/>
      <c r="N19" s="409"/>
      <c r="O19" s="443" t="s">
        <v>750</v>
      </c>
      <c r="P19" s="409"/>
      <c r="Q19" s="441"/>
      <c r="S19" s="449"/>
      <c r="U19" s="451"/>
      <c r="W19" s="453"/>
      <c r="Y19" s="455"/>
    </row>
    <row r="20" spans="1:25" ht="15" thickBot="1" x14ac:dyDescent="0.4">
      <c r="B20" s="421" t="s">
        <v>536</v>
      </c>
      <c r="D20" s="393"/>
      <c r="F20" s="412"/>
      <c r="H20" s="427"/>
      <c r="K20" s="434" t="s">
        <v>683</v>
      </c>
      <c r="M20" s="438"/>
      <c r="O20" s="444" t="s">
        <v>688</v>
      </c>
      <c r="Q20" s="442"/>
      <c r="S20" s="449"/>
      <c r="U20" s="451"/>
      <c r="W20" s="453"/>
      <c r="Y20" s="455"/>
    </row>
    <row r="21" spans="1:25" ht="15" thickBot="1" x14ac:dyDescent="0.4">
      <c r="B21" s="410"/>
      <c r="D21" s="393"/>
      <c r="F21" s="421" t="s">
        <v>541</v>
      </c>
      <c r="K21" s="434" t="s">
        <v>682</v>
      </c>
      <c r="M21" s="438"/>
      <c r="O21" s="444" t="s">
        <v>745</v>
      </c>
      <c r="Q21" s="442"/>
      <c r="S21" s="460" t="s">
        <v>354</v>
      </c>
      <c r="U21" s="451"/>
      <c r="W21" s="453"/>
      <c r="Y21" s="455"/>
    </row>
    <row r="22" spans="1:25" ht="15.75" customHeight="1" x14ac:dyDescent="0.35">
      <c r="B22" s="411" t="s">
        <v>548</v>
      </c>
      <c r="D22" s="393" t="s">
        <v>348</v>
      </c>
      <c r="F22" s="417"/>
      <c r="K22" s="434" t="s">
        <v>687</v>
      </c>
      <c r="M22" s="438"/>
      <c r="O22" s="444"/>
      <c r="Q22" s="442"/>
      <c r="R22" s="445"/>
      <c r="S22" s="448" t="s">
        <v>718</v>
      </c>
      <c r="T22" s="445"/>
      <c r="U22" s="452"/>
      <c r="V22" s="445"/>
      <c r="W22" s="454"/>
      <c r="X22" s="445"/>
      <c r="Y22" s="456"/>
    </row>
    <row r="23" spans="1:25" ht="15" thickBot="1" x14ac:dyDescent="0.4">
      <c r="A23" s="409" t="s">
        <v>527</v>
      </c>
      <c r="B23" s="412"/>
      <c r="C23" s="440"/>
      <c r="D23" s="393"/>
      <c r="E23" s="409"/>
      <c r="F23" s="418" t="s">
        <v>557</v>
      </c>
      <c r="G23" s="409"/>
      <c r="H23" s="409"/>
      <c r="I23" s="409"/>
      <c r="J23" s="409"/>
      <c r="K23" s="435" t="s">
        <v>583</v>
      </c>
      <c r="L23" s="409"/>
      <c r="M23" s="437"/>
      <c r="N23" s="409"/>
      <c r="O23" s="443"/>
      <c r="P23" s="409"/>
      <c r="Q23" s="441"/>
      <c r="S23" s="447"/>
      <c r="U23" s="451"/>
      <c r="W23" s="453"/>
      <c r="Y23" s="455"/>
    </row>
    <row r="24" spans="1:25" x14ac:dyDescent="0.35">
      <c r="B24" s="411"/>
      <c r="D24" s="393"/>
      <c r="F24" s="418"/>
      <c r="K24" s="436" t="s">
        <v>685</v>
      </c>
      <c r="M24" s="438"/>
      <c r="O24" s="444"/>
      <c r="Q24" s="442"/>
      <c r="S24" s="449"/>
      <c r="U24" s="451"/>
      <c r="W24" s="453"/>
      <c r="Y24" s="455"/>
    </row>
    <row r="25" spans="1:25" ht="15" thickBot="1" x14ac:dyDescent="0.4">
      <c r="B25" s="411" t="s">
        <v>549</v>
      </c>
      <c r="D25" s="393"/>
      <c r="F25" s="419"/>
      <c r="K25" s="436" t="s">
        <v>578</v>
      </c>
      <c r="M25" s="438"/>
      <c r="O25" s="444"/>
      <c r="Q25" s="442"/>
      <c r="S25" s="449"/>
      <c r="U25" s="451"/>
      <c r="W25" s="453"/>
      <c r="Y25" s="455"/>
    </row>
    <row r="26" spans="1:25" ht="15" thickBot="1" x14ac:dyDescent="0.4">
      <c r="B26" s="411"/>
      <c r="D26" s="393"/>
      <c r="F26" s="413" t="s">
        <v>507</v>
      </c>
      <c r="K26" s="436" t="s">
        <v>707</v>
      </c>
      <c r="M26" s="438"/>
      <c r="O26" s="444"/>
      <c r="Q26" s="442"/>
      <c r="R26" s="445"/>
      <c r="S26" s="448"/>
      <c r="T26" s="445"/>
      <c r="U26" s="452"/>
      <c r="V26" s="445"/>
      <c r="W26" s="454"/>
      <c r="X26" s="445"/>
      <c r="Y26" s="456"/>
    </row>
    <row r="27" spans="1:25" ht="15" thickBot="1" x14ac:dyDescent="0.4">
      <c r="A27" s="409" t="s">
        <v>528</v>
      </c>
      <c r="B27" s="413" t="s">
        <v>537</v>
      </c>
      <c r="C27" s="440"/>
      <c r="D27" s="459"/>
      <c r="E27" s="409"/>
      <c r="G27" s="409"/>
      <c r="H27" s="426"/>
      <c r="I27" s="409"/>
      <c r="J27" s="409"/>
      <c r="K27" s="436" t="s">
        <v>681</v>
      </c>
      <c r="L27" s="409"/>
      <c r="M27" s="437"/>
      <c r="N27" s="409"/>
      <c r="O27" s="443"/>
      <c r="P27" s="409"/>
      <c r="Q27" s="441"/>
      <c r="S27" s="449"/>
      <c r="U27" s="451"/>
      <c r="W27" s="453"/>
      <c r="Y27" s="455"/>
    </row>
    <row r="28" spans="1:25" ht="15" thickBot="1" x14ac:dyDescent="0.4">
      <c r="D28" s="428"/>
      <c r="F28" s="410"/>
      <c r="H28" s="424"/>
      <c r="K28" s="436" t="s">
        <v>686</v>
      </c>
      <c r="M28" s="438"/>
      <c r="O28" s="444"/>
      <c r="Q28" s="442"/>
      <c r="S28" s="460"/>
      <c r="U28" s="451"/>
      <c r="W28" s="453"/>
      <c r="Y28" s="455"/>
    </row>
    <row r="29" spans="1:25" x14ac:dyDescent="0.35">
      <c r="B29" s="410"/>
      <c r="D29" s="428"/>
      <c r="F29" s="411" t="s">
        <v>558</v>
      </c>
      <c r="H29" s="424"/>
      <c r="K29" s="434" t="s">
        <v>584</v>
      </c>
      <c r="M29" s="438"/>
      <c r="Q29" s="442"/>
      <c r="S29" s="449"/>
      <c r="U29" s="451"/>
      <c r="W29" s="453"/>
      <c r="Y29" s="455"/>
    </row>
    <row r="30" spans="1:25" ht="15" thickBot="1" x14ac:dyDescent="0.4">
      <c r="B30" s="411" t="s">
        <v>550</v>
      </c>
      <c r="D30" s="428" t="s">
        <v>349</v>
      </c>
      <c r="F30" s="412"/>
      <c r="H30" s="424" t="s">
        <v>350</v>
      </c>
      <c r="K30" s="434" t="s">
        <v>684</v>
      </c>
      <c r="M30" s="438"/>
      <c r="Q30" s="442"/>
      <c r="R30" s="445"/>
      <c r="S30" s="448"/>
      <c r="T30" s="445"/>
      <c r="U30" s="452"/>
      <c r="V30" s="445"/>
      <c r="W30" s="454"/>
      <c r="X30" s="445"/>
      <c r="Y30" s="456"/>
    </row>
    <row r="31" spans="1:25" ht="15" thickBot="1" x14ac:dyDescent="0.4">
      <c r="A31" s="409" t="s">
        <v>529</v>
      </c>
      <c r="B31" s="412"/>
      <c r="C31" s="440"/>
      <c r="D31" s="428"/>
      <c r="E31" s="409"/>
      <c r="F31" s="411"/>
      <c r="G31" s="409"/>
      <c r="H31" s="424"/>
      <c r="I31" s="409"/>
      <c r="J31" s="409"/>
      <c r="K31" s="434" t="s">
        <v>720</v>
      </c>
      <c r="L31" s="516" t="s">
        <v>676</v>
      </c>
      <c r="M31" s="437"/>
      <c r="N31" s="409"/>
      <c r="O31" s="443"/>
      <c r="P31" s="409"/>
      <c r="Q31" s="441"/>
      <c r="S31" s="449"/>
      <c r="U31" s="451"/>
      <c r="W31" s="453"/>
      <c r="Y31" s="455"/>
    </row>
    <row r="32" spans="1:25" x14ac:dyDescent="0.35">
      <c r="B32" s="411"/>
      <c r="D32" s="428"/>
      <c r="F32" s="411" t="s">
        <v>559</v>
      </c>
      <c r="H32" s="424" t="s">
        <v>725</v>
      </c>
      <c r="K32" s="434" t="s">
        <v>683</v>
      </c>
      <c r="L32" s="453" t="s">
        <v>677</v>
      </c>
      <c r="M32" s="438"/>
      <c r="O32" s="444"/>
      <c r="Q32" s="442"/>
      <c r="S32" s="449"/>
      <c r="U32" s="451"/>
      <c r="W32" s="453"/>
      <c r="Y32" s="455"/>
    </row>
    <row r="33" spans="1:25" ht="15" thickBot="1" x14ac:dyDescent="0.4">
      <c r="B33" s="411" t="s">
        <v>551</v>
      </c>
      <c r="D33" s="428"/>
      <c r="F33" s="412"/>
      <c r="H33" s="424"/>
      <c r="K33" s="434" t="s">
        <v>682</v>
      </c>
      <c r="L33" s="453" t="s">
        <v>689</v>
      </c>
      <c r="M33" s="438"/>
      <c r="O33" s="444" t="s">
        <v>750</v>
      </c>
      <c r="Q33" s="442"/>
      <c r="S33" s="449"/>
      <c r="U33" s="451"/>
      <c r="W33" s="453"/>
      <c r="Y33" s="455"/>
    </row>
    <row r="34" spans="1:25" ht="15" thickBot="1" x14ac:dyDescent="0.4">
      <c r="B34" s="411"/>
      <c r="D34" s="428"/>
      <c r="F34" s="413" t="s">
        <v>542</v>
      </c>
      <c r="H34" s="427"/>
      <c r="K34" s="434" t="s">
        <v>687</v>
      </c>
      <c r="L34" s="453" t="s">
        <v>744</v>
      </c>
      <c r="M34" s="438"/>
      <c r="O34" s="444" t="s">
        <v>688</v>
      </c>
      <c r="Q34" s="442"/>
      <c r="R34" s="445"/>
      <c r="S34" s="448"/>
      <c r="T34" s="445"/>
      <c r="U34" s="452"/>
      <c r="V34" s="445"/>
      <c r="W34" s="454"/>
      <c r="X34" s="445"/>
      <c r="Y34" s="456"/>
    </row>
    <row r="35" spans="1:25" ht="15" thickBot="1" x14ac:dyDescent="0.4">
      <c r="A35" s="409" t="s">
        <v>530</v>
      </c>
      <c r="B35" s="413" t="s">
        <v>538</v>
      </c>
      <c r="C35" s="440"/>
      <c r="D35" s="393"/>
      <c r="E35" s="409"/>
      <c r="F35" s="411"/>
      <c r="G35" s="409"/>
      <c r="H35" s="427"/>
      <c r="I35" s="409"/>
      <c r="J35" s="409"/>
      <c r="K35" s="435" t="s">
        <v>585</v>
      </c>
      <c r="L35" s="516" t="s">
        <v>722</v>
      </c>
      <c r="M35" s="437"/>
      <c r="N35" s="409"/>
      <c r="O35" s="443" t="s">
        <v>745</v>
      </c>
      <c r="P35" s="409"/>
      <c r="Q35" s="441"/>
      <c r="S35" s="449"/>
      <c r="U35" s="451"/>
      <c r="W35" s="453"/>
      <c r="Y35" s="455"/>
    </row>
    <row r="36" spans="1:25" x14ac:dyDescent="0.35">
      <c r="B36" s="410"/>
      <c r="D36" s="393"/>
      <c r="F36" s="411" t="s">
        <v>560</v>
      </c>
      <c r="H36" s="427" t="s">
        <v>575</v>
      </c>
      <c r="K36" s="436" t="s">
        <v>685</v>
      </c>
      <c r="L36" s="453"/>
      <c r="M36" s="438"/>
      <c r="O36" s="444"/>
      <c r="Q36" s="442"/>
      <c r="S36" s="449"/>
      <c r="U36" s="451"/>
      <c r="W36" s="453"/>
      <c r="Y36" s="455"/>
    </row>
    <row r="37" spans="1:25" ht="15" thickBot="1" x14ac:dyDescent="0.4">
      <c r="B37" s="411" t="s">
        <v>552</v>
      </c>
      <c r="D37" s="393" t="s">
        <v>348</v>
      </c>
      <c r="F37" s="411"/>
      <c r="H37" s="427"/>
      <c r="K37" s="436" t="s">
        <v>578</v>
      </c>
      <c r="L37" s="453"/>
      <c r="M37" s="438"/>
      <c r="O37" s="444"/>
      <c r="Q37" s="442"/>
      <c r="S37" s="449"/>
      <c r="U37" s="451"/>
      <c r="W37" s="453"/>
      <c r="Y37" s="455"/>
    </row>
    <row r="38" spans="1:25" ht="15" thickBot="1" x14ac:dyDescent="0.4">
      <c r="B38" s="412"/>
      <c r="D38" s="393"/>
      <c r="F38" s="410"/>
      <c r="H38" s="427"/>
      <c r="K38" s="436" t="s">
        <v>707</v>
      </c>
      <c r="L38" s="453"/>
      <c r="M38" s="438"/>
      <c r="O38" s="444"/>
      <c r="Q38" s="442"/>
      <c r="R38" s="445"/>
      <c r="S38" s="448"/>
      <c r="T38" s="445"/>
      <c r="U38" s="452"/>
      <c r="V38" s="445"/>
      <c r="W38" s="454"/>
      <c r="X38" s="445"/>
      <c r="Y38" s="456"/>
    </row>
    <row r="39" spans="1:25" ht="15" thickBot="1" x14ac:dyDescent="0.4">
      <c r="A39" s="409" t="s">
        <v>531</v>
      </c>
      <c r="C39" s="409"/>
      <c r="D39" s="393"/>
      <c r="E39" s="409"/>
      <c r="F39" s="411" t="s">
        <v>561</v>
      </c>
      <c r="G39" s="409"/>
      <c r="H39" s="427"/>
      <c r="I39" s="409"/>
      <c r="J39" s="409"/>
      <c r="K39" s="436" t="s">
        <v>681</v>
      </c>
      <c r="L39" s="516"/>
      <c r="M39" s="437"/>
      <c r="N39" s="409"/>
      <c r="O39" s="409"/>
      <c r="P39" s="409"/>
      <c r="Q39" s="441"/>
      <c r="S39" s="449"/>
      <c r="U39" s="451"/>
      <c r="W39" s="453"/>
      <c r="Y39" s="455"/>
    </row>
    <row r="40" spans="1:25" ht="15" thickBot="1" x14ac:dyDescent="0.4">
      <c r="B40" s="410"/>
      <c r="D40" s="393"/>
      <c r="F40" s="412"/>
      <c r="H40" s="427"/>
      <c r="K40" s="436" t="s">
        <v>686</v>
      </c>
      <c r="L40" s="453"/>
      <c r="M40" s="438"/>
      <c r="Q40" s="442"/>
      <c r="S40" s="449"/>
      <c r="U40" s="451"/>
      <c r="W40" s="453"/>
      <c r="Y40" s="455"/>
    </row>
    <row r="41" spans="1:25" ht="15" thickBot="1" x14ac:dyDescent="0.4">
      <c r="B41" s="411" t="s">
        <v>517</v>
      </c>
      <c r="D41" s="393"/>
      <c r="F41" s="421" t="s">
        <v>543</v>
      </c>
      <c r="H41" s="424"/>
      <c r="K41" s="434" t="s">
        <v>586</v>
      </c>
      <c r="L41" s="453"/>
      <c r="M41" s="438"/>
      <c r="Q41" s="442"/>
      <c r="S41" s="449"/>
      <c r="U41" s="451"/>
      <c r="W41" s="453"/>
      <c r="Y41" s="455"/>
    </row>
    <row r="42" spans="1:25" x14ac:dyDescent="0.35">
      <c r="B42" s="411"/>
      <c r="D42" s="393"/>
      <c r="F42" s="410"/>
      <c r="H42" s="424"/>
      <c r="K42" s="434" t="s">
        <v>684</v>
      </c>
      <c r="L42" s="453"/>
      <c r="M42" s="438"/>
      <c r="Q42" s="442"/>
      <c r="R42" s="445"/>
      <c r="S42" s="448"/>
      <c r="T42" s="445"/>
      <c r="U42" s="452"/>
      <c r="V42" s="445"/>
      <c r="W42" s="454"/>
      <c r="X42" s="445"/>
      <c r="Y42" s="456"/>
    </row>
    <row r="43" spans="1:25" ht="15" thickBot="1" x14ac:dyDescent="0.4">
      <c r="A43" s="409" t="s">
        <v>532</v>
      </c>
      <c r="B43" s="416" t="s">
        <v>539</v>
      </c>
      <c r="C43" s="409"/>
      <c r="D43" s="429"/>
      <c r="E43" s="409"/>
      <c r="F43" s="411" t="s">
        <v>562</v>
      </c>
      <c r="G43" s="409"/>
      <c r="H43" s="424"/>
      <c r="I43" s="409"/>
      <c r="J43" s="409"/>
      <c r="K43" s="434" t="s">
        <v>724</v>
      </c>
      <c r="L43" s="516"/>
      <c r="M43" s="437"/>
      <c r="N43" s="409"/>
      <c r="O43" s="409"/>
      <c r="P43" s="409"/>
      <c r="Q43" s="441"/>
      <c r="S43" s="449"/>
      <c r="U43" s="451"/>
      <c r="W43" s="453"/>
      <c r="Y43" s="455"/>
    </row>
    <row r="44" spans="1:25" ht="15" thickBot="1" x14ac:dyDescent="0.4">
      <c r="B44" s="410"/>
      <c r="D44" s="391"/>
      <c r="F44" s="411"/>
      <c r="H44" s="424" t="s">
        <v>350</v>
      </c>
      <c r="K44" s="434" t="s">
        <v>683</v>
      </c>
      <c r="L44" s="453"/>
      <c r="M44" s="438"/>
      <c r="Q44" s="442"/>
      <c r="S44" s="449"/>
      <c r="U44" s="451"/>
      <c r="W44" s="453"/>
      <c r="Y44" s="455"/>
    </row>
    <row r="45" spans="1:25" x14ac:dyDescent="0.35">
      <c r="B45" s="411" t="s">
        <v>508</v>
      </c>
      <c r="D45" s="391" t="s">
        <v>349</v>
      </c>
      <c r="F45" s="410"/>
      <c r="H45" s="424"/>
      <c r="K45" s="434" t="s">
        <v>682</v>
      </c>
      <c r="L45" s="453"/>
      <c r="M45" s="438"/>
      <c r="Q45" s="442"/>
      <c r="S45" s="449"/>
      <c r="U45" s="451"/>
      <c r="W45" s="453"/>
      <c r="Y45" s="455"/>
    </row>
    <row r="46" spans="1:25" ht="15" thickBot="1" x14ac:dyDescent="0.4">
      <c r="B46" s="412"/>
      <c r="D46" s="391"/>
      <c r="F46" s="411" t="s">
        <v>563</v>
      </c>
      <c r="H46" s="424" t="s">
        <v>746</v>
      </c>
      <c r="K46" s="434" t="s">
        <v>687</v>
      </c>
      <c r="L46" s="453"/>
      <c r="M46" s="438"/>
      <c r="Q46" s="442"/>
      <c r="R46" s="445"/>
      <c r="S46" s="448"/>
      <c r="T46" s="445"/>
      <c r="U46" s="452"/>
      <c r="V46" s="445"/>
      <c r="W46" s="454"/>
      <c r="X46" s="445"/>
      <c r="Y46" s="456"/>
    </row>
    <row r="47" spans="1:25" ht="15" thickBot="1" x14ac:dyDescent="0.4">
      <c r="A47" s="409" t="s">
        <v>533</v>
      </c>
      <c r="C47" s="409"/>
      <c r="D47" s="391"/>
      <c r="E47" s="409"/>
      <c r="F47" s="412"/>
      <c r="G47" s="409"/>
      <c r="H47" s="424"/>
      <c r="I47" s="409"/>
      <c r="J47" s="409"/>
      <c r="K47" s="435" t="s">
        <v>587</v>
      </c>
      <c r="L47" s="516"/>
      <c r="M47" s="437"/>
      <c r="N47" s="409"/>
      <c r="O47" s="409"/>
      <c r="P47" s="409"/>
      <c r="Q47" s="441"/>
      <c r="S47" s="449"/>
      <c r="U47" s="451"/>
      <c r="W47" s="453"/>
      <c r="Y47" s="455"/>
    </row>
    <row r="48" spans="1:25" x14ac:dyDescent="0.35">
      <c r="B48" s="410" t="s">
        <v>564</v>
      </c>
      <c r="D48" s="391"/>
      <c r="K48" s="436" t="s">
        <v>578</v>
      </c>
      <c r="L48" s="453"/>
      <c r="M48" s="438"/>
      <c r="Q48" s="442"/>
      <c r="S48" s="449"/>
      <c r="U48" s="451"/>
      <c r="W48" s="453"/>
      <c r="Y48" s="455"/>
    </row>
    <row r="49" spans="1:25" ht="15" thickBot="1" x14ac:dyDescent="0.4">
      <c r="B49" s="412"/>
      <c r="D49" s="391"/>
      <c r="K49" s="436" t="s">
        <v>707</v>
      </c>
      <c r="L49" s="453"/>
      <c r="M49" s="438"/>
      <c r="Q49" s="442"/>
      <c r="S49" s="449"/>
      <c r="U49" s="451"/>
      <c r="W49" s="453"/>
      <c r="Y49" s="455"/>
    </row>
    <row r="50" spans="1:25" x14ac:dyDescent="0.35">
      <c r="K50" s="436" t="s">
        <v>681</v>
      </c>
      <c r="L50" s="453"/>
      <c r="M50" s="438"/>
      <c r="Q50" s="442"/>
      <c r="R50" s="445"/>
      <c r="S50" s="448"/>
      <c r="T50" s="445"/>
      <c r="U50" s="452"/>
      <c r="V50" s="445"/>
      <c r="W50" s="454"/>
      <c r="X50" s="445"/>
      <c r="Y50" s="456"/>
    </row>
    <row r="51" spans="1:25" x14ac:dyDescent="0.35">
      <c r="A51" s="409" t="s">
        <v>534</v>
      </c>
      <c r="B51" s="409"/>
      <c r="C51" s="409"/>
      <c r="D51" s="409"/>
      <c r="E51" s="409"/>
      <c r="F51" s="409"/>
      <c r="G51" s="409"/>
      <c r="H51" s="409"/>
      <c r="I51" s="409"/>
      <c r="J51" s="409"/>
      <c r="K51" s="435" t="s">
        <v>685</v>
      </c>
      <c r="L51" s="409"/>
      <c r="M51" s="409"/>
      <c r="N51" s="409"/>
      <c r="O51" s="409"/>
      <c r="P51" s="409"/>
      <c r="Q51" s="409"/>
    </row>
    <row r="52" spans="1:25" x14ac:dyDescent="0.35">
      <c r="K52" s="436" t="s">
        <v>686</v>
      </c>
    </row>
    <row r="54" spans="1:25" x14ac:dyDescent="0.35">
      <c r="B54" s="345" t="s">
        <v>589</v>
      </c>
      <c r="C54" s="345"/>
      <c r="D54" s="345"/>
      <c r="E54" s="345"/>
      <c r="F54" s="345"/>
      <c r="G54" s="345"/>
      <c r="H54" s="345"/>
      <c r="I54" s="345"/>
    </row>
    <row r="55" spans="1:25" x14ac:dyDescent="0.35">
      <c r="B55" s="345"/>
      <c r="C55" s="345"/>
      <c r="D55" s="690" t="s">
        <v>348</v>
      </c>
      <c r="E55" s="690"/>
      <c r="F55" s="458" t="s">
        <v>349</v>
      </c>
      <c r="G55" s="694" t="s">
        <v>350</v>
      </c>
      <c r="H55" s="694"/>
      <c r="I55" s="515" t="s">
        <v>575</v>
      </c>
    </row>
    <row r="56" spans="1:25" x14ac:dyDescent="0.35">
      <c r="B56" s="345" t="s">
        <v>566</v>
      </c>
      <c r="D56" s="693" t="s">
        <v>708</v>
      </c>
      <c r="E56" s="693"/>
      <c r="F56" t="s">
        <v>709</v>
      </c>
      <c r="G56" s="693" t="s">
        <v>710</v>
      </c>
      <c r="H56" s="693"/>
      <c r="I56" s="514" t="s">
        <v>711</v>
      </c>
    </row>
    <row r="57" spans="1:25" x14ac:dyDescent="0.35">
      <c r="B57" s="345" t="s">
        <v>566</v>
      </c>
      <c r="D57" s="693" t="s">
        <v>712</v>
      </c>
      <c r="E57" s="693"/>
      <c r="F57" t="s">
        <v>713</v>
      </c>
      <c r="G57" s="693" t="s">
        <v>752</v>
      </c>
      <c r="H57" s="693"/>
      <c r="I57" s="514" t="s">
        <v>714</v>
      </c>
    </row>
    <row r="58" spans="1:25" x14ac:dyDescent="0.35">
      <c r="B58" s="345" t="s">
        <v>567</v>
      </c>
      <c r="D58" s="693" t="s">
        <v>692</v>
      </c>
      <c r="E58" s="693"/>
      <c r="F58" t="s">
        <v>719</v>
      </c>
      <c r="G58" s="693" t="s">
        <v>361</v>
      </c>
      <c r="H58" s="693"/>
      <c r="I58" s="514" t="s">
        <v>715</v>
      </c>
    </row>
    <row r="60" spans="1:25" x14ac:dyDescent="0.35">
      <c r="B60" s="345" t="s">
        <v>590</v>
      </c>
    </row>
    <row r="61" spans="1:25" x14ac:dyDescent="0.35">
      <c r="B61" s="345" t="s">
        <v>591</v>
      </c>
    </row>
    <row r="62" spans="1:25" x14ac:dyDescent="0.35">
      <c r="B62" s="345" t="s">
        <v>592</v>
      </c>
    </row>
  </sheetData>
  <mergeCells count="10">
    <mergeCell ref="D58:E58"/>
    <mergeCell ref="G55:H55"/>
    <mergeCell ref="G56:H56"/>
    <mergeCell ref="G57:H57"/>
    <mergeCell ref="G58:H58"/>
    <mergeCell ref="A1:Y1"/>
    <mergeCell ref="D55:E55"/>
    <mergeCell ref="Q3:Q4"/>
    <mergeCell ref="D56:E56"/>
    <mergeCell ref="D57:E57"/>
  </mergeCells>
  <pageMargins left="0.7" right="0.7" top="0.75" bottom="0.75" header="0.3" footer="0.3"/>
  <pageSetup paperSize="8" scale="76"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EDB8-B45A-4B38-A07D-659291AE06A2}">
  <sheetPr>
    <pageSetUpPr fitToPage="1"/>
  </sheetPr>
  <dimension ref="A1:Y62"/>
  <sheetViews>
    <sheetView topLeftCell="A14" workbookViewId="0">
      <selection activeCell="D24" sqref="D24"/>
    </sheetView>
  </sheetViews>
  <sheetFormatPr defaultRowHeight="14.5" x14ac:dyDescent="0.35"/>
  <cols>
    <col min="2" max="2" width="19.26953125" customWidth="1"/>
    <col min="3" max="3" width="2.453125" customWidth="1"/>
    <col min="4" max="4" width="10.1796875" customWidth="1"/>
    <col min="5" max="5" width="6.26953125" customWidth="1"/>
    <col min="6" max="6" width="18.7265625" customWidth="1"/>
    <col min="7" max="7" width="3.453125" customWidth="1"/>
    <col min="10" max="10" width="3.453125" customWidth="1"/>
    <col min="11" max="11" width="11.54296875" customWidth="1"/>
    <col min="12" max="12" width="18.26953125" customWidth="1"/>
    <col min="14" max="14" width="4.1796875" customWidth="1"/>
    <col min="16" max="16" width="4.453125" customWidth="1"/>
    <col min="17" max="17" width="9.453125" customWidth="1"/>
    <col min="18" max="18" width="2.26953125" customWidth="1"/>
    <col min="19" max="19" width="14.81640625" customWidth="1"/>
    <col min="20" max="20" width="1.81640625" customWidth="1"/>
    <col min="21" max="21" width="10.26953125" customWidth="1"/>
    <col min="22" max="22" width="2.26953125" customWidth="1"/>
    <col min="23" max="23" width="11.54296875" customWidth="1"/>
    <col min="24" max="24" width="2.26953125" customWidth="1"/>
    <col min="25" max="25" width="11.81640625" customWidth="1"/>
  </cols>
  <sheetData>
    <row r="1" spans="1:25" ht="35.25" customHeight="1" x14ac:dyDescent="0.35">
      <c r="A1" s="689" t="s">
        <v>596</v>
      </c>
      <c r="B1" s="689"/>
      <c r="C1" s="425"/>
      <c r="D1" s="425"/>
      <c r="E1" s="425"/>
      <c r="F1" s="425"/>
      <c r="G1" s="425"/>
      <c r="H1" s="425"/>
      <c r="I1" s="425"/>
      <c r="J1" s="425"/>
      <c r="K1" s="425"/>
      <c r="L1" s="425"/>
      <c r="M1" s="425"/>
      <c r="N1" s="425"/>
      <c r="O1" s="425"/>
      <c r="P1" s="425"/>
      <c r="Q1" s="425"/>
      <c r="R1" s="425"/>
      <c r="S1" s="425"/>
      <c r="T1" s="425"/>
      <c r="U1" s="425"/>
      <c r="V1" s="425"/>
      <c r="W1" s="425"/>
      <c r="X1" s="425"/>
      <c r="Y1" s="425"/>
    </row>
    <row r="2" spans="1:25" ht="13.5" customHeight="1" x14ac:dyDescent="0.5">
      <c r="A2" s="420"/>
    </row>
    <row r="3" spans="1:25" ht="21" x14ac:dyDescent="0.5">
      <c r="A3" s="420"/>
      <c r="B3" s="330" t="s">
        <v>2</v>
      </c>
      <c r="F3" s="330" t="s">
        <v>3</v>
      </c>
      <c r="Q3" s="691" t="s">
        <v>594</v>
      </c>
    </row>
    <row r="4" spans="1:25" ht="18.75" customHeight="1" x14ac:dyDescent="0.35">
      <c r="B4" s="431" t="s">
        <v>577</v>
      </c>
      <c r="C4" s="432"/>
      <c r="D4" s="431" t="s">
        <v>580</v>
      </c>
      <c r="E4" s="432"/>
      <c r="F4" s="431" t="s">
        <v>577</v>
      </c>
      <c r="G4" s="432"/>
      <c r="H4" s="431" t="s">
        <v>579</v>
      </c>
      <c r="I4" s="432"/>
      <c r="J4" s="432"/>
      <c r="K4" s="431" t="s">
        <v>674</v>
      </c>
      <c r="L4" s="432"/>
      <c r="M4" s="345" t="s">
        <v>9</v>
      </c>
      <c r="O4" s="345" t="s">
        <v>67</v>
      </c>
      <c r="Q4" s="692"/>
      <c r="R4" s="445"/>
      <c r="S4" s="446" t="s">
        <v>588</v>
      </c>
      <c r="T4" s="446"/>
      <c r="U4" s="446" t="s">
        <v>18</v>
      </c>
      <c r="V4" s="446"/>
      <c r="W4" s="446" t="s">
        <v>359</v>
      </c>
      <c r="X4" s="445"/>
      <c r="Y4" s="446" t="s">
        <v>568</v>
      </c>
    </row>
    <row r="5" spans="1:25" ht="18.5" x14ac:dyDescent="0.45">
      <c r="A5" s="409" t="s">
        <v>576</v>
      </c>
      <c r="B5" s="430"/>
      <c r="C5" s="430"/>
      <c r="D5" s="430"/>
      <c r="E5" s="430"/>
      <c r="F5" s="430"/>
      <c r="G5" s="409"/>
      <c r="H5" s="409"/>
      <c r="I5" s="409"/>
      <c r="J5" s="409"/>
      <c r="K5" s="433" t="s">
        <v>574</v>
      </c>
      <c r="L5" s="409"/>
      <c r="M5" s="437"/>
      <c r="N5" s="409"/>
      <c r="O5" s="443"/>
      <c r="P5" s="409"/>
      <c r="Q5" s="441"/>
      <c r="S5" s="447" t="s">
        <v>696</v>
      </c>
      <c r="U5" s="451" t="s">
        <v>593</v>
      </c>
      <c r="W5" s="453" t="s">
        <v>692</v>
      </c>
      <c r="Y5" s="455" t="s">
        <v>695</v>
      </c>
    </row>
    <row r="6" spans="1:25" ht="15" thickBot="1" x14ac:dyDescent="0.4">
      <c r="K6" s="434" t="s">
        <v>723</v>
      </c>
      <c r="M6" s="438" t="s">
        <v>746</v>
      </c>
      <c r="O6" s="444" t="s">
        <v>679</v>
      </c>
      <c r="Q6" s="442" t="s">
        <v>673</v>
      </c>
      <c r="R6" s="445"/>
      <c r="S6" s="448" t="s">
        <v>703</v>
      </c>
      <c r="T6" s="445"/>
      <c r="U6" s="452" t="s">
        <v>693</v>
      </c>
      <c r="V6" s="445"/>
      <c r="W6" s="454"/>
      <c r="X6" s="445"/>
      <c r="Y6" s="456"/>
    </row>
    <row r="7" spans="1:25" ht="15" customHeight="1" thickBot="1" x14ac:dyDescent="0.4">
      <c r="A7" s="409" t="s">
        <v>523</v>
      </c>
      <c r="B7" s="410"/>
      <c r="C7" s="440"/>
      <c r="D7" s="426"/>
      <c r="E7" s="409"/>
      <c r="F7" s="409"/>
      <c r="G7" s="409"/>
      <c r="H7" s="409"/>
      <c r="I7" s="409"/>
      <c r="J7" s="409"/>
      <c r="K7" s="434" t="s">
        <v>720</v>
      </c>
      <c r="L7" s="409"/>
      <c r="M7" s="437"/>
      <c r="N7" s="409"/>
      <c r="O7" s="443" t="s">
        <v>750</v>
      </c>
      <c r="P7" s="409"/>
      <c r="Q7" s="441"/>
      <c r="S7" s="449" t="s">
        <v>700</v>
      </c>
      <c r="U7" s="451" t="s">
        <v>698</v>
      </c>
      <c r="W7" s="453"/>
      <c r="Y7" s="455"/>
    </row>
    <row r="8" spans="1:25" x14ac:dyDescent="0.35">
      <c r="B8" s="411" t="s">
        <v>544</v>
      </c>
      <c r="D8" s="424"/>
      <c r="F8" s="410"/>
      <c r="H8" s="393"/>
      <c r="K8" s="434" t="s">
        <v>683</v>
      </c>
      <c r="M8" s="438"/>
      <c r="O8" s="444" t="s">
        <v>680</v>
      </c>
      <c r="Q8" s="442"/>
      <c r="S8" s="449"/>
      <c r="U8" s="451" t="s">
        <v>699</v>
      </c>
      <c r="W8" s="453"/>
      <c r="Y8" s="455"/>
    </row>
    <row r="9" spans="1:25" ht="15" thickBot="1" x14ac:dyDescent="0.4">
      <c r="B9" s="411"/>
      <c r="D9" s="424" t="s">
        <v>350</v>
      </c>
      <c r="F9" s="411" t="s">
        <v>553</v>
      </c>
      <c r="H9" s="393"/>
      <c r="K9" s="434" t="s">
        <v>682</v>
      </c>
      <c r="M9" s="438"/>
      <c r="O9" s="444" t="s">
        <v>745</v>
      </c>
      <c r="Q9" s="442"/>
      <c r="S9" s="449"/>
      <c r="U9" s="451"/>
      <c r="W9" s="453"/>
      <c r="Y9" s="455"/>
    </row>
    <row r="10" spans="1:25" ht="15" customHeight="1" thickBot="1" x14ac:dyDescent="0.4">
      <c r="B10" s="410"/>
      <c r="D10" s="424"/>
      <c r="F10" s="412"/>
      <c r="H10" s="393" t="s">
        <v>348</v>
      </c>
      <c r="K10" s="434" t="s">
        <v>687</v>
      </c>
      <c r="M10" s="438"/>
      <c r="O10" s="444"/>
      <c r="Q10" s="442"/>
      <c r="R10" s="445"/>
      <c r="S10" s="450" t="s">
        <v>697</v>
      </c>
      <c r="T10" s="445"/>
      <c r="U10" s="452"/>
      <c r="V10" s="445"/>
      <c r="W10" s="454"/>
      <c r="X10" s="445"/>
      <c r="Y10" s="456"/>
    </row>
    <row r="11" spans="1:25" x14ac:dyDescent="0.35">
      <c r="A11" s="409" t="s">
        <v>524</v>
      </c>
      <c r="B11" s="411" t="s">
        <v>545</v>
      </c>
      <c r="C11" s="440"/>
      <c r="D11" s="424" t="s">
        <v>746</v>
      </c>
      <c r="E11" s="409"/>
      <c r="F11" s="411"/>
      <c r="G11" s="409"/>
      <c r="H11" s="393"/>
      <c r="I11" s="409"/>
      <c r="J11" s="409"/>
      <c r="K11" s="435" t="s">
        <v>581</v>
      </c>
      <c r="L11" s="409"/>
      <c r="M11" s="437"/>
      <c r="N11" s="409"/>
      <c r="O11" s="409"/>
      <c r="P11" s="409"/>
      <c r="Q11" s="441"/>
      <c r="S11" s="449" t="s">
        <v>704</v>
      </c>
      <c r="U11" s="451"/>
      <c r="W11" s="453"/>
      <c r="Y11" s="455"/>
    </row>
    <row r="12" spans="1:25" ht="15" thickBot="1" x14ac:dyDescent="0.4">
      <c r="B12" s="412"/>
      <c r="D12" s="424"/>
      <c r="F12" s="411" t="s">
        <v>554</v>
      </c>
      <c r="H12" s="393"/>
      <c r="K12" s="436" t="s">
        <v>685</v>
      </c>
      <c r="M12" s="438"/>
      <c r="Q12" s="442"/>
      <c r="S12" s="449" t="s">
        <v>705</v>
      </c>
      <c r="U12" s="451"/>
      <c r="W12" s="453"/>
      <c r="Y12" s="455"/>
    </row>
    <row r="13" spans="1:25" ht="15" customHeight="1" thickBot="1" x14ac:dyDescent="0.4">
      <c r="B13" s="421" t="s">
        <v>535</v>
      </c>
      <c r="D13" s="427"/>
      <c r="F13" s="412"/>
      <c r="H13" s="393"/>
      <c r="K13" s="436" t="s">
        <v>578</v>
      </c>
      <c r="M13" s="438"/>
      <c r="Q13" s="442"/>
      <c r="S13" s="449"/>
      <c r="U13" s="451"/>
      <c r="W13" s="453"/>
      <c r="Y13" s="455"/>
    </row>
    <row r="14" spans="1:25" x14ac:dyDescent="0.35">
      <c r="B14" s="410"/>
      <c r="D14" s="427"/>
      <c r="F14" s="415" t="s">
        <v>540</v>
      </c>
      <c r="H14" s="428"/>
      <c r="K14" s="436" t="s">
        <v>707</v>
      </c>
      <c r="M14" s="438"/>
      <c r="Q14" s="442"/>
      <c r="R14" s="445"/>
      <c r="S14" s="450"/>
      <c r="T14" s="445"/>
      <c r="U14" s="452"/>
      <c r="V14" s="445"/>
      <c r="W14" s="454"/>
      <c r="X14" s="445"/>
      <c r="Y14" s="456"/>
    </row>
    <row r="15" spans="1:25" x14ac:dyDescent="0.35">
      <c r="A15" s="409" t="s">
        <v>525</v>
      </c>
      <c r="B15" s="411" t="s">
        <v>546</v>
      </c>
      <c r="D15" s="427" t="s">
        <v>575</v>
      </c>
      <c r="E15" s="409"/>
      <c r="F15" s="414"/>
      <c r="G15" s="409"/>
      <c r="H15" s="428"/>
      <c r="I15" s="409"/>
      <c r="J15" s="409"/>
      <c r="K15" s="436" t="s">
        <v>681</v>
      </c>
      <c r="L15" s="409"/>
      <c r="M15" s="437"/>
      <c r="N15" s="409"/>
      <c r="O15" s="409"/>
      <c r="P15" s="409"/>
      <c r="Q15" s="441"/>
      <c r="S15" s="449"/>
      <c r="U15" s="451"/>
      <c r="W15" s="453"/>
      <c r="Y15" s="455"/>
    </row>
    <row r="16" spans="1:25" ht="15.75" customHeight="1" thickBot="1" x14ac:dyDescent="0.4">
      <c r="B16" s="411"/>
      <c r="D16" s="427"/>
      <c r="F16" s="411" t="s">
        <v>555</v>
      </c>
      <c r="H16" s="428" t="s">
        <v>349</v>
      </c>
      <c r="K16" s="436" t="s">
        <v>686</v>
      </c>
      <c r="M16" s="438"/>
      <c r="Q16" s="442"/>
      <c r="S16" s="460" t="s">
        <v>721</v>
      </c>
      <c r="U16" s="451"/>
      <c r="W16" s="453"/>
      <c r="Y16" s="455"/>
    </row>
    <row r="17" spans="1:25" ht="15" thickBot="1" x14ac:dyDescent="0.4">
      <c r="B17" s="410"/>
      <c r="D17" s="427"/>
      <c r="F17" s="411"/>
      <c r="H17" s="428"/>
      <c r="K17" s="434" t="s">
        <v>582</v>
      </c>
      <c r="M17" s="438"/>
      <c r="O17" s="444"/>
      <c r="Q17" s="442"/>
      <c r="S17" s="449" t="s">
        <v>726</v>
      </c>
      <c r="U17" s="451"/>
      <c r="W17" s="453"/>
      <c r="Y17" s="455"/>
    </row>
    <row r="18" spans="1:25" x14ac:dyDescent="0.35">
      <c r="B18" s="411" t="s">
        <v>547</v>
      </c>
      <c r="D18" s="427"/>
      <c r="F18" s="410"/>
      <c r="H18" s="428"/>
      <c r="K18" s="434" t="s">
        <v>684</v>
      </c>
      <c r="M18" s="438"/>
      <c r="O18" s="444" t="s">
        <v>679</v>
      </c>
      <c r="Q18" s="442"/>
      <c r="R18" s="445"/>
      <c r="S18" s="448" t="s">
        <v>706</v>
      </c>
      <c r="T18" s="445"/>
      <c r="U18" s="452"/>
      <c r="V18" s="445"/>
      <c r="W18" s="454"/>
      <c r="X18" s="445"/>
      <c r="Y18" s="456"/>
    </row>
    <row r="19" spans="1:25" ht="15.75" customHeight="1" thickBot="1" x14ac:dyDescent="0.4">
      <c r="A19" s="409" t="s">
        <v>526</v>
      </c>
      <c r="B19" s="412"/>
      <c r="C19" s="440"/>
      <c r="D19" s="427"/>
      <c r="E19" s="409"/>
      <c r="F19" s="411" t="s">
        <v>556</v>
      </c>
      <c r="G19" s="409"/>
      <c r="H19" s="428"/>
      <c r="I19" s="409"/>
      <c r="J19" s="409"/>
      <c r="K19" s="434" t="s">
        <v>720</v>
      </c>
      <c r="L19" s="409"/>
      <c r="M19" s="437"/>
      <c r="N19" s="409"/>
      <c r="O19" s="443" t="s">
        <v>751</v>
      </c>
      <c r="P19" s="409"/>
      <c r="Q19" s="441"/>
      <c r="S19" s="449"/>
      <c r="U19" s="451"/>
      <c r="W19" s="453"/>
      <c r="Y19" s="455"/>
    </row>
    <row r="20" spans="1:25" ht="15" thickBot="1" x14ac:dyDescent="0.4">
      <c r="B20" s="421" t="s">
        <v>536</v>
      </c>
      <c r="D20" s="426"/>
      <c r="F20" s="412"/>
      <c r="H20" s="428"/>
      <c r="K20" s="434" t="s">
        <v>683</v>
      </c>
      <c r="M20" s="438"/>
      <c r="O20" s="444" t="s">
        <v>688</v>
      </c>
      <c r="Q20" s="442"/>
      <c r="S20" s="449"/>
      <c r="U20" s="451"/>
      <c r="W20" s="453"/>
      <c r="Y20" s="455"/>
    </row>
    <row r="21" spans="1:25" ht="15" thickBot="1" x14ac:dyDescent="0.4">
      <c r="B21" s="410"/>
      <c r="D21" s="424"/>
      <c r="F21" s="421" t="s">
        <v>541</v>
      </c>
      <c r="K21" s="434" t="s">
        <v>682</v>
      </c>
      <c r="M21" s="438"/>
      <c r="O21" s="444" t="s">
        <v>745</v>
      </c>
      <c r="Q21" s="442"/>
      <c r="S21" s="449"/>
      <c r="U21" s="451"/>
      <c r="W21" s="453"/>
      <c r="Y21" s="455"/>
    </row>
    <row r="22" spans="1:25" ht="15.75" customHeight="1" x14ac:dyDescent="0.35">
      <c r="B22" s="411" t="s">
        <v>548</v>
      </c>
      <c r="D22" s="424" t="s">
        <v>350</v>
      </c>
      <c r="F22" s="417"/>
      <c r="K22" s="434" t="s">
        <v>687</v>
      </c>
      <c r="M22" s="438"/>
      <c r="O22" s="444"/>
      <c r="Q22" s="442"/>
      <c r="R22" s="445"/>
      <c r="S22" s="448"/>
      <c r="T22" s="445"/>
      <c r="U22" s="452"/>
      <c r="V22" s="445"/>
      <c r="W22" s="454"/>
      <c r="X22" s="445"/>
      <c r="Y22" s="456"/>
    </row>
    <row r="23" spans="1:25" ht="15" thickBot="1" x14ac:dyDescent="0.4">
      <c r="A23" s="409" t="s">
        <v>527</v>
      </c>
      <c r="B23" s="412"/>
      <c r="C23" s="440"/>
      <c r="D23" s="424"/>
      <c r="E23" s="409"/>
      <c r="F23" s="418" t="s">
        <v>557</v>
      </c>
      <c r="G23" s="409"/>
      <c r="H23" s="409"/>
      <c r="I23" s="409"/>
      <c r="J23" s="409"/>
      <c r="K23" s="435" t="s">
        <v>583</v>
      </c>
      <c r="L23" s="409"/>
      <c r="M23" s="437"/>
      <c r="N23" s="409"/>
      <c r="O23" s="443"/>
      <c r="P23" s="409"/>
      <c r="Q23" s="441"/>
      <c r="S23" s="447"/>
      <c r="U23" s="451"/>
      <c r="W23" s="453"/>
      <c r="Y23" s="455"/>
    </row>
    <row r="24" spans="1:25" x14ac:dyDescent="0.35">
      <c r="B24" s="411"/>
      <c r="D24" s="424" t="s">
        <v>689</v>
      </c>
      <c r="F24" s="418"/>
      <c r="K24" s="436" t="s">
        <v>685</v>
      </c>
      <c r="M24" s="438"/>
      <c r="O24" s="444"/>
      <c r="Q24" s="442"/>
      <c r="S24" s="449"/>
      <c r="U24" s="451"/>
      <c r="W24" s="453"/>
      <c r="Y24" s="455"/>
    </row>
    <row r="25" spans="1:25" ht="15" thickBot="1" x14ac:dyDescent="0.4">
      <c r="B25" s="411" t="s">
        <v>549</v>
      </c>
      <c r="D25" s="424"/>
      <c r="F25" s="419"/>
      <c r="K25" s="436" t="s">
        <v>578</v>
      </c>
      <c r="M25" s="438"/>
      <c r="O25" s="444"/>
      <c r="Q25" s="442"/>
      <c r="S25" s="449"/>
      <c r="U25" s="451"/>
      <c r="W25" s="453"/>
      <c r="Y25" s="455"/>
    </row>
    <row r="26" spans="1:25" ht="15" thickBot="1" x14ac:dyDescent="0.4">
      <c r="B26" s="411"/>
      <c r="D26" s="424"/>
      <c r="F26" s="413" t="s">
        <v>507</v>
      </c>
      <c r="K26" s="436" t="s">
        <v>707</v>
      </c>
      <c r="M26" s="438"/>
      <c r="O26" s="444"/>
      <c r="Q26" s="442"/>
      <c r="R26" s="445"/>
      <c r="S26" s="448"/>
      <c r="T26" s="445"/>
      <c r="U26" s="452"/>
      <c r="V26" s="445"/>
      <c r="W26" s="454"/>
      <c r="X26" s="445"/>
      <c r="Y26" s="456"/>
    </row>
    <row r="27" spans="1:25" ht="15" thickBot="1" x14ac:dyDescent="0.4">
      <c r="A27" s="409" t="s">
        <v>528</v>
      </c>
      <c r="B27" s="413" t="s">
        <v>537</v>
      </c>
      <c r="C27" s="440"/>
      <c r="D27" s="457"/>
      <c r="E27" s="409"/>
      <c r="G27" s="409"/>
      <c r="H27" s="393"/>
      <c r="I27" s="409"/>
      <c r="J27" s="409"/>
      <c r="K27" s="436" t="s">
        <v>681</v>
      </c>
      <c r="L27" s="409"/>
      <c r="M27" s="437"/>
      <c r="N27" s="409"/>
      <c r="O27" s="443"/>
      <c r="P27" s="409"/>
      <c r="Q27" s="441"/>
      <c r="S27" s="449"/>
      <c r="U27" s="451"/>
      <c r="W27" s="453"/>
      <c r="Y27" s="455"/>
    </row>
    <row r="28" spans="1:25" ht="15" thickBot="1" x14ac:dyDescent="0.4">
      <c r="D28" s="427"/>
      <c r="F28" s="410"/>
      <c r="H28" s="393"/>
      <c r="K28" s="436" t="s">
        <v>686</v>
      </c>
      <c r="M28" s="438"/>
      <c r="O28" s="444"/>
      <c r="Q28" s="442"/>
      <c r="S28" s="460"/>
      <c r="U28" s="451"/>
      <c r="W28" s="453"/>
      <c r="Y28" s="455"/>
    </row>
    <row r="29" spans="1:25" x14ac:dyDescent="0.35">
      <c r="B29" s="410"/>
      <c r="D29" s="427"/>
      <c r="F29" s="411" t="s">
        <v>558</v>
      </c>
      <c r="H29" s="393" t="s">
        <v>348</v>
      </c>
      <c r="K29" s="434" t="s">
        <v>584</v>
      </c>
      <c r="M29" s="438"/>
      <c r="Q29" s="442"/>
      <c r="S29" s="449"/>
      <c r="U29" s="451"/>
      <c r="W29" s="453"/>
      <c r="Y29" s="455"/>
    </row>
    <row r="30" spans="1:25" ht="15" thickBot="1" x14ac:dyDescent="0.4">
      <c r="B30" s="411" t="s">
        <v>550</v>
      </c>
      <c r="D30" s="427" t="s">
        <v>575</v>
      </c>
      <c r="F30" s="412"/>
      <c r="H30" s="393"/>
      <c r="K30" s="434" t="s">
        <v>684</v>
      </c>
      <c r="M30" s="438"/>
      <c r="Q30" s="442"/>
      <c r="R30" s="445"/>
      <c r="S30" s="448"/>
      <c r="T30" s="445"/>
      <c r="U30" s="452"/>
      <c r="V30" s="445"/>
      <c r="W30" s="454"/>
      <c r="X30" s="445"/>
      <c r="Y30" s="456"/>
    </row>
    <row r="31" spans="1:25" ht="15" thickBot="1" x14ac:dyDescent="0.4">
      <c r="A31" s="409" t="s">
        <v>529</v>
      </c>
      <c r="B31" s="412"/>
      <c r="C31" s="440"/>
      <c r="D31" s="427"/>
      <c r="E31" s="409"/>
      <c r="F31" s="411"/>
      <c r="G31" s="409"/>
      <c r="H31" s="393"/>
      <c r="I31" s="409"/>
      <c r="J31" s="409"/>
      <c r="K31" s="434" t="s">
        <v>720</v>
      </c>
      <c r="L31" s="516" t="s">
        <v>676</v>
      </c>
      <c r="M31" s="437"/>
      <c r="N31" s="409"/>
      <c r="O31" s="443"/>
      <c r="P31" s="409"/>
      <c r="Q31" s="441"/>
      <c r="S31" s="449"/>
      <c r="U31" s="451"/>
      <c r="W31" s="453"/>
      <c r="Y31" s="455"/>
    </row>
    <row r="32" spans="1:25" x14ac:dyDescent="0.35">
      <c r="B32" s="411"/>
      <c r="D32" s="427" t="s">
        <v>692</v>
      </c>
      <c r="F32" s="411" t="s">
        <v>559</v>
      </c>
      <c r="H32" s="393"/>
      <c r="K32" s="434" t="s">
        <v>683</v>
      </c>
      <c r="L32" s="453" t="s">
        <v>677</v>
      </c>
      <c r="M32" s="438"/>
      <c r="O32" s="444"/>
      <c r="Q32" s="442"/>
      <c r="S32" s="449"/>
      <c r="U32" s="451"/>
      <c r="W32" s="453"/>
      <c r="Y32" s="455"/>
    </row>
    <row r="33" spans="1:25" ht="15" thickBot="1" x14ac:dyDescent="0.4">
      <c r="B33" s="411" t="s">
        <v>551</v>
      </c>
      <c r="D33" s="427"/>
      <c r="F33" s="412"/>
      <c r="H33" s="393"/>
      <c r="K33" s="434" t="s">
        <v>682</v>
      </c>
      <c r="L33" s="453" t="s">
        <v>689</v>
      </c>
      <c r="M33" s="438"/>
      <c r="O33" s="444" t="s">
        <v>750</v>
      </c>
      <c r="Q33" s="442"/>
      <c r="S33" s="449"/>
      <c r="U33" s="451"/>
      <c r="W33" s="453"/>
      <c r="Y33" s="455"/>
    </row>
    <row r="34" spans="1:25" ht="15" thickBot="1" x14ac:dyDescent="0.4">
      <c r="B34" s="411"/>
      <c r="D34" s="427"/>
      <c r="F34" s="413" t="s">
        <v>542</v>
      </c>
      <c r="H34" s="428"/>
      <c r="K34" s="434" t="s">
        <v>687</v>
      </c>
      <c r="L34" s="453" t="s">
        <v>744</v>
      </c>
      <c r="M34" s="438"/>
      <c r="O34" s="444" t="s">
        <v>688</v>
      </c>
      <c r="Q34" s="442"/>
      <c r="R34" s="445"/>
      <c r="S34" s="448"/>
      <c r="T34" s="445"/>
      <c r="U34" s="452"/>
      <c r="V34" s="445"/>
      <c r="W34" s="454"/>
      <c r="X34" s="445"/>
      <c r="Y34" s="456"/>
    </row>
    <row r="35" spans="1:25" ht="15" thickBot="1" x14ac:dyDescent="0.4">
      <c r="A35" s="409" t="s">
        <v>530</v>
      </c>
      <c r="B35" s="413" t="s">
        <v>538</v>
      </c>
      <c r="C35" s="440"/>
      <c r="D35" s="426"/>
      <c r="E35" s="409"/>
      <c r="F35" s="411"/>
      <c r="G35" s="409"/>
      <c r="H35" s="428"/>
      <c r="I35" s="409"/>
      <c r="J35" s="409"/>
      <c r="K35" s="435" t="s">
        <v>585</v>
      </c>
      <c r="L35" s="516" t="s">
        <v>722</v>
      </c>
      <c r="M35" s="437"/>
      <c r="N35" s="409"/>
      <c r="O35" s="443" t="s">
        <v>745</v>
      </c>
      <c r="P35" s="409"/>
      <c r="Q35" s="441"/>
      <c r="S35" s="449"/>
      <c r="U35" s="451"/>
      <c r="W35" s="453"/>
      <c r="Y35" s="455"/>
    </row>
    <row r="36" spans="1:25" x14ac:dyDescent="0.35">
      <c r="B36" s="410"/>
      <c r="D36" s="424"/>
      <c r="F36" s="411" t="s">
        <v>560</v>
      </c>
      <c r="H36" s="428" t="s">
        <v>349</v>
      </c>
      <c r="K36" s="436" t="s">
        <v>685</v>
      </c>
      <c r="L36" s="453"/>
      <c r="M36" s="438"/>
      <c r="O36" s="444"/>
      <c r="Q36" s="442"/>
      <c r="S36" s="449"/>
      <c r="U36" s="451"/>
      <c r="W36" s="453"/>
      <c r="Y36" s="455"/>
    </row>
    <row r="37" spans="1:25" ht="15" thickBot="1" x14ac:dyDescent="0.4">
      <c r="B37" s="411" t="s">
        <v>552</v>
      </c>
      <c r="D37" s="424" t="s">
        <v>350</v>
      </c>
      <c r="F37" s="411"/>
      <c r="H37" s="428"/>
      <c r="K37" s="436" t="s">
        <v>578</v>
      </c>
      <c r="L37" s="453"/>
      <c r="M37" s="438"/>
      <c r="O37" s="444"/>
      <c r="Q37" s="442"/>
      <c r="S37" s="449"/>
      <c r="U37" s="451"/>
      <c r="W37" s="453"/>
      <c r="Y37" s="455"/>
    </row>
    <row r="38" spans="1:25" ht="15" thickBot="1" x14ac:dyDescent="0.4">
      <c r="B38" s="412"/>
      <c r="D38" s="424"/>
      <c r="F38" s="410"/>
      <c r="H38" s="428"/>
      <c r="K38" s="436" t="s">
        <v>707</v>
      </c>
      <c r="L38" s="453"/>
      <c r="M38" s="438"/>
      <c r="O38" s="444"/>
      <c r="Q38" s="442"/>
      <c r="R38" s="445"/>
      <c r="S38" s="448"/>
      <c r="T38" s="445"/>
      <c r="U38" s="452"/>
      <c r="V38" s="445"/>
      <c r="W38" s="454"/>
      <c r="X38" s="445"/>
      <c r="Y38" s="456"/>
    </row>
    <row r="39" spans="1:25" ht="15" thickBot="1" x14ac:dyDescent="0.4">
      <c r="A39" s="409" t="s">
        <v>531</v>
      </c>
      <c r="C39" s="409"/>
      <c r="D39" s="424"/>
      <c r="E39" s="409"/>
      <c r="F39" s="411" t="s">
        <v>561</v>
      </c>
      <c r="G39" s="409"/>
      <c r="H39" s="428"/>
      <c r="I39" s="409"/>
      <c r="J39" s="409"/>
      <c r="K39" s="436" t="s">
        <v>681</v>
      </c>
      <c r="L39" s="516"/>
      <c r="M39" s="437"/>
      <c r="N39" s="409"/>
      <c r="O39" s="409"/>
      <c r="P39" s="409"/>
      <c r="Q39" s="441"/>
      <c r="S39" s="449"/>
      <c r="U39" s="451"/>
      <c r="W39" s="453"/>
      <c r="Y39" s="455"/>
    </row>
    <row r="40" spans="1:25" ht="15" thickBot="1" x14ac:dyDescent="0.4">
      <c r="B40" s="410"/>
      <c r="D40" s="424" t="s">
        <v>679</v>
      </c>
      <c r="F40" s="412"/>
      <c r="H40" s="428"/>
      <c r="K40" s="436" t="s">
        <v>686</v>
      </c>
      <c r="L40" s="453"/>
      <c r="M40" s="438"/>
      <c r="Q40" s="442"/>
      <c r="S40" s="449"/>
      <c r="U40" s="451"/>
      <c r="W40" s="453"/>
      <c r="Y40" s="455"/>
    </row>
    <row r="41" spans="1:25" ht="15" thickBot="1" x14ac:dyDescent="0.4">
      <c r="B41" s="411" t="s">
        <v>517</v>
      </c>
      <c r="D41" s="424"/>
      <c r="F41" s="421" t="s">
        <v>543</v>
      </c>
      <c r="H41" s="393"/>
      <c r="K41" s="434" t="s">
        <v>586</v>
      </c>
      <c r="L41" s="453"/>
      <c r="M41" s="438"/>
      <c r="Q41" s="442"/>
      <c r="S41" s="449"/>
      <c r="U41" s="451"/>
      <c r="W41" s="453"/>
      <c r="Y41" s="455"/>
    </row>
    <row r="42" spans="1:25" x14ac:dyDescent="0.35">
      <c r="B42" s="411"/>
      <c r="D42" s="424"/>
      <c r="F42" s="410"/>
      <c r="H42" s="393"/>
      <c r="K42" s="434" t="s">
        <v>684</v>
      </c>
      <c r="L42" s="453"/>
      <c r="M42" s="438"/>
      <c r="Q42" s="442"/>
      <c r="R42" s="445"/>
      <c r="S42" s="448"/>
      <c r="T42" s="445"/>
      <c r="U42" s="452"/>
      <c r="V42" s="445"/>
      <c r="W42" s="454"/>
      <c r="X42" s="445"/>
      <c r="Y42" s="456"/>
    </row>
    <row r="43" spans="1:25" ht="15" thickBot="1" x14ac:dyDescent="0.4">
      <c r="A43" s="409" t="s">
        <v>532</v>
      </c>
      <c r="B43" s="416" t="s">
        <v>539</v>
      </c>
      <c r="C43" s="409"/>
      <c r="D43" s="427"/>
      <c r="E43" s="409"/>
      <c r="F43" s="411" t="s">
        <v>562</v>
      </c>
      <c r="G43" s="409"/>
      <c r="H43" s="393" t="s">
        <v>348</v>
      </c>
      <c r="I43" s="409"/>
      <c r="J43" s="409"/>
      <c r="K43" s="434" t="s">
        <v>724</v>
      </c>
      <c r="L43" s="516"/>
      <c r="M43" s="437"/>
      <c r="N43" s="409"/>
      <c r="O43" s="409"/>
      <c r="P43" s="409"/>
      <c r="Q43" s="441"/>
      <c r="S43" s="449"/>
      <c r="U43" s="451"/>
      <c r="W43" s="453"/>
      <c r="Y43" s="455"/>
    </row>
    <row r="44" spans="1:25" ht="15" thickBot="1" x14ac:dyDescent="0.4">
      <c r="B44" s="410"/>
      <c r="D44" s="427"/>
      <c r="F44" s="411"/>
      <c r="H44" s="393"/>
      <c r="K44" s="434" t="s">
        <v>683</v>
      </c>
      <c r="L44" s="453"/>
      <c r="M44" s="438"/>
      <c r="Q44" s="442"/>
      <c r="S44" s="449"/>
      <c r="U44" s="451"/>
      <c r="W44" s="453"/>
      <c r="Y44" s="455"/>
    </row>
    <row r="45" spans="1:25" x14ac:dyDescent="0.35">
      <c r="B45" s="411" t="s">
        <v>508</v>
      </c>
      <c r="D45" s="427" t="s">
        <v>575</v>
      </c>
      <c r="F45" s="410"/>
      <c r="H45" s="393"/>
      <c r="K45" s="434" t="s">
        <v>682</v>
      </c>
      <c r="L45" s="453"/>
      <c r="M45" s="438"/>
      <c r="Q45" s="442"/>
      <c r="S45" s="449"/>
      <c r="U45" s="451"/>
      <c r="W45" s="453"/>
      <c r="Y45" s="455"/>
    </row>
    <row r="46" spans="1:25" ht="15" thickBot="1" x14ac:dyDescent="0.4">
      <c r="B46" s="412"/>
      <c r="D46" s="427"/>
      <c r="F46" s="411" t="s">
        <v>563</v>
      </c>
      <c r="H46" s="393"/>
      <c r="K46" s="434" t="s">
        <v>687</v>
      </c>
      <c r="L46" s="453"/>
      <c r="M46" s="438"/>
      <c r="Q46" s="442"/>
      <c r="R46" s="445"/>
      <c r="S46" s="448"/>
      <c r="T46" s="445"/>
      <c r="U46" s="452"/>
      <c r="V46" s="445"/>
      <c r="W46" s="454"/>
      <c r="X46" s="445"/>
      <c r="Y46" s="456"/>
    </row>
    <row r="47" spans="1:25" ht="15" thickBot="1" x14ac:dyDescent="0.4">
      <c r="A47" s="409" t="s">
        <v>533</v>
      </c>
      <c r="C47" s="409"/>
      <c r="D47" s="427" t="s">
        <v>694</v>
      </c>
      <c r="E47" s="409"/>
      <c r="F47" s="412"/>
      <c r="G47" s="409"/>
      <c r="H47" s="393"/>
      <c r="I47" s="409"/>
      <c r="J47" s="409"/>
      <c r="K47" s="435" t="s">
        <v>587</v>
      </c>
      <c r="L47" s="516"/>
      <c r="M47" s="437"/>
      <c r="N47" s="409"/>
      <c r="O47" s="409"/>
      <c r="P47" s="409"/>
      <c r="Q47" s="441"/>
      <c r="S47" s="449"/>
      <c r="U47" s="451"/>
      <c r="W47" s="453"/>
      <c r="Y47" s="455"/>
    </row>
    <row r="48" spans="1:25" x14ac:dyDescent="0.35">
      <c r="B48" s="410" t="s">
        <v>564</v>
      </c>
      <c r="D48" s="427"/>
      <c r="K48" s="436" t="s">
        <v>578</v>
      </c>
      <c r="L48" s="453"/>
      <c r="M48" s="438"/>
      <c r="Q48" s="442"/>
      <c r="S48" s="449"/>
      <c r="U48" s="451"/>
      <c r="W48" s="453"/>
      <c r="Y48" s="455"/>
    </row>
    <row r="49" spans="1:25" ht="15" thickBot="1" x14ac:dyDescent="0.4">
      <c r="B49" s="412"/>
      <c r="D49" s="427"/>
      <c r="K49" s="436" t="s">
        <v>707</v>
      </c>
      <c r="L49" s="453"/>
      <c r="M49" s="438"/>
      <c r="Q49" s="442"/>
      <c r="S49" s="449"/>
      <c r="U49" s="451"/>
      <c r="W49" s="453"/>
      <c r="Y49" s="455"/>
    </row>
    <row r="50" spans="1:25" x14ac:dyDescent="0.35">
      <c r="K50" s="436" t="s">
        <v>681</v>
      </c>
      <c r="L50" s="453"/>
      <c r="M50" s="438"/>
      <c r="Q50" s="442"/>
      <c r="R50" s="445"/>
      <c r="S50" s="448"/>
      <c r="T50" s="445"/>
      <c r="U50" s="452"/>
      <c r="V50" s="445"/>
      <c r="W50" s="454"/>
      <c r="X50" s="445"/>
      <c r="Y50" s="456"/>
    </row>
    <row r="51" spans="1:25" x14ac:dyDescent="0.35">
      <c r="A51" s="409" t="s">
        <v>534</v>
      </c>
      <c r="B51" s="409"/>
      <c r="C51" s="409"/>
      <c r="D51" s="409"/>
      <c r="E51" s="409"/>
      <c r="F51" s="409"/>
      <c r="G51" s="409"/>
      <c r="H51" s="409"/>
      <c r="I51" s="409"/>
      <c r="J51" s="409"/>
      <c r="K51" s="435" t="s">
        <v>685</v>
      </c>
      <c r="L51" s="409"/>
      <c r="M51" s="409"/>
      <c r="N51" s="409"/>
      <c r="O51" s="409"/>
      <c r="P51" s="409"/>
      <c r="Q51" s="409"/>
    </row>
    <row r="52" spans="1:25" x14ac:dyDescent="0.35">
      <c r="K52" s="436" t="s">
        <v>686</v>
      </c>
    </row>
    <row r="54" spans="1:25" x14ac:dyDescent="0.35">
      <c r="A54" s="512"/>
      <c r="B54" s="513" t="s">
        <v>589</v>
      </c>
      <c r="C54" s="513"/>
      <c r="D54" s="513"/>
      <c r="E54" s="513"/>
      <c r="F54" s="513"/>
      <c r="G54" s="513"/>
      <c r="H54" s="513"/>
      <c r="I54" s="513"/>
      <c r="J54" s="512"/>
    </row>
    <row r="55" spans="1:25" x14ac:dyDescent="0.35">
      <c r="A55" s="512"/>
      <c r="B55" s="513"/>
      <c r="C55" s="513"/>
      <c r="D55" s="690" t="s">
        <v>348</v>
      </c>
      <c r="E55" s="690"/>
      <c r="F55" s="458" t="s">
        <v>349</v>
      </c>
      <c r="G55" s="694" t="s">
        <v>350</v>
      </c>
      <c r="H55" s="694"/>
      <c r="I55" s="515" t="s">
        <v>575</v>
      </c>
      <c r="J55" s="512"/>
    </row>
    <row r="56" spans="1:25" x14ac:dyDescent="0.35">
      <c r="A56" s="512"/>
      <c r="B56" s="513" t="s">
        <v>566</v>
      </c>
      <c r="C56" s="512"/>
      <c r="D56" s="693" t="s">
        <v>708</v>
      </c>
      <c r="E56" s="693"/>
      <c r="F56" s="512" t="s">
        <v>709</v>
      </c>
      <c r="G56" s="693" t="s">
        <v>710</v>
      </c>
      <c r="H56" s="693"/>
      <c r="I56" s="514" t="s">
        <v>711</v>
      </c>
      <c r="J56" s="512"/>
    </row>
    <row r="57" spans="1:25" x14ac:dyDescent="0.35">
      <c r="A57" s="512"/>
      <c r="B57" s="513" t="s">
        <v>566</v>
      </c>
      <c r="C57" s="512"/>
      <c r="D57" s="693" t="s">
        <v>712</v>
      </c>
      <c r="E57" s="693"/>
      <c r="F57" s="512" t="s">
        <v>713</v>
      </c>
      <c r="G57" s="693" t="s">
        <v>752</v>
      </c>
      <c r="H57" s="693"/>
      <c r="I57" s="514" t="s">
        <v>754</v>
      </c>
      <c r="J57" s="512"/>
    </row>
    <row r="58" spans="1:25" x14ac:dyDescent="0.35">
      <c r="A58" s="512"/>
      <c r="B58" s="513" t="s">
        <v>567</v>
      </c>
      <c r="C58" s="512"/>
      <c r="D58" s="693" t="s">
        <v>725</v>
      </c>
      <c r="E58" s="693"/>
      <c r="F58" s="512" t="s">
        <v>719</v>
      </c>
      <c r="G58" s="693" t="s">
        <v>361</v>
      </c>
      <c r="H58" s="693"/>
      <c r="I58" s="514" t="s">
        <v>715</v>
      </c>
      <c r="J58" s="512"/>
    </row>
    <row r="60" spans="1:25" x14ac:dyDescent="0.35">
      <c r="B60" s="345" t="s">
        <v>590</v>
      </c>
    </row>
    <row r="61" spans="1:25" x14ac:dyDescent="0.35">
      <c r="B61" s="345" t="s">
        <v>591</v>
      </c>
    </row>
    <row r="62" spans="1:25" x14ac:dyDescent="0.35">
      <c r="B62" s="345" t="s">
        <v>592</v>
      </c>
    </row>
  </sheetData>
  <mergeCells count="10">
    <mergeCell ref="Q3:Q4"/>
    <mergeCell ref="G55:H55"/>
    <mergeCell ref="D56:E56"/>
    <mergeCell ref="G56:H56"/>
    <mergeCell ref="D55:E55"/>
    <mergeCell ref="A1:B1"/>
    <mergeCell ref="D57:E57"/>
    <mergeCell ref="G57:H57"/>
    <mergeCell ref="D58:E58"/>
    <mergeCell ref="G58:H58"/>
  </mergeCells>
  <pageMargins left="0.7" right="0.7" top="0.75" bottom="0.75" header="0.3" footer="0.3"/>
  <pageSetup paperSize="8" scale="76"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0D11-98BA-42D2-AE66-6D56DC2003BB}">
  <dimension ref="A1:G125"/>
  <sheetViews>
    <sheetView workbookViewId="0">
      <selection activeCell="D44" sqref="D44"/>
    </sheetView>
  </sheetViews>
  <sheetFormatPr defaultRowHeight="14.5" x14ac:dyDescent="0.35"/>
  <cols>
    <col min="1" max="1" width="29.1796875" customWidth="1"/>
    <col min="2" max="2" width="0" hidden="1" customWidth="1"/>
    <col min="3" max="3" width="20.7265625" bestFit="1" customWidth="1"/>
    <col min="4" max="4" width="179.81640625" customWidth="1"/>
    <col min="5" max="5" width="11.1796875" customWidth="1"/>
    <col min="6" max="6" width="13.54296875" customWidth="1"/>
    <col min="7" max="7" width="17.7265625" customWidth="1"/>
  </cols>
  <sheetData>
    <row r="1" spans="1:7" ht="19" thickBot="1" x14ac:dyDescent="0.5">
      <c r="A1" s="584" t="s">
        <v>30</v>
      </c>
      <c r="B1" s="584"/>
      <c r="C1" s="584"/>
      <c r="D1" s="585"/>
      <c r="E1" s="586" t="s">
        <v>31</v>
      </c>
      <c r="F1" s="587"/>
      <c r="G1" s="588"/>
    </row>
    <row r="2" spans="1:7" x14ac:dyDescent="0.35">
      <c r="A2" s="585"/>
      <c r="B2" s="585"/>
      <c r="C2" s="585"/>
      <c r="D2" s="585"/>
      <c r="E2" s="35"/>
      <c r="F2" s="36"/>
      <c r="G2" s="37" t="s">
        <v>32</v>
      </c>
    </row>
    <row r="3" spans="1:7" x14ac:dyDescent="0.35">
      <c r="A3" s="585"/>
      <c r="B3" s="585"/>
      <c r="C3" s="585"/>
      <c r="D3" s="585"/>
      <c r="E3" s="35"/>
      <c r="F3" s="38"/>
      <c r="G3" s="37" t="s">
        <v>33</v>
      </c>
    </row>
    <row r="4" spans="1:7" ht="15" thickBot="1" x14ac:dyDescent="0.4">
      <c r="A4" s="585"/>
      <c r="B4" s="585"/>
      <c r="C4" s="585"/>
      <c r="D4" s="585"/>
      <c r="E4" s="35"/>
      <c r="F4" s="39"/>
      <c r="G4" s="37" t="s">
        <v>34</v>
      </c>
    </row>
    <row r="5" spans="1:7" ht="15" thickBot="1" x14ac:dyDescent="0.4">
      <c r="A5" s="40" t="s">
        <v>35</v>
      </c>
      <c r="B5" s="40"/>
      <c r="C5" s="41" t="s">
        <v>36</v>
      </c>
      <c r="D5" s="42" t="s">
        <v>37</v>
      </c>
      <c r="E5" s="43" t="s">
        <v>38</v>
      </c>
      <c r="F5" s="43" t="s">
        <v>31</v>
      </c>
      <c r="G5" s="44" t="s">
        <v>39</v>
      </c>
    </row>
    <row r="6" spans="1:7" x14ac:dyDescent="0.35">
      <c r="A6" s="45" t="s">
        <v>40</v>
      </c>
      <c r="B6" s="46">
        <v>1</v>
      </c>
      <c r="C6" s="47" t="s">
        <v>41</v>
      </c>
      <c r="D6" s="48" t="s">
        <v>42</v>
      </c>
      <c r="E6" s="49"/>
      <c r="F6" s="50"/>
      <c r="G6" s="51"/>
    </row>
    <row r="7" spans="1:7" x14ac:dyDescent="0.35">
      <c r="A7" s="52">
        <f>[1]Organisation!L7</f>
        <v>0</v>
      </c>
      <c r="B7" s="53">
        <v>2</v>
      </c>
      <c r="C7" s="54" t="s">
        <v>41</v>
      </c>
      <c r="D7" s="48" t="s">
        <v>43</v>
      </c>
      <c r="E7" s="55"/>
      <c r="F7" s="56"/>
      <c r="G7" s="57"/>
    </row>
    <row r="8" spans="1:7" x14ac:dyDescent="0.35">
      <c r="A8" s="52"/>
      <c r="B8" s="53"/>
      <c r="C8" s="58" t="s">
        <v>41</v>
      </c>
      <c r="D8" s="48" t="s">
        <v>44</v>
      </c>
      <c r="E8" s="59"/>
      <c r="F8" s="60"/>
      <c r="G8" s="61"/>
    </row>
    <row r="9" spans="1:7" ht="15" thickBot="1" x14ac:dyDescent="0.4">
      <c r="A9" s="53"/>
      <c r="B9" s="53">
        <v>3</v>
      </c>
      <c r="C9" s="58" t="s">
        <v>41</v>
      </c>
      <c r="D9" s="48" t="s">
        <v>45</v>
      </c>
      <c r="E9" s="55"/>
      <c r="F9" s="56"/>
      <c r="G9" s="62"/>
    </row>
    <row r="10" spans="1:7" x14ac:dyDescent="0.35">
      <c r="A10" s="53"/>
      <c r="B10" s="46">
        <v>4</v>
      </c>
      <c r="C10" s="58" t="s">
        <v>41</v>
      </c>
      <c r="D10" s="48" t="s">
        <v>46</v>
      </c>
      <c r="E10" s="59"/>
      <c r="F10" s="56"/>
      <c r="G10" s="62"/>
    </row>
    <row r="11" spans="1:7" x14ac:dyDescent="0.35">
      <c r="A11" s="53"/>
      <c r="B11" s="63"/>
      <c r="C11" s="64" t="s">
        <v>41</v>
      </c>
      <c r="D11" s="48" t="s">
        <v>47</v>
      </c>
      <c r="E11" s="59"/>
      <c r="F11" s="56"/>
      <c r="G11" s="61"/>
    </row>
    <row r="12" spans="1:7" x14ac:dyDescent="0.35">
      <c r="A12" s="53"/>
      <c r="B12" s="63"/>
      <c r="C12" s="64"/>
      <c r="D12" s="48" t="s">
        <v>48</v>
      </c>
      <c r="E12" s="59"/>
      <c r="F12" s="56"/>
      <c r="G12" s="61"/>
    </row>
    <row r="13" spans="1:7" x14ac:dyDescent="0.35">
      <c r="A13" s="53"/>
      <c r="B13" s="63"/>
      <c r="C13" s="64" t="s">
        <v>41</v>
      </c>
      <c r="D13" s="48" t="s">
        <v>49</v>
      </c>
      <c r="E13" s="59"/>
      <c r="F13" s="56"/>
      <c r="G13" s="61"/>
    </row>
    <row r="14" spans="1:7" x14ac:dyDescent="0.35">
      <c r="A14" s="53"/>
      <c r="B14" s="63"/>
      <c r="C14" s="64" t="s">
        <v>41</v>
      </c>
      <c r="D14" s="48" t="s">
        <v>50</v>
      </c>
      <c r="E14" s="59"/>
      <c r="F14" s="56"/>
      <c r="G14" s="61"/>
    </row>
    <row r="15" spans="1:7" x14ac:dyDescent="0.35">
      <c r="A15" s="53"/>
      <c r="B15" s="63"/>
      <c r="C15" s="64" t="s">
        <v>41</v>
      </c>
      <c r="D15" s="48" t="s">
        <v>51</v>
      </c>
      <c r="E15" s="59"/>
      <c r="F15" s="56"/>
      <c r="G15" s="61"/>
    </row>
    <row r="16" spans="1:7" x14ac:dyDescent="0.35">
      <c r="A16" s="53"/>
      <c r="B16" s="63"/>
      <c r="C16" s="64"/>
      <c r="D16" s="48" t="s">
        <v>52</v>
      </c>
      <c r="E16" s="59"/>
      <c r="F16" s="56"/>
      <c r="G16" s="61"/>
    </row>
    <row r="17" spans="1:7" x14ac:dyDescent="0.35">
      <c r="A17" s="53"/>
      <c r="B17" s="53"/>
      <c r="C17" s="64"/>
      <c r="D17" s="48" t="s">
        <v>53</v>
      </c>
      <c r="E17" s="59"/>
      <c r="F17" s="56"/>
      <c r="G17" s="62"/>
    </row>
    <row r="18" spans="1:7" ht="15" thickBot="1" x14ac:dyDescent="0.4">
      <c r="A18" s="65"/>
      <c r="B18" s="53">
        <v>6</v>
      </c>
      <c r="C18" s="66"/>
      <c r="D18" s="1"/>
      <c r="E18" s="67"/>
      <c r="F18" s="56"/>
      <c r="G18" s="62"/>
    </row>
    <row r="19" spans="1:7" x14ac:dyDescent="0.35">
      <c r="A19" s="116" t="s">
        <v>5</v>
      </c>
      <c r="B19" s="117"/>
      <c r="C19" s="118" t="s">
        <v>41</v>
      </c>
      <c r="D19" s="119" t="s">
        <v>54</v>
      </c>
      <c r="E19" s="59"/>
      <c r="F19" s="56"/>
      <c r="G19" s="62"/>
    </row>
    <row r="20" spans="1:7" x14ac:dyDescent="0.35">
      <c r="A20" s="120">
        <f>[1]Organisation!P12</f>
        <v>0</v>
      </c>
      <c r="B20" s="117"/>
      <c r="C20" s="121" t="s">
        <v>41</v>
      </c>
      <c r="D20" s="122" t="s">
        <v>55</v>
      </c>
      <c r="E20" s="59"/>
      <c r="F20" s="56"/>
      <c r="G20" s="62" t="s">
        <v>56</v>
      </c>
    </row>
    <row r="21" spans="1:7" x14ac:dyDescent="0.35">
      <c r="A21" s="120"/>
      <c r="B21" s="117"/>
      <c r="C21" s="121"/>
      <c r="D21" s="122"/>
      <c r="E21" s="59"/>
      <c r="F21" s="68"/>
      <c r="G21" s="62" t="s">
        <v>56</v>
      </c>
    </row>
    <row r="22" spans="1:7" x14ac:dyDescent="0.35">
      <c r="A22" s="120"/>
      <c r="B22" s="117"/>
      <c r="C22" s="121" t="s">
        <v>41</v>
      </c>
      <c r="D22" s="122" t="s">
        <v>57</v>
      </c>
      <c r="E22" s="59"/>
      <c r="F22" s="56"/>
      <c r="G22" s="61"/>
    </row>
    <row r="23" spans="1:7" x14ac:dyDescent="0.35">
      <c r="A23" s="120"/>
      <c r="B23" s="117"/>
      <c r="C23" s="121" t="s">
        <v>41</v>
      </c>
      <c r="D23" s="122" t="s">
        <v>58</v>
      </c>
      <c r="E23" s="59"/>
      <c r="F23" s="56"/>
      <c r="G23" s="61"/>
    </row>
    <row r="24" spans="1:7" x14ac:dyDescent="0.35">
      <c r="A24" s="120"/>
      <c r="B24" s="117"/>
      <c r="C24" s="121" t="s">
        <v>41</v>
      </c>
      <c r="D24" s="122" t="s">
        <v>59</v>
      </c>
      <c r="E24" s="59"/>
      <c r="F24" s="56"/>
      <c r="G24" s="61"/>
    </row>
    <row r="25" spans="1:7" x14ac:dyDescent="0.35">
      <c r="A25" s="120"/>
      <c r="B25" s="117"/>
      <c r="C25" s="121"/>
      <c r="D25" s="122"/>
      <c r="E25" s="59"/>
      <c r="F25" s="56"/>
      <c r="G25" s="61"/>
    </row>
    <row r="26" spans="1:7" x14ac:dyDescent="0.35">
      <c r="A26" s="120"/>
      <c r="B26" s="117"/>
      <c r="C26" s="121"/>
      <c r="D26" s="122" t="s">
        <v>60</v>
      </c>
      <c r="E26" s="59"/>
      <c r="F26" s="56"/>
      <c r="G26" s="57"/>
    </row>
    <row r="27" spans="1:7" x14ac:dyDescent="0.35">
      <c r="A27" s="116"/>
      <c r="B27" s="117"/>
      <c r="C27" s="121"/>
      <c r="D27" s="122"/>
      <c r="E27" s="59"/>
      <c r="F27" s="56"/>
      <c r="G27" s="57"/>
    </row>
    <row r="28" spans="1:7" x14ac:dyDescent="0.35">
      <c r="A28" s="116"/>
      <c r="B28" s="117"/>
      <c r="C28" s="121"/>
      <c r="D28" s="123" t="s">
        <v>61</v>
      </c>
      <c r="E28" s="55"/>
      <c r="F28" s="56"/>
      <c r="G28" s="57"/>
    </row>
    <row r="29" spans="1:7" x14ac:dyDescent="0.35">
      <c r="A29" s="116"/>
      <c r="B29" s="117"/>
      <c r="C29" s="121"/>
      <c r="D29" s="124" t="s">
        <v>62</v>
      </c>
      <c r="E29" s="55"/>
      <c r="F29" s="56"/>
      <c r="G29" s="61"/>
    </row>
    <row r="30" spans="1:7" x14ac:dyDescent="0.35">
      <c r="A30" s="116"/>
      <c r="B30" s="117"/>
      <c r="C30" s="121" t="s">
        <v>41</v>
      </c>
      <c r="D30" s="122" t="s">
        <v>63</v>
      </c>
      <c r="E30" s="69"/>
      <c r="F30" s="56"/>
      <c r="G30" s="62"/>
    </row>
    <row r="31" spans="1:7" ht="15" thickBot="1" x14ac:dyDescent="0.4">
      <c r="A31" s="116"/>
      <c r="B31" s="117"/>
      <c r="C31" s="125"/>
      <c r="D31" s="126"/>
      <c r="E31" s="59"/>
      <c r="F31" s="56"/>
      <c r="G31" s="62"/>
    </row>
    <row r="32" spans="1:7" x14ac:dyDescent="0.35">
      <c r="A32" s="127" t="s">
        <v>4</v>
      </c>
      <c r="B32" s="128">
        <v>7</v>
      </c>
      <c r="C32" s="129" t="s">
        <v>41</v>
      </c>
      <c r="D32" s="130" t="s">
        <v>64</v>
      </c>
      <c r="E32" s="67"/>
      <c r="F32" s="56"/>
      <c r="G32" s="62"/>
    </row>
    <row r="33" spans="1:7" x14ac:dyDescent="0.35">
      <c r="A33" s="131">
        <f>[1]Organisation!I12</f>
        <v>0</v>
      </c>
      <c r="B33" s="132">
        <v>8</v>
      </c>
      <c r="C33" s="133"/>
      <c r="D33" s="134" t="s">
        <v>65</v>
      </c>
      <c r="E33" s="67"/>
      <c r="F33" s="56"/>
      <c r="G33" s="62"/>
    </row>
    <row r="34" spans="1:7" x14ac:dyDescent="0.35">
      <c r="A34" s="135"/>
      <c r="B34" s="132">
        <v>9</v>
      </c>
      <c r="C34" s="133"/>
      <c r="D34" s="134" t="s">
        <v>66</v>
      </c>
      <c r="E34" s="67"/>
      <c r="F34" s="56"/>
      <c r="G34" s="62"/>
    </row>
    <row r="35" spans="1:7" ht="15" thickBot="1" x14ac:dyDescent="0.4">
      <c r="A35" s="135"/>
      <c r="B35" s="136"/>
      <c r="C35" s="137"/>
      <c r="D35" s="138"/>
      <c r="E35" s="67"/>
      <c r="F35" s="56"/>
      <c r="G35" s="62"/>
    </row>
    <row r="36" spans="1:7" ht="15" thickBot="1" x14ac:dyDescent="0.4">
      <c r="A36" s="139"/>
      <c r="B36" s="128">
        <v>10</v>
      </c>
      <c r="C36" s="140"/>
      <c r="D36" s="141"/>
      <c r="E36" s="67"/>
      <c r="F36" s="56"/>
      <c r="G36" s="62"/>
    </row>
    <row r="37" spans="1:7" x14ac:dyDescent="0.35">
      <c r="A37" s="70" t="s">
        <v>67</v>
      </c>
      <c r="B37" s="71">
        <v>11</v>
      </c>
      <c r="C37" s="72"/>
      <c r="D37" s="73" t="s">
        <v>68</v>
      </c>
      <c r="E37" s="59"/>
      <c r="F37" s="68"/>
      <c r="G37" s="57"/>
    </row>
    <row r="38" spans="1:7" x14ac:dyDescent="0.35">
      <c r="A38" s="74">
        <f>[1]Organisation!B19</f>
        <v>0</v>
      </c>
      <c r="B38" s="71"/>
      <c r="C38" s="75" t="s">
        <v>41</v>
      </c>
      <c r="D38" s="76" t="s">
        <v>69</v>
      </c>
      <c r="E38" s="59"/>
      <c r="F38" s="56"/>
      <c r="G38" s="57"/>
    </row>
    <row r="39" spans="1:7" x14ac:dyDescent="0.35">
      <c r="A39" s="74"/>
      <c r="B39" s="71"/>
      <c r="C39" s="75"/>
      <c r="D39" s="76" t="s">
        <v>70</v>
      </c>
      <c r="E39" s="59"/>
      <c r="F39" s="56"/>
      <c r="G39" s="62"/>
    </row>
    <row r="40" spans="1:7" x14ac:dyDescent="0.35">
      <c r="A40" s="74"/>
      <c r="B40" s="71"/>
      <c r="C40" s="75"/>
      <c r="D40" s="76"/>
      <c r="E40" s="59"/>
      <c r="F40" s="56"/>
      <c r="G40" s="62"/>
    </row>
    <row r="41" spans="1:7" x14ac:dyDescent="0.35">
      <c r="A41" s="74"/>
      <c r="B41" s="71"/>
      <c r="C41" s="77"/>
      <c r="D41" s="78" t="s">
        <v>71</v>
      </c>
      <c r="E41" s="59"/>
      <c r="F41" s="56"/>
      <c r="G41" s="61"/>
    </row>
    <row r="42" spans="1:7" x14ac:dyDescent="0.35">
      <c r="A42" s="74"/>
      <c r="B42" s="71"/>
      <c r="C42" s="77" t="s">
        <v>41</v>
      </c>
      <c r="D42" s="79" t="s">
        <v>72</v>
      </c>
      <c r="E42" s="59"/>
      <c r="F42" s="56"/>
      <c r="G42" s="62"/>
    </row>
    <row r="43" spans="1:7" x14ac:dyDescent="0.35">
      <c r="A43" s="74"/>
      <c r="B43" s="71"/>
      <c r="C43" s="75" t="s">
        <v>41</v>
      </c>
      <c r="D43" s="79" t="s">
        <v>73</v>
      </c>
      <c r="E43" s="59"/>
      <c r="F43" s="56"/>
      <c r="G43" s="57"/>
    </row>
    <row r="44" spans="1:7" x14ac:dyDescent="0.35">
      <c r="A44" s="74"/>
      <c r="B44" s="71"/>
      <c r="C44" s="75"/>
      <c r="D44" s="79"/>
      <c r="E44" s="59"/>
      <c r="F44" s="56"/>
      <c r="G44" s="57"/>
    </row>
    <row r="45" spans="1:7" x14ac:dyDescent="0.35">
      <c r="A45" s="74"/>
      <c r="B45" s="71"/>
      <c r="C45" s="75"/>
      <c r="D45" s="78" t="s">
        <v>74</v>
      </c>
      <c r="E45" s="59"/>
      <c r="F45" s="56"/>
      <c r="G45" s="57"/>
    </row>
    <row r="46" spans="1:7" x14ac:dyDescent="0.35">
      <c r="A46" s="74"/>
      <c r="B46" s="71"/>
      <c r="C46" s="75" t="s">
        <v>41</v>
      </c>
      <c r="D46" s="79" t="s">
        <v>146</v>
      </c>
      <c r="E46" s="59"/>
      <c r="F46" s="56"/>
      <c r="G46" s="57"/>
    </row>
    <row r="47" spans="1:7" x14ac:dyDescent="0.35">
      <c r="A47" s="74"/>
      <c r="B47" s="71"/>
      <c r="C47" s="75"/>
      <c r="D47" s="79" t="s">
        <v>147</v>
      </c>
      <c r="E47" s="59"/>
      <c r="F47" s="56"/>
      <c r="G47" s="57"/>
    </row>
    <row r="48" spans="1:7" x14ac:dyDescent="0.35">
      <c r="A48" s="74"/>
      <c r="B48" s="71"/>
      <c r="C48" s="77"/>
      <c r="D48" s="79" t="s">
        <v>75</v>
      </c>
      <c r="E48" s="59"/>
      <c r="F48" s="56"/>
      <c r="G48" s="57"/>
    </row>
    <row r="49" spans="1:7" ht="15" thickBot="1" x14ac:dyDescent="0.4">
      <c r="A49" s="74"/>
      <c r="B49" s="71">
        <v>12</v>
      </c>
      <c r="C49" s="77"/>
      <c r="D49" s="79" t="s">
        <v>76</v>
      </c>
      <c r="E49" s="59"/>
      <c r="F49" s="56"/>
      <c r="G49" s="57"/>
    </row>
    <row r="50" spans="1:7" x14ac:dyDescent="0.35">
      <c r="A50" s="80"/>
      <c r="B50" s="81">
        <v>13</v>
      </c>
      <c r="C50" s="77"/>
      <c r="D50" s="79" t="s">
        <v>77</v>
      </c>
      <c r="E50" s="59"/>
      <c r="F50" s="56"/>
      <c r="G50" s="57"/>
    </row>
    <row r="51" spans="1:7" x14ac:dyDescent="0.35">
      <c r="A51" s="80"/>
      <c r="B51" s="82"/>
      <c r="C51" s="77"/>
      <c r="D51" s="76"/>
      <c r="E51" s="59"/>
      <c r="F51" s="56"/>
      <c r="G51" s="57"/>
    </row>
    <row r="52" spans="1:7" x14ac:dyDescent="0.35">
      <c r="A52" s="80"/>
      <c r="B52" s="82"/>
      <c r="C52" s="77"/>
      <c r="D52" s="79" t="s">
        <v>78</v>
      </c>
      <c r="E52" s="59"/>
      <c r="F52" s="56"/>
      <c r="G52" s="62"/>
    </row>
    <row r="53" spans="1:7" x14ac:dyDescent="0.35">
      <c r="A53" s="80"/>
      <c r="B53" s="82"/>
      <c r="C53" s="77" t="s">
        <v>41</v>
      </c>
      <c r="D53" s="76" t="s">
        <v>79</v>
      </c>
      <c r="E53" s="59"/>
      <c r="F53" s="56"/>
      <c r="G53" s="62"/>
    </row>
    <row r="54" spans="1:7" x14ac:dyDescent="0.35">
      <c r="A54" s="80"/>
      <c r="B54" s="71">
        <v>15</v>
      </c>
      <c r="C54" s="77"/>
      <c r="D54" s="79" t="s">
        <v>80</v>
      </c>
      <c r="E54" s="59"/>
      <c r="F54" s="56"/>
      <c r="G54" s="57"/>
    </row>
    <row r="55" spans="1:7" x14ac:dyDescent="0.35">
      <c r="A55" s="80"/>
      <c r="B55" s="71"/>
      <c r="C55" s="77"/>
      <c r="D55" s="80"/>
      <c r="E55" s="59"/>
      <c r="F55" s="56"/>
      <c r="G55" s="62"/>
    </row>
    <row r="56" spans="1:7" x14ac:dyDescent="0.35">
      <c r="A56" s="80"/>
      <c r="B56" s="71"/>
      <c r="C56" s="77"/>
      <c r="D56" s="79" t="s">
        <v>81</v>
      </c>
      <c r="E56" s="59"/>
      <c r="F56" s="56"/>
      <c r="G56" s="62"/>
    </row>
    <row r="57" spans="1:7" ht="15" thickBot="1" x14ac:dyDescent="0.4">
      <c r="A57" s="80"/>
      <c r="B57" s="71">
        <v>17</v>
      </c>
      <c r="C57" s="77"/>
      <c r="D57" s="79" t="s">
        <v>82</v>
      </c>
      <c r="E57" s="59"/>
      <c r="F57" s="56"/>
      <c r="G57" s="57"/>
    </row>
    <row r="58" spans="1:7" ht="15" thickBot="1" x14ac:dyDescent="0.4">
      <c r="A58" s="83"/>
      <c r="B58" s="81">
        <v>19</v>
      </c>
      <c r="C58" s="84"/>
      <c r="D58" s="83"/>
      <c r="E58" s="59"/>
      <c r="F58" s="56"/>
      <c r="G58" s="62"/>
    </row>
    <row r="59" spans="1:7" x14ac:dyDescent="0.35">
      <c r="A59" s="142" t="s">
        <v>83</v>
      </c>
      <c r="B59" s="143">
        <v>20</v>
      </c>
      <c r="C59" s="144" t="s">
        <v>41</v>
      </c>
      <c r="D59" s="145" t="s">
        <v>84</v>
      </c>
      <c r="E59" s="67"/>
      <c r="F59" s="56"/>
      <c r="G59" s="57"/>
    </row>
    <row r="60" spans="1:7" x14ac:dyDescent="0.35">
      <c r="A60" s="146">
        <f>[1]Organisation!I19</f>
        <v>0</v>
      </c>
      <c r="B60" s="147"/>
      <c r="C60" s="148" t="s">
        <v>41</v>
      </c>
      <c r="D60" s="149" t="s">
        <v>85</v>
      </c>
      <c r="E60" s="67"/>
      <c r="F60" s="56"/>
      <c r="G60" s="62"/>
    </row>
    <row r="61" spans="1:7" x14ac:dyDescent="0.35">
      <c r="A61" s="146"/>
      <c r="B61" s="147"/>
      <c r="C61" s="148" t="s">
        <v>41</v>
      </c>
      <c r="D61" s="149" t="s">
        <v>86</v>
      </c>
      <c r="E61" s="67"/>
      <c r="F61" s="56"/>
      <c r="G61" s="62"/>
    </row>
    <row r="62" spans="1:7" ht="15" thickBot="1" x14ac:dyDescent="0.4">
      <c r="A62" s="150"/>
      <c r="B62" s="143">
        <v>23</v>
      </c>
      <c r="C62" s="151"/>
      <c r="D62" s="152" t="s">
        <v>78</v>
      </c>
      <c r="E62" s="67"/>
      <c r="F62" s="56"/>
      <c r="G62" s="61"/>
    </row>
    <row r="63" spans="1:7" x14ac:dyDescent="0.35">
      <c r="A63" s="146"/>
      <c r="B63" s="143">
        <v>24</v>
      </c>
      <c r="C63" s="153"/>
      <c r="D63" s="154" t="s">
        <v>20</v>
      </c>
      <c r="E63" s="67"/>
      <c r="F63" s="56"/>
      <c r="G63" s="57"/>
    </row>
    <row r="64" spans="1:7" x14ac:dyDescent="0.35">
      <c r="A64" s="150"/>
      <c r="B64" s="143"/>
      <c r="C64" s="155" t="s">
        <v>41</v>
      </c>
      <c r="D64" s="149" t="s">
        <v>87</v>
      </c>
      <c r="E64" s="67"/>
      <c r="F64" s="56"/>
      <c r="G64" s="61"/>
    </row>
    <row r="65" spans="1:7" x14ac:dyDescent="0.35">
      <c r="A65" s="150"/>
      <c r="B65" s="143"/>
      <c r="C65" s="156" t="s">
        <v>41</v>
      </c>
      <c r="D65" s="149" t="s">
        <v>88</v>
      </c>
      <c r="E65" s="67"/>
      <c r="F65" s="56"/>
      <c r="G65" s="61"/>
    </row>
    <row r="66" spans="1:7" x14ac:dyDescent="0.35">
      <c r="A66" s="150"/>
      <c r="B66" s="143"/>
      <c r="C66" s="156" t="s">
        <v>41</v>
      </c>
      <c r="D66" s="149" t="s">
        <v>89</v>
      </c>
      <c r="E66" s="67"/>
      <c r="F66" s="56"/>
      <c r="G66" s="61"/>
    </row>
    <row r="67" spans="1:7" x14ac:dyDescent="0.35">
      <c r="A67" s="150"/>
      <c r="B67" s="143"/>
      <c r="C67" s="156" t="s">
        <v>41</v>
      </c>
      <c r="D67" s="149" t="s">
        <v>90</v>
      </c>
      <c r="E67" s="67"/>
      <c r="F67" s="56"/>
      <c r="G67" s="61"/>
    </row>
    <row r="68" spans="1:7" ht="15" thickBot="1" x14ac:dyDescent="0.4">
      <c r="A68" s="150"/>
      <c r="B68" s="143">
        <v>26</v>
      </c>
      <c r="C68" s="156" t="s">
        <v>41</v>
      </c>
      <c r="D68" s="149" t="s">
        <v>91</v>
      </c>
      <c r="E68" s="67"/>
      <c r="F68" s="56"/>
      <c r="G68" s="57"/>
    </row>
    <row r="69" spans="1:7" x14ac:dyDescent="0.35">
      <c r="A69" s="150"/>
      <c r="B69" s="157">
        <v>28</v>
      </c>
      <c r="C69" s="156"/>
      <c r="D69" s="158" t="s">
        <v>92</v>
      </c>
      <c r="E69" s="67"/>
      <c r="F69" s="85"/>
      <c r="G69" s="57"/>
    </row>
    <row r="70" spans="1:7" ht="15" thickBot="1" x14ac:dyDescent="0.4">
      <c r="A70" s="150"/>
      <c r="B70" s="143">
        <v>29</v>
      </c>
      <c r="C70" s="156" t="s">
        <v>41</v>
      </c>
      <c r="D70" s="149" t="s">
        <v>93</v>
      </c>
      <c r="E70" s="67"/>
      <c r="F70" s="85"/>
      <c r="G70" s="57"/>
    </row>
    <row r="71" spans="1:7" x14ac:dyDescent="0.35">
      <c r="A71" s="150"/>
      <c r="B71" s="157">
        <v>31</v>
      </c>
      <c r="C71" s="156"/>
      <c r="D71" s="149" t="s">
        <v>94</v>
      </c>
      <c r="E71" s="67"/>
      <c r="F71" s="85"/>
      <c r="G71" s="57"/>
    </row>
    <row r="72" spans="1:7" x14ac:dyDescent="0.35">
      <c r="A72" s="150"/>
      <c r="B72" s="143">
        <v>32</v>
      </c>
      <c r="C72" s="156"/>
      <c r="D72" s="149" t="s">
        <v>95</v>
      </c>
      <c r="E72" s="67"/>
      <c r="F72" s="56"/>
      <c r="G72" s="57"/>
    </row>
    <row r="73" spans="1:7" x14ac:dyDescent="0.35">
      <c r="A73" s="150"/>
      <c r="B73" s="143"/>
      <c r="C73" s="156"/>
      <c r="D73" s="159" t="s">
        <v>96</v>
      </c>
      <c r="E73" s="67"/>
      <c r="F73" s="56"/>
      <c r="G73" s="57"/>
    </row>
    <row r="74" spans="1:7" x14ac:dyDescent="0.35">
      <c r="A74" s="150"/>
      <c r="B74" s="143">
        <v>33</v>
      </c>
      <c r="C74" s="156"/>
      <c r="D74" s="149" t="s">
        <v>97</v>
      </c>
      <c r="E74" s="67"/>
      <c r="F74" s="56"/>
      <c r="G74" s="57"/>
    </row>
    <row r="75" spans="1:7" x14ac:dyDescent="0.35">
      <c r="A75" s="150"/>
      <c r="B75" s="147"/>
      <c r="C75" s="156"/>
      <c r="D75" s="149" t="s">
        <v>94</v>
      </c>
      <c r="E75" s="67"/>
      <c r="F75" s="56"/>
      <c r="G75" s="57"/>
    </row>
    <row r="76" spans="1:7" ht="15" thickBot="1" x14ac:dyDescent="0.4">
      <c r="A76" s="150"/>
      <c r="B76" s="147"/>
      <c r="C76" s="160"/>
      <c r="D76" s="161" t="s">
        <v>98</v>
      </c>
      <c r="E76" s="67"/>
      <c r="F76" s="56"/>
      <c r="G76" s="57"/>
    </row>
    <row r="77" spans="1:7" x14ac:dyDescent="0.35">
      <c r="A77" s="150"/>
      <c r="B77" s="147"/>
      <c r="C77" s="153" t="s">
        <v>41</v>
      </c>
      <c r="D77" s="145" t="s">
        <v>99</v>
      </c>
      <c r="E77" s="67"/>
      <c r="F77" s="56"/>
      <c r="G77" s="57"/>
    </row>
    <row r="78" spans="1:7" ht="15" thickBot="1" x14ac:dyDescent="0.4">
      <c r="A78" s="150"/>
      <c r="B78" s="147"/>
      <c r="C78" s="156" t="s">
        <v>41</v>
      </c>
      <c r="D78" s="149" t="s">
        <v>100</v>
      </c>
      <c r="E78" s="67"/>
      <c r="F78" s="56"/>
      <c r="G78" s="57"/>
    </row>
    <row r="79" spans="1:7" ht="15" thickBot="1" x14ac:dyDescent="0.4">
      <c r="A79" s="150"/>
      <c r="B79" s="157">
        <v>34</v>
      </c>
      <c r="C79" s="160"/>
      <c r="D79" s="152" t="s">
        <v>101</v>
      </c>
      <c r="E79" s="67"/>
      <c r="F79" s="56"/>
      <c r="G79" s="57"/>
    </row>
    <row r="80" spans="1:7" ht="15" thickBot="1" x14ac:dyDescent="0.4">
      <c r="A80" s="150"/>
      <c r="B80" s="143">
        <v>35</v>
      </c>
      <c r="C80" s="162"/>
      <c r="D80" s="163" t="s">
        <v>102</v>
      </c>
      <c r="E80" s="67"/>
      <c r="F80" s="56"/>
      <c r="G80" s="57"/>
    </row>
    <row r="81" spans="1:7" ht="15" thickBot="1" x14ac:dyDescent="0.4">
      <c r="A81" s="150"/>
      <c r="B81" s="147"/>
      <c r="C81" s="162"/>
      <c r="D81" s="163" t="s">
        <v>103</v>
      </c>
      <c r="E81" s="67"/>
      <c r="F81" s="56"/>
      <c r="G81" s="57"/>
    </row>
    <row r="82" spans="1:7" ht="15" thickBot="1" x14ac:dyDescent="0.4">
      <c r="A82" s="150"/>
      <c r="B82" s="147"/>
      <c r="C82" s="164" t="s">
        <v>104</v>
      </c>
      <c r="D82" s="165" t="s">
        <v>105</v>
      </c>
      <c r="E82" s="67"/>
      <c r="F82" s="56"/>
      <c r="G82" s="57"/>
    </row>
    <row r="83" spans="1:7" x14ac:dyDescent="0.35">
      <c r="A83" s="150"/>
      <c r="B83" s="157">
        <v>37</v>
      </c>
      <c r="C83" s="166" t="s">
        <v>41</v>
      </c>
      <c r="D83" s="150" t="s">
        <v>106</v>
      </c>
      <c r="E83" s="67"/>
      <c r="F83" s="56"/>
      <c r="G83" s="62"/>
    </row>
    <row r="84" spans="1:7" ht="15" thickBot="1" x14ac:dyDescent="0.4">
      <c r="A84" s="167"/>
      <c r="B84" s="143">
        <v>39</v>
      </c>
      <c r="C84" s="160" t="s">
        <v>41</v>
      </c>
      <c r="D84" s="150" t="s">
        <v>107</v>
      </c>
      <c r="E84" s="67"/>
      <c r="F84" s="56"/>
      <c r="G84" s="62"/>
    </row>
    <row r="85" spans="1:7" x14ac:dyDescent="0.35">
      <c r="A85" s="168" t="s">
        <v>108</v>
      </c>
      <c r="B85" s="169">
        <v>40</v>
      </c>
      <c r="C85" s="170" t="s">
        <v>41</v>
      </c>
      <c r="D85" s="171" t="s">
        <v>109</v>
      </c>
      <c r="E85" s="59"/>
      <c r="F85" s="86"/>
      <c r="G85" s="57"/>
    </row>
    <row r="86" spans="1:7" x14ac:dyDescent="0.35">
      <c r="A86" s="172">
        <f>[1]Organisation!P19</f>
        <v>0</v>
      </c>
      <c r="B86" s="173"/>
      <c r="C86" s="174"/>
      <c r="D86" s="175" t="s">
        <v>110</v>
      </c>
      <c r="E86" s="87"/>
      <c r="F86" s="56"/>
      <c r="G86" s="51"/>
    </row>
    <row r="87" spans="1:7" x14ac:dyDescent="0.35">
      <c r="A87" s="172"/>
      <c r="B87" s="173"/>
      <c r="C87" s="176"/>
      <c r="D87" s="175"/>
      <c r="E87" s="67"/>
      <c r="F87" s="56"/>
      <c r="G87" s="57"/>
    </row>
    <row r="88" spans="1:7" ht="15" thickBot="1" x14ac:dyDescent="0.4">
      <c r="A88" s="172"/>
      <c r="B88" s="173"/>
      <c r="C88" s="177"/>
      <c r="D88" s="178" t="s">
        <v>111</v>
      </c>
      <c r="E88" s="67"/>
      <c r="F88" s="56"/>
      <c r="G88" s="62"/>
    </row>
    <row r="89" spans="1:7" x14ac:dyDescent="0.35">
      <c r="A89" s="172"/>
      <c r="B89" s="173"/>
      <c r="C89" s="170" t="s">
        <v>41</v>
      </c>
      <c r="D89" s="179" t="s">
        <v>112</v>
      </c>
      <c r="E89" s="67"/>
      <c r="F89" s="56"/>
      <c r="G89" s="57"/>
    </row>
    <row r="90" spans="1:7" x14ac:dyDescent="0.35">
      <c r="A90" s="172"/>
      <c r="B90" s="173"/>
      <c r="C90" s="176"/>
      <c r="D90" s="180" t="s">
        <v>113</v>
      </c>
      <c r="E90" s="67"/>
      <c r="F90" s="56"/>
      <c r="G90" s="62"/>
    </row>
    <row r="91" spans="1:7" x14ac:dyDescent="0.35">
      <c r="A91" s="172"/>
      <c r="B91" s="173"/>
      <c r="C91" s="176" t="s">
        <v>41</v>
      </c>
      <c r="D91" s="181" t="s">
        <v>78</v>
      </c>
      <c r="E91" s="67"/>
      <c r="F91" s="56"/>
      <c r="G91" s="62"/>
    </row>
    <row r="92" spans="1:7" ht="15" thickBot="1" x14ac:dyDescent="0.4">
      <c r="A92" s="172"/>
      <c r="B92" s="173"/>
      <c r="C92" s="177"/>
      <c r="D92" s="182" t="s">
        <v>114</v>
      </c>
      <c r="E92" s="67"/>
      <c r="F92" s="56"/>
      <c r="G92" s="62"/>
    </row>
    <row r="93" spans="1:7" x14ac:dyDescent="0.35">
      <c r="A93" s="172"/>
      <c r="B93" s="173"/>
      <c r="C93" s="170" t="s">
        <v>41</v>
      </c>
      <c r="D93" s="171" t="s">
        <v>115</v>
      </c>
      <c r="E93" s="67"/>
      <c r="F93" s="56"/>
      <c r="G93" s="62"/>
    </row>
    <row r="94" spans="1:7" x14ac:dyDescent="0.35">
      <c r="A94" s="172"/>
      <c r="B94" s="173"/>
      <c r="C94" s="176" t="s">
        <v>41</v>
      </c>
      <c r="D94" s="180" t="s">
        <v>116</v>
      </c>
      <c r="E94" s="67"/>
      <c r="F94" s="56"/>
      <c r="G94" s="62"/>
    </row>
    <row r="95" spans="1:7" ht="15" thickBot="1" x14ac:dyDescent="0.4">
      <c r="A95" s="172"/>
      <c r="B95" s="173"/>
      <c r="C95" s="177"/>
      <c r="D95" s="182" t="s">
        <v>78</v>
      </c>
      <c r="E95" s="67"/>
      <c r="F95" s="56"/>
      <c r="G95" s="62"/>
    </row>
    <row r="96" spans="1:7" ht="15" thickBot="1" x14ac:dyDescent="0.4">
      <c r="A96" s="172"/>
      <c r="B96" s="173"/>
      <c r="C96" s="183" t="s">
        <v>41</v>
      </c>
      <c r="D96" s="184" t="s">
        <v>117</v>
      </c>
      <c r="E96" s="67"/>
      <c r="F96" s="56"/>
      <c r="G96" s="62"/>
    </row>
    <row r="97" spans="1:7" x14ac:dyDescent="0.35">
      <c r="A97" s="172"/>
      <c r="B97" s="173"/>
      <c r="C97" s="170" t="s">
        <v>41</v>
      </c>
      <c r="D97" s="171" t="s">
        <v>118</v>
      </c>
      <c r="E97" s="67"/>
      <c r="F97" s="56"/>
      <c r="G97" s="62"/>
    </row>
    <row r="98" spans="1:7" x14ac:dyDescent="0.35">
      <c r="A98" s="172"/>
      <c r="B98" s="173"/>
      <c r="C98" s="176" t="s">
        <v>41</v>
      </c>
      <c r="D98" s="185" t="s">
        <v>119</v>
      </c>
      <c r="E98" s="67"/>
      <c r="F98" s="56"/>
      <c r="G98" s="62"/>
    </row>
    <row r="99" spans="1:7" x14ac:dyDescent="0.35">
      <c r="A99" s="172"/>
      <c r="B99" s="173"/>
      <c r="C99" s="176"/>
      <c r="D99" s="180" t="s">
        <v>120</v>
      </c>
      <c r="E99" s="67"/>
      <c r="F99" s="56"/>
      <c r="G99" s="62"/>
    </row>
    <row r="100" spans="1:7" x14ac:dyDescent="0.35">
      <c r="A100" s="172"/>
      <c r="B100" s="173"/>
      <c r="C100" s="176"/>
      <c r="D100" s="180" t="s">
        <v>121</v>
      </c>
      <c r="E100" s="67"/>
      <c r="F100" s="56"/>
      <c r="G100" s="62"/>
    </row>
    <row r="101" spans="1:7" x14ac:dyDescent="0.35">
      <c r="A101" s="172"/>
      <c r="B101" s="173"/>
      <c r="C101" s="176"/>
      <c r="D101" s="180" t="s">
        <v>122</v>
      </c>
      <c r="E101" s="67"/>
      <c r="F101" s="56"/>
      <c r="G101" s="62"/>
    </row>
    <row r="102" spans="1:7" x14ac:dyDescent="0.35">
      <c r="A102" s="172"/>
      <c r="B102" s="173"/>
      <c r="C102" s="176"/>
      <c r="D102" s="180" t="s">
        <v>123</v>
      </c>
      <c r="E102" s="67"/>
      <c r="F102" s="56"/>
      <c r="G102" s="61"/>
    </row>
    <row r="103" spans="1:7" x14ac:dyDescent="0.35">
      <c r="A103" s="172"/>
      <c r="B103" s="173"/>
      <c r="C103" s="176"/>
      <c r="D103" s="186" t="s">
        <v>124</v>
      </c>
      <c r="E103" s="67"/>
      <c r="F103" s="56"/>
      <c r="G103" s="62"/>
    </row>
    <row r="104" spans="1:7" x14ac:dyDescent="0.35">
      <c r="A104" s="172"/>
      <c r="B104" s="173"/>
      <c r="C104" s="176"/>
      <c r="D104" s="180" t="s">
        <v>125</v>
      </c>
      <c r="E104" s="67"/>
      <c r="F104" s="56"/>
      <c r="G104" s="57"/>
    </row>
    <row r="105" spans="1:7" ht="15" thickBot="1" x14ac:dyDescent="0.4">
      <c r="A105" s="172"/>
      <c r="B105" s="173"/>
      <c r="C105" s="177"/>
      <c r="D105" s="182" t="s">
        <v>126</v>
      </c>
      <c r="E105" s="67"/>
      <c r="F105" s="56"/>
      <c r="G105" s="57"/>
    </row>
    <row r="106" spans="1:7" x14ac:dyDescent="0.35">
      <c r="A106" s="172"/>
      <c r="B106" s="173"/>
      <c r="C106" s="170"/>
      <c r="D106" s="171" t="s">
        <v>127</v>
      </c>
      <c r="E106" s="67"/>
      <c r="F106" s="56"/>
      <c r="G106" s="61"/>
    </row>
    <row r="107" spans="1:7" x14ac:dyDescent="0.35">
      <c r="A107" s="172"/>
      <c r="B107" s="173"/>
      <c r="C107" s="176" t="s">
        <v>41</v>
      </c>
      <c r="D107" s="180" t="s">
        <v>128</v>
      </c>
      <c r="E107" s="67"/>
      <c r="F107" s="88"/>
      <c r="G107" s="57"/>
    </row>
    <row r="108" spans="1:7" x14ac:dyDescent="0.35">
      <c r="A108" s="172"/>
      <c r="B108" s="173"/>
      <c r="C108" s="176" t="s">
        <v>41</v>
      </c>
      <c r="D108" s="175" t="s">
        <v>129</v>
      </c>
      <c r="E108" s="67"/>
      <c r="F108" s="56"/>
      <c r="G108" s="57"/>
    </row>
    <row r="109" spans="1:7" ht="15" thickBot="1" x14ac:dyDescent="0.4">
      <c r="A109" s="172"/>
      <c r="B109" s="173"/>
      <c r="C109" s="177" t="s">
        <v>41</v>
      </c>
      <c r="D109" s="182" t="s">
        <v>130</v>
      </c>
      <c r="E109" s="67"/>
      <c r="F109" s="56"/>
      <c r="G109" s="57"/>
    </row>
    <row r="110" spans="1:7" x14ac:dyDescent="0.35">
      <c r="A110" s="89" t="s">
        <v>131</v>
      </c>
      <c r="B110" s="90"/>
      <c r="C110" s="91"/>
      <c r="D110" s="92" t="s">
        <v>132</v>
      </c>
      <c r="E110" s="67"/>
      <c r="F110" s="56"/>
      <c r="G110" s="57"/>
    </row>
    <row r="111" spans="1:7" x14ac:dyDescent="0.35">
      <c r="A111" s="93">
        <f>[1]Organisation!W19</f>
        <v>0</v>
      </c>
      <c r="B111" s="90"/>
      <c r="C111" s="94"/>
      <c r="D111" s="93" t="s">
        <v>133</v>
      </c>
      <c r="E111" s="67"/>
      <c r="F111" s="56"/>
      <c r="G111" s="61"/>
    </row>
    <row r="112" spans="1:7" x14ac:dyDescent="0.35">
      <c r="A112" s="93"/>
      <c r="B112" s="90"/>
      <c r="C112" s="94"/>
      <c r="D112" s="95" t="s">
        <v>134</v>
      </c>
      <c r="E112" s="67"/>
      <c r="F112" s="56"/>
      <c r="G112" s="57"/>
    </row>
    <row r="113" spans="1:7" x14ac:dyDescent="0.35">
      <c r="A113" s="93"/>
      <c r="B113" s="90"/>
      <c r="C113" s="96"/>
      <c r="D113" s="97" t="s">
        <v>135</v>
      </c>
      <c r="E113" s="67"/>
      <c r="F113" s="56"/>
      <c r="G113" s="57"/>
    </row>
    <row r="114" spans="1:7" x14ac:dyDescent="0.35">
      <c r="A114" s="93"/>
      <c r="B114" s="90"/>
      <c r="C114" s="94"/>
      <c r="D114" s="95" t="s">
        <v>136</v>
      </c>
      <c r="E114" s="67"/>
      <c r="F114" s="56"/>
      <c r="G114" s="57"/>
    </row>
    <row r="115" spans="1:7" ht="15" thickBot="1" x14ac:dyDescent="0.4">
      <c r="A115" s="93"/>
      <c r="B115" s="90"/>
      <c r="C115" s="96"/>
      <c r="D115" s="95" t="s">
        <v>137</v>
      </c>
      <c r="E115" s="67"/>
      <c r="F115" s="56"/>
      <c r="G115" s="57"/>
    </row>
    <row r="116" spans="1:7" ht="15" thickBot="1" x14ac:dyDescent="0.4">
      <c r="A116" s="93"/>
      <c r="B116" s="98">
        <v>52</v>
      </c>
      <c r="C116" s="99"/>
      <c r="D116" s="100" t="s">
        <v>138</v>
      </c>
      <c r="E116" s="67"/>
      <c r="F116" s="56"/>
      <c r="G116" s="57"/>
    </row>
    <row r="117" spans="1:7" x14ac:dyDescent="0.35">
      <c r="A117" s="101"/>
      <c r="B117" s="90"/>
      <c r="C117" s="91"/>
      <c r="D117" s="102" t="s">
        <v>139</v>
      </c>
      <c r="E117" s="67"/>
      <c r="F117" s="56"/>
      <c r="G117" s="57"/>
    </row>
    <row r="118" spans="1:7" x14ac:dyDescent="0.35">
      <c r="A118" s="101"/>
      <c r="B118" s="90">
        <v>54</v>
      </c>
      <c r="C118" s="94"/>
      <c r="D118" s="95" t="s">
        <v>140</v>
      </c>
      <c r="E118" s="67"/>
      <c r="F118" s="56"/>
      <c r="G118" s="57"/>
    </row>
    <row r="119" spans="1:7" x14ac:dyDescent="0.35">
      <c r="A119" s="101"/>
      <c r="B119" s="90"/>
      <c r="C119" s="103"/>
      <c r="D119" s="104" t="s">
        <v>141</v>
      </c>
      <c r="E119" s="105"/>
      <c r="F119" s="56"/>
      <c r="G119" s="57"/>
    </row>
    <row r="120" spans="1:7" x14ac:dyDescent="0.35">
      <c r="A120" s="101"/>
      <c r="B120" s="90"/>
      <c r="C120" s="103"/>
      <c r="D120" s="95" t="s">
        <v>142</v>
      </c>
      <c r="E120" s="105"/>
      <c r="F120" s="56"/>
      <c r="G120" s="106"/>
    </row>
    <row r="121" spans="1:7" x14ac:dyDescent="0.35">
      <c r="A121" s="101"/>
      <c r="B121" s="90"/>
      <c r="C121" s="103"/>
      <c r="D121" s="95" t="s">
        <v>143</v>
      </c>
      <c r="E121" s="105"/>
      <c r="F121" s="56"/>
      <c r="G121" s="106"/>
    </row>
    <row r="122" spans="1:7" ht="15" thickBot="1" x14ac:dyDescent="0.4">
      <c r="A122" s="101"/>
      <c r="B122" s="90"/>
      <c r="C122" s="99"/>
      <c r="D122" s="100" t="s">
        <v>144</v>
      </c>
      <c r="E122" s="105"/>
      <c r="F122" s="56"/>
      <c r="G122" s="106"/>
    </row>
    <row r="123" spans="1:7" x14ac:dyDescent="0.35">
      <c r="A123" s="101"/>
      <c r="B123" s="90"/>
      <c r="C123" s="107"/>
      <c r="D123" s="92" t="s">
        <v>145</v>
      </c>
      <c r="E123" s="105"/>
      <c r="F123" s="108"/>
      <c r="G123" s="109"/>
    </row>
    <row r="124" spans="1:7" x14ac:dyDescent="0.35">
      <c r="A124" s="101"/>
      <c r="B124" s="90"/>
      <c r="C124" s="110"/>
      <c r="D124" s="95" t="s">
        <v>140</v>
      </c>
      <c r="E124" s="105"/>
      <c r="F124" s="108"/>
      <c r="G124" s="109"/>
    </row>
    <row r="125" spans="1:7" ht="15" thickBot="1" x14ac:dyDescent="0.4">
      <c r="A125" s="100"/>
      <c r="B125" s="90">
        <v>66</v>
      </c>
      <c r="C125" s="111"/>
      <c r="D125" s="112" t="s">
        <v>142</v>
      </c>
      <c r="E125" s="113"/>
      <c r="F125" s="114"/>
      <c r="G125" s="115"/>
    </row>
  </sheetData>
  <mergeCells count="2">
    <mergeCell ref="A1:D4"/>
    <mergeCell ref="E1:G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5FD9E-E504-467B-A82C-93C4441473C5}">
  <sheetPr>
    <tabColor theme="1"/>
  </sheetPr>
  <dimension ref="A1:C42"/>
  <sheetViews>
    <sheetView workbookViewId="0">
      <selection activeCell="C9" sqref="C9"/>
    </sheetView>
  </sheetViews>
  <sheetFormatPr defaultRowHeight="14.5" x14ac:dyDescent="0.35"/>
  <cols>
    <col min="1" max="1" width="12.54296875" customWidth="1"/>
    <col min="2" max="2" width="7.1796875" customWidth="1"/>
    <col min="3" max="3" width="90.7265625" customWidth="1"/>
  </cols>
  <sheetData>
    <row r="1" spans="1:3" x14ac:dyDescent="0.35">
      <c r="A1" s="589" t="s">
        <v>148</v>
      </c>
      <c r="B1" s="590"/>
      <c r="C1" s="591"/>
    </row>
    <row r="2" spans="1:3" ht="15" thickBot="1" x14ac:dyDescent="0.4">
      <c r="A2" s="592"/>
      <c r="B2" s="593"/>
      <c r="C2" s="594"/>
    </row>
    <row r="3" spans="1:3" x14ac:dyDescent="0.35">
      <c r="A3" s="1"/>
      <c r="B3" s="187"/>
      <c r="C3" s="1"/>
    </row>
    <row r="4" spans="1:3" x14ac:dyDescent="0.35">
      <c r="A4" s="1"/>
      <c r="B4" s="187"/>
      <c r="C4" s="1"/>
    </row>
    <row r="5" spans="1:3" ht="15" thickBot="1" x14ac:dyDescent="0.4">
      <c r="A5" t="s">
        <v>149</v>
      </c>
      <c r="B5" s="188" t="s">
        <v>150</v>
      </c>
      <c r="C5" t="s">
        <v>151</v>
      </c>
    </row>
    <row r="6" spans="1:3" ht="21.5" thickBot="1" x14ac:dyDescent="0.55000000000000004">
      <c r="A6" s="595" t="s">
        <v>36</v>
      </c>
      <c r="B6" s="596"/>
      <c r="C6" s="597"/>
    </row>
    <row r="7" spans="1:3" x14ac:dyDescent="0.35">
      <c r="A7" s="189" t="s">
        <v>152</v>
      </c>
      <c r="B7" s="190" t="s">
        <v>41</v>
      </c>
      <c r="C7" s="191" t="s">
        <v>153</v>
      </c>
    </row>
    <row r="8" spans="1:3" x14ac:dyDescent="0.35">
      <c r="A8" s="192"/>
      <c r="B8" s="193" t="s">
        <v>41</v>
      </c>
      <c r="C8" s="194" t="s">
        <v>49</v>
      </c>
    </row>
    <row r="9" spans="1:3" x14ac:dyDescent="0.35">
      <c r="A9" s="192"/>
      <c r="B9" s="193" t="s">
        <v>41</v>
      </c>
      <c r="C9" s="195" t="s">
        <v>154</v>
      </c>
    </row>
    <row r="10" spans="1:3" x14ac:dyDescent="0.35">
      <c r="A10" s="192"/>
      <c r="B10" s="193" t="s">
        <v>41</v>
      </c>
      <c r="C10" s="196" t="s">
        <v>155</v>
      </c>
    </row>
    <row r="11" spans="1:3" x14ac:dyDescent="0.35">
      <c r="A11" s="192"/>
      <c r="B11" s="193" t="s">
        <v>41</v>
      </c>
      <c r="C11" s="197" t="s">
        <v>156</v>
      </c>
    </row>
    <row r="12" spans="1:3" x14ac:dyDescent="0.35">
      <c r="A12" s="192"/>
      <c r="B12" s="193" t="s">
        <v>41</v>
      </c>
      <c r="C12" s="195" t="s">
        <v>157</v>
      </c>
    </row>
    <row r="13" spans="1:3" x14ac:dyDescent="0.35">
      <c r="A13" s="192"/>
      <c r="B13" s="193"/>
      <c r="C13" s="195" t="s">
        <v>158</v>
      </c>
    </row>
    <row r="14" spans="1:3" x14ac:dyDescent="0.35">
      <c r="A14" s="192"/>
      <c r="B14" s="193"/>
      <c r="C14" s="195" t="s">
        <v>45</v>
      </c>
    </row>
    <row r="15" spans="1:3" x14ac:dyDescent="0.35">
      <c r="A15" s="192"/>
      <c r="B15" s="193"/>
      <c r="C15" s="195" t="s">
        <v>159</v>
      </c>
    </row>
    <row r="16" spans="1:3" x14ac:dyDescent="0.35">
      <c r="A16" s="192"/>
      <c r="B16" s="193"/>
      <c r="C16" s="198"/>
    </row>
    <row r="17" spans="1:3" x14ac:dyDescent="0.35">
      <c r="A17" s="199" t="s">
        <v>160</v>
      </c>
      <c r="B17" s="193"/>
      <c r="C17" s="197" t="s">
        <v>161</v>
      </c>
    </row>
    <row r="18" spans="1:3" x14ac:dyDescent="0.35">
      <c r="A18" s="200"/>
      <c r="B18" s="193"/>
      <c r="C18" s="197" t="s">
        <v>162</v>
      </c>
    </row>
    <row r="19" spans="1:3" x14ac:dyDescent="0.35">
      <c r="A19" s="201"/>
      <c r="B19" s="193"/>
      <c r="C19" s="195" t="s">
        <v>48</v>
      </c>
    </row>
    <row r="20" spans="1:3" x14ac:dyDescent="0.35">
      <c r="A20" s="199"/>
      <c r="B20" s="193"/>
      <c r="C20" s="197" t="s">
        <v>163</v>
      </c>
    </row>
    <row r="21" spans="1:3" x14ac:dyDescent="0.35">
      <c r="A21" s="202"/>
      <c r="B21" s="203"/>
      <c r="C21" s="197" t="s">
        <v>164</v>
      </c>
    </row>
    <row r="22" spans="1:3" x14ac:dyDescent="0.35">
      <c r="A22" s="202"/>
      <c r="B22" s="203"/>
      <c r="C22" s="195" t="s">
        <v>165</v>
      </c>
    </row>
    <row r="23" spans="1:3" x14ac:dyDescent="0.35">
      <c r="A23" s="202"/>
      <c r="B23" s="203"/>
      <c r="C23" s="204" t="s">
        <v>166</v>
      </c>
    </row>
    <row r="24" spans="1:3" x14ac:dyDescent="0.35">
      <c r="A24" s="202"/>
      <c r="B24" s="203"/>
      <c r="C24" s="195" t="s">
        <v>167</v>
      </c>
    </row>
    <row r="25" spans="1:3" x14ac:dyDescent="0.35">
      <c r="A25" s="192"/>
      <c r="B25" s="193"/>
      <c r="C25" s="196"/>
    </row>
    <row r="26" spans="1:3" x14ac:dyDescent="0.35">
      <c r="A26" s="199" t="s">
        <v>168</v>
      </c>
      <c r="B26" s="193"/>
      <c r="C26" s="197" t="s">
        <v>169</v>
      </c>
    </row>
    <row r="27" spans="1:3" x14ac:dyDescent="0.35">
      <c r="A27" s="192"/>
      <c r="B27" s="193"/>
      <c r="C27" s="195" t="s">
        <v>170</v>
      </c>
    </row>
    <row r="28" spans="1:3" x14ac:dyDescent="0.35">
      <c r="A28" s="192"/>
      <c r="B28" s="193"/>
      <c r="C28" s="197" t="s">
        <v>171</v>
      </c>
    </row>
    <row r="29" spans="1:3" x14ac:dyDescent="0.35">
      <c r="A29" s="192"/>
      <c r="B29" s="193"/>
      <c r="C29" s="195" t="s">
        <v>172</v>
      </c>
    </row>
    <row r="30" spans="1:3" x14ac:dyDescent="0.35">
      <c r="A30" s="192"/>
      <c r="B30" s="193"/>
      <c r="C30" s="196" t="s">
        <v>173</v>
      </c>
    </row>
    <row r="31" spans="1:3" ht="44" thickBot="1" x14ac:dyDescent="0.4">
      <c r="A31" s="205"/>
      <c r="B31" s="193"/>
      <c r="C31" s="206" t="s">
        <v>174</v>
      </c>
    </row>
    <row r="32" spans="1:3" ht="15" thickBot="1" x14ac:dyDescent="0.4">
      <c r="A32" s="205"/>
      <c r="B32" s="193"/>
      <c r="C32" s="197"/>
    </row>
    <row r="33" spans="1:3" ht="15" thickBot="1" x14ac:dyDescent="0.4">
      <c r="A33" s="207" t="s">
        <v>175</v>
      </c>
      <c r="B33" s="193"/>
      <c r="C33" s="197" t="s">
        <v>176</v>
      </c>
    </row>
    <row r="34" spans="1:3" ht="15" thickBot="1" x14ac:dyDescent="0.4">
      <c r="A34" s="205"/>
      <c r="B34" s="193"/>
      <c r="C34" s="197" t="s">
        <v>177</v>
      </c>
    </row>
    <row r="35" spans="1:3" ht="15" thickBot="1" x14ac:dyDescent="0.4">
      <c r="A35" s="205"/>
      <c r="B35" s="193"/>
      <c r="C35" s="206" t="s">
        <v>178</v>
      </c>
    </row>
    <row r="36" spans="1:3" ht="15" thickBot="1" x14ac:dyDescent="0.4">
      <c r="A36" s="205"/>
      <c r="B36" s="193"/>
      <c r="C36" s="195" t="s">
        <v>179</v>
      </c>
    </row>
    <row r="37" spans="1:3" ht="15" thickBot="1" x14ac:dyDescent="0.4">
      <c r="A37" s="205"/>
      <c r="B37" s="193"/>
      <c r="C37" s="195"/>
    </row>
    <row r="38" spans="1:3" ht="15" thickBot="1" x14ac:dyDescent="0.4">
      <c r="A38" s="207" t="s">
        <v>180</v>
      </c>
      <c r="B38" s="193"/>
      <c r="C38" s="196" t="s">
        <v>181</v>
      </c>
    </row>
    <row r="39" spans="1:3" ht="15" thickBot="1" x14ac:dyDescent="0.4">
      <c r="A39" s="208"/>
      <c r="B39" s="193"/>
      <c r="C39" s="206" t="s">
        <v>182</v>
      </c>
    </row>
    <row r="40" spans="1:3" ht="29.5" thickBot="1" x14ac:dyDescent="0.4">
      <c r="A40" s="208"/>
      <c r="B40" s="193"/>
      <c r="C40" s="206" t="s">
        <v>183</v>
      </c>
    </row>
    <row r="41" spans="1:3" ht="15" thickBot="1" x14ac:dyDescent="0.4">
      <c r="A41" s="208"/>
      <c r="B41" s="193"/>
      <c r="C41" s="196" t="s">
        <v>184</v>
      </c>
    </row>
    <row r="42" spans="1:3" ht="15" thickBot="1" x14ac:dyDescent="0.4">
      <c r="A42" s="208"/>
      <c r="B42" s="209"/>
      <c r="C42" s="210"/>
    </row>
  </sheetData>
  <mergeCells count="2">
    <mergeCell ref="A1:C2"/>
    <mergeCell ref="A6:C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0A2-0DE0-4D2D-90CF-64D6D9738860}">
  <sheetPr>
    <tabColor theme="1" tint="0.34998626667073579"/>
  </sheetPr>
  <dimension ref="A1:C18"/>
  <sheetViews>
    <sheetView workbookViewId="0">
      <selection activeCell="A19" sqref="A19:C32"/>
    </sheetView>
  </sheetViews>
  <sheetFormatPr defaultRowHeight="14.5" x14ac:dyDescent="0.35"/>
  <cols>
    <col min="1" max="1" width="12.54296875" customWidth="1"/>
    <col min="2" max="2" width="7.1796875" customWidth="1"/>
    <col min="3" max="3" width="90.7265625" customWidth="1"/>
  </cols>
  <sheetData>
    <row r="1" spans="1:3" x14ac:dyDescent="0.35">
      <c r="A1" s="598" t="s">
        <v>185</v>
      </c>
      <c r="B1" s="599"/>
      <c r="C1" s="600"/>
    </row>
    <row r="2" spans="1:3" ht="15" thickBot="1" x14ac:dyDescent="0.4">
      <c r="A2" s="601"/>
      <c r="B2" s="602"/>
      <c r="C2" s="603"/>
    </row>
    <row r="3" spans="1:3" x14ac:dyDescent="0.35">
      <c r="A3" s="1"/>
      <c r="B3" s="187"/>
      <c r="C3" s="1"/>
    </row>
    <row r="4" spans="1:3" x14ac:dyDescent="0.35">
      <c r="A4" s="1"/>
      <c r="B4" s="187"/>
      <c r="C4" s="1"/>
    </row>
    <row r="5" spans="1:3" ht="15" thickBot="1" x14ac:dyDescent="0.4">
      <c r="A5" t="s">
        <v>149</v>
      </c>
      <c r="B5" s="188" t="s">
        <v>150</v>
      </c>
      <c r="C5" t="s">
        <v>151</v>
      </c>
    </row>
    <row r="6" spans="1:3" ht="21.5" thickBot="1" x14ac:dyDescent="0.55000000000000004">
      <c r="A6" s="604" t="s">
        <v>36</v>
      </c>
      <c r="B6" s="605"/>
      <c r="C6" s="606"/>
    </row>
    <row r="7" spans="1:3" x14ac:dyDescent="0.35">
      <c r="A7" s="211" t="s">
        <v>186</v>
      </c>
      <c r="B7" s="47"/>
      <c r="C7" s="212" t="s">
        <v>187</v>
      </c>
    </row>
    <row r="8" spans="1:3" x14ac:dyDescent="0.35">
      <c r="A8" s="213"/>
      <c r="B8" s="54" t="s">
        <v>41</v>
      </c>
      <c r="C8" s="214" t="s">
        <v>188</v>
      </c>
    </row>
    <row r="9" spans="1:3" x14ac:dyDescent="0.35">
      <c r="A9" s="213"/>
      <c r="B9" s="54"/>
      <c r="C9" s="215" t="s">
        <v>189</v>
      </c>
    </row>
    <row r="10" spans="1:3" x14ac:dyDescent="0.35">
      <c r="A10" s="216"/>
      <c r="B10" s="54"/>
      <c r="C10" s="214" t="s">
        <v>190</v>
      </c>
    </row>
    <row r="11" spans="1:3" x14ac:dyDescent="0.35">
      <c r="A11" s="216"/>
      <c r="B11" s="54"/>
      <c r="C11" s="217" t="s">
        <v>191</v>
      </c>
    </row>
    <row r="12" spans="1:3" x14ac:dyDescent="0.35">
      <c r="A12" s="216"/>
      <c r="B12" s="58"/>
      <c r="C12" s="215"/>
    </row>
    <row r="13" spans="1:3" x14ac:dyDescent="0.35">
      <c r="A13" s="216"/>
      <c r="B13" s="58"/>
      <c r="C13" s="215" t="s">
        <v>192</v>
      </c>
    </row>
    <row r="14" spans="1:3" x14ac:dyDescent="0.35">
      <c r="A14" s="216"/>
      <c r="B14" s="58"/>
      <c r="C14" s="215" t="s">
        <v>193</v>
      </c>
    </row>
    <row r="15" spans="1:3" x14ac:dyDescent="0.35">
      <c r="A15" s="216"/>
      <c r="B15" s="58"/>
      <c r="C15" s="215" t="s">
        <v>194</v>
      </c>
    </row>
    <row r="16" spans="1:3" x14ac:dyDescent="0.35">
      <c r="A16" s="216"/>
      <c r="B16" s="58"/>
      <c r="C16" s="195"/>
    </row>
    <row r="17" spans="1:3" x14ac:dyDescent="0.35">
      <c r="A17" s="213" t="s">
        <v>180</v>
      </c>
      <c r="B17" s="58"/>
      <c r="C17" s="195" t="s">
        <v>195</v>
      </c>
    </row>
    <row r="18" spans="1:3" x14ac:dyDescent="0.35">
      <c r="A18" s="216"/>
      <c r="B18" s="58"/>
      <c r="C18" s="195"/>
    </row>
  </sheetData>
  <mergeCells count="2">
    <mergeCell ref="A1:C2"/>
    <mergeCell ref="A6: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73C9-B6C1-4F91-9E04-F552A0E14EB0}">
  <sheetPr>
    <tabColor theme="1" tint="0.34998626667073579"/>
  </sheetPr>
  <dimension ref="A1:D29"/>
  <sheetViews>
    <sheetView workbookViewId="0">
      <selection activeCell="D12" sqref="D12"/>
    </sheetView>
  </sheetViews>
  <sheetFormatPr defaultRowHeight="14.5" x14ac:dyDescent="0.35"/>
  <cols>
    <col min="1" max="1" width="54.26953125" customWidth="1"/>
    <col min="2" max="2" width="12.7265625" customWidth="1"/>
    <col min="3" max="3" width="12.26953125" customWidth="1"/>
    <col min="4" max="4" width="12.7265625" customWidth="1"/>
  </cols>
  <sheetData>
    <row r="1" spans="1:3" x14ac:dyDescent="0.35">
      <c r="A1" s="607" t="s">
        <v>206</v>
      </c>
      <c r="B1" s="608"/>
      <c r="C1" s="609"/>
    </row>
    <row r="2" spans="1:3" x14ac:dyDescent="0.35">
      <c r="A2" s="610"/>
      <c r="B2" s="611"/>
      <c r="C2" s="612"/>
    </row>
    <row r="3" spans="1:3" ht="16" thickBot="1" x14ac:dyDescent="0.4">
      <c r="A3" s="613" t="s">
        <v>207</v>
      </c>
      <c r="B3" s="614"/>
      <c r="C3" s="615"/>
    </row>
    <row r="4" spans="1:3" x14ac:dyDescent="0.35">
      <c r="A4" s="223" t="s">
        <v>208</v>
      </c>
      <c r="B4" s="224" t="s">
        <v>209</v>
      </c>
      <c r="C4" s="225" t="s">
        <v>210</v>
      </c>
    </row>
    <row r="5" spans="1:3" x14ac:dyDescent="0.35">
      <c r="A5" s="226" t="s">
        <v>211</v>
      </c>
      <c r="B5" s="227"/>
      <c r="C5" s="507">
        <v>4000</v>
      </c>
    </row>
    <row r="6" spans="1:3" x14ac:dyDescent="0.35">
      <c r="A6" s="226" t="s">
        <v>212</v>
      </c>
      <c r="B6" s="227"/>
      <c r="C6" s="507">
        <v>4000</v>
      </c>
    </row>
    <row r="7" spans="1:3" x14ac:dyDescent="0.35">
      <c r="A7" s="226" t="s">
        <v>624</v>
      </c>
      <c r="B7" s="227"/>
      <c r="C7" s="507">
        <v>4000</v>
      </c>
    </row>
    <row r="8" spans="1:3" x14ac:dyDescent="0.35">
      <c r="A8" s="226" t="s">
        <v>625</v>
      </c>
      <c r="B8" s="227"/>
      <c r="C8" s="507">
        <v>4000</v>
      </c>
    </row>
    <row r="9" spans="1:3" x14ac:dyDescent="0.35">
      <c r="A9" s="226" t="s">
        <v>626</v>
      </c>
      <c r="B9" s="227"/>
      <c r="C9" s="507">
        <v>1879</v>
      </c>
    </row>
    <row r="10" spans="1:3" x14ac:dyDescent="0.35">
      <c r="A10" s="226" t="s">
        <v>627</v>
      </c>
      <c r="B10" s="227"/>
      <c r="C10" s="507">
        <v>1879</v>
      </c>
    </row>
    <row r="11" spans="1:3" x14ac:dyDescent="0.35">
      <c r="A11" s="226" t="s">
        <v>565</v>
      </c>
      <c r="B11" s="509">
        <f>Anmälningar!E19</f>
        <v>0</v>
      </c>
      <c r="C11" s="508"/>
    </row>
    <row r="12" spans="1:3" x14ac:dyDescent="0.35">
      <c r="A12" s="226" t="s">
        <v>570</v>
      </c>
      <c r="B12" s="510">
        <f>Anmälningar!H21</f>
        <v>0</v>
      </c>
      <c r="C12" s="508"/>
    </row>
    <row r="13" spans="1:3" x14ac:dyDescent="0.35">
      <c r="A13" s="226" t="s">
        <v>482</v>
      </c>
      <c r="B13" s="509"/>
      <c r="C13" s="507">
        <v>7820</v>
      </c>
    </row>
    <row r="14" spans="1:3" x14ac:dyDescent="0.35">
      <c r="A14" s="226" t="s">
        <v>213</v>
      </c>
      <c r="B14" s="509"/>
      <c r="C14" s="507">
        <v>12600</v>
      </c>
    </row>
    <row r="15" spans="1:3" x14ac:dyDescent="0.35">
      <c r="A15" s="226" t="s">
        <v>214</v>
      </c>
      <c r="B15" s="510"/>
      <c r="C15" s="228"/>
    </row>
    <row r="16" spans="1:3" x14ac:dyDescent="0.35">
      <c r="A16" s="226" t="s">
        <v>628</v>
      </c>
      <c r="B16" s="510">
        <v>6820</v>
      </c>
      <c r="C16" s="228"/>
    </row>
    <row r="17" spans="1:4" x14ac:dyDescent="0.35">
      <c r="A17" s="226" t="s">
        <v>623</v>
      </c>
      <c r="B17" s="509">
        <v>27955</v>
      </c>
      <c r="C17" s="229">
        <v>4000</v>
      </c>
    </row>
    <row r="18" spans="1:4" x14ac:dyDescent="0.35">
      <c r="A18" s="226" t="s">
        <v>8</v>
      </c>
      <c r="B18" s="509">
        <f>SUM('Checklista sponsring'!D44)</f>
        <v>0</v>
      </c>
      <c r="C18" s="229">
        <f>SUM('Checklista sponsring'!D46)</f>
        <v>0</v>
      </c>
    </row>
    <row r="19" spans="1:4" x14ac:dyDescent="0.35">
      <c r="A19" s="226" t="s">
        <v>215</v>
      </c>
      <c r="B19" s="227"/>
      <c r="C19" s="229">
        <v>11777.39</v>
      </c>
    </row>
    <row r="20" spans="1:4" x14ac:dyDescent="0.35">
      <c r="A20" s="226" t="s">
        <v>521</v>
      </c>
      <c r="B20" s="227">
        <v>4000</v>
      </c>
      <c r="C20" s="229">
        <v>4000</v>
      </c>
    </row>
    <row r="21" spans="1:4" x14ac:dyDescent="0.35">
      <c r="A21" s="226"/>
      <c r="B21" s="227"/>
      <c r="C21" s="229"/>
    </row>
    <row r="22" spans="1:4" x14ac:dyDescent="0.35">
      <c r="A22" s="226"/>
      <c r="B22" s="227"/>
      <c r="C22" s="229"/>
    </row>
    <row r="23" spans="1:4" x14ac:dyDescent="0.35">
      <c r="A23" s="226"/>
      <c r="B23" s="227"/>
      <c r="C23" s="229"/>
    </row>
    <row r="24" spans="1:4" x14ac:dyDescent="0.35">
      <c r="A24" s="226"/>
      <c r="B24" s="227"/>
      <c r="C24" s="229"/>
    </row>
    <row r="25" spans="1:4" x14ac:dyDescent="0.35">
      <c r="A25" s="226"/>
      <c r="B25" s="227"/>
      <c r="C25" s="229"/>
    </row>
    <row r="26" spans="1:4" x14ac:dyDescent="0.35">
      <c r="A26" s="226"/>
      <c r="B26" s="227"/>
      <c r="C26" s="229"/>
    </row>
    <row r="27" spans="1:4" x14ac:dyDescent="0.35">
      <c r="A27" s="226"/>
      <c r="B27" s="227"/>
      <c r="C27" s="229"/>
    </row>
    <row r="28" spans="1:4" ht="15" thickBot="1" x14ac:dyDescent="0.4">
      <c r="A28" s="231"/>
      <c r="B28" s="232"/>
      <c r="C28" s="233"/>
    </row>
    <row r="29" spans="1:4" ht="15" thickBot="1" x14ac:dyDescent="0.4">
      <c r="A29" s="234" t="s">
        <v>216</v>
      </c>
      <c r="B29" s="235">
        <f>SUM(B5:B28)</f>
        <v>38775</v>
      </c>
      <c r="C29" s="236">
        <f>SUM(C5:C28)</f>
        <v>59955.39</v>
      </c>
      <c r="D29" s="237">
        <f>SUM(B29-C29)</f>
        <v>-21180.39</v>
      </c>
    </row>
  </sheetData>
  <mergeCells count="2">
    <mergeCell ref="A1:C2"/>
    <mergeCell ref="A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A489-6C21-4F3A-963E-5E86A87A6CFF}">
  <sheetPr>
    <tabColor rgb="FF7030A0"/>
  </sheetPr>
  <dimension ref="A1:C41"/>
  <sheetViews>
    <sheetView topLeftCell="A3" workbookViewId="0">
      <selection activeCell="C30" sqref="C30"/>
    </sheetView>
  </sheetViews>
  <sheetFormatPr defaultRowHeight="14.5" x14ac:dyDescent="0.35"/>
  <cols>
    <col min="1" max="1" width="12.54296875" customWidth="1"/>
    <col min="2" max="2" width="7.1796875" customWidth="1"/>
    <col min="3" max="3" width="90.7265625" customWidth="1"/>
  </cols>
  <sheetData>
    <row r="1" spans="1:3" ht="21.5" thickBot="1" x14ac:dyDescent="0.55000000000000004">
      <c r="A1" s="616" t="s">
        <v>36</v>
      </c>
      <c r="B1" s="617"/>
      <c r="C1" s="618"/>
    </row>
    <row r="2" spans="1:3" x14ac:dyDescent="0.35">
      <c r="A2" s="279" t="s">
        <v>186</v>
      </c>
      <c r="B2" s="47"/>
      <c r="C2" s="212" t="s">
        <v>187</v>
      </c>
    </row>
    <row r="3" spans="1:3" x14ac:dyDescent="0.35">
      <c r="A3" s="280"/>
      <c r="B3" s="54" t="s">
        <v>41</v>
      </c>
      <c r="C3" s="214" t="s">
        <v>227</v>
      </c>
    </row>
    <row r="4" spans="1:3" x14ac:dyDescent="0.35">
      <c r="A4" s="280"/>
      <c r="B4" s="54"/>
      <c r="C4" s="217" t="s">
        <v>228</v>
      </c>
    </row>
    <row r="5" spans="1:3" x14ac:dyDescent="0.35">
      <c r="A5" s="280"/>
      <c r="B5" s="54" t="s">
        <v>41</v>
      </c>
      <c r="C5" s="217" t="s">
        <v>229</v>
      </c>
    </row>
    <row r="6" spans="1:3" x14ac:dyDescent="0.35">
      <c r="A6" s="280"/>
      <c r="B6" s="54"/>
      <c r="C6" s="217" t="s">
        <v>230</v>
      </c>
    </row>
    <row r="7" spans="1:3" x14ac:dyDescent="0.35">
      <c r="A7" s="280"/>
      <c r="B7" s="58"/>
      <c r="C7" s="215" t="s">
        <v>231</v>
      </c>
    </row>
    <row r="8" spans="1:3" x14ac:dyDescent="0.35">
      <c r="A8" s="280"/>
      <c r="B8" s="58"/>
      <c r="C8" s="215"/>
    </row>
    <row r="9" spans="1:3" x14ac:dyDescent="0.35">
      <c r="A9" s="280"/>
      <c r="B9" s="58"/>
      <c r="C9" s="268" t="s">
        <v>232</v>
      </c>
    </row>
    <row r="10" spans="1:3" x14ac:dyDescent="0.35">
      <c r="A10" s="280"/>
      <c r="B10" s="58" t="s">
        <v>41</v>
      </c>
      <c r="C10" s="215" t="s">
        <v>233</v>
      </c>
    </row>
    <row r="11" spans="1:3" x14ac:dyDescent="0.35">
      <c r="A11" s="280"/>
      <c r="B11" s="58" t="s">
        <v>41</v>
      </c>
      <c r="C11" s="195" t="s">
        <v>234</v>
      </c>
    </row>
    <row r="12" spans="1:3" x14ac:dyDescent="0.35">
      <c r="A12" s="280"/>
      <c r="B12" s="58"/>
      <c r="C12" s="195" t="s">
        <v>235</v>
      </c>
    </row>
    <row r="13" spans="1:3" x14ac:dyDescent="0.35">
      <c r="A13" s="280"/>
      <c r="B13" s="58"/>
      <c r="C13" s="215" t="s">
        <v>236</v>
      </c>
    </row>
    <row r="14" spans="1:3" x14ac:dyDescent="0.35">
      <c r="A14" s="280"/>
      <c r="B14" s="58"/>
      <c r="C14" s="195" t="s">
        <v>237</v>
      </c>
    </row>
    <row r="15" spans="1:3" x14ac:dyDescent="0.35">
      <c r="A15" s="280"/>
      <c r="B15" s="58"/>
      <c r="C15" s="195" t="s">
        <v>238</v>
      </c>
    </row>
    <row r="16" spans="1:3" x14ac:dyDescent="0.35">
      <c r="A16" s="280"/>
      <c r="B16" s="58"/>
      <c r="C16" s="196" t="s">
        <v>239</v>
      </c>
    </row>
    <row r="17" spans="1:3" x14ac:dyDescent="0.35">
      <c r="A17" s="280"/>
      <c r="B17" s="58"/>
      <c r="C17" s="196"/>
    </row>
    <row r="18" spans="1:3" x14ac:dyDescent="0.35">
      <c r="A18" s="280"/>
      <c r="B18" s="58"/>
      <c r="C18" s="268" t="s">
        <v>240</v>
      </c>
    </row>
    <row r="19" spans="1:3" x14ac:dyDescent="0.35">
      <c r="A19" s="281"/>
      <c r="B19" s="56"/>
      <c r="C19" s="215" t="s">
        <v>57</v>
      </c>
    </row>
    <row r="20" spans="1:3" x14ac:dyDescent="0.35">
      <c r="A20" s="281"/>
      <c r="B20" s="58" t="s">
        <v>41</v>
      </c>
      <c r="C20" s="215" t="s">
        <v>241</v>
      </c>
    </row>
    <row r="21" spans="1:3" x14ac:dyDescent="0.35">
      <c r="A21" s="281"/>
      <c r="B21" s="56"/>
      <c r="C21" s="215" t="s">
        <v>242</v>
      </c>
    </row>
    <row r="22" spans="1:3" x14ac:dyDescent="0.35">
      <c r="A22" s="281"/>
      <c r="B22" s="56"/>
      <c r="C22" s="215"/>
    </row>
    <row r="23" spans="1:3" x14ac:dyDescent="0.35">
      <c r="A23" s="281"/>
      <c r="B23" s="56"/>
      <c r="C23" s="269" t="s">
        <v>243</v>
      </c>
    </row>
    <row r="24" spans="1:3" x14ac:dyDescent="0.35">
      <c r="A24" s="280"/>
      <c r="B24" s="58"/>
      <c r="C24" s="197" t="s">
        <v>52</v>
      </c>
    </row>
    <row r="25" spans="1:3" x14ac:dyDescent="0.35">
      <c r="A25" s="280"/>
      <c r="B25" s="58"/>
      <c r="C25" s="270" t="s">
        <v>61</v>
      </c>
    </row>
    <row r="26" spans="1:3" x14ac:dyDescent="0.35">
      <c r="A26" s="280"/>
      <c r="B26" s="58"/>
      <c r="C26" s="204" t="s">
        <v>62</v>
      </c>
    </row>
    <row r="27" spans="1:3" x14ac:dyDescent="0.35">
      <c r="A27" s="280"/>
      <c r="B27" s="58"/>
      <c r="C27" s="271" t="s">
        <v>244</v>
      </c>
    </row>
    <row r="28" spans="1:3" x14ac:dyDescent="0.35">
      <c r="A28" s="280"/>
      <c r="B28" s="64"/>
      <c r="C28" s="197"/>
    </row>
    <row r="29" spans="1:3" x14ac:dyDescent="0.35">
      <c r="A29" s="282" t="s">
        <v>175</v>
      </c>
      <c r="B29" s="58"/>
      <c r="C29" s="197" t="s">
        <v>245</v>
      </c>
    </row>
    <row r="30" spans="1:3" x14ac:dyDescent="0.35">
      <c r="A30" s="283"/>
      <c r="B30" s="272"/>
      <c r="C30" s="221" t="s">
        <v>246</v>
      </c>
    </row>
    <row r="31" spans="1:3" x14ac:dyDescent="0.35">
      <c r="A31" s="283"/>
      <c r="B31" s="272"/>
      <c r="C31" s="273"/>
    </row>
    <row r="32" spans="1:3" x14ac:dyDescent="0.35">
      <c r="A32" s="283" t="s">
        <v>180</v>
      </c>
      <c r="B32" s="272"/>
      <c r="C32" s="273" t="s">
        <v>247</v>
      </c>
    </row>
    <row r="33" spans="1:3" ht="15" thickBot="1" x14ac:dyDescent="0.4">
      <c r="A33" s="283"/>
      <c r="B33" s="274"/>
      <c r="C33" s="230"/>
    </row>
    <row r="34" spans="1:3" ht="21.5" thickBot="1" x14ac:dyDescent="0.55000000000000004">
      <c r="A34" s="616" t="s">
        <v>248</v>
      </c>
      <c r="B34" s="617"/>
      <c r="C34" s="618"/>
    </row>
    <row r="35" spans="1:3" ht="15" thickBot="1" x14ac:dyDescent="0.4">
      <c r="A35" s="283" t="s">
        <v>186</v>
      </c>
      <c r="B35" s="285"/>
      <c r="C35" s="286" t="s">
        <v>249</v>
      </c>
    </row>
    <row r="36" spans="1:3" ht="15" thickBot="1" x14ac:dyDescent="0.4">
      <c r="A36" s="284"/>
      <c r="B36" s="285"/>
      <c r="C36" s="286" t="s">
        <v>250</v>
      </c>
    </row>
    <row r="37" spans="1:3" ht="15" thickBot="1" x14ac:dyDescent="0.4">
      <c r="A37" s="284"/>
      <c r="B37" s="285"/>
      <c r="C37" s="286" t="s">
        <v>251</v>
      </c>
    </row>
    <row r="38" spans="1:3" ht="29.5" thickBot="1" x14ac:dyDescent="0.4">
      <c r="A38" s="284"/>
      <c r="B38" s="287"/>
      <c r="C38" s="288" t="s">
        <v>252</v>
      </c>
    </row>
    <row r="39" spans="1:3" ht="15" thickBot="1" x14ac:dyDescent="0.4">
      <c r="A39" s="284"/>
      <c r="B39" s="287"/>
      <c r="C39" s="288" t="s">
        <v>253</v>
      </c>
    </row>
    <row r="40" spans="1:3" ht="15" thickBot="1" x14ac:dyDescent="0.4">
      <c r="A40" s="284"/>
      <c r="B40" s="287"/>
      <c r="C40" s="286" t="s">
        <v>254</v>
      </c>
    </row>
    <row r="41" spans="1:3" ht="15" thickBot="1" x14ac:dyDescent="0.4">
      <c r="A41" s="284"/>
      <c r="B41" s="285"/>
      <c r="C41" s="286" t="s">
        <v>255</v>
      </c>
    </row>
  </sheetData>
  <mergeCells count="2">
    <mergeCell ref="A1:C1"/>
    <mergeCell ref="A34:C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F06D-164A-40B0-AA66-EB1FEBB4BA43}">
  <sheetPr>
    <tabColor rgb="FF7030A0"/>
  </sheetPr>
  <dimension ref="C1:AJ137"/>
  <sheetViews>
    <sheetView topLeftCell="A31" zoomScale="80" zoomScaleNormal="80" workbookViewId="0">
      <selection activeCell="D43" sqref="D43:H43"/>
    </sheetView>
  </sheetViews>
  <sheetFormatPr defaultColWidth="9.1796875" defaultRowHeight="14.5" x14ac:dyDescent="0.35"/>
  <cols>
    <col min="1" max="1" width="1.453125" customWidth="1"/>
    <col min="2" max="2" width="2.7265625" customWidth="1"/>
    <col min="3" max="3" width="3.453125" customWidth="1"/>
    <col min="4" max="4" width="11.7265625" customWidth="1"/>
    <col min="5" max="5" width="17.453125" customWidth="1"/>
    <col min="6" max="6" width="3" customWidth="1"/>
    <col min="7" max="7" width="17.453125" customWidth="1"/>
    <col min="8" max="8" width="4.54296875" customWidth="1"/>
    <col min="9" max="12" width="3.453125" customWidth="1"/>
    <col min="13" max="13" width="11.7265625" customWidth="1"/>
    <col min="14" max="14" width="17.453125" customWidth="1"/>
    <col min="15" max="15" width="3" customWidth="1"/>
    <col min="16" max="16" width="17.453125" customWidth="1"/>
    <col min="17" max="17" width="4.54296875" customWidth="1"/>
    <col min="18" max="21" width="3.453125" customWidth="1"/>
    <col min="22" max="22" width="11.7265625" customWidth="1"/>
    <col min="23" max="23" width="17.453125" customWidth="1"/>
    <col min="24" max="24" width="3" customWidth="1"/>
    <col min="25" max="25" width="17.453125" customWidth="1"/>
    <col min="26" max="26" width="4.54296875" customWidth="1"/>
    <col min="27" max="30" width="3.453125" customWidth="1"/>
    <col min="31" max="31" width="11.7265625" customWidth="1"/>
    <col min="32" max="32" width="17.453125" customWidth="1"/>
    <col min="33" max="33" width="3" customWidth="1"/>
    <col min="34" max="34" width="17.453125" customWidth="1"/>
    <col min="35" max="35" width="4.54296875" customWidth="1"/>
  </cols>
  <sheetData>
    <row r="1" spans="3:35" ht="20.149999999999999" customHeight="1" x14ac:dyDescent="0.45">
      <c r="C1" s="461"/>
      <c r="D1" s="461"/>
      <c r="E1" s="461"/>
      <c r="F1" s="461"/>
      <c r="G1" s="461"/>
      <c r="H1" s="461"/>
      <c r="I1" s="461"/>
      <c r="J1" s="461"/>
      <c r="K1" s="461"/>
      <c r="L1" s="461" cm="1">
        <f t="array" aca="1" ref="L1" ca="1">L1:T33</f>
        <v>0</v>
      </c>
      <c r="M1" s="461"/>
      <c r="N1" s="461"/>
      <c r="O1" s="461"/>
      <c r="P1" s="461"/>
      <c r="R1" s="461"/>
      <c r="S1" s="461"/>
      <c r="T1" s="461"/>
      <c r="U1" s="461"/>
      <c r="V1" s="461"/>
      <c r="W1" s="461"/>
      <c r="X1" s="461"/>
      <c r="Y1" s="461"/>
      <c r="Z1" s="461"/>
      <c r="AA1" s="461"/>
      <c r="AB1" s="461"/>
      <c r="AC1" s="461"/>
      <c r="AD1" s="461"/>
    </row>
    <row r="2" spans="3:35" ht="20.149999999999999" customHeight="1" x14ac:dyDescent="0.7">
      <c r="C2" s="461"/>
      <c r="D2" s="462"/>
      <c r="E2" s="461"/>
      <c r="F2" s="461"/>
      <c r="G2" s="461"/>
      <c r="H2" s="461"/>
      <c r="I2" s="461"/>
      <c r="J2" s="461"/>
      <c r="K2" s="461"/>
      <c r="L2" s="462"/>
      <c r="M2" s="461"/>
      <c r="N2" s="461"/>
      <c r="O2" s="461"/>
      <c r="P2" s="461"/>
      <c r="R2" s="461"/>
      <c r="S2" s="462"/>
      <c r="T2" s="461"/>
      <c r="U2" s="461"/>
      <c r="V2" s="461"/>
      <c r="W2" s="461"/>
      <c r="X2" s="461"/>
      <c r="Y2" s="461"/>
      <c r="Z2" s="462"/>
      <c r="AA2" s="461"/>
      <c r="AB2" s="461"/>
      <c r="AC2" s="461"/>
      <c r="AD2" s="461"/>
    </row>
    <row r="3" spans="3:35" ht="20.149999999999999" customHeight="1" x14ac:dyDescent="0.95">
      <c r="C3" s="461"/>
      <c r="D3" s="463"/>
      <c r="E3" s="461"/>
      <c r="F3" s="461"/>
      <c r="G3" s="461"/>
      <c r="H3" s="461"/>
      <c r="I3" s="461"/>
      <c r="J3" s="461"/>
      <c r="K3" s="461"/>
      <c r="L3" s="463"/>
      <c r="M3" s="461"/>
      <c r="N3" s="461"/>
      <c r="O3" s="461"/>
      <c r="P3" s="461"/>
      <c r="R3" s="461"/>
      <c r="S3" s="463"/>
      <c r="T3" s="461"/>
      <c r="U3" s="461"/>
      <c r="V3" s="461"/>
      <c r="W3" s="461"/>
      <c r="X3" s="461"/>
      <c r="Y3" s="461"/>
      <c r="Z3" s="463"/>
      <c r="AA3" s="461"/>
      <c r="AB3" s="461"/>
      <c r="AC3" s="461"/>
      <c r="AD3" s="461"/>
    </row>
    <row r="4" spans="3:35" ht="20.149999999999999" customHeight="1" x14ac:dyDescent="0.45">
      <c r="C4" s="461"/>
      <c r="D4" s="626" t="s">
        <v>729</v>
      </c>
      <c r="E4" s="626"/>
      <c r="F4" s="626"/>
      <c r="G4" s="626"/>
      <c r="H4" s="461"/>
      <c r="I4" s="461"/>
      <c r="J4" s="461"/>
      <c r="K4" s="461"/>
      <c r="L4" s="469"/>
      <c r="M4" s="626" t="s">
        <v>729</v>
      </c>
      <c r="N4" s="626"/>
      <c r="O4" s="626"/>
      <c r="P4" s="626"/>
      <c r="Q4" s="469"/>
      <c r="R4" s="461"/>
      <c r="S4" s="469"/>
      <c r="T4" s="461"/>
      <c r="U4" s="461"/>
      <c r="V4" s="626" t="s">
        <v>729</v>
      </c>
      <c r="W4" s="626"/>
      <c r="X4" s="626"/>
      <c r="Y4" s="626"/>
      <c r="Z4" s="469"/>
      <c r="AA4" s="461"/>
      <c r="AB4" s="461"/>
      <c r="AD4" s="461"/>
      <c r="AE4" s="626" t="s">
        <v>729</v>
      </c>
      <c r="AF4" s="626"/>
      <c r="AG4" s="626"/>
      <c r="AH4" s="626"/>
    </row>
    <row r="5" spans="3:35" ht="20.149999999999999" customHeight="1" x14ac:dyDescent="0.75">
      <c r="C5" s="461"/>
      <c r="D5" s="623" t="s">
        <v>597</v>
      </c>
      <c r="E5" s="623"/>
      <c r="F5" s="623"/>
      <c r="G5" s="623"/>
      <c r="H5" s="623"/>
      <c r="I5" s="461"/>
      <c r="J5" s="461"/>
      <c r="K5" s="461"/>
      <c r="L5" s="500"/>
      <c r="M5" s="623" t="s">
        <v>732</v>
      </c>
      <c r="N5" s="623"/>
      <c r="O5" s="623"/>
      <c r="P5" s="623"/>
      <c r="Q5" s="623"/>
      <c r="R5" s="461"/>
      <c r="S5" s="500"/>
      <c r="T5" s="500"/>
      <c r="U5" s="500"/>
      <c r="V5" s="623" t="s">
        <v>737</v>
      </c>
      <c r="W5" s="623"/>
      <c r="X5" s="623"/>
      <c r="Y5" s="623"/>
      <c r="Z5" s="623"/>
      <c r="AA5" s="500"/>
      <c r="AB5" s="500"/>
      <c r="AC5" s="500"/>
      <c r="AD5" s="461"/>
      <c r="AE5" s="623" t="s">
        <v>738</v>
      </c>
      <c r="AF5" s="623"/>
      <c r="AG5" s="623"/>
      <c r="AH5" s="623"/>
    </row>
    <row r="6" spans="3:35" ht="20.149999999999999" customHeight="1" x14ac:dyDescent="0.75">
      <c r="C6" s="461"/>
      <c r="D6" s="623"/>
      <c r="E6" s="623"/>
      <c r="F6" s="623"/>
      <c r="G6" s="623"/>
      <c r="H6" s="623"/>
      <c r="I6" s="461"/>
      <c r="J6" s="461"/>
      <c r="K6" s="461"/>
      <c r="L6" s="500"/>
      <c r="M6" s="623"/>
      <c r="N6" s="623"/>
      <c r="O6" s="623"/>
      <c r="P6" s="623"/>
      <c r="Q6" s="623"/>
      <c r="R6" s="461"/>
      <c r="S6" s="500"/>
      <c r="T6" s="500"/>
      <c r="U6" s="500"/>
      <c r="V6" s="623"/>
      <c r="W6" s="623"/>
      <c r="X6" s="623"/>
      <c r="Y6" s="623"/>
      <c r="Z6" s="623"/>
      <c r="AA6" s="500"/>
      <c r="AB6" s="500"/>
      <c r="AC6" s="500"/>
      <c r="AD6" s="461"/>
      <c r="AE6" s="623"/>
      <c r="AF6" s="623"/>
      <c r="AG6" s="623"/>
      <c r="AH6" s="623"/>
    </row>
    <row r="7" spans="3:35" ht="20.149999999999999" customHeight="1" x14ac:dyDescent="0.45">
      <c r="C7" s="461"/>
      <c r="H7" s="461"/>
      <c r="I7" s="461"/>
      <c r="J7" s="461"/>
      <c r="K7" s="461"/>
      <c r="R7" s="461"/>
      <c r="AD7" s="461"/>
    </row>
    <row r="8" spans="3:35" ht="20.149999999999999" customHeight="1" x14ac:dyDescent="0.45">
      <c r="C8" s="461"/>
      <c r="D8" s="625" t="s">
        <v>599</v>
      </c>
      <c r="E8" s="625"/>
      <c r="F8" s="625"/>
      <c r="G8" s="625"/>
      <c r="H8" s="625"/>
      <c r="I8" s="474"/>
      <c r="J8" s="474"/>
      <c r="K8" s="474"/>
      <c r="L8" s="473"/>
      <c r="M8" s="625" t="s">
        <v>599</v>
      </c>
      <c r="N8" s="625"/>
      <c r="O8" s="625"/>
      <c r="P8" s="625"/>
      <c r="Q8" s="625"/>
      <c r="R8" s="474"/>
      <c r="S8" s="473"/>
      <c r="T8" s="11"/>
      <c r="U8" s="11"/>
      <c r="V8" s="624" t="s">
        <v>599</v>
      </c>
      <c r="W8" s="624"/>
      <c r="X8" s="624"/>
      <c r="Y8" s="624"/>
      <c r="Z8" s="624"/>
      <c r="AA8" s="11"/>
      <c r="AB8" s="11"/>
      <c r="AC8" s="11"/>
      <c r="AD8" s="461"/>
      <c r="AE8" s="624" t="s">
        <v>599</v>
      </c>
      <c r="AF8" s="624"/>
      <c r="AG8" s="624"/>
      <c r="AH8" s="624"/>
      <c r="AI8" s="624"/>
    </row>
    <row r="9" spans="3:35" ht="20.149999999999999" customHeight="1" x14ac:dyDescent="0.45">
      <c r="C9" s="461"/>
      <c r="D9" s="620"/>
      <c r="E9" s="620"/>
      <c r="F9" s="620"/>
      <c r="G9" s="620"/>
      <c r="H9" s="620"/>
      <c r="I9" s="432"/>
      <c r="J9" s="432"/>
      <c r="K9" s="432"/>
      <c r="L9" s="468"/>
      <c r="M9" s="620" t="s">
        <v>7</v>
      </c>
      <c r="N9" s="620"/>
      <c r="O9" s="620"/>
      <c r="P9" s="620"/>
      <c r="Q9" s="620"/>
      <c r="R9" s="432"/>
      <c r="S9" s="468"/>
      <c r="T9" s="471"/>
      <c r="U9" s="471"/>
      <c r="V9" s="620" t="s">
        <v>7</v>
      </c>
      <c r="W9" s="620"/>
      <c r="X9" s="620"/>
      <c r="Y9" s="620"/>
      <c r="Z9" s="620"/>
      <c r="AA9" s="471"/>
      <c r="AB9" s="471"/>
      <c r="AC9" s="432"/>
      <c r="AD9" s="461"/>
      <c r="AE9" s="620" t="s">
        <v>7</v>
      </c>
      <c r="AF9" s="620"/>
      <c r="AG9" s="620"/>
      <c r="AH9" s="620"/>
      <c r="AI9" s="620"/>
    </row>
    <row r="10" spans="3:35" ht="20.149999999999999" customHeight="1" x14ac:dyDescent="0.45">
      <c r="C10" s="461"/>
      <c r="D10" s="620"/>
      <c r="E10" s="620"/>
      <c r="F10" s="620"/>
      <c r="G10" s="620"/>
      <c r="H10" s="620"/>
      <c r="I10" s="620"/>
      <c r="J10" s="432"/>
      <c r="K10" s="432"/>
      <c r="L10" s="470"/>
      <c r="M10" s="620" t="s">
        <v>757</v>
      </c>
      <c r="N10" s="620"/>
      <c r="O10" s="620"/>
      <c r="P10" s="620"/>
      <c r="Q10" s="620"/>
      <c r="R10" s="432"/>
      <c r="S10" s="470"/>
      <c r="T10" s="471"/>
      <c r="U10" s="471"/>
      <c r="V10" s="620" t="s">
        <v>757</v>
      </c>
      <c r="W10" s="620"/>
      <c r="X10" s="620"/>
      <c r="Y10" s="620"/>
      <c r="Z10" s="620"/>
      <c r="AA10" s="471"/>
      <c r="AB10" s="471"/>
      <c r="AC10" s="432"/>
      <c r="AD10" s="461"/>
      <c r="AE10" s="620" t="s">
        <v>756</v>
      </c>
      <c r="AF10" s="620"/>
      <c r="AG10" s="620"/>
      <c r="AH10" s="620"/>
      <c r="AI10" s="620"/>
    </row>
    <row r="11" spans="3:35" ht="20.149999999999999" customHeight="1" x14ac:dyDescent="0.45">
      <c r="C11" s="461"/>
      <c r="D11" s="470"/>
      <c r="E11" s="471"/>
      <c r="F11" s="471"/>
      <c r="G11" s="471"/>
      <c r="H11" s="432"/>
      <c r="I11" s="432"/>
      <c r="J11" s="432"/>
      <c r="K11" s="432"/>
      <c r="L11" s="470"/>
      <c r="M11" s="470"/>
      <c r="N11" s="471"/>
      <c r="O11" s="471"/>
      <c r="P11" s="471"/>
      <c r="Q11" s="432"/>
      <c r="R11" s="432"/>
      <c r="S11" s="470"/>
      <c r="T11" s="471"/>
      <c r="U11" s="471"/>
      <c r="V11" s="470"/>
      <c r="W11" s="471"/>
      <c r="X11" s="471"/>
      <c r="Y11" s="471"/>
      <c r="Z11" s="470"/>
      <c r="AA11" s="471"/>
      <c r="AB11" s="471"/>
      <c r="AC11" s="471"/>
      <c r="AD11" s="461"/>
      <c r="AE11" s="470"/>
      <c r="AF11" s="471"/>
      <c r="AG11" s="471"/>
      <c r="AH11" s="471"/>
    </row>
    <row r="12" spans="3:35" ht="20.149999999999999" customHeight="1" x14ac:dyDescent="0.45">
      <c r="C12" s="461"/>
      <c r="D12" s="620" t="s">
        <v>9</v>
      </c>
      <c r="E12" s="620"/>
      <c r="F12" s="620"/>
      <c r="G12" s="620"/>
      <c r="H12" s="620"/>
      <c r="J12" s="432"/>
      <c r="K12" s="432"/>
      <c r="L12" s="468"/>
      <c r="M12" s="620" t="s">
        <v>9</v>
      </c>
      <c r="N12" s="620"/>
      <c r="O12" s="620"/>
      <c r="P12" s="620"/>
      <c r="Q12" s="620"/>
      <c r="S12" s="468"/>
      <c r="T12" s="470"/>
      <c r="U12" s="431"/>
      <c r="V12" s="620" t="s">
        <v>9</v>
      </c>
      <c r="W12" s="620"/>
      <c r="X12" s="620"/>
      <c r="Y12" s="620"/>
      <c r="Z12" s="620"/>
      <c r="AB12" s="431"/>
      <c r="AC12" s="431"/>
      <c r="AD12" s="461"/>
      <c r="AE12" s="620" t="s">
        <v>9</v>
      </c>
      <c r="AF12" s="620"/>
      <c r="AG12" s="620"/>
      <c r="AH12" s="620"/>
      <c r="AI12" s="620"/>
    </row>
    <row r="13" spans="3:35" ht="20.149999999999999" customHeight="1" x14ac:dyDescent="0.45">
      <c r="C13" s="461"/>
      <c r="D13" s="621" t="s">
        <v>747</v>
      </c>
      <c r="E13" s="621"/>
      <c r="F13" s="621"/>
      <c r="G13" s="621"/>
      <c r="H13" s="621"/>
      <c r="J13" s="432"/>
      <c r="K13" s="432"/>
      <c r="L13" s="470"/>
      <c r="M13" s="621" t="s">
        <v>747</v>
      </c>
      <c r="N13" s="621"/>
      <c r="O13" s="621"/>
      <c r="P13" s="621"/>
      <c r="Q13" s="621"/>
      <c r="S13" s="470"/>
      <c r="T13" s="431"/>
      <c r="U13" s="470"/>
      <c r="V13" s="621" t="s">
        <v>747</v>
      </c>
      <c r="W13" s="621"/>
      <c r="X13" s="621"/>
      <c r="Y13" s="621"/>
      <c r="Z13" s="621"/>
      <c r="AB13" s="470"/>
      <c r="AC13" s="470"/>
      <c r="AD13" s="461"/>
      <c r="AE13" s="621" t="s">
        <v>747</v>
      </c>
      <c r="AF13" s="621"/>
      <c r="AG13" s="621"/>
      <c r="AH13" s="621"/>
      <c r="AI13" s="621"/>
    </row>
    <row r="14" spans="3:35" ht="20.149999999999999" customHeight="1" x14ac:dyDescent="0.45">
      <c r="C14" s="461"/>
      <c r="D14" s="470"/>
      <c r="E14" s="431"/>
      <c r="F14" s="470"/>
      <c r="G14" s="470"/>
      <c r="J14" s="432"/>
      <c r="K14" s="432"/>
      <c r="L14" s="470"/>
      <c r="M14" s="470"/>
      <c r="N14" s="431"/>
      <c r="O14" s="470"/>
      <c r="P14" s="470"/>
      <c r="S14" s="470"/>
      <c r="T14" s="431"/>
      <c r="U14" s="470"/>
      <c r="V14" s="470"/>
      <c r="W14" s="431"/>
      <c r="X14" s="470"/>
      <c r="Y14" s="470"/>
      <c r="AB14" s="470"/>
      <c r="AC14" s="470"/>
      <c r="AD14" s="461"/>
      <c r="AE14" s="470"/>
      <c r="AF14" s="431"/>
      <c r="AG14" s="470"/>
      <c r="AH14" s="470"/>
    </row>
    <row r="15" spans="3:35" ht="20.149999999999999" customHeight="1" x14ac:dyDescent="0.45">
      <c r="C15" s="461"/>
      <c r="D15" s="620" t="s">
        <v>568</v>
      </c>
      <c r="E15" s="620"/>
      <c r="F15" s="620"/>
      <c r="G15" s="620"/>
      <c r="H15" s="620"/>
      <c r="J15" s="432"/>
      <c r="K15" s="432"/>
      <c r="L15" s="468"/>
      <c r="M15" s="620" t="s">
        <v>568</v>
      </c>
      <c r="N15" s="620"/>
      <c r="O15" s="620"/>
      <c r="P15" s="620"/>
      <c r="Q15" s="620"/>
      <c r="S15" s="468"/>
      <c r="U15" s="472"/>
      <c r="V15" s="620" t="s">
        <v>568</v>
      </c>
      <c r="W15" s="620"/>
      <c r="X15" s="620"/>
      <c r="Y15" s="620"/>
      <c r="Z15" s="620"/>
      <c r="AB15" s="472"/>
      <c r="AD15" s="461"/>
      <c r="AE15" s="620" t="s">
        <v>568</v>
      </c>
      <c r="AF15" s="620"/>
      <c r="AG15" s="620"/>
      <c r="AH15" s="620"/>
      <c r="AI15" s="620"/>
    </row>
    <row r="16" spans="3:35" ht="20.149999999999999" customHeight="1" x14ac:dyDescent="0.45">
      <c r="C16" s="461"/>
      <c r="D16" s="621" t="s">
        <v>728</v>
      </c>
      <c r="E16" s="621"/>
      <c r="F16" s="621"/>
      <c r="G16" s="621"/>
      <c r="H16" s="621"/>
      <c r="J16" s="432"/>
      <c r="K16" s="432"/>
      <c r="L16" s="470"/>
      <c r="M16" s="621" t="s">
        <v>728</v>
      </c>
      <c r="N16" s="621"/>
      <c r="O16" s="621"/>
      <c r="P16" s="621"/>
      <c r="Q16" s="621"/>
      <c r="S16" s="470"/>
      <c r="T16" s="472"/>
      <c r="U16" s="470"/>
      <c r="V16" s="621" t="s">
        <v>728</v>
      </c>
      <c r="W16" s="621"/>
      <c r="X16" s="621"/>
      <c r="Y16" s="621"/>
      <c r="Z16" s="621"/>
      <c r="AB16" s="470"/>
      <c r="AC16" s="470"/>
      <c r="AD16" s="461"/>
      <c r="AE16" s="621" t="s">
        <v>728</v>
      </c>
      <c r="AF16" s="621"/>
      <c r="AG16" s="621"/>
      <c r="AH16" s="621"/>
      <c r="AI16" s="621"/>
    </row>
    <row r="17" spans="3:36" ht="20.149999999999999" customHeight="1" x14ac:dyDescent="0.45">
      <c r="C17" s="461"/>
      <c r="D17" s="470"/>
      <c r="E17" s="472"/>
      <c r="F17" s="470"/>
      <c r="G17" s="470"/>
      <c r="J17" s="432"/>
      <c r="K17" s="432"/>
      <c r="L17" s="470"/>
      <c r="M17" s="470"/>
      <c r="N17" s="472"/>
      <c r="O17" s="470"/>
      <c r="P17" s="470"/>
      <c r="S17" s="470"/>
      <c r="T17" s="472"/>
      <c r="U17" s="470"/>
      <c r="V17" s="470"/>
      <c r="W17" s="472"/>
      <c r="X17" s="470"/>
      <c r="Y17" s="470"/>
      <c r="AB17" s="470"/>
      <c r="AC17" s="470"/>
      <c r="AD17" s="461"/>
      <c r="AE17" s="470"/>
      <c r="AF17" s="472"/>
      <c r="AG17" s="470"/>
      <c r="AH17" s="470"/>
    </row>
    <row r="18" spans="3:36" ht="20.149999999999999" customHeight="1" x14ac:dyDescent="0.45">
      <c r="C18" s="461"/>
      <c r="D18" s="620" t="s">
        <v>256</v>
      </c>
      <c r="E18" s="620"/>
      <c r="F18" s="620"/>
      <c r="G18" s="620"/>
      <c r="H18" s="620"/>
      <c r="J18" s="432"/>
      <c r="K18" s="432"/>
      <c r="L18" s="468"/>
      <c r="M18" s="620" t="s">
        <v>256</v>
      </c>
      <c r="N18" s="620"/>
      <c r="O18" s="620"/>
      <c r="P18" s="620"/>
      <c r="Q18" s="620"/>
      <c r="S18" s="468"/>
      <c r="U18" s="470"/>
      <c r="V18" s="620" t="s">
        <v>256</v>
      </c>
      <c r="W18" s="620"/>
      <c r="X18" s="620"/>
      <c r="Y18" s="620"/>
      <c r="Z18" s="620"/>
      <c r="AB18" s="470"/>
      <c r="AD18" s="461"/>
      <c r="AE18" s="620" t="s">
        <v>256</v>
      </c>
      <c r="AF18" s="620"/>
      <c r="AG18" s="620"/>
      <c r="AH18" s="620"/>
      <c r="AI18" s="620"/>
    </row>
    <row r="19" spans="3:36" ht="20.149999999999999" customHeight="1" x14ac:dyDescent="0.45">
      <c r="C19" s="461"/>
      <c r="D19" s="621" t="s">
        <v>748</v>
      </c>
      <c r="E19" s="621"/>
      <c r="F19" s="621"/>
      <c r="G19" s="621"/>
      <c r="H19" s="621"/>
      <c r="J19" s="432"/>
      <c r="K19" s="432"/>
      <c r="L19" s="470"/>
      <c r="M19" s="621" t="s">
        <v>748</v>
      </c>
      <c r="N19" s="621"/>
      <c r="O19" s="621"/>
      <c r="P19" s="621"/>
      <c r="Q19" s="621"/>
      <c r="S19" s="470"/>
      <c r="T19" s="470"/>
      <c r="U19" s="470"/>
      <c r="V19" s="621" t="s">
        <v>748</v>
      </c>
      <c r="W19" s="621"/>
      <c r="X19" s="621"/>
      <c r="Y19" s="621"/>
      <c r="Z19" s="621"/>
      <c r="AB19" s="470"/>
      <c r="AC19" s="470"/>
      <c r="AD19" s="461"/>
      <c r="AE19" s="621" t="s">
        <v>748</v>
      </c>
      <c r="AF19" s="621"/>
      <c r="AG19" s="621"/>
      <c r="AH19" s="621"/>
      <c r="AI19" s="621"/>
    </row>
    <row r="20" spans="3:36" ht="20.149999999999999" customHeight="1" x14ac:dyDescent="0.45">
      <c r="C20" s="461"/>
      <c r="D20" s="470"/>
      <c r="E20" s="470"/>
      <c r="F20" s="470"/>
      <c r="G20" s="470"/>
      <c r="J20" s="432"/>
      <c r="K20" s="432"/>
      <c r="L20" s="470"/>
      <c r="M20" s="470"/>
      <c r="N20" s="470"/>
      <c r="O20" s="470"/>
      <c r="P20" s="470"/>
      <c r="S20" s="470"/>
      <c r="T20" s="470"/>
      <c r="U20" s="470"/>
      <c r="V20" s="470"/>
      <c r="W20" s="470"/>
      <c r="X20" s="470"/>
      <c r="Y20" s="470"/>
      <c r="AB20" s="470"/>
      <c r="AC20" s="470"/>
      <c r="AD20" s="461"/>
      <c r="AE20" s="470"/>
      <c r="AF20" s="470"/>
      <c r="AG20" s="470"/>
      <c r="AH20" s="470"/>
    </row>
    <row r="21" spans="3:36" ht="20.149999999999999" customHeight="1" x14ac:dyDescent="0.45">
      <c r="C21" s="461"/>
      <c r="D21" s="620" t="s">
        <v>600</v>
      </c>
      <c r="E21" s="620"/>
      <c r="F21" s="620"/>
      <c r="G21" s="620"/>
      <c r="H21" s="620"/>
      <c r="J21" s="432"/>
      <c r="K21" s="432"/>
      <c r="L21" s="468"/>
      <c r="M21" s="620" t="s">
        <v>600</v>
      </c>
      <c r="N21" s="620"/>
      <c r="O21" s="620"/>
      <c r="P21" s="620"/>
      <c r="Q21" s="620"/>
      <c r="S21" s="468"/>
      <c r="U21" s="470"/>
      <c r="V21" s="620" t="s">
        <v>600</v>
      </c>
      <c r="W21" s="620"/>
      <c r="X21" s="620"/>
      <c r="Y21" s="620"/>
      <c r="Z21" s="620"/>
      <c r="AB21" s="470"/>
      <c r="AD21" s="461"/>
      <c r="AE21" s="620" t="s">
        <v>600</v>
      </c>
      <c r="AF21" s="620"/>
      <c r="AG21" s="620"/>
      <c r="AH21" s="620"/>
      <c r="AI21" s="620"/>
    </row>
    <row r="22" spans="3:36" ht="20.149999999999999" customHeight="1" x14ac:dyDescent="0.45">
      <c r="C22" s="461"/>
      <c r="D22" s="621" t="s">
        <v>736</v>
      </c>
      <c r="E22" s="621"/>
      <c r="F22" s="621"/>
      <c r="G22" s="621"/>
      <c r="H22" s="621"/>
      <c r="J22" s="461"/>
      <c r="K22" s="461"/>
      <c r="L22" s="470"/>
      <c r="M22" s="621" t="s">
        <v>736</v>
      </c>
      <c r="N22" s="621"/>
      <c r="O22" s="621"/>
      <c r="P22" s="621"/>
      <c r="Q22" s="621"/>
      <c r="S22" s="470"/>
      <c r="T22" s="470"/>
      <c r="V22" s="621" t="s">
        <v>736</v>
      </c>
      <c r="W22" s="621"/>
      <c r="X22" s="621"/>
      <c r="Y22" s="621"/>
      <c r="Z22" s="621"/>
      <c r="AD22" s="461"/>
      <c r="AE22" s="621" t="s">
        <v>736</v>
      </c>
      <c r="AF22" s="621"/>
      <c r="AG22" s="621"/>
      <c r="AH22" s="621"/>
      <c r="AI22" s="621"/>
    </row>
    <row r="23" spans="3:36" ht="20.149999999999999" customHeight="1" x14ac:dyDescent="0.45">
      <c r="C23" s="461"/>
      <c r="D23" s="467"/>
      <c r="E23" s="188"/>
      <c r="F23" s="188"/>
      <c r="G23" s="188"/>
      <c r="J23" s="461"/>
      <c r="K23" s="461"/>
      <c r="L23" s="467"/>
      <c r="M23" s="467"/>
      <c r="N23" s="188"/>
      <c r="O23" s="188"/>
      <c r="P23" s="188"/>
      <c r="S23" s="467"/>
      <c r="T23" s="188"/>
      <c r="U23" s="188"/>
      <c r="V23" s="467"/>
      <c r="W23" s="188"/>
      <c r="X23" s="188"/>
      <c r="Y23" s="188"/>
      <c r="AB23" s="188"/>
      <c r="AC23" s="188"/>
      <c r="AD23" s="461"/>
      <c r="AE23" s="467"/>
      <c r="AF23" s="188"/>
      <c r="AG23" s="188"/>
      <c r="AH23" s="188"/>
    </row>
    <row r="24" spans="3:36" ht="20.149999999999999" customHeight="1" x14ac:dyDescent="0.45">
      <c r="C24" s="461"/>
      <c r="D24" s="620" t="s">
        <v>67</v>
      </c>
      <c r="E24" s="620"/>
      <c r="F24" s="620"/>
      <c r="G24" s="620"/>
      <c r="H24" s="620"/>
      <c r="J24" s="461"/>
      <c r="K24" s="461"/>
      <c r="L24" s="468"/>
      <c r="M24" s="620" t="s">
        <v>67</v>
      </c>
      <c r="N24" s="620"/>
      <c r="O24" s="620"/>
      <c r="P24" s="620"/>
      <c r="Q24" s="620"/>
      <c r="S24" s="468"/>
      <c r="T24" s="188"/>
      <c r="U24" s="188"/>
      <c r="V24" s="620" t="s">
        <v>67</v>
      </c>
      <c r="W24" s="620"/>
      <c r="X24" s="620"/>
      <c r="Y24" s="620"/>
      <c r="Z24" s="620"/>
      <c r="AB24" s="188"/>
      <c r="AD24" s="461"/>
      <c r="AE24" s="620" t="s">
        <v>67</v>
      </c>
      <c r="AF24" s="620"/>
      <c r="AG24" s="620"/>
      <c r="AH24" s="620"/>
      <c r="AI24" s="620"/>
    </row>
    <row r="25" spans="3:36" ht="20.149999999999999" customHeight="1" x14ac:dyDescent="0.45">
      <c r="C25" s="461"/>
      <c r="D25" s="621" t="s">
        <v>603</v>
      </c>
      <c r="E25" s="621"/>
      <c r="F25" s="621"/>
      <c r="G25" s="621"/>
      <c r="H25" s="621"/>
      <c r="J25" s="432"/>
      <c r="K25" s="432"/>
      <c r="L25" s="470"/>
      <c r="M25" s="621" t="s">
        <v>617</v>
      </c>
      <c r="N25" s="621"/>
      <c r="O25" s="621"/>
      <c r="P25" s="621"/>
      <c r="Q25" s="621"/>
      <c r="S25" s="470"/>
      <c r="T25" s="471"/>
      <c r="U25" s="471"/>
      <c r="V25" s="621" t="s">
        <v>601</v>
      </c>
      <c r="W25" s="621"/>
      <c r="X25" s="621"/>
      <c r="Y25" s="621"/>
      <c r="Z25" s="621"/>
      <c r="AB25" s="471"/>
      <c r="AC25" s="471"/>
      <c r="AD25" s="461"/>
      <c r="AE25" s="621" t="s">
        <v>602</v>
      </c>
      <c r="AF25" s="621"/>
      <c r="AG25" s="621"/>
      <c r="AH25" s="621"/>
      <c r="AI25" s="621"/>
    </row>
    <row r="26" spans="3:36" ht="20.149999999999999" customHeight="1" x14ac:dyDescent="0.45">
      <c r="C26" s="461"/>
      <c r="D26" s="621" t="s">
        <v>616</v>
      </c>
      <c r="E26" s="621"/>
      <c r="F26" s="621"/>
      <c r="G26" s="621"/>
      <c r="H26" s="621"/>
      <c r="J26" s="432"/>
      <c r="K26" s="432"/>
      <c r="L26" s="470"/>
      <c r="M26" s="621" t="s">
        <v>618</v>
      </c>
      <c r="N26" s="621"/>
      <c r="O26" s="621"/>
      <c r="P26" s="621"/>
      <c r="Q26" s="621"/>
      <c r="S26" s="470"/>
      <c r="T26" s="471"/>
      <c r="U26" s="471"/>
      <c r="V26" s="621" t="s">
        <v>619</v>
      </c>
      <c r="W26" s="621"/>
      <c r="X26" s="621"/>
      <c r="Y26" s="621"/>
      <c r="Z26" s="621"/>
      <c r="AB26" s="471"/>
      <c r="AC26" s="471"/>
      <c r="AD26" s="461"/>
      <c r="AE26" s="621" t="s">
        <v>620</v>
      </c>
      <c r="AF26" s="621"/>
      <c r="AG26" s="621"/>
      <c r="AH26" s="621"/>
      <c r="AI26" s="621"/>
    </row>
    <row r="27" spans="3:36" ht="20.149999999999999" customHeight="1" x14ac:dyDescent="0.45">
      <c r="C27" s="461"/>
      <c r="D27" s="471"/>
      <c r="E27" s="471"/>
      <c r="F27" s="471"/>
      <c r="G27" s="475"/>
      <c r="J27" s="432"/>
      <c r="K27" s="432"/>
      <c r="L27" s="471"/>
      <c r="M27" s="471"/>
      <c r="N27" s="471"/>
      <c r="O27" s="471"/>
      <c r="P27" s="475"/>
      <c r="S27" s="471"/>
      <c r="T27" s="471"/>
      <c r="U27" s="471"/>
      <c r="V27" s="471"/>
      <c r="W27" s="471"/>
      <c r="X27" s="471"/>
      <c r="Y27" s="475"/>
      <c r="AB27" s="471"/>
      <c r="AC27" s="475"/>
      <c r="AD27" s="461"/>
      <c r="AE27" s="471"/>
      <c r="AF27" s="471"/>
      <c r="AG27" s="471"/>
      <c r="AH27" s="475"/>
    </row>
    <row r="28" spans="3:36" ht="20.149999999999999" customHeight="1" x14ac:dyDescent="0.45">
      <c r="C28" s="461"/>
      <c r="D28" s="621" t="s">
        <v>740</v>
      </c>
      <c r="E28" s="621"/>
      <c r="F28" s="621"/>
      <c r="G28" s="621"/>
      <c r="H28" s="621"/>
      <c r="I28" s="621"/>
      <c r="J28" s="432"/>
      <c r="K28" s="432"/>
      <c r="L28" s="470"/>
      <c r="M28" s="621" t="s">
        <v>740</v>
      </c>
      <c r="N28" s="621"/>
      <c r="O28" s="621"/>
      <c r="P28" s="621"/>
      <c r="Q28" s="621"/>
      <c r="R28" s="621"/>
      <c r="S28" s="470"/>
      <c r="T28" s="471"/>
      <c r="U28" s="471"/>
      <c r="V28" s="621" t="s">
        <v>740</v>
      </c>
      <c r="W28" s="621"/>
      <c r="X28" s="621"/>
      <c r="Y28" s="621"/>
      <c r="Z28" s="621"/>
      <c r="AA28" s="621"/>
      <c r="AB28" s="471"/>
      <c r="AC28" s="471"/>
      <c r="AD28" s="461"/>
      <c r="AE28" s="621" t="s">
        <v>740</v>
      </c>
      <c r="AF28" s="621"/>
      <c r="AG28" s="621"/>
      <c r="AH28" s="621"/>
      <c r="AI28" s="621"/>
      <c r="AJ28" s="621"/>
    </row>
    <row r="29" spans="3:36" ht="20.149999999999999" customHeight="1" x14ac:dyDescent="0.45">
      <c r="C29" s="461"/>
      <c r="D29" s="621" t="s">
        <v>741</v>
      </c>
      <c r="E29" s="621"/>
      <c r="F29" s="621"/>
      <c r="G29" s="621"/>
      <c r="H29" s="621"/>
      <c r="I29" s="621"/>
      <c r="J29" s="432"/>
      <c r="K29" s="432"/>
      <c r="L29" s="470"/>
      <c r="M29" s="621" t="s">
        <v>741</v>
      </c>
      <c r="N29" s="621"/>
      <c r="O29" s="621"/>
      <c r="P29" s="621"/>
      <c r="Q29" s="621"/>
      <c r="R29" s="621"/>
      <c r="S29" s="470"/>
      <c r="T29" s="471"/>
      <c r="U29" s="471"/>
      <c r="V29" s="621" t="s">
        <v>741</v>
      </c>
      <c r="W29" s="621"/>
      <c r="X29" s="621"/>
      <c r="Y29" s="621"/>
      <c r="Z29" s="621"/>
      <c r="AA29" s="621"/>
      <c r="AB29" s="471"/>
      <c r="AC29" s="471"/>
      <c r="AD29" s="461"/>
      <c r="AE29" s="621" t="s">
        <v>741</v>
      </c>
      <c r="AF29" s="621"/>
      <c r="AG29" s="621"/>
      <c r="AH29" s="621"/>
      <c r="AI29" s="621"/>
      <c r="AJ29" s="621"/>
    </row>
    <row r="30" spans="3:36" ht="20.149999999999999" customHeight="1" x14ac:dyDescent="0.45">
      <c r="C30" s="461"/>
      <c r="G30" s="188"/>
      <c r="J30" s="461"/>
      <c r="K30" s="461"/>
      <c r="L30" s="466"/>
      <c r="P30" s="188"/>
      <c r="Y30" s="188"/>
      <c r="AB30" s="464"/>
      <c r="AC30" s="464"/>
      <c r="AD30" s="461"/>
      <c r="AH30" s="188"/>
    </row>
    <row r="31" spans="3:36" ht="20.149999999999999" customHeight="1" x14ac:dyDescent="0.45">
      <c r="C31" s="461"/>
      <c r="D31" s="466"/>
      <c r="E31" s="464"/>
      <c r="F31" s="622" t="s">
        <v>604</v>
      </c>
      <c r="G31" s="622"/>
      <c r="H31" s="622"/>
      <c r="J31" s="461"/>
      <c r="K31" s="461"/>
      <c r="L31" s="466"/>
      <c r="M31" s="466"/>
      <c r="N31" s="464"/>
      <c r="O31" s="622" t="s">
        <v>604</v>
      </c>
      <c r="P31" s="622"/>
      <c r="Q31" s="622"/>
      <c r="S31" s="466"/>
      <c r="T31" s="464"/>
      <c r="U31" s="466"/>
      <c r="V31" s="466"/>
      <c r="W31" s="464"/>
      <c r="X31" s="622" t="s">
        <v>604</v>
      </c>
      <c r="Y31" s="622"/>
      <c r="Z31" s="622"/>
      <c r="AB31" s="466"/>
      <c r="AC31" s="464"/>
      <c r="AD31" s="461"/>
      <c r="AE31" s="466"/>
      <c r="AF31" s="464"/>
      <c r="AG31" s="622" t="s">
        <v>604</v>
      </c>
      <c r="AH31" s="622"/>
      <c r="AI31" s="622"/>
    </row>
    <row r="32" spans="3:36" ht="20.149999999999999" customHeight="1" x14ac:dyDescent="0.45">
      <c r="C32" s="461"/>
      <c r="D32" s="461"/>
      <c r="E32" s="461"/>
      <c r="F32" s="461"/>
      <c r="G32" s="461"/>
      <c r="H32" s="461"/>
      <c r="I32" s="461"/>
      <c r="J32" s="461"/>
      <c r="K32" s="461"/>
      <c r="L32" s="461"/>
      <c r="M32" s="461"/>
      <c r="N32" s="461"/>
      <c r="O32" s="461"/>
      <c r="P32" s="461"/>
      <c r="R32" s="461"/>
      <c r="S32" s="461"/>
      <c r="T32" s="461"/>
      <c r="U32" s="461"/>
      <c r="V32" s="461"/>
      <c r="W32" s="461"/>
      <c r="X32" s="461"/>
      <c r="Y32" s="461"/>
      <c r="Z32" s="461"/>
      <c r="AA32" s="461"/>
      <c r="AB32" s="461"/>
      <c r="AC32" s="461"/>
      <c r="AD32" s="461"/>
    </row>
    <row r="33" spans="3:35" ht="20.149999999999999" customHeight="1" x14ac:dyDescent="0.45">
      <c r="S33" s="461"/>
    </row>
    <row r="34" spans="3:35" ht="20.149999999999999" customHeight="1" x14ac:dyDescent="0.45">
      <c r="C34" s="461"/>
      <c r="D34" s="461"/>
      <c r="E34" s="461"/>
      <c r="F34" s="461"/>
      <c r="G34" s="461"/>
      <c r="H34" s="461"/>
      <c r="I34" s="461"/>
      <c r="J34" s="461"/>
      <c r="K34" s="461"/>
      <c r="L34" s="461"/>
      <c r="M34" s="461"/>
      <c r="N34" s="461"/>
      <c r="O34" s="461"/>
      <c r="P34" s="461"/>
      <c r="Q34" s="1"/>
    </row>
    <row r="35" spans="3:35" ht="20.149999999999999" customHeight="1" x14ac:dyDescent="0.7">
      <c r="C35" s="461"/>
      <c r="D35" s="462"/>
      <c r="E35" s="461"/>
      <c r="F35" s="461"/>
      <c r="G35" s="461"/>
      <c r="H35" s="461"/>
      <c r="I35" s="461"/>
      <c r="J35" s="461"/>
      <c r="K35" s="461"/>
      <c r="L35" s="462"/>
      <c r="M35" s="461"/>
      <c r="N35" s="461"/>
      <c r="O35" s="461"/>
      <c r="P35" s="461"/>
      <c r="Q35" s="1"/>
    </row>
    <row r="36" spans="3:35" ht="20.149999999999999" customHeight="1" x14ac:dyDescent="0.45">
      <c r="C36" s="461"/>
      <c r="D36" s="461"/>
      <c r="E36" s="461"/>
      <c r="F36" s="461"/>
      <c r="G36" s="461"/>
      <c r="H36" s="461"/>
      <c r="I36" s="461"/>
      <c r="J36" s="461"/>
      <c r="K36" s="461"/>
      <c r="L36" s="461"/>
      <c r="M36" s="461"/>
      <c r="N36" s="461"/>
      <c r="O36" s="461"/>
      <c r="P36" s="461"/>
      <c r="R36" s="461"/>
      <c r="S36" s="461"/>
      <c r="T36" s="461"/>
      <c r="U36" s="461"/>
      <c r="V36" s="461"/>
      <c r="W36" s="461"/>
      <c r="X36" s="461"/>
      <c r="Y36" s="461"/>
      <c r="Z36" s="461"/>
      <c r="AA36" s="461"/>
      <c r="AB36" s="461"/>
      <c r="AC36" s="461"/>
      <c r="AD36" s="461"/>
    </row>
    <row r="37" spans="3:35" ht="20.149999999999999" customHeight="1" x14ac:dyDescent="0.45">
      <c r="C37" s="461"/>
      <c r="D37" s="626" t="s">
        <v>729</v>
      </c>
      <c r="E37" s="626"/>
      <c r="F37" s="626"/>
      <c r="G37" s="626"/>
      <c r="H37" s="461"/>
      <c r="I37" s="461"/>
      <c r="J37" s="461"/>
      <c r="K37" s="461"/>
      <c r="L37" s="469"/>
      <c r="M37" s="626" t="s">
        <v>729</v>
      </c>
      <c r="N37" s="626"/>
      <c r="O37" s="626"/>
      <c r="P37" s="626"/>
      <c r="R37" s="461"/>
      <c r="S37" s="469"/>
      <c r="T37" s="461"/>
      <c r="U37" s="461"/>
      <c r="V37" s="626" t="s">
        <v>729</v>
      </c>
      <c r="W37" s="626"/>
      <c r="X37" s="626"/>
      <c r="Y37" s="626"/>
      <c r="Z37" s="469"/>
      <c r="AA37" s="461"/>
      <c r="AB37" s="461"/>
      <c r="AD37" s="461"/>
      <c r="AE37" s="626" t="s">
        <v>598</v>
      </c>
      <c r="AF37" s="626"/>
      <c r="AG37" s="626"/>
    </row>
    <row r="38" spans="3:35" ht="20.149999999999999" customHeight="1" x14ac:dyDescent="0.75">
      <c r="C38" s="461"/>
      <c r="D38" s="623" t="s">
        <v>733</v>
      </c>
      <c r="E38" s="623"/>
      <c r="F38" s="623"/>
      <c r="G38" s="623"/>
      <c r="H38" s="461"/>
      <c r="I38" s="461"/>
      <c r="J38" s="461"/>
      <c r="K38" s="461"/>
      <c r="L38" s="500"/>
      <c r="M38" s="623" t="s">
        <v>257</v>
      </c>
      <c r="N38" s="623"/>
      <c r="O38" s="623"/>
      <c r="P38" s="623"/>
      <c r="R38" s="461"/>
      <c r="S38" s="500"/>
      <c r="T38" s="500"/>
      <c r="U38" s="500"/>
      <c r="V38" s="623" t="s">
        <v>730</v>
      </c>
      <c r="W38" s="623"/>
      <c r="X38" s="623"/>
      <c r="Y38" s="623"/>
      <c r="Z38" s="500"/>
      <c r="AA38" s="500"/>
      <c r="AB38" s="500"/>
      <c r="AC38" s="500"/>
      <c r="AD38" s="461"/>
      <c r="AE38" s="623" t="s">
        <v>11</v>
      </c>
      <c r="AF38" s="623"/>
      <c r="AG38" s="623"/>
      <c r="AH38" s="500"/>
    </row>
    <row r="39" spans="3:35" ht="20.149999999999999" customHeight="1" x14ac:dyDescent="0.75">
      <c r="C39" s="461"/>
      <c r="D39" s="623"/>
      <c r="E39" s="623"/>
      <c r="F39" s="623"/>
      <c r="G39" s="623"/>
      <c r="H39" s="461"/>
      <c r="I39" s="461"/>
      <c r="J39" s="461"/>
      <c r="K39" s="461"/>
      <c r="L39" s="500"/>
      <c r="M39" s="623"/>
      <c r="N39" s="623"/>
      <c r="O39" s="623"/>
      <c r="P39" s="623"/>
      <c r="R39" s="461"/>
      <c r="S39" s="500"/>
      <c r="T39" s="500"/>
      <c r="U39" s="500"/>
      <c r="V39" s="623"/>
      <c r="W39" s="623"/>
      <c r="X39" s="623"/>
      <c r="Y39" s="623"/>
      <c r="Z39" s="500"/>
      <c r="AA39" s="500"/>
      <c r="AB39" s="500"/>
      <c r="AC39" s="500"/>
      <c r="AD39" s="461"/>
      <c r="AE39" s="623"/>
      <c r="AF39" s="623"/>
      <c r="AG39" s="623"/>
      <c r="AH39" s="500"/>
    </row>
    <row r="40" spans="3:35" ht="20.149999999999999" customHeight="1" x14ac:dyDescent="0.45">
      <c r="C40" s="461"/>
      <c r="H40" s="461"/>
      <c r="I40" s="461"/>
      <c r="J40" s="461"/>
      <c r="K40" s="461"/>
      <c r="R40" s="461"/>
      <c r="AD40" s="461"/>
    </row>
    <row r="41" spans="3:35" ht="20.149999999999999" customHeight="1" x14ac:dyDescent="0.45">
      <c r="C41" s="461"/>
      <c r="D41" s="624" t="s">
        <v>599</v>
      </c>
      <c r="E41" s="624"/>
      <c r="F41" s="624"/>
      <c r="G41" s="624"/>
      <c r="H41" s="624"/>
      <c r="I41" s="474"/>
      <c r="J41" s="474"/>
      <c r="K41" s="474"/>
      <c r="L41" s="473"/>
      <c r="M41" s="625" t="s">
        <v>599</v>
      </c>
      <c r="N41" s="625"/>
      <c r="O41" s="625"/>
      <c r="P41" s="625"/>
      <c r="Q41" s="625"/>
      <c r="R41" s="474"/>
      <c r="S41" s="473"/>
      <c r="T41" s="11"/>
      <c r="U41" s="11"/>
      <c r="V41" s="625" t="s">
        <v>599</v>
      </c>
      <c r="W41" s="625"/>
      <c r="X41" s="625"/>
      <c r="Y41" s="625"/>
      <c r="Z41" s="625"/>
      <c r="AA41" s="11"/>
      <c r="AB41" s="11"/>
      <c r="AC41" s="11"/>
      <c r="AD41" s="461"/>
      <c r="AE41" s="625" t="s">
        <v>599</v>
      </c>
      <c r="AF41" s="625"/>
      <c r="AG41" s="625"/>
      <c r="AH41" s="625"/>
      <c r="AI41" s="625"/>
    </row>
    <row r="42" spans="3:35" ht="20.149999999999999" customHeight="1" x14ac:dyDescent="0.45">
      <c r="C42" s="461"/>
      <c r="D42" s="620" t="s">
        <v>7</v>
      </c>
      <c r="E42" s="620"/>
      <c r="F42" s="620"/>
      <c r="G42" s="620"/>
      <c r="H42" s="620"/>
      <c r="I42" s="432"/>
      <c r="J42" s="432"/>
      <c r="K42" s="432"/>
      <c r="L42" s="468"/>
      <c r="M42" s="620" t="s">
        <v>7</v>
      </c>
      <c r="N42" s="620"/>
      <c r="O42" s="620"/>
      <c r="P42" s="620"/>
      <c r="Q42" s="620"/>
      <c r="R42" s="432"/>
      <c r="S42" s="468"/>
      <c r="T42" s="471"/>
      <c r="U42" s="471"/>
      <c r="V42" s="620" t="s">
        <v>7</v>
      </c>
      <c r="W42" s="620"/>
      <c r="X42" s="620"/>
      <c r="Y42" s="620"/>
      <c r="Z42" s="620"/>
      <c r="AA42" s="471"/>
      <c r="AB42" s="471"/>
      <c r="AC42" s="432"/>
      <c r="AD42" s="461"/>
      <c r="AE42" s="620" t="s">
        <v>7</v>
      </c>
      <c r="AF42" s="620"/>
      <c r="AG42" s="620"/>
      <c r="AH42" s="620"/>
      <c r="AI42" s="620"/>
    </row>
    <row r="43" spans="3:35" ht="20.149999999999999" customHeight="1" x14ac:dyDescent="0.45">
      <c r="C43" s="461"/>
      <c r="D43" s="620" t="s">
        <v>760</v>
      </c>
      <c r="E43" s="620"/>
      <c r="F43" s="620"/>
      <c r="G43" s="620"/>
      <c r="H43" s="620"/>
      <c r="I43" s="432"/>
      <c r="J43" s="432"/>
      <c r="K43" s="432"/>
      <c r="L43" s="470"/>
      <c r="M43" s="620" t="s">
        <v>760</v>
      </c>
      <c r="N43" s="620"/>
      <c r="O43" s="620"/>
      <c r="P43" s="620"/>
      <c r="Q43" s="620"/>
      <c r="R43" s="432"/>
      <c r="S43" s="470"/>
      <c r="T43" s="471"/>
      <c r="U43" s="471"/>
      <c r="V43" s="620" t="s">
        <v>756</v>
      </c>
      <c r="W43" s="620"/>
      <c r="X43" s="620"/>
      <c r="Y43" s="620"/>
      <c r="Z43" s="620"/>
      <c r="AA43" s="471"/>
      <c r="AB43" s="471"/>
      <c r="AC43" s="432"/>
      <c r="AD43" s="461"/>
      <c r="AE43" s="470"/>
      <c r="AF43" s="471"/>
      <c r="AG43" s="471"/>
      <c r="AH43" s="432"/>
    </row>
    <row r="44" spans="3:35" ht="20.149999999999999" customHeight="1" x14ac:dyDescent="0.45">
      <c r="C44" s="461"/>
      <c r="D44" s="470"/>
      <c r="E44" s="471"/>
      <c r="F44" s="471"/>
      <c r="G44" s="471"/>
      <c r="H44" s="432"/>
      <c r="I44" s="432"/>
      <c r="J44" s="432"/>
      <c r="K44" s="432"/>
      <c r="L44" s="470"/>
      <c r="M44" s="470"/>
      <c r="N44" s="471"/>
      <c r="O44" s="471"/>
      <c r="P44" s="471"/>
      <c r="Q44" s="432"/>
      <c r="R44" s="432"/>
      <c r="S44" s="470"/>
      <c r="T44" s="471"/>
      <c r="U44" s="471"/>
      <c r="V44" s="470"/>
      <c r="W44" s="471"/>
      <c r="X44" s="471"/>
      <c r="Y44" s="471"/>
      <c r="Z44" s="470"/>
      <c r="AA44" s="471"/>
      <c r="AB44" s="471"/>
      <c r="AC44" s="471"/>
      <c r="AD44" s="461"/>
      <c r="AE44" s="470"/>
      <c r="AF44" s="471"/>
      <c r="AG44" s="471"/>
      <c r="AH44" s="471"/>
    </row>
    <row r="45" spans="3:35" ht="20.149999999999999" customHeight="1" x14ac:dyDescent="0.45">
      <c r="C45" s="461"/>
      <c r="D45" s="620" t="s">
        <v>9</v>
      </c>
      <c r="E45" s="620"/>
      <c r="F45" s="620"/>
      <c r="G45" s="620"/>
      <c r="H45" s="620"/>
      <c r="J45" s="432"/>
      <c r="K45" s="432"/>
      <c r="L45" s="468"/>
      <c r="M45" s="620" t="s">
        <v>9</v>
      </c>
      <c r="N45" s="620"/>
      <c r="O45" s="620"/>
      <c r="P45" s="620"/>
      <c r="Q45" s="620"/>
      <c r="S45" s="468"/>
      <c r="T45" s="470"/>
      <c r="U45" s="431"/>
      <c r="V45" s="620" t="s">
        <v>9</v>
      </c>
      <c r="W45" s="620"/>
      <c r="X45" s="620"/>
      <c r="Y45" s="620"/>
      <c r="Z45" s="620"/>
      <c r="AB45" s="431"/>
      <c r="AC45" s="431"/>
      <c r="AD45" s="461"/>
      <c r="AE45" s="620" t="s">
        <v>9</v>
      </c>
      <c r="AF45" s="620"/>
      <c r="AG45" s="620"/>
      <c r="AH45" s="620"/>
      <c r="AI45" s="620"/>
    </row>
    <row r="46" spans="3:35" ht="20.149999999999999" customHeight="1" x14ac:dyDescent="0.45">
      <c r="C46" s="461"/>
      <c r="D46" s="621" t="s">
        <v>747</v>
      </c>
      <c r="E46" s="621"/>
      <c r="F46" s="621"/>
      <c r="G46" s="621"/>
      <c r="H46" s="621"/>
      <c r="J46" s="432"/>
      <c r="K46" s="432"/>
      <c r="L46" s="470"/>
      <c r="M46" s="621" t="s">
        <v>747</v>
      </c>
      <c r="N46" s="621"/>
      <c r="O46" s="621"/>
      <c r="P46" s="621"/>
      <c r="Q46" s="621"/>
      <c r="S46" s="470"/>
      <c r="T46" s="431"/>
      <c r="U46" s="470"/>
      <c r="V46" s="621" t="s">
        <v>747</v>
      </c>
      <c r="W46" s="621"/>
      <c r="X46" s="621"/>
      <c r="Y46" s="621"/>
      <c r="Z46" s="621"/>
      <c r="AB46" s="470"/>
      <c r="AC46" s="470"/>
      <c r="AD46" s="461"/>
      <c r="AE46" s="621" t="s">
        <v>747</v>
      </c>
      <c r="AF46" s="621"/>
      <c r="AG46" s="621"/>
      <c r="AH46" s="621"/>
      <c r="AI46" s="621"/>
    </row>
    <row r="47" spans="3:35" ht="20.149999999999999" customHeight="1" x14ac:dyDescent="0.45">
      <c r="C47" s="461"/>
      <c r="D47" s="470"/>
      <c r="E47" s="431"/>
      <c r="F47" s="470"/>
      <c r="G47" s="470"/>
      <c r="J47" s="432"/>
      <c r="K47" s="432"/>
      <c r="L47" s="470"/>
      <c r="M47" s="470"/>
      <c r="N47" s="431"/>
      <c r="O47" s="470"/>
      <c r="P47" s="470"/>
      <c r="S47" s="470"/>
      <c r="T47" s="431"/>
      <c r="U47" s="470"/>
      <c r="V47" s="470"/>
      <c r="W47" s="431"/>
      <c r="X47" s="470"/>
      <c r="Y47" s="470"/>
      <c r="AB47" s="470"/>
      <c r="AC47" s="470"/>
      <c r="AD47" s="461"/>
      <c r="AE47" s="470"/>
      <c r="AF47" s="431"/>
      <c r="AG47" s="470"/>
      <c r="AH47" s="470"/>
    </row>
    <row r="48" spans="3:35" ht="20.149999999999999" customHeight="1" x14ac:dyDescent="0.45">
      <c r="C48" s="461"/>
      <c r="D48" s="620" t="s">
        <v>568</v>
      </c>
      <c r="E48" s="620"/>
      <c r="F48" s="620"/>
      <c r="G48" s="620"/>
      <c r="H48" s="620"/>
      <c r="J48" s="432"/>
      <c r="K48" s="432"/>
      <c r="L48" s="468"/>
      <c r="M48" s="620" t="s">
        <v>568</v>
      </c>
      <c r="N48" s="620"/>
      <c r="O48" s="620"/>
      <c r="P48" s="620"/>
      <c r="Q48" s="620"/>
      <c r="S48" s="468"/>
      <c r="U48" s="472"/>
      <c r="V48" s="620" t="s">
        <v>568</v>
      </c>
      <c r="W48" s="620"/>
      <c r="X48" s="620"/>
      <c r="Y48" s="620"/>
      <c r="Z48" s="620"/>
      <c r="AB48" s="472"/>
      <c r="AD48" s="461"/>
      <c r="AE48" s="620" t="s">
        <v>568</v>
      </c>
      <c r="AF48" s="620"/>
      <c r="AG48" s="620"/>
      <c r="AH48" s="620"/>
      <c r="AI48" s="620"/>
    </row>
    <row r="49" spans="3:36" ht="20.149999999999999" customHeight="1" x14ac:dyDescent="0.45">
      <c r="C49" s="461"/>
      <c r="D49" s="621" t="s">
        <v>728</v>
      </c>
      <c r="E49" s="621"/>
      <c r="F49" s="621"/>
      <c r="G49" s="621"/>
      <c r="H49" s="621"/>
      <c r="J49" s="432"/>
      <c r="K49" s="432"/>
      <c r="L49" s="470"/>
      <c r="M49" s="621" t="s">
        <v>728</v>
      </c>
      <c r="N49" s="621"/>
      <c r="O49" s="621"/>
      <c r="P49" s="621"/>
      <c r="Q49" s="621"/>
      <c r="S49" s="470"/>
      <c r="T49" s="472"/>
      <c r="U49" s="470"/>
      <c r="V49" s="621" t="s">
        <v>728</v>
      </c>
      <c r="W49" s="621"/>
      <c r="X49" s="621"/>
      <c r="Y49" s="621"/>
      <c r="Z49" s="621"/>
      <c r="AB49" s="470"/>
      <c r="AC49" s="470"/>
      <c r="AD49" s="461"/>
      <c r="AE49" s="621" t="s">
        <v>728</v>
      </c>
      <c r="AF49" s="621"/>
      <c r="AG49" s="621"/>
      <c r="AH49" s="621"/>
      <c r="AI49" s="621"/>
    </row>
    <row r="50" spans="3:36" ht="20.149999999999999" customHeight="1" x14ac:dyDescent="0.45">
      <c r="C50" s="461"/>
      <c r="D50" s="470"/>
      <c r="E50" s="472"/>
      <c r="F50" s="470"/>
      <c r="G50" s="470"/>
      <c r="J50" s="432"/>
      <c r="K50" s="432"/>
      <c r="L50" s="470"/>
      <c r="M50" s="470"/>
      <c r="N50" s="472"/>
      <c r="O50" s="470"/>
      <c r="P50" s="470"/>
      <c r="S50" s="470"/>
      <c r="T50" s="472"/>
      <c r="U50" s="470"/>
      <c r="V50" s="470"/>
      <c r="W50" s="472"/>
      <c r="X50" s="470"/>
      <c r="Y50" s="470"/>
      <c r="AB50" s="470"/>
      <c r="AC50" s="470"/>
      <c r="AD50" s="461"/>
      <c r="AE50" s="470"/>
      <c r="AF50" s="472"/>
      <c r="AG50" s="470"/>
      <c r="AH50" s="470"/>
    </row>
    <row r="51" spans="3:36" ht="20.149999999999999" customHeight="1" x14ac:dyDescent="0.45">
      <c r="C51" s="461"/>
      <c r="D51" s="620" t="s">
        <v>256</v>
      </c>
      <c r="E51" s="620"/>
      <c r="F51" s="620"/>
      <c r="G51" s="620"/>
      <c r="H51" s="620"/>
      <c r="J51" s="432"/>
      <c r="K51" s="432"/>
      <c r="L51" s="468"/>
      <c r="M51" s="620" t="s">
        <v>256</v>
      </c>
      <c r="N51" s="620"/>
      <c r="O51" s="620"/>
      <c r="P51" s="620"/>
      <c r="Q51" s="620"/>
      <c r="S51" s="468"/>
      <c r="U51" s="470"/>
      <c r="V51" s="620" t="s">
        <v>256</v>
      </c>
      <c r="W51" s="620"/>
      <c r="X51" s="620"/>
      <c r="Y51" s="620"/>
      <c r="Z51" s="620"/>
      <c r="AB51" s="470"/>
      <c r="AD51" s="461"/>
      <c r="AE51" s="620" t="s">
        <v>256</v>
      </c>
      <c r="AF51" s="620"/>
      <c r="AG51" s="620"/>
      <c r="AH51" s="620"/>
      <c r="AI51" s="620"/>
    </row>
    <row r="52" spans="3:36" ht="20.149999999999999" customHeight="1" x14ac:dyDescent="0.45">
      <c r="C52" s="461"/>
      <c r="D52" s="621" t="s">
        <v>748</v>
      </c>
      <c r="E52" s="621"/>
      <c r="F52" s="621"/>
      <c r="G52" s="621"/>
      <c r="H52" s="621"/>
      <c r="J52" s="432"/>
      <c r="K52" s="432"/>
      <c r="L52" s="470"/>
      <c r="M52" s="621" t="s">
        <v>748</v>
      </c>
      <c r="N52" s="621"/>
      <c r="O52" s="621"/>
      <c r="P52" s="621"/>
      <c r="Q52" s="621"/>
      <c r="S52" s="470"/>
      <c r="T52" s="470"/>
      <c r="U52" s="470"/>
      <c r="V52" s="621" t="s">
        <v>748</v>
      </c>
      <c r="W52" s="621"/>
      <c r="X52" s="621"/>
      <c r="Y52" s="621"/>
      <c r="Z52" s="621"/>
      <c r="AB52" s="470"/>
      <c r="AC52" s="470"/>
      <c r="AD52" s="461"/>
      <c r="AE52" s="621" t="s">
        <v>748</v>
      </c>
      <c r="AF52" s="621"/>
      <c r="AG52" s="621"/>
      <c r="AH52" s="621"/>
      <c r="AI52" s="621"/>
    </row>
    <row r="53" spans="3:36" ht="20.149999999999999" customHeight="1" x14ac:dyDescent="0.45">
      <c r="C53" s="461"/>
      <c r="D53" s="470"/>
      <c r="E53" s="470"/>
      <c r="F53" s="470"/>
      <c r="G53" s="470"/>
      <c r="J53" s="432"/>
      <c r="K53" s="432"/>
      <c r="L53" s="470"/>
      <c r="M53" s="470"/>
      <c r="N53" s="470"/>
      <c r="O53" s="470"/>
      <c r="P53" s="470"/>
      <c r="S53" s="470"/>
      <c r="T53" s="470"/>
      <c r="U53" s="470"/>
      <c r="V53" s="470"/>
      <c r="W53" s="470"/>
      <c r="X53" s="470"/>
      <c r="Y53" s="470"/>
      <c r="AB53" s="470"/>
      <c r="AC53" s="470"/>
      <c r="AD53" s="461"/>
      <c r="AE53" s="470"/>
      <c r="AF53" s="470"/>
      <c r="AG53" s="470"/>
      <c r="AH53" s="470"/>
    </row>
    <row r="54" spans="3:36" ht="20.149999999999999" customHeight="1" x14ac:dyDescent="0.45">
      <c r="C54" s="461"/>
      <c r="D54" s="620" t="s">
        <v>600</v>
      </c>
      <c r="E54" s="620"/>
      <c r="F54" s="620"/>
      <c r="G54" s="620"/>
      <c r="H54" s="620"/>
      <c r="J54" s="432"/>
      <c r="K54" s="432"/>
      <c r="L54" s="468"/>
      <c r="M54" s="620" t="s">
        <v>600</v>
      </c>
      <c r="N54" s="620"/>
      <c r="O54" s="620"/>
      <c r="P54" s="620"/>
      <c r="Q54" s="620"/>
      <c r="S54" s="468"/>
      <c r="U54" s="470"/>
      <c r="V54" s="620" t="s">
        <v>600</v>
      </c>
      <c r="W54" s="620"/>
      <c r="X54" s="620"/>
      <c r="Y54" s="620"/>
      <c r="Z54" s="620"/>
      <c r="AB54" s="470"/>
      <c r="AD54" s="461"/>
      <c r="AE54" s="620" t="s">
        <v>600</v>
      </c>
      <c r="AF54" s="620"/>
      <c r="AG54" s="620"/>
      <c r="AH54" s="620"/>
      <c r="AI54" s="620"/>
    </row>
    <row r="55" spans="3:36" ht="20.149999999999999" customHeight="1" x14ac:dyDescent="0.45">
      <c r="C55" s="461"/>
      <c r="D55" s="621" t="s">
        <v>736</v>
      </c>
      <c r="E55" s="621"/>
      <c r="F55" s="621"/>
      <c r="G55" s="621"/>
      <c r="H55" s="621"/>
      <c r="J55" s="461"/>
      <c r="K55" s="461"/>
      <c r="L55" s="470"/>
      <c r="M55" s="621" t="s">
        <v>736</v>
      </c>
      <c r="N55" s="621"/>
      <c r="O55" s="621"/>
      <c r="P55" s="621"/>
      <c r="Q55" s="621"/>
      <c r="S55" s="470"/>
      <c r="T55" s="470"/>
      <c r="V55" s="621" t="s">
        <v>736</v>
      </c>
      <c r="W55" s="621"/>
      <c r="X55" s="621"/>
      <c r="Y55" s="621"/>
      <c r="Z55" s="621"/>
      <c r="AD55" s="461"/>
      <c r="AE55" s="621" t="s">
        <v>736</v>
      </c>
      <c r="AF55" s="621"/>
      <c r="AG55" s="621"/>
      <c r="AH55" s="621"/>
      <c r="AI55" s="621"/>
    </row>
    <row r="56" spans="3:36" ht="20.149999999999999" customHeight="1" x14ac:dyDescent="0.45">
      <c r="C56" s="461"/>
      <c r="D56" s="467"/>
      <c r="E56" s="188"/>
      <c r="F56" s="188"/>
      <c r="G56" s="188"/>
      <c r="J56" s="461"/>
      <c r="K56" s="461"/>
      <c r="L56" s="467"/>
      <c r="M56" s="467"/>
      <c r="N56" s="188"/>
      <c r="O56" s="188"/>
      <c r="P56" s="188"/>
      <c r="S56" s="467"/>
      <c r="T56" s="188"/>
      <c r="U56" s="188"/>
      <c r="V56" s="467"/>
      <c r="W56" s="188"/>
      <c r="X56" s="188"/>
      <c r="Y56" s="188"/>
      <c r="AB56" s="188"/>
      <c r="AC56" s="188"/>
      <c r="AD56" s="461"/>
      <c r="AE56" s="467"/>
      <c r="AF56" s="188"/>
      <c r="AG56" s="188"/>
      <c r="AH56" s="188"/>
    </row>
    <row r="57" spans="3:36" ht="20.149999999999999" customHeight="1" x14ac:dyDescent="0.45">
      <c r="C57" s="461"/>
      <c r="D57" s="620" t="s">
        <v>67</v>
      </c>
      <c r="E57" s="620"/>
      <c r="F57" s="620"/>
      <c r="G57" s="620"/>
      <c r="H57" s="620"/>
      <c r="J57" s="461"/>
      <c r="K57" s="461"/>
      <c r="L57" s="468"/>
      <c r="M57" s="620" t="s">
        <v>67</v>
      </c>
      <c r="N57" s="620"/>
      <c r="O57" s="620"/>
      <c r="P57" s="620"/>
      <c r="Q57" s="620"/>
      <c r="S57" s="468"/>
      <c r="T57" s="188"/>
      <c r="U57" s="188"/>
      <c r="V57" s="620" t="s">
        <v>67</v>
      </c>
      <c r="W57" s="620"/>
      <c r="X57" s="620"/>
      <c r="Y57" s="620"/>
      <c r="Z57" s="620"/>
      <c r="AB57" s="188"/>
      <c r="AD57" s="461"/>
      <c r="AE57" s="620" t="s">
        <v>67</v>
      </c>
      <c r="AF57" s="620"/>
      <c r="AG57" s="620"/>
      <c r="AH57" s="620"/>
      <c r="AI57" s="620"/>
    </row>
    <row r="58" spans="3:36" ht="20.149999999999999" customHeight="1" x14ac:dyDescent="0.45">
      <c r="C58" s="461"/>
      <c r="D58" s="621" t="s">
        <v>613</v>
      </c>
      <c r="E58" s="621"/>
      <c r="F58" s="621"/>
      <c r="G58" s="621"/>
      <c r="H58" s="621"/>
      <c r="J58" s="432"/>
      <c r="K58" s="432"/>
      <c r="L58" s="470"/>
      <c r="M58" s="621" t="s">
        <v>601</v>
      </c>
      <c r="N58" s="621"/>
      <c r="O58" s="621"/>
      <c r="P58" s="621"/>
      <c r="Q58" s="621"/>
      <c r="S58" s="470"/>
      <c r="T58" s="471"/>
      <c r="U58" s="471"/>
      <c r="V58" s="621" t="s">
        <v>603</v>
      </c>
      <c r="W58" s="621"/>
      <c r="X58" s="621"/>
      <c r="Y58" s="621"/>
      <c r="Z58" s="621"/>
      <c r="AB58" s="471"/>
      <c r="AC58" s="471"/>
      <c r="AD58" s="461"/>
      <c r="AE58" s="621" t="s">
        <v>614</v>
      </c>
      <c r="AF58" s="621"/>
      <c r="AG58" s="621"/>
      <c r="AH58" s="621"/>
      <c r="AI58" s="621"/>
    </row>
    <row r="59" spans="3:36" ht="20.149999999999999" customHeight="1" x14ac:dyDescent="0.45">
      <c r="C59" s="461"/>
      <c r="D59" s="621" t="s">
        <v>621</v>
      </c>
      <c r="E59" s="621"/>
      <c r="F59" s="621"/>
      <c r="G59" s="621"/>
      <c r="H59" s="621"/>
      <c r="J59" s="432"/>
      <c r="K59" s="432"/>
      <c r="L59" s="470"/>
      <c r="M59" s="621" t="s">
        <v>622</v>
      </c>
      <c r="N59" s="621"/>
      <c r="O59" s="621"/>
      <c r="P59" s="621"/>
      <c r="Q59" s="621"/>
      <c r="S59" s="470"/>
      <c r="T59" s="471"/>
      <c r="U59" s="471"/>
      <c r="V59" s="621" t="s">
        <v>621</v>
      </c>
      <c r="W59" s="621"/>
      <c r="X59" s="621"/>
      <c r="Y59" s="621"/>
      <c r="Z59" s="621"/>
      <c r="AB59" s="471"/>
      <c r="AC59" s="471"/>
      <c r="AD59" s="461"/>
      <c r="AE59" s="621" t="s">
        <v>615</v>
      </c>
      <c r="AF59" s="621"/>
      <c r="AG59" s="621"/>
      <c r="AH59" s="621"/>
      <c r="AI59" s="621"/>
    </row>
    <row r="60" spans="3:36" ht="20.149999999999999" customHeight="1" x14ac:dyDescent="0.45">
      <c r="C60" s="461"/>
      <c r="D60" s="471"/>
      <c r="E60" s="471"/>
      <c r="F60" s="471"/>
      <c r="G60" s="475"/>
      <c r="J60" s="432"/>
      <c r="K60" s="432"/>
      <c r="L60" s="471"/>
      <c r="M60" s="471"/>
      <c r="N60" s="471"/>
      <c r="O60" s="471"/>
      <c r="P60" s="475"/>
      <c r="S60" s="471"/>
      <c r="T60" s="471"/>
      <c r="U60" s="471"/>
      <c r="V60" s="471"/>
      <c r="W60" s="471"/>
      <c r="X60" s="471"/>
      <c r="Y60" s="475"/>
      <c r="AB60" s="471"/>
      <c r="AC60" s="475"/>
      <c r="AD60" s="461"/>
      <c r="AE60" s="471"/>
      <c r="AF60" s="471"/>
      <c r="AG60" s="471"/>
      <c r="AH60" s="475"/>
    </row>
    <row r="61" spans="3:36" ht="20.149999999999999" customHeight="1" x14ac:dyDescent="0.45">
      <c r="C61" s="461"/>
      <c r="D61" s="621" t="s">
        <v>740</v>
      </c>
      <c r="E61" s="621"/>
      <c r="F61" s="621"/>
      <c r="G61" s="621"/>
      <c r="H61" s="621"/>
      <c r="I61" s="621"/>
      <c r="J61" s="432"/>
      <c r="K61" s="432"/>
      <c r="L61" s="470"/>
      <c r="M61" s="621" t="s">
        <v>740</v>
      </c>
      <c r="N61" s="621"/>
      <c r="O61" s="621"/>
      <c r="P61" s="621"/>
      <c r="Q61" s="621"/>
      <c r="R61" s="621"/>
      <c r="S61" s="470"/>
      <c r="T61" s="471"/>
      <c r="U61" s="471"/>
      <c r="V61" s="621" t="s">
        <v>740</v>
      </c>
      <c r="W61" s="621"/>
      <c r="X61" s="621"/>
      <c r="Y61" s="621"/>
      <c r="Z61" s="621"/>
      <c r="AA61" s="621"/>
      <c r="AB61" s="471"/>
      <c r="AC61" s="471"/>
      <c r="AD61" s="461"/>
      <c r="AE61" s="621" t="s">
        <v>740</v>
      </c>
      <c r="AF61" s="621"/>
      <c r="AG61" s="621"/>
      <c r="AH61" s="621"/>
      <c r="AI61" s="621"/>
      <c r="AJ61" s="621"/>
    </row>
    <row r="62" spans="3:36" ht="20.149999999999999" customHeight="1" x14ac:dyDescent="0.45">
      <c r="C62" s="461"/>
      <c r="D62" s="621" t="s">
        <v>741</v>
      </c>
      <c r="E62" s="621"/>
      <c r="F62" s="621"/>
      <c r="G62" s="621"/>
      <c r="H62" s="621"/>
      <c r="I62" s="621"/>
      <c r="J62" s="432"/>
      <c r="K62" s="432"/>
      <c r="L62" s="470"/>
      <c r="M62" s="621" t="s">
        <v>741</v>
      </c>
      <c r="N62" s="621"/>
      <c r="O62" s="621"/>
      <c r="P62" s="621"/>
      <c r="Q62" s="621"/>
      <c r="R62" s="621"/>
      <c r="S62" s="470"/>
      <c r="T62" s="471"/>
      <c r="U62" s="471"/>
      <c r="V62" s="621" t="s">
        <v>741</v>
      </c>
      <c r="W62" s="621"/>
      <c r="X62" s="621"/>
      <c r="Y62" s="621"/>
      <c r="Z62" s="621"/>
      <c r="AA62" s="621"/>
      <c r="AB62" s="471"/>
      <c r="AC62" s="471"/>
      <c r="AD62" s="461"/>
      <c r="AE62" s="621" t="s">
        <v>741</v>
      </c>
      <c r="AF62" s="621"/>
      <c r="AG62" s="621"/>
      <c r="AH62" s="621"/>
      <c r="AI62" s="621"/>
      <c r="AJ62" s="621"/>
    </row>
    <row r="63" spans="3:36" ht="20.149999999999999" customHeight="1" x14ac:dyDescent="0.45">
      <c r="C63" s="461"/>
      <c r="G63" s="188"/>
      <c r="J63" s="461"/>
      <c r="K63" s="461"/>
      <c r="L63" s="466"/>
      <c r="P63" s="188"/>
      <c r="Y63" s="188"/>
      <c r="AB63" s="464"/>
      <c r="AC63" s="464"/>
      <c r="AD63" s="461"/>
      <c r="AH63" s="188"/>
    </row>
    <row r="64" spans="3:36" ht="20.149999999999999" customHeight="1" x14ac:dyDescent="0.45">
      <c r="C64" s="461"/>
      <c r="D64" s="466"/>
      <c r="E64" s="464"/>
      <c r="F64" s="622" t="s">
        <v>604</v>
      </c>
      <c r="G64" s="622"/>
      <c r="H64" s="622"/>
      <c r="J64" s="461"/>
      <c r="K64" s="461"/>
      <c r="L64" s="466"/>
      <c r="M64" s="466"/>
      <c r="N64" s="464"/>
      <c r="O64" s="622" t="s">
        <v>604</v>
      </c>
      <c r="P64" s="622"/>
      <c r="Q64" s="622"/>
      <c r="S64" s="466"/>
      <c r="T64" s="464"/>
      <c r="U64" s="466"/>
      <c r="V64" s="466"/>
      <c r="W64" s="464"/>
      <c r="X64" s="622" t="s">
        <v>604</v>
      </c>
      <c r="Y64" s="622"/>
      <c r="Z64" s="622"/>
      <c r="AB64" s="466"/>
      <c r="AC64" s="464"/>
      <c r="AD64" s="461"/>
      <c r="AE64" s="466"/>
      <c r="AF64" s="464"/>
      <c r="AG64" s="622" t="s">
        <v>604</v>
      </c>
      <c r="AH64" s="622"/>
      <c r="AI64" s="622"/>
    </row>
    <row r="65" spans="3:35" ht="20.149999999999999" customHeight="1" x14ac:dyDescent="0.45">
      <c r="C65" s="461"/>
      <c r="D65" s="461"/>
      <c r="E65" s="461"/>
      <c r="F65" s="461"/>
      <c r="G65" s="461"/>
      <c r="H65" s="461"/>
      <c r="I65" s="461"/>
      <c r="J65" s="461"/>
      <c r="K65" s="461"/>
      <c r="L65" s="461"/>
      <c r="M65" s="461"/>
      <c r="N65" s="461"/>
      <c r="O65" s="461"/>
      <c r="P65" s="461"/>
      <c r="R65" s="461"/>
      <c r="S65" s="461"/>
      <c r="T65" s="461"/>
      <c r="U65" s="461"/>
      <c r="V65" s="461"/>
      <c r="W65" s="461"/>
      <c r="X65" s="461"/>
      <c r="Y65" s="461"/>
      <c r="Z65" s="461"/>
      <c r="AA65" s="461"/>
      <c r="AB65" s="461"/>
      <c r="AC65" s="461"/>
      <c r="AD65" s="461"/>
    </row>
    <row r="66" spans="3:35" ht="20.149999999999999" customHeight="1" x14ac:dyDescent="0.35"/>
    <row r="67" spans="3:35" ht="20.149999999999999" customHeight="1" x14ac:dyDescent="0.45">
      <c r="C67" s="461"/>
      <c r="D67" s="461"/>
      <c r="E67" s="461"/>
      <c r="F67" s="461"/>
      <c r="G67" s="461"/>
      <c r="H67" s="461"/>
      <c r="I67" s="461"/>
      <c r="J67" s="461"/>
      <c r="K67" s="461"/>
      <c r="L67" s="461"/>
      <c r="M67" s="461"/>
      <c r="N67" s="461"/>
      <c r="O67" s="461"/>
      <c r="P67" s="461"/>
      <c r="R67" s="461"/>
      <c r="S67" s="461"/>
      <c r="T67" s="461"/>
      <c r="U67" s="461"/>
      <c r="V67" s="461"/>
      <c r="W67" s="461"/>
      <c r="X67" s="461"/>
      <c r="Y67" s="461"/>
      <c r="Z67" s="461"/>
      <c r="AA67" s="461"/>
      <c r="AB67" s="461"/>
      <c r="AC67" s="461"/>
      <c r="AD67" s="461"/>
    </row>
    <row r="68" spans="3:35" ht="20.149999999999999" customHeight="1" x14ac:dyDescent="0.7">
      <c r="C68" s="461"/>
      <c r="D68" s="462"/>
      <c r="E68" s="461"/>
      <c r="F68" s="461"/>
      <c r="G68" s="461"/>
      <c r="H68" s="461"/>
      <c r="I68" s="461"/>
      <c r="J68" s="461"/>
      <c r="K68" s="461"/>
      <c r="L68" s="462"/>
      <c r="M68" s="461"/>
      <c r="N68" s="461"/>
      <c r="O68" s="461"/>
      <c r="P68" s="461"/>
      <c r="R68" s="461"/>
      <c r="S68" s="462"/>
      <c r="T68" s="461"/>
      <c r="U68" s="461"/>
      <c r="V68" s="461"/>
      <c r="W68" s="461"/>
      <c r="X68" s="461"/>
      <c r="Y68" s="461"/>
      <c r="Z68" s="462"/>
      <c r="AA68" s="461"/>
      <c r="AB68" s="461"/>
      <c r="AC68" s="461"/>
      <c r="AD68" s="461"/>
    </row>
    <row r="69" spans="3:35" ht="20.149999999999999" customHeight="1" x14ac:dyDescent="0.95">
      <c r="C69" s="461"/>
      <c r="D69" s="463"/>
      <c r="E69" s="461"/>
      <c r="F69" s="461"/>
      <c r="G69" s="461"/>
      <c r="H69" s="461"/>
      <c r="I69" s="461"/>
      <c r="J69" s="461"/>
      <c r="K69" s="461"/>
      <c r="L69" s="463"/>
      <c r="M69" s="461"/>
      <c r="N69" s="461"/>
      <c r="O69" s="461"/>
      <c r="P69" s="461"/>
      <c r="R69" s="461"/>
      <c r="S69" s="463"/>
      <c r="T69" s="461"/>
      <c r="U69" s="461"/>
      <c r="V69" s="461"/>
      <c r="W69" s="461"/>
      <c r="X69" s="461"/>
      <c r="Y69" s="461"/>
      <c r="Z69" s="463"/>
      <c r="AA69" s="461"/>
      <c r="AB69" s="461"/>
      <c r="AC69" s="461"/>
      <c r="AD69" s="461"/>
    </row>
    <row r="70" spans="3:35" ht="20.149999999999999" customHeight="1" x14ac:dyDescent="0.45">
      <c r="C70" s="461"/>
      <c r="D70" s="469"/>
      <c r="E70" s="461"/>
      <c r="F70" s="461"/>
      <c r="H70" s="461"/>
      <c r="I70" s="461"/>
      <c r="J70" s="461"/>
      <c r="K70" s="461"/>
      <c r="L70" s="469"/>
      <c r="M70" s="461"/>
      <c r="N70" s="461"/>
      <c r="O70" s="465"/>
      <c r="P70" s="461"/>
      <c r="R70" s="461"/>
      <c r="S70" s="469"/>
      <c r="T70" s="461"/>
      <c r="U70" s="461"/>
      <c r="W70" s="461"/>
      <c r="X70" s="461"/>
      <c r="Y70" s="461"/>
      <c r="Z70" s="469"/>
      <c r="AA70" s="461"/>
      <c r="AB70" s="461"/>
      <c r="AC70" s="465"/>
      <c r="AD70" s="461"/>
    </row>
    <row r="71" spans="3:35" ht="20.149999999999999" customHeight="1" x14ac:dyDescent="0.45">
      <c r="C71" s="461"/>
      <c r="D71" s="619"/>
      <c r="E71" s="619"/>
      <c r="F71" s="619"/>
      <c r="H71" s="461"/>
      <c r="I71" s="461"/>
      <c r="J71" s="461"/>
      <c r="K71" s="461"/>
      <c r="L71" s="619"/>
      <c r="M71" s="619"/>
      <c r="N71" s="619"/>
      <c r="O71" s="464"/>
      <c r="P71" s="461"/>
      <c r="R71" s="461"/>
      <c r="S71" s="619"/>
      <c r="T71" s="619"/>
      <c r="U71" s="619"/>
      <c r="W71" s="461"/>
      <c r="X71" s="461"/>
      <c r="Y71" s="461"/>
      <c r="Z71" s="619"/>
      <c r="AA71" s="619"/>
      <c r="AB71" s="619"/>
      <c r="AC71" s="464"/>
      <c r="AD71" s="461"/>
    </row>
    <row r="72" spans="3:35" ht="20.149999999999999" customHeight="1" x14ac:dyDescent="0.45">
      <c r="C72" s="461"/>
      <c r="D72" s="619"/>
      <c r="E72" s="619"/>
      <c r="F72" s="619"/>
      <c r="H72" s="461"/>
      <c r="I72" s="461"/>
      <c r="J72" s="461"/>
      <c r="K72" s="461"/>
      <c r="L72" s="619"/>
      <c r="M72" s="619"/>
      <c r="N72" s="619"/>
      <c r="O72" s="461"/>
      <c r="P72" s="461"/>
      <c r="R72" s="461"/>
      <c r="S72" s="619"/>
      <c r="T72" s="619"/>
      <c r="U72" s="619"/>
      <c r="W72" s="461"/>
      <c r="X72" s="461"/>
      <c r="Y72" s="461"/>
      <c r="Z72" s="619"/>
      <c r="AA72" s="619"/>
      <c r="AB72" s="619"/>
      <c r="AC72" s="461"/>
      <c r="AD72" s="461"/>
    </row>
    <row r="73" spans="3:35" ht="20.149999999999999" customHeight="1" x14ac:dyDescent="0.45">
      <c r="C73" s="431" t="s">
        <v>571</v>
      </c>
      <c r="D73" s="432"/>
      <c r="E73" s="432"/>
      <c r="F73" s="432"/>
      <c r="G73" s="432"/>
      <c r="H73" s="432"/>
      <c r="I73" s="502"/>
      <c r="J73" s="502"/>
      <c r="K73" s="502"/>
      <c r="L73" s="431" t="s">
        <v>571</v>
      </c>
      <c r="M73" s="432"/>
      <c r="N73" s="432"/>
      <c r="O73" s="432"/>
      <c r="P73" s="432"/>
      <c r="Q73" s="432"/>
      <c r="R73" s="502"/>
      <c r="S73" s="470"/>
      <c r="T73" s="471"/>
      <c r="U73" s="431" t="s">
        <v>571</v>
      </c>
      <c r="V73" s="432"/>
      <c r="W73" s="432"/>
      <c r="X73" s="432"/>
      <c r="Y73" s="432"/>
      <c r="Z73" s="432"/>
      <c r="AA73" s="471"/>
      <c r="AB73" s="471"/>
      <c r="AC73" s="503"/>
      <c r="AD73" s="431" t="s">
        <v>571</v>
      </c>
      <c r="AE73" s="432"/>
    </row>
    <row r="74" spans="3:35" ht="20.149999999999999" customHeight="1" thickBot="1" x14ac:dyDescent="0.5">
      <c r="I74" s="461"/>
      <c r="J74" s="461"/>
      <c r="K74" s="461"/>
      <c r="R74" s="461"/>
      <c r="AA74" s="464"/>
      <c r="AB74" s="464"/>
      <c r="AC74" s="464"/>
    </row>
    <row r="75" spans="3:35" ht="20.149999999999999" customHeight="1" thickBot="1" x14ac:dyDescent="0.5">
      <c r="C75" s="487" t="s">
        <v>605</v>
      </c>
      <c r="D75" s="488" t="s">
        <v>444</v>
      </c>
      <c r="E75" s="488" t="s">
        <v>606</v>
      </c>
      <c r="F75" s="489" t="s">
        <v>471</v>
      </c>
      <c r="G75" s="488" t="s">
        <v>607</v>
      </c>
      <c r="H75" s="490" t="s">
        <v>608</v>
      </c>
      <c r="I75" s="461"/>
      <c r="J75" s="461"/>
      <c r="K75" s="461"/>
      <c r="L75" s="487" t="s">
        <v>605</v>
      </c>
      <c r="M75" s="488" t="s">
        <v>444</v>
      </c>
      <c r="N75" s="488" t="s">
        <v>606</v>
      </c>
      <c r="O75" s="489" t="s">
        <v>471</v>
      </c>
      <c r="P75" s="488" t="s">
        <v>607</v>
      </c>
      <c r="Q75" s="490" t="s">
        <v>608</v>
      </c>
      <c r="R75" s="461"/>
      <c r="S75" s="466"/>
      <c r="T75" s="464"/>
      <c r="U75" s="487" t="s">
        <v>605</v>
      </c>
      <c r="V75" s="488" t="s">
        <v>444</v>
      </c>
      <c r="W75" s="488" t="s">
        <v>606</v>
      </c>
      <c r="X75" s="489" t="s">
        <v>471</v>
      </c>
      <c r="Y75" s="488" t="s">
        <v>607</v>
      </c>
      <c r="Z75" s="490" t="s">
        <v>608</v>
      </c>
      <c r="AA75" s="464"/>
      <c r="AB75" s="464"/>
      <c r="AC75" s="464"/>
      <c r="AD75" s="487" t="s">
        <v>605</v>
      </c>
      <c r="AE75" s="488" t="s">
        <v>444</v>
      </c>
      <c r="AF75" s="488" t="s">
        <v>606</v>
      </c>
      <c r="AG75" s="489" t="s">
        <v>471</v>
      </c>
      <c r="AH75" s="488" t="s">
        <v>607</v>
      </c>
      <c r="AI75" s="490" t="s">
        <v>608</v>
      </c>
    </row>
    <row r="76" spans="3:35" ht="20.149999999999999" customHeight="1" x14ac:dyDescent="0.45">
      <c r="C76" s="476">
        <v>1</v>
      </c>
      <c r="D76" s="477" t="s">
        <v>487</v>
      </c>
      <c r="E76" s="478" t="s">
        <v>597</v>
      </c>
      <c r="F76" s="329" t="s">
        <v>471</v>
      </c>
      <c r="G76" s="504" t="s">
        <v>257</v>
      </c>
      <c r="H76" s="480" t="s">
        <v>610</v>
      </c>
      <c r="I76" s="461"/>
      <c r="J76" s="461"/>
      <c r="K76" s="461"/>
      <c r="L76" s="476">
        <v>1</v>
      </c>
      <c r="M76" s="477" t="s">
        <v>487</v>
      </c>
      <c r="N76" s="478" t="s">
        <v>597</v>
      </c>
      <c r="O76" s="329" t="s">
        <v>471</v>
      </c>
      <c r="P76" s="504" t="s">
        <v>257</v>
      </c>
      <c r="Q76" s="480" t="s">
        <v>610</v>
      </c>
      <c r="R76" s="461"/>
      <c r="S76" s="461"/>
      <c r="T76" s="461"/>
      <c r="U76" s="476">
        <v>1</v>
      </c>
      <c r="V76" s="477" t="s">
        <v>487</v>
      </c>
      <c r="W76" s="478" t="s">
        <v>597</v>
      </c>
      <c r="X76" s="329" t="s">
        <v>471</v>
      </c>
      <c r="Y76" s="504" t="s">
        <v>257</v>
      </c>
      <c r="Z76" s="480" t="s">
        <v>610</v>
      </c>
      <c r="AA76" s="461"/>
      <c r="AB76" s="461"/>
      <c r="AC76" s="461"/>
      <c r="AD76" s="476">
        <v>1</v>
      </c>
      <c r="AE76" s="477" t="s">
        <v>487</v>
      </c>
      <c r="AF76" s="478" t="s">
        <v>597</v>
      </c>
      <c r="AG76" s="329" t="s">
        <v>471</v>
      </c>
      <c r="AH76" s="504" t="s">
        <v>257</v>
      </c>
      <c r="AI76" s="480" t="s">
        <v>610</v>
      </c>
    </row>
    <row r="77" spans="3:35" ht="20.149999999999999" customHeight="1" x14ac:dyDescent="0.35">
      <c r="C77" s="491">
        <v>2</v>
      </c>
      <c r="D77" s="492" t="s">
        <v>499</v>
      </c>
      <c r="E77" s="493" t="s">
        <v>732</v>
      </c>
      <c r="F77" s="55" t="s">
        <v>471</v>
      </c>
      <c r="G77" s="505" t="s">
        <v>739</v>
      </c>
      <c r="H77" s="495" t="s">
        <v>611</v>
      </c>
      <c r="L77" s="491">
        <v>2</v>
      </c>
      <c r="M77" s="492" t="s">
        <v>499</v>
      </c>
      <c r="N77" s="493" t="s">
        <v>732</v>
      </c>
      <c r="O77" s="55" t="s">
        <v>471</v>
      </c>
      <c r="P77" s="505" t="s">
        <v>739</v>
      </c>
      <c r="Q77" s="495" t="s">
        <v>611</v>
      </c>
      <c r="U77" s="491">
        <v>2</v>
      </c>
      <c r="V77" s="492" t="s">
        <v>499</v>
      </c>
      <c r="W77" s="493" t="s">
        <v>732</v>
      </c>
      <c r="X77" s="55" t="s">
        <v>471</v>
      </c>
      <c r="Y77" s="505" t="s">
        <v>739</v>
      </c>
      <c r="Z77" s="495" t="s">
        <v>611</v>
      </c>
      <c r="AD77" s="491">
        <v>2</v>
      </c>
      <c r="AE77" s="492" t="s">
        <v>499</v>
      </c>
      <c r="AF77" s="493" t="s">
        <v>732</v>
      </c>
      <c r="AG77" s="55" t="s">
        <v>471</v>
      </c>
      <c r="AH77" s="505" t="s">
        <v>739</v>
      </c>
      <c r="AI77" s="495" t="s">
        <v>611</v>
      </c>
    </row>
    <row r="78" spans="3:35" ht="20.149999999999999" customHeight="1" x14ac:dyDescent="0.35">
      <c r="C78" s="491">
        <v>3</v>
      </c>
      <c r="D78" s="492" t="s">
        <v>483</v>
      </c>
      <c r="E78" s="493" t="s">
        <v>733</v>
      </c>
      <c r="F78" s="55" t="s">
        <v>471</v>
      </c>
      <c r="G78" s="505" t="s">
        <v>730</v>
      </c>
      <c r="H78" s="495" t="s">
        <v>610</v>
      </c>
      <c r="L78" s="491">
        <v>3</v>
      </c>
      <c r="M78" s="492" t="s">
        <v>483</v>
      </c>
      <c r="N78" s="493" t="s">
        <v>733</v>
      </c>
      <c r="O78" s="55" t="s">
        <v>471</v>
      </c>
      <c r="P78" s="505" t="s">
        <v>730</v>
      </c>
      <c r="Q78" s="495" t="s">
        <v>610</v>
      </c>
      <c r="U78" s="491">
        <v>3</v>
      </c>
      <c r="V78" s="492" t="s">
        <v>483</v>
      </c>
      <c r="W78" s="493" t="s">
        <v>733</v>
      </c>
      <c r="X78" s="55" t="s">
        <v>471</v>
      </c>
      <c r="Y78" s="505" t="s">
        <v>730</v>
      </c>
      <c r="Z78" s="495" t="s">
        <v>610</v>
      </c>
      <c r="AD78" s="491">
        <v>3</v>
      </c>
      <c r="AE78" s="492" t="s">
        <v>483</v>
      </c>
      <c r="AF78" s="493" t="s">
        <v>733</v>
      </c>
      <c r="AG78" s="55" t="s">
        <v>471</v>
      </c>
      <c r="AH78" s="505" t="s">
        <v>730</v>
      </c>
      <c r="AI78" s="495" t="s">
        <v>610</v>
      </c>
    </row>
    <row r="79" spans="3:35" ht="20.149999999999999" customHeight="1" x14ac:dyDescent="0.35">
      <c r="C79" s="491">
        <v>4</v>
      </c>
      <c r="D79" s="492" t="s">
        <v>500</v>
      </c>
      <c r="E79" s="493" t="s">
        <v>739</v>
      </c>
      <c r="F79" s="55" t="s">
        <v>471</v>
      </c>
      <c r="G79" s="505" t="s">
        <v>738</v>
      </c>
      <c r="H79" s="495" t="s">
        <v>611</v>
      </c>
      <c r="L79" s="491">
        <v>4</v>
      </c>
      <c r="M79" s="492" t="s">
        <v>500</v>
      </c>
      <c r="N79" s="493" t="s">
        <v>739</v>
      </c>
      <c r="O79" s="55" t="s">
        <v>471</v>
      </c>
      <c r="P79" s="505" t="s">
        <v>738</v>
      </c>
      <c r="Q79" s="495" t="s">
        <v>611</v>
      </c>
      <c r="U79" s="491">
        <v>4</v>
      </c>
      <c r="V79" s="492" t="s">
        <v>500</v>
      </c>
      <c r="W79" s="493" t="s">
        <v>739</v>
      </c>
      <c r="X79" s="55" t="s">
        <v>471</v>
      </c>
      <c r="Y79" s="505" t="s">
        <v>738</v>
      </c>
      <c r="Z79" s="495" t="s">
        <v>611</v>
      </c>
      <c r="AD79" s="491">
        <v>4</v>
      </c>
      <c r="AE79" s="492" t="s">
        <v>500</v>
      </c>
      <c r="AF79" s="493" t="s">
        <v>739</v>
      </c>
      <c r="AG79" s="55" t="s">
        <v>471</v>
      </c>
      <c r="AH79" s="505" t="s">
        <v>738</v>
      </c>
      <c r="AI79" s="495" t="s">
        <v>611</v>
      </c>
    </row>
    <row r="80" spans="3:35" ht="20.149999999999999" customHeight="1" x14ac:dyDescent="0.35">
      <c r="C80" s="491">
        <v>5</v>
      </c>
      <c r="D80" s="492" t="s">
        <v>486</v>
      </c>
      <c r="E80" s="493" t="s">
        <v>257</v>
      </c>
      <c r="F80" s="55" t="s">
        <v>471</v>
      </c>
      <c r="G80" s="505" t="s">
        <v>732</v>
      </c>
      <c r="H80" s="495" t="s">
        <v>610</v>
      </c>
      <c r="L80" s="491">
        <v>5</v>
      </c>
      <c r="M80" s="492" t="s">
        <v>486</v>
      </c>
      <c r="N80" s="493" t="s">
        <v>257</v>
      </c>
      <c r="O80" s="55" t="s">
        <v>471</v>
      </c>
      <c r="P80" s="505" t="s">
        <v>732</v>
      </c>
      <c r="Q80" s="495" t="s">
        <v>610</v>
      </c>
      <c r="U80" s="491">
        <v>5</v>
      </c>
      <c r="V80" s="492" t="s">
        <v>486</v>
      </c>
      <c r="W80" s="493" t="s">
        <v>257</v>
      </c>
      <c r="X80" s="55" t="s">
        <v>471</v>
      </c>
      <c r="Y80" s="505" t="s">
        <v>732</v>
      </c>
      <c r="Z80" s="495" t="s">
        <v>610</v>
      </c>
      <c r="AD80" s="491">
        <v>5</v>
      </c>
      <c r="AE80" s="492" t="s">
        <v>486</v>
      </c>
      <c r="AF80" s="493" t="s">
        <v>257</v>
      </c>
      <c r="AG80" s="55" t="s">
        <v>471</v>
      </c>
      <c r="AH80" s="505" t="s">
        <v>732</v>
      </c>
      <c r="AI80" s="495" t="s">
        <v>610</v>
      </c>
    </row>
    <row r="81" spans="3:35" ht="20.149999999999999" customHeight="1" x14ac:dyDescent="0.35">
      <c r="C81" s="491">
        <v>6</v>
      </c>
      <c r="D81" s="492" t="s">
        <v>502</v>
      </c>
      <c r="E81" s="493" t="s">
        <v>733</v>
      </c>
      <c r="F81" s="55" t="s">
        <v>471</v>
      </c>
      <c r="G81" s="505" t="s">
        <v>597</v>
      </c>
      <c r="H81" s="495" t="s">
        <v>611</v>
      </c>
      <c r="L81" s="491">
        <v>6</v>
      </c>
      <c r="M81" s="492" t="s">
        <v>502</v>
      </c>
      <c r="N81" s="493" t="s">
        <v>733</v>
      </c>
      <c r="O81" s="55" t="s">
        <v>471</v>
      </c>
      <c r="P81" s="505" t="s">
        <v>597</v>
      </c>
      <c r="Q81" s="495" t="s">
        <v>611</v>
      </c>
      <c r="U81" s="491">
        <v>6</v>
      </c>
      <c r="V81" s="492" t="s">
        <v>502</v>
      </c>
      <c r="W81" s="493" t="s">
        <v>733</v>
      </c>
      <c r="X81" s="55" t="s">
        <v>471</v>
      </c>
      <c r="Y81" s="505" t="s">
        <v>597</v>
      </c>
      <c r="Z81" s="495" t="s">
        <v>611</v>
      </c>
      <c r="AD81" s="491">
        <v>6</v>
      </c>
      <c r="AE81" s="492" t="s">
        <v>502</v>
      </c>
      <c r="AF81" s="493" t="s">
        <v>733</v>
      </c>
      <c r="AG81" s="55" t="s">
        <v>471</v>
      </c>
      <c r="AH81" s="505" t="s">
        <v>597</v>
      </c>
      <c r="AI81" s="495" t="s">
        <v>611</v>
      </c>
    </row>
    <row r="82" spans="3:35" ht="20.149999999999999" customHeight="1" x14ac:dyDescent="0.35">
      <c r="C82" s="491">
        <v>7</v>
      </c>
      <c r="D82" s="492" t="s">
        <v>488</v>
      </c>
      <c r="E82" s="493" t="s">
        <v>738</v>
      </c>
      <c r="F82" s="55" t="s">
        <v>471</v>
      </c>
      <c r="G82" s="505" t="s">
        <v>730</v>
      </c>
      <c r="H82" s="495" t="s">
        <v>610</v>
      </c>
      <c r="L82" s="491">
        <v>7</v>
      </c>
      <c r="M82" s="492" t="s">
        <v>488</v>
      </c>
      <c r="N82" s="493" t="s">
        <v>738</v>
      </c>
      <c r="O82" s="55" t="s">
        <v>471</v>
      </c>
      <c r="P82" s="505" t="s">
        <v>730</v>
      </c>
      <c r="Q82" s="495" t="s">
        <v>610</v>
      </c>
      <c r="U82" s="491">
        <v>7</v>
      </c>
      <c r="V82" s="492" t="s">
        <v>488</v>
      </c>
      <c r="W82" s="493" t="s">
        <v>738</v>
      </c>
      <c r="X82" s="55" t="s">
        <v>471</v>
      </c>
      <c r="Y82" s="505" t="s">
        <v>730</v>
      </c>
      <c r="Z82" s="495" t="s">
        <v>610</v>
      </c>
      <c r="AD82" s="491">
        <v>7</v>
      </c>
      <c r="AE82" s="492" t="s">
        <v>488</v>
      </c>
      <c r="AF82" s="493" t="s">
        <v>738</v>
      </c>
      <c r="AG82" s="55" t="s">
        <v>471</v>
      </c>
      <c r="AH82" s="505" t="s">
        <v>730</v>
      </c>
      <c r="AI82" s="495" t="s">
        <v>610</v>
      </c>
    </row>
    <row r="83" spans="3:35" ht="20.149999999999999" customHeight="1" x14ac:dyDescent="0.35">
      <c r="C83" s="491">
        <v>8</v>
      </c>
      <c r="D83" s="492" t="s">
        <v>503</v>
      </c>
      <c r="E83" s="493" t="s">
        <v>732</v>
      </c>
      <c r="F83" s="55" t="s">
        <v>471</v>
      </c>
      <c r="G83" s="505" t="s">
        <v>733</v>
      </c>
      <c r="H83" s="495" t="s">
        <v>611</v>
      </c>
      <c r="L83" s="491">
        <v>8</v>
      </c>
      <c r="M83" s="492" t="s">
        <v>503</v>
      </c>
      <c r="N83" s="493" t="s">
        <v>732</v>
      </c>
      <c r="O83" s="55" t="s">
        <v>471</v>
      </c>
      <c r="P83" s="505" t="s">
        <v>733</v>
      </c>
      <c r="Q83" s="495" t="s">
        <v>611</v>
      </c>
      <c r="U83" s="491">
        <v>8</v>
      </c>
      <c r="V83" s="492" t="s">
        <v>503</v>
      </c>
      <c r="W83" s="493" t="s">
        <v>732</v>
      </c>
      <c r="X83" s="55" t="s">
        <v>471</v>
      </c>
      <c r="Y83" s="505" t="s">
        <v>733</v>
      </c>
      <c r="Z83" s="495" t="s">
        <v>611</v>
      </c>
      <c r="AD83" s="491">
        <v>8</v>
      </c>
      <c r="AE83" s="492" t="s">
        <v>503</v>
      </c>
      <c r="AF83" s="493" t="s">
        <v>732</v>
      </c>
      <c r="AG83" s="55" t="s">
        <v>471</v>
      </c>
      <c r="AH83" s="505" t="s">
        <v>733</v>
      </c>
      <c r="AI83" s="495" t="s">
        <v>611</v>
      </c>
    </row>
    <row r="84" spans="3:35" ht="20.149999999999999" customHeight="1" x14ac:dyDescent="0.35">
      <c r="C84" s="491">
        <v>9</v>
      </c>
      <c r="D84" s="492" t="s">
        <v>490</v>
      </c>
      <c r="E84" s="493" t="s">
        <v>597</v>
      </c>
      <c r="F84" s="55" t="s">
        <v>471</v>
      </c>
      <c r="G84" s="505" t="s">
        <v>738</v>
      </c>
      <c r="H84" s="495" t="s">
        <v>610</v>
      </c>
      <c r="L84" s="491">
        <v>9</v>
      </c>
      <c r="M84" s="492" t="s">
        <v>490</v>
      </c>
      <c r="N84" s="493" t="s">
        <v>597</v>
      </c>
      <c r="O84" s="55" t="s">
        <v>471</v>
      </c>
      <c r="P84" s="505" t="s">
        <v>738</v>
      </c>
      <c r="Q84" s="495" t="s">
        <v>610</v>
      </c>
      <c r="U84" s="491">
        <v>9</v>
      </c>
      <c r="V84" s="492" t="s">
        <v>490</v>
      </c>
      <c r="W84" s="493" t="s">
        <v>597</v>
      </c>
      <c r="X84" s="55" t="s">
        <v>471</v>
      </c>
      <c r="Y84" s="505" t="s">
        <v>738</v>
      </c>
      <c r="Z84" s="495" t="s">
        <v>610</v>
      </c>
      <c r="AD84" s="491">
        <v>9</v>
      </c>
      <c r="AE84" s="492" t="s">
        <v>490</v>
      </c>
      <c r="AF84" s="493" t="s">
        <v>597</v>
      </c>
      <c r="AG84" s="55" t="s">
        <v>471</v>
      </c>
      <c r="AH84" s="505" t="s">
        <v>738</v>
      </c>
      <c r="AI84" s="495" t="s">
        <v>610</v>
      </c>
    </row>
    <row r="85" spans="3:35" ht="20.149999999999999" customHeight="1" x14ac:dyDescent="0.35">
      <c r="C85" s="491">
        <v>10</v>
      </c>
      <c r="D85" s="492" t="s">
        <v>491</v>
      </c>
      <c r="E85" s="493" t="s">
        <v>257</v>
      </c>
      <c r="F85" s="55" t="s">
        <v>471</v>
      </c>
      <c r="G85" s="505" t="s">
        <v>739</v>
      </c>
      <c r="H85" s="495" t="s">
        <v>610</v>
      </c>
      <c r="L85" s="491">
        <v>10</v>
      </c>
      <c r="M85" s="492" t="s">
        <v>491</v>
      </c>
      <c r="N85" s="493" t="s">
        <v>257</v>
      </c>
      <c r="O85" s="55" t="s">
        <v>471</v>
      </c>
      <c r="P85" s="505" t="s">
        <v>739</v>
      </c>
      <c r="Q85" s="495" t="s">
        <v>610</v>
      </c>
      <c r="U85" s="491">
        <v>10</v>
      </c>
      <c r="V85" s="492" t="s">
        <v>491</v>
      </c>
      <c r="W85" s="493" t="s">
        <v>257</v>
      </c>
      <c r="X85" s="55" t="s">
        <v>471</v>
      </c>
      <c r="Y85" s="505" t="s">
        <v>739</v>
      </c>
      <c r="Z85" s="495" t="s">
        <v>610</v>
      </c>
      <c r="AD85" s="491">
        <v>10</v>
      </c>
      <c r="AE85" s="492" t="s">
        <v>491</v>
      </c>
      <c r="AF85" s="493" t="s">
        <v>257</v>
      </c>
      <c r="AG85" s="55" t="s">
        <v>471</v>
      </c>
      <c r="AH85" s="505" t="s">
        <v>739</v>
      </c>
      <c r="AI85" s="495" t="s">
        <v>610</v>
      </c>
    </row>
    <row r="86" spans="3:35" ht="20.149999999999999" customHeight="1" x14ac:dyDescent="0.35">
      <c r="C86" s="491">
        <v>11</v>
      </c>
      <c r="D86" s="492" t="s">
        <v>492</v>
      </c>
      <c r="E86" s="493" t="s">
        <v>733</v>
      </c>
      <c r="F86" s="55" t="s">
        <v>471</v>
      </c>
      <c r="G86" s="505" t="s">
        <v>257</v>
      </c>
      <c r="H86" s="495" t="s">
        <v>611</v>
      </c>
      <c r="L86" s="491">
        <v>11</v>
      </c>
      <c r="M86" s="492" t="s">
        <v>492</v>
      </c>
      <c r="N86" s="493" t="s">
        <v>733</v>
      </c>
      <c r="O86" s="55" t="s">
        <v>471</v>
      </c>
      <c r="P86" s="505" t="s">
        <v>257</v>
      </c>
      <c r="Q86" s="495" t="s">
        <v>611</v>
      </c>
      <c r="U86" s="491">
        <v>11</v>
      </c>
      <c r="V86" s="492" t="s">
        <v>492</v>
      </c>
      <c r="W86" s="493" t="s">
        <v>733</v>
      </c>
      <c r="X86" s="55" t="s">
        <v>471</v>
      </c>
      <c r="Y86" s="505" t="s">
        <v>257</v>
      </c>
      <c r="Z86" s="495" t="s">
        <v>611</v>
      </c>
      <c r="AD86" s="491">
        <v>11</v>
      </c>
      <c r="AE86" s="492" t="s">
        <v>492</v>
      </c>
      <c r="AF86" s="493" t="s">
        <v>733</v>
      </c>
      <c r="AG86" s="55" t="s">
        <v>471</v>
      </c>
      <c r="AH86" s="505" t="s">
        <v>257</v>
      </c>
      <c r="AI86" s="495" t="s">
        <v>611</v>
      </c>
    </row>
    <row r="87" spans="3:35" ht="20.149999999999999" customHeight="1" x14ac:dyDescent="0.35">
      <c r="C87" s="491">
        <v>12</v>
      </c>
      <c r="D87" s="492" t="s">
        <v>511</v>
      </c>
      <c r="E87" s="493" t="s">
        <v>739</v>
      </c>
      <c r="F87" s="55" t="s">
        <v>471</v>
      </c>
      <c r="G87" s="505" t="s">
        <v>730</v>
      </c>
      <c r="H87" s="495" t="s">
        <v>610</v>
      </c>
      <c r="L87" s="491">
        <v>12</v>
      </c>
      <c r="M87" s="492" t="s">
        <v>511</v>
      </c>
      <c r="N87" s="493" t="s">
        <v>739</v>
      </c>
      <c r="O87" s="55" t="s">
        <v>471</v>
      </c>
      <c r="P87" s="505" t="s">
        <v>730</v>
      </c>
      <c r="Q87" s="495" t="s">
        <v>610</v>
      </c>
      <c r="U87" s="491">
        <v>12</v>
      </c>
      <c r="V87" s="492" t="s">
        <v>511</v>
      </c>
      <c r="W87" s="493" t="s">
        <v>739</v>
      </c>
      <c r="X87" s="55" t="s">
        <v>471</v>
      </c>
      <c r="Y87" s="505" t="s">
        <v>730</v>
      </c>
      <c r="Z87" s="495" t="s">
        <v>610</v>
      </c>
      <c r="AD87" s="491">
        <v>12</v>
      </c>
      <c r="AE87" s="492" t="s">
        <v>511</v>
      </c>
      <c r="AF87" s="493" t="s">
        <v>739</v>
      </c>
      <c r="AG87" s="55" t="s">
        <v>471</v>
      </c>
      <c r="AH87" s="505" t="s">
        <v>730</v>
      </c>
      <c r="AI87" s="495" t="s">
        <v>610</v>
      </c>
    </row>
    <row r="88" spans="3:35" ht="20.149999999999999" customHeight="1" x14ac:dyDescent="0.35">
      <c r="C88" s="491">
        <v>13</v>
      </c>
      <c r="D88" s="492" t="s">
        <v>493</v>
      </c>
      <c r="E88" s="493" t="s">
        <v>733</v>
      </c>
      <c r="F88" s="55" t="s">
        <v>471</v>
      </c>
      <c r="G88" s="505" t="s">
        <v>738</v>
      </c>
      <c r="H88" s="495" t="s">
        <v>611</v>
      </c>
      <c r="L88" s="491">
        <v>13</v>
      </c>
      <c r="M88" s="492" t="s">
        <v>493</v>
      </c>
      <c r="N88" s="493" t="s">
        <v>733</v>
      </c>
      <c r="O88" s="55" t="s">
        <v>471</v>
      </c>
      <c r="P88" s="505" t="s">
        <v>738</v>
      </c>
      <c r="Q88" s="495" t="s">
        <v>611</v>
      </c>
      <c r="U88" s="491">
        <v>13</v>
      </c>
      <c r="V88" s="492" t="s">
        <v>493</v>
      </c>
      <c r="W88" s="493" t="s">
        <v>733</v>
      </c>
      <c r="X88" s="55" t="s">
        <v>471</v>
      </c>
      <c r="Y88" s="505" t="s">
        <v>738</v>
      </c>
      <c r="Z88" s="495" t="s">
        <v>611</v>
      </c>
      <c r="AD88" s="491">
        <v>13</v>
      </c>
      <c r="AE88" s="492" t="s">
        <v>493</v>
      </c>
      <c r="AF88" s="493" t="s">
        <v>733</v>
      </c>
      <c r="AG88" s="55" t="s">
        <v>471</v>
      </c>
      <c r="AH88" s="505" t="s">
        <v>738</v>
      </c>
      <c r="AI88" s="495" t="s">
        <v>611</v>
      </c>
    </row>
    <row r="89" spans="3:35" ht="20.149999999999999" customHeight="1" x14ac:dyDescent="0.35">
      <c r="C89" s="491">
        <v>14</v>
      </c>
      <c r="D89" s="492" t="s">
        <v>512</v>
      </c>
      <c r="E89" s="493" t="s">
        <v>730</v>
      </c>
      <c r="F89" s="55" t="s">
        <v>471</v>
      </c>
      <c r="G89" s="505" t="s">
        <v>597</v>
      </c>
      <c r="H89" s="495" t="s">
        <v>610</v>
      </c>
      <c r="L89" s="491">
        <v>14</v>
      </c>
      <c r="M89" s="492" t="s">
        <v>512</v>
      </c>
      <c r="N89" s="493" t="s">
        <v>730</v>
      </c>
      <c r="O89" s="55" t="s">
        <v>471</v>
      </c>
      <c r="P89" s="505" t="s">
        <v>597</v>
      </c>
      <c r="Q89" s="495" t="s">
        <v>610</v>
      </c>
      <c r="U89" s="491">
        <v>14</v>
      </c>
      <c r="V89" s="492" t="s">
        <v>512</v>
      </c>
      <c r="W89" s="493" t="s">
        <v>730</v>
      </c>
      <c r="X89" s="55" t="s">
        <v>471</v>
      </c>
      <c r="Y89" s="505" t="s">
        <v>597</v>
      </c>
      <c r="Z89" s="495" t="s">
        <v>610</v>
      </c>
      <c r="AD89" s="491">
        <v>14</v>
      </c>
      <c r="AE89" s="492" t="s">
        <v>512</v>
      </c>
      <c r="AF89" s="493" t="s">
        <v>730</v>
      </c>
      <c r="AG89" s="55" t="s">
        <v>471</v>
      </c>
      <c r="AH89" s="505" t="s">
        <v>597</v>
      </c>
      <c r="AI89" s="495" t="s">
        <v>610</v>
      </c>
    </row>
    <row r="90" spans="3:35" ht="20.149999999999999" customHeight="1" x14ac:dyDescent="0.35">
      <c r="C90" s="491">
        <v>15</v>
      </c>
      <c r="D90" s="492" t="s">
        <v>495</v>
      </c>
      <c r="E90" s="493" t="s">
        <v>738</v>
      </c>
      <c r="F90" s="55" t="s">
        <v>471</v>
      </c>
      <c r="G90" s="505" t="s">
        <v>732</v>
      </c>
      <c r="H90" s="495" t="s">
        <v>611</v>
      </c>
      <c r="L90" s="491">
        <v>15</v>
      </c>
      <c r="M90" s="492" t="s">
        <v>495</v>
      </c>
      <c r="N90" s="493" t="s">
        <v>738</v>
      </c>
      <c r="O90" s="55" t="s">
        <v>471</v>
      </c>
      <c r="P90" s="505" t="s">
        <v>732</v>
      </c>
      <c r="Q90" s="495" t="s">
        <v>611</v>
      </c>
      <c r="U90" s="491">
        <v>15</v>
      </c>
      <c r="V90" s="492" t="s">
        <v>495</v>
      </c>
      <c r="W90" s="493" t="s">
        <v>738</v>
      </c>
      <c r="X90" s="55" t="s">
        <v>471</v>
      </c>
      <c r="Y90" s="505" t="s">
        <v>732</v>
      </c>
      <c r="Z90" s="495" t="s">
        <v>611</v>
      </c>
      <c r="AD90" s="491">
        <v>15</v>
      </c>
      <c r="AE90" s="492" t="s">
        <v>495</v>
      </c>
      <c r="AF90" s="493" t="s">
        <v>738</v>
      </c>
      <c r="AG90" s="55" t="s">
        <v>471</v>
      </c>
      <c r="AH90" s="505" t="s">
        <v>732</v>
      </c>
      <c r="AI90" s="495" t="s">
        <v>611</v>
      </c>
    </row>
    <row r="91" spans="3:35" ht="20.149999999999999" customHeight="1" x14ac:dyDescent="0.35">
      <c r="C91" s="491">
        <v>16</v>
      </c>
      <c r="D91" s="492" t="s">
        <v>514</v>
      </c>
      <c r="E91" s="493" t="s">
        <v>739</v>
      </c>
      <c r="F91" s="55" t="s">
        <v>471</v>
      </c>
      <c r="G91" s="505" t="s">
        <v>597</v>
      </c>
      <c r="H91" s="495" t="s">
        <v>610</v>
      </c>
      <c r="L91" s="491">
        <v>16</v>
      </c>
      <c r="M91" s="492" t="s">
        <v>514</v>
      </c>
      <c r="N91" s="493" t="s">
        <v>739</v>
      </c>
      <c r="O91" s="55" t="s">
        <v>471</v>
      </c>
      <c r="P91" s="505" t="s">
        <v>597</v>
      </c>
      <c r="Q91" s="495" t="s">
        <v>610</v>
      </c>
      <c r="U91" s="491">
        <v>16</v>
      </c>
      <c r="V91" s="492" t="s">
        <v>514</v>
      </c>
      <c r="W91" s="493" t="s">
        <v>739</v>
      </c>
      <c r="X91" s="55" t="s">
        <v>471</v>
      </c>
      <c r="Y91" s="505" t="s">
        <v>597</v>
      </c>
      <c r="Z91" s="495" t="s">
        <v>610</v>
      </c>
      <c r="AD91" s="491">
        <v>16</v>
      </c>
      <c r="AE91" s="492" t="s">
        <v>514</v>
      </c>
      <c r="AF91" s="493" t="s">
        <v>739</v>
      </c>
      <c r="AG91" s="55" t="s">
        <v>471</v>
      </c>
      <c r="AH91" s="505" t="s">
        <v>597</v>
      </c>
      <c r="AI91" s="495" t="s">
        <v>610</v>
      </c>
    </row>
    <row r="92" spans="3:35" ht="20.149999999999999" customHeight="1" x14ac:dyDescent="0.35">
      <c r="C92" s="491">
        <v>17</v>
      </c>
      <c r="D92" s="492" t="s">
        <v>496</v>
      </c>
      <c r="E92" s="493" t="s">
        <v>732</v>
      </c>
      <c r="F92" s="55" t="s">
        <v>471</v>
      </c>
      <c r="G92" s="505" t="s">
        <v>730</v>
      </c>
      <c r="H92" s="495" t="s">
        <v>611</v>
      </c>
      <c r="L92" s="491">
        <v>17</v>
      </c>
      <c r="M92" s="492" t="s">
        <v>496</v>
      </c>
      <c r="N92" s="493" t="s">
        <v>732</v>
      </c>
      <c r="O92" s="55" t="s">
        <v>471</v>
      </c>
      <c r="P92" s="505" t="s">
        <v>730</v>
      </c>
      <c r="Q92" s="495" t="s">
        <v>611</v>
      </c>
      <c r="U92" s="491">
        <v>17</v>
      </c>
      <c r="V92" s="492" t="s">
        <v>496</v>
      </c>
      <c r="W92" s="493" t="s">
        <v>732</v>
      </c>
      <c r="X92" s="55" t="s">
        <v>471</v>
      </c>
      <c r="Y92" s="505" t="s">
        <v>730</v>
      </c>
      <c r="Z92" s="495" t="s">
        <v>611</v>
      </c>
      <c r="AD92" s="491">
        <v>17</v>
      </c>
      <c r="AE92" s="492" t="s">
        <v>496</v>
      </c>
      <c r="AF92" s="493" t="s">
        <v>732</v>
      </c>
      <c r="AG92" s="55" t="s">
        <v>471</v>
      </c>
      <c r="AH92" s="505" t="s">
        <v>730</v>
      </c>
      <c r="AI92" s="495" t="s">
        <v>611</v>
      </c>
    </row>
    <row r="93" spans="3:35" ht="20.149999999999999" customHeight="1" x14ac:dyDescent="0.35">
      <c r="C93" s="491">
        <v>18</v>
      </c>
      <c r="D93" s="492" t="s">
        <v>517</v>
      </c>
      <c r="E93" s="493" t="s">
        <v>739</v>
      </c>
      <c r="F93" s="55" t="s">
        <v>471</v>
      </c>
      <c r="G93" s="505" t="s">
        <v>733</v>
      </c>
      <c r="H93" s="495" t="s">
        <v>610</v>
      </c>
      <c r="L93" s="491">
        <v>18</v>
      </c>
      <c r="M93" s="492" t="s">
        <v>517</v>
      </c>
      <c r="N93" s="493" t="s">
        <v>739</v>
      </c>
      <c r="O93" s="55" t="s">
        <v>471</v>
      </c>
      <c r="P93" s="505" t="s">
        <v>733</v>
      </c>
      <c r="Q93" s="495" t="s">
        <v>610</v>
      </c>
      <c r="U93" s="491">
        <v>18</v>
      </c>
      <c r="V93" s="492" t="s">
        <v>517</v>
      </c>
      <c r="W93" s="493" t="s">
        <v>739</v>
      </c>
      <c r="X93" s="55" t="s">
        <v>471</v>
      </c>
      <c r="Y93" s="505" t="s">
        <v>733</v>
      </c>
      <c r="Z93" s="495" t="s">
        <v>610</v>
      </c>
      <c r="AD93" s="491">
        <v>18</v>
      </c>
      <c r="AE93" s="492" t="s">
        <v>517</v>
      </c>
      <c r="AF93" s="493" t="s">
        <v>739</v>
      </c>
      <c r="AG93" s="55" t="s">
        <v>471</v>
      </c>
      <c r="AH93" s="505" t="s">
        <v>733</v>
      </c>
      <c r="AI93" s="495" t="s">
        <v>610</v>
      </c>
    </row>
    <row r="94" spans="3:35" ht="20.149999999999999" customHeight="1" x14ac:dyDescent="0.35">
      <c r="C94" s="491">
        <v>19</v>
      </c>
      <c r="D94" s="492" t="s">
        <v>498</v>
      </c>
      <c r="E94" s="493" t="s">
        <v>738</v>
      </c>
      <c r="F94" s="55" t="s">
        <v>471</v>
      </c>
      <c r="G94" s="505" t="s">
        <v>257</v>
      </c>
      <c r="H94" s="495" t="s">
        <v>611</v>
      </c>
      <c r="L94" s="491">
        <v>19</v>
      </c>
      <c r="M94" s="492" t="s">
        <v>498</v>
      </c>
      <c r="N94" s="493" t="s">
        <v>738</v>
      </c>
      <c r="O94" s="55" t="s">
        <v>471</v>
      </c>
      <c r="P94" s="505" t="s">
        <v>257</v>
      </c>
      <c r="Q94" s="495" t="s">
        <v>611</v>
      </c>
      <c r="U94" s="491">
        <v>19</v>
      </c>
      <c r="V94" s="492" t="s">
        <v>498</v>
      </c>
      <c r="W94" s="493" t="s">
        <v>738</v>
      </c>
      <c r="X94" s="55" t="s">
        <v>471</v>
      </c>
      <c r="Y94" s="505" t="s">
        <v>257</v>
      </c>
      <c r="Z94" s="495" t="s">
        <v>611</v>
      </c>
      <c r="AD94" s="491">
        <v>19</v>
      </c>
      <c r="AE94" s="492" t="s">
        <v>498</v>
      </c>
      <c r="AF94" s="493" t="s">
        <v>738</v>
      </c>
      <c r="AG94" s="55" t="s">
        <v>471</v>
      </c>
      <c r="AH94" s="505" t="s">
        <v>257</v>
      </c>
      <c r="AI94" s="495" t="s">
        <v>611</v>
      </c>
    </row>
    <row r="95" spans="3:35" ht="20.149999999999999" customHeight="1" x14ac:dyDescent="0.35">
      <c r="C95" s="491">
        <v>20</v>
      </c>
      <c r="D95" s="492" t="s">
        <v>508</v>
      </c>
      <c r="E95" s="493" t="s">
        <v>597</v>
      </c>
      <c r="F95" s="55" t="s">
        <v>471</v>
      </c>
      <c r="G95" s="505" t="s">
        <v>732</v>
      </c>
      <c r="H95" s="495" t="s">
        <v>610</v>
      </c>
      <c r="L95" s="491">
        <v>20</v>
      </c>
      <c r="M95" s="492" t="s">
        <v>508</v>
      </c>
      <c r="N95" s="493" t="s">
        <v>597</v>
      </c>
      <c r="O95" s="55" t="s">
        <v>471</v>
      </c>
      <c r="P95" s="505" t="s">
        <v>732</v>
      </c>
      <c r="Q95" s="495" t="s">
        <v>610</v>
      </c>
      <c r="U95" s="491">
        <v>20</v>
      </c>
      <c r="V95" s="492" t="s">
        <v>508</v>
      </c>
      <c r="W95" s="493" t="s">
        <v>597</v>
      </c>
      <c r="X95" s="55" t="s">
        <v>471</v>
      </c>
      <c r="Y95" s="505" t="s">
        <v>732</v>
      </c>
      <c r="Z95" s="495" t="s">
        <v>610</v>
      </c>
      <c r="AD95" s="491">
        <v>20</v>
      </c>
      <c r="AE95" s="492" t="s">
        <v>508</v>
      </c>
      <c r="AF95" s="493" t="s">
        <v>597</v>
      </c>
      <c r="AG95" s="55" t="s">
        <v>471</v>
      </c>
      <c r="AH95" s="505" t="s">
        <v>732</v>
      </c>
      <c r="AI95" s="495" t="s">
        <v>610</v>
      </c>
    </row>
    <row r="96" spans="3:35" ht="20.149999999999999" customHeight="1" thickBot="1" x14ac:dyDescent="0.4">
      <c r="C96" s="496">
        <v>21</v>
      </c>
      <c r="D96" s="497" t="s">
        <v>612</v>
      </c>
      <c r="E96" s="498" t="s">
        <v>730</v>
      </c>
      <c r="F96" s="501" t="s">
        <v>471</v>
      </c>
      <c r="G96" s="506" t="s">
        <v>257</v>
      </c>
      <c r="H96" s="499" t="s">
        <v>611</v>
      </c>
      <c r="L96" s="496">
        <v>21</v>
      </c>
      <c r="M96" s="497" t="s">
        <v>612</v>
      </c>
      <c r="N96" s="498" t="s">
        <v>730</v>
      </c>
      <c r="O96" s="501" t="s">
        <v>471</v>
      </c>
      <c r="P96" s="506" t="s">
        <v>257</v>
      </c>
      <c r="Q96" s="499" t="s">
        <v>611</v>
      </c>
      <c r="U96" s="496">
        <v>21</v>
      </c>
      <c r="V96" s="497" t="s">
        <v>612</v>
      </c>
      <c r="W96" s="498" t="s">
        <v>730</v>
      </c>
      <c r="X96" s="501" t="s">
        <v>471</v>
      </c>
      <c r="Y96" s="506" t="s">
        <v>257</v>
      </c>
      <c r="Z96" s="499" t="s">
        <v>611</v>
      </c>
      <c r="AD96" s="496">
        <v>21</v>
      </c>
      <c r="AE96" s="497" t="s">
        <v>612</v>
      </c>
      <c r="AF96" s="498" t="s">
        <v>730</v>
      </c>
      <c r="AG96" s="501" t="s">
        <v>471</v>
      </c>
      <c r="AH96" s="506" t="s">
        <v>257</v>
      </c>
      <c r="AI96" s="499" t="s">
        <v>611</v>
      </c>
    </row>
    <row r="97" spans="3:35" ht="20.149999999999999" customHeight="1" x14ac:dyDescent="0.35"/>
    <row r="98" spans="3:35" ht="20.149999999999999" customHeight="1" x14ac:dyDescent="0.35"/>
    <row r="99" spans="3:35" ht="20.149999999999999" customHeight="1" x14ac:dyDescent="0.35"/>
    <row r="100" spans="3:35" ht="20.149999999999999" customHeight="1" x14ac:dyDescent="0.35"/>
    <row r="101" spans="3:35" ht="20.149999999999999" customHeight="1" x14ac:dyDescent="0.35"/>
    <row r="102" spans="3:35" ht="20.149999999999999" customHeight="1" x14ac:dyDescent="0.35"/>
    <row r="103" spans="3:35" ht="20.149999999999999" customHeight="1" x14ac:dyDescent="0.35"/>
    <row r="104" spans="3:35" ht="20.149999999999999" customHeight="1" x14ac:dyDescent="0.35"/>
    <row r="105" spans="3:35" ht="20.149999999999999" customHeight="1" x14ac:dyDescent="0.35"/>
    <row r="106" spans="3:35" ht="20.149999999999999" customHeight="1" x14ac:dyDescent="0.35"/>
    <row r="107" spans="3:35" ht="20.149999999999999" customHeight="1" x14ac:dyDescent="0.35"/>
    <row r="108" spans="3:35" ht="20.149999999999999" customHeight="1" x14ac:dyDescent="0.35">
      <c r="C108" s="431" t="s">
        <v>571</v>
      </c>
      <c r="D108" s="432"/>
      <c r="E108" s="432"/>
      <c r="F108" s="432"/>
      <c r="G108" s="432"/>
      <c r="H108" s="432"/>
      <c r="I108" s="432"/>
      <c r="J108" s="432"/>
      <c r="K108" s="432"/>
      <c r="L108" s="431" t="s">
        <v>571</v>
      </c>
      <c r="M108" s="432"/>
      <c r="N108" s="432"/>
      <c r="O108" s="432"/>
      <c r="P108" s="432"/>
      <c r="Q108" s="432"/>
      <c r="R108" s="432"/>
      <c r="S108" s="432"/>
      <c r="T108" s="432"/>
      <c r="U108" s="431" t="s">
        <v>571</v>
      </c>
      <c r="V108" s="432"/>
      <c r="W108" s="432"/>
      <c r="X108" s="432"/>
      <c r="Y108" s="432"/>
      <c r="Z108" s="432"/>
      <c r="AA108" s="432"/>
      <c r="AB108" s="432"/>
      <c r="AC108" s="432"/>
      <c r="AD108" s="431" t="s">
        <v>571</v>
      </c>
      <c r="AE108" s="432"/>
    </row>
    <row r="109" spans="3:35" ht="20.149999999999999" customHeight="1" thickBot="1" x14ac:dyDescent="0.4"/>
    <row r="110" spans="3:35" ht="20.149999999999999" customHeight="1" thickBot="1" x14ac:dyDescent="0.4">
      <c r="C110" s="487" t="s">
        <v>605</v>
      </c>
      <c r="D110" s="488" t="s">
        <v>444</v>
      </c>
      <c r="E110" s="488" t="s">
        <v>606</v>
      </c>
      <c r="F110" s="489" t="s">
        <v>471</v>
      </c>
      <c r="G110" s="488" t="s">
        <v>607</v>
      </c>
      <c r="H110" s="490" t="s">
        <v>608</v>
      </c>
      <c r="L110" s="487" t="s">
        <v>605</v>
      </c>
      <c r="M110" s="488" t="s">
        <v>444</v>
      </c>
      <c r="N110" s="488" t="s">
        <v>606</v>
      </c>
      <c r="O110" s="489" t="s">
        <v>471</v>
      </c>
      <c r="P110" s="488" t="s">
        <v>607</v>
      </c>
      <c r="Q110" s="490" t="s">
        <v>608</v>
      </c>
      <c r="U110" s="487" t="s">
        <v>605</v>
      </c>
      <c r="V110" s="488" t="s">
        <v>444</v>
      </c>
      <c r="W110" s="488" t="s">
        <v>606</v>
      </c>
      <c r="X110" s="489" t="s">
        <v>471</v>
      </c>
      <c r="Y110" s="488" t="s">
        <v>607</v>
      </c>
      <c r="Z110" s="490" t="s">
        <v>608</v>
      </c>
      <c r="AD110" s="487" t="s">
        <v>605</v>
      </c>
      <c r="AE110" s="488" t="s">
        <v>444</v>
      </c>
      <c r="AF110" s="488" t="s">
        <v>606</v>
      </c>
      <c r="AG110" s="489" t="s">
        <v>471</v>
      </c>
      <c r="AH110" s="488" t="s">
        <v>607</v>
      </c>
      <c r="AI110" s="490" t="s">
        <v>608</v>
      </c>
    </row>
    <row r="111" spans="3:35" ht="20.149999999999999" customHeight="1" x14ac:dyDescent="0.35">
      <c r="C111" s="476">
        <v>1</v>
      </c>
      <c r="D111" s="477" t="s">
        <v>487</v>
      </c>
      <c r="E111" s="478" t="s">
        <v>597</v>
      </c>
      <c r="F111" s="329" t="s">
        <v>471</v>
      </c>
      <c r="G111" s="504" t="s">
        <v>257</v>
      </c>
      <c r="H111" s="480" t="s">
        <v>610</v>
      </c>
      <c r="L111" s="476">
        <v>1</v>
      </c>
      <c r="M111" s="477" t="s">
        <v>487</v>
      </c>
      <c r="N111" s="478" t="s">
        <v>597</v>
      </c>
      <c r="O111" s="329" t="s">
        <v>471</v>
      </c>
      <c r="P111" s="504" t="s">
        <v>257</v>
      </c>
      <c r="Q111" s="480" t="s">
        <v>610</v>
      </c>
      <c r="U111" s="476">
        <v>1</v>
      </c>
      <c r="V111" s="477" t="s">
        <v>487</v>
      </c>
      <c r="W111" s="478" t="s">
        <v>597</v>
      </c>
      <c r="X111" s="329" t="s">
        <v>471</v>
      </c>
      <c r="Y111" s="504" t="s">
        <v>257</v>
      </c>
      <c r="Z111" s="480" t="s">
        <v>610</v>
      </c>
      <c r="AD111" s="476">
        <v>1</v>
      </c>
      <c r="AE111" s="477" t="s">
        <v>487</v>
      </c>
      <c r="AF111" s="478" t="s">
        <v>597</v>
      </c>
      <c r="AG111" s="329" t="s">
        <v>471</v>
      </c>
      <c r="AH111" s="504" t="s">
        <v>257</v>
      </c>
      <c r="AI111" s="480" t="s">
        <v>610</v>
      </c>
    </row>
    <row r="112" spans="3:35" ht="20.149999999999999" customHeight="1" x14ac:dyDescent="0.35">
      <c r="C112" s="491">
        <v>2</v>
      </c>
      <c r="D112" s="492" t="s">
        <v>499</v>
      </c>
      <c r="E112" s="493" t="s">
        <v>732</v>
      </c>
      <c r="F112" s="55" t="s">
        <v>471</v>
      </c>
      <c r="G112" s="505" t="s">
        <v>739</v>
      </c>
      <c r="H112" s="495" t="s">
        <v>611</v>
      </c>
      <c r="L112" s="491">
        <v>2</v>
      </c>
      <c r="M112" s="492" t="s">
        <v>499</v>
      </c>
      <c r="N112" s="493" t="s">
        <v>732</v>
      </c>
      <c r="O112" s="55" t="s">
        <v>471</v>
      </c>
      <c r="P112" s="505" t="s">
        <v>739</v>
      </c>
      <c r="Q112" s="495" t="s">
        <v>611</v>
      </c>
      <c r="U112" s="491">
        <v>2</v>
      </c>
      <c r="V112" s="492" t="s">
        <v>499</v>
      </c>
      <c r="W112" s="493" t="s">
        <v>732</v>
      </c>
      <c r="X112" s="55" t="s">
        <v>471</v>
      </c>
      <c r="Y112" s="505" t="s">
        <v>739</v>
      </c>
      <c r="Z112" s="495" t="s">
        <v>611</v>
      </c>
      <c r="AD112" s="491">
        <v>2</v>
      </c>
      <c r="AE112" s="492" t="s">
        <v>499</v>
      </c>
      <c r="AF112" s="493" t="s">
        <v>732</v>
      </c>
      <c r="AG112" s="55" t="s">
        <v>471</v>
      </c>
      <c r="AH112" s="505" t="s">
        <v>739</v>
      </c>
      <c r="AI112" s="495" t="s">
        <v>611</v>
      </c>
    </row>
    <row r="113" spans="3:35" ht="20.149999999999999" customHeight="1" x14ac:dyDescent="0.35">
      <c r="C113" s="491">
        <v>3</v>
      </c>
      <c r="D113" s="492" t="s">
        <v>483</v>
      </c>
      <c r="E113" s="493" t="s">
        <v>733</v>
      </c>
      <c r="F113" s="55" t="s">
        <v>471</v>
      </c>
      <c r="G113" s="505" t="s">
        <v>730</v>
      </c>
      <c r="H113" s="495" t="s">
        <v>610</v>
      </c>
      <c r="L113" s="491">
        <v>3</v>
      </c>
      <c r="M113" s="492" t="s">
        <v>483</v>
      </c>
      <c r="N113" s="493" t="s">
        <v>733</v>
      </c>
      <c r="O113" s="55" t="s">
        <v>471</v>
      </c>
      <c r="P113" s="505" t="s">
        <v>730</v>
      </c>
      <c r="Q113" s="495" t="s">
        <v>610</v>
      </c>
      <c r="U113" s="491">
        <v>3</v>
      </c>
      <c r="V113" s="492" t="s">
        <v>483</v>
      </c>
      <c r="W113" s="493" t="s">
        <v>733</v>
      </c>
      <c r="X113" s="55" t="s">
        <v>471</v>
      </c>
      <c r="Y113" s="505" t="s">
        <v>730</v>
      </c>
      <c r="Z113" s="495" t="s">
        <v>610</v>
      </c>
      <c r="AD113" s="491">
        <v>3</v>
      </c>
      <c r="AE113" s="492" t="s">
        <v>483</v>
      </c>
      <c r="AF113" s="493" t="s">
        <v>733</v>
      </c>
      <c r="AG113" s="55" t="s">
        <v>471</v>
      </c>
      <c r="AH113" s="505" t="s">
        <v>730</v>
      </c>
      <c r="AI113" s="495" t="s">
        <v>610</v>
      </c>
    </row>
    <row r="114" spans="3:35" ht="20.149999999999999" customHeight="1" x14ac:dyDescent="0.35">
      <c r="C114" s="491">
        <v>4</v>
      </c>
      <c r="D114" s="492" t="s">
        <v>500</v>
      </c>
      <c r="E114" s="493" t="s">
        <v>739</v>
      </c>
      <c r="F114" s="55" t="s">
        <v>471</v>
      </c>
      <c r="G114" s="505" t="s">
        <v>738</v>
      </c>
      <c r="H114" s="495" t="s">
        <v>611</v>
      </c>
      <c r="L114" s="491">
        <v>4</v>
      </c>
      <c r="M114" s="492" t="s">
        <v>500</v>
      </c>
      <c r="N114" s="493" t="s">
        <v>739</v>
      </c>
      <c r="O114" s="55" t="s">
        <v>471</v>
      </c>
      <c r="P114" s="505" t="s">
        <v>738</v>
      </c>
      <c r="Q114" s="495" t="s">
        <v>611</v>
      </c>
      <c r="U114" s="491">
        <v>4</v>
      </c>
      <c r="V114" s="492" t="s">
        <v>500</v>
      </c>
      <c r="W114" s="493" t="s">
        <v>739</v>
      </c>
      <c r="X114" s="55" t="s">
        <v>471</v>
      </c>
      <c r="Y114" s="505" t="s">
        <v>738</v>
      </c>
      <c r="Z114" s="495" t="s">
        <v>611</v>
      </c>
      <c r="AD114" s="491">
        <v>4</v>
      </c>
      <c r="AE114" s="492" t="s">
        <v>500</v>
      </c>
      <c r="AF114" s="493" t="s">
        <v>739</v>
      </c>
      <c r="AG114" s="55" t="s">
        <v>471</v>
      </c>
      <c r="AH114" s="505" t="s">
        <v>738</v>
      </c>
      <c r="AI114" s="495" t="s">
        <v>611</v>
      </c>
    </row>
    <row r="115" spans="3:35" ht="20.149999999999999" customHeight="1" x14ac:dyDescent="0.35">
      <c r="C115" s="491">
        <v>5</v>
      </c>
      <c r="D115" s="492" t="s">
        <v>486</v>
      </c>
      <c r="E115" s="493" t="s">
        <v>257</v>
      </c>
      <c r="F115" s="55" t="s">
        <v>471</v>
      </c>
      <c r="G115" s="505" t="s">
        <v>732</v>
      </c>
      <c r="H115" s="495" t="s">
        <v>610</v>
      </c>
      <c r="L115" s="491">
        <v>5</v>
      </c>
      <c r="M115" s="492" t="s">
        <v>486</v>
      </c>
      <c r="N115" s="493" t="s">
        <v>257</v>
      </c>
      <c r="O115" s="55" t="s">
        <v>471</v>
      </c>
      <c r="P115" s="505" t="s">
        <v>732</v>
      </c>
      <c r="Q115" s="495" t="s">
        <v>610</v>
      </c>
      <c r="U115" s="491">
        <v>5</v>
      </c>
      <c r="V115" s="492" t="s">
        <v>486</v>
      </c>
      <c r="W115" s="493" t="s">
        <v>257</v>
      </c>
      <c r="X115" s="55" t="s">
        <v>471</v>
      </c>
      <c r="Y115" s="505" t="s">
        <v>732</v>
      </c>
      <c r="Z115" s="495" t="s">
        <v>610</v>
      </c>
      <c r="AD115" s="491">
        <v>5</v>
      </c>
      <c r="AE115" s="492" t="s">
        <v>486</v>
      </c>
      <c r="AF115" s="493" t="s">
        <v>257</v>
      </c>
      <c r="AG115" s="55" t="s">
        <v>471</v>
      </c>
      <c r="AH115" s="505" t="s">
        <v>732</v>
      </c>
      <c r="AI115" s="495" t="s">
        <v>610</v>
      </c>
    </row>
    <row r="116" spans="3:35" ht="20.149999999999999" customHeight="1" x14ac:dyDescent="0.35">
      <c r="C116" s="491">
        <v>6</v>
      </c>
      <c r="D116" s="492" t="s">
        <v>502</v>
      </c>
      <c r="E116" s="493" t="s">
        <v>733</v>
      </c>
      <c r="F116" s="55" t="s">
        <v>471</v>
      </c>
      <c r="G116" s="505" t="s">
        <v>597</v>
      </c>
      <c r="H116" s="495" t="s">
        <v>611</v>
      </c>
      <c r="L116" s="491">
        <v>6</v>
      </c>
      <c r="M116" s="492" t="s">
        <v>502</v>
      </c>
      <c r="N116" s="493" t="s">
        <v>733</v>
      </c>
      <c r="O116" s="55" t="s">
        <v>471</v>
      </c>
      <c r="P116" s="505" t="s">
        <v>597</v>
      </c>
      <c r="Q116" s="495" t="s">
        <v>611</v>
      </c>
      <c r="U116" s="491">
        <v>6</v>
      </c>
      <c r="V116" s="492" t="s">
        <v>502</v>
      </c>
      <c r="W116" s="493" t="s">
        <v>733</v>
      </c>
      <c r="X116" s="55" t="s">
        <v>471</v>
      </c>
      <c r="Y116" s="505" t="s">
        <v>597</v>
      </c>
      <c r="Z116" s="495" t="s">
        <v>611</v>
      </c>
      <c r="AD116" s="491">
        <v>6</v>
      </c>
      <c r="AE116" s="492" t="s">
        <v>502</v>
      </c>
      <c r="AF116" s="493" t="s">
        <v>733</v>
      </c>
      <c r="AG116" s="55" t="s">
        <v>471</v>
      </c>
      <c r="AH116" s="505" t="s">
        <v>597</v>
      </c>
      <c r="AI116" s="495" t="s">
        <v>611</v>
      </c>
    </row>
    <row r="117" spans="3:35" ht="20.149999999999999" customHeight="1" x14ac:dyDescent="0.35">
      <c r="C117" s="491">
        <v>7</v>
      </c>
      <c r="D117" s="492" t="s">
        <v>488</v>
      </c>
      <c r="E117" s="493" t="s">
        <v>738</v>
      </c>
      <c r="F117" s="55" t="s">
        <v>471</v>
      </c>
      <c r="G117" s="505" t="s">
        <v>730</v>
      </c>
      <c r="H117" s="495" t="s">
        <v>610</v>
      </c>
      <c r="L117" s="491">
        <v>7</v>
      </c>
      <c r="M117" s="492" t="s">
        <v>488</v>
      </c>
      <c r="N117" s="493" t="s">
        <v>738</v>
      </c>
      <c r="O117" s="55" t="s">
        <v>471</v>
      </c>
      <c r="P117" s="505" t="s">
        <v>730</v>
      </c>
      <c r="Q117" s="495" t="s">
        <v>610</v>
      </c>
      <c r="U117" s="491">
        <v>7</v>
      </c>
      <c r="V117" s="492" t="s">
        <v>488</v>
      </c>
      <c r="W117" s="493" t="s">
        <v>738</v>
      </c>
      <c r="X117" s="55" t="s">
        <v>471</v>
      </c>
      <c r="Y117" s="505" t="s">
        <v>730</v>
      </c>
      <c r="Z117" s="495" t="s">
        <v>610</v>
      </c>
      <c r="AD117" s="491">
        <v>7</v>
      </c>
      <c r="AE117" s="492" t="s">
        <v>488</v>
      </c>
      <c r="AF117" s="493" t="s">
        <v>738</v>
      </c>
      <c r="AG117" s="55" t="s">
        <v>471</v>
      </c>
      <c r="AH117" s="505" t="s">
        <v>730</v>
      </c>
      <c r="AI117" s="495" t="s">
        <v>610</v>
      </c>
    </row>
    <row r="118" spans="3:35" ht="20.149999999999999" customHeight="1" x14ac:dyDescent="0.35">
      <c r="C118" s="491">
        <v>8</v>
      </c>
      <c r="D118" s="492" t="s">
        <v>503</v>
      </c>
      <c r="E118" s="493" t="s">
        <v>732</v>
      </c>
      <c r="F118" s="55" t="s">
        <v>471</v>
      </c>
      <c r="G118" s="505" t="s">
        <v>733</v>
      </c>
      <c r="H118" s="495" t="s">
        <v>611</v>
      </c>
      <c r="L118" s="491">
        <v>8</v>
      </c>
      <c r="M118" s="492" t="s">
        <v>503</v>
      </c>
      <c r="N118" s="493" t="s">
        <v>732</v>
      </c>
      <c r="O118" s="55" t="s">
        <v>471</v>
      </c>
      <c r="P118" s="505" t="s">
        <v>733</v>
      </c>
      <c r="Q118" s="495" t="s">
        <v>611</v>
      </c>
      <c r="U118" s="491">
        <v>8</v>
      </c>
      <c r="V118" s="492" t="s">
        <v>503</v>
      </c>
      <c r="W118" s="493" t="s">
        <v>732</v>
      </c>
      <c r="X118" s="55" t="s">
        <v>471</v>
      </c>
      <c r="Y118" s="505" t="s">
        <v>733</v>
      </c>
      <c r="Z118" s="495" t="s">
        <v>611</v>
      </c>
      <c r="AD118" s="491">
        <v>8</v>
      </c>
      <c r="AE118" s="492" t="s">
        <v>503</v>
      </c>
      <c r="AF118" s="493" t="s">
        <v>732</v>
      </c>
      <c r="AG118" s="55" t="s">
        <v>471</v>
      </c>
      <c r="AH118" s="505" t="s">
        <v>733</v>
      </c>
      <c r="AI118" s="495" t="s">
        <v>611</v>
      </c>
    </row>
    <row r="119" spans="3:35" ht="20.149999999999999" customHeight="1" x14ac:dyDescent="0.35">
      <c r="C119" s="491">
        <v>9</v>
      </c>
      <c r="D119" s="492" t="s">
        <v>490</v>
      </c>
      <c r="E119" s="493" t="s">
        <v>597</v>
      </c>
      <c r="F119" s="55" t="s">
        <v>471</v>
      </c>
      <c r="G119" s="505" t="s">
        <v>738</v>
      </c>
      <c r="H119" s="495" t="s">
        <v>610</v>
      </c>
      <c r="L119" s="491">
        <v>9</v>
      </c>
      <c r="M119" s="492" t="s">
        <v>490</v>
      </c>
      <c r="N119" s="493" t="s">
        <v>597</v>
      </c>
      <c r="O119" s="55" t="s">
        <v>471</v>
      </c>
      <c r="P119" s="505" t="s">
        <v>738</v>
      </c>
      <c r="Q119" s="495" t="s">
        <v>610</v>
      </c>
      <c r="U119" s="491">
        <v>9</v>
      </c>
      <c r="V119" s="492" t="s">
        <v>490</v>
      </c>
      <c r="W119" s="493" t="s">
        <v>597</v>
      </c>
      <c r="X119" s="55" t="s">
        <v>471</v>
      </c>
      <c r="Y119" s="505" t="s">
        <v>738</v>
      </c>
      <c r="Z119" s="495" t="s">
        <v>610</v>
      </c>
      <c r="AD119" s="491">
        <v>9</v>
      </c>
      <c r="AE119" s="492" t="s">
        <v>490</v>
      </c>
      <c r="AF119" s="493" t="s">
        <v>597</v>
      </c>
      <c r="AG119" s="55" t="s">
        <v>471</v>
      </c>
      <c r="AH119" s="505" t="s">
        <v>738</v>
      </c>
      <c r="AI119" s="495" t="s">
        <v>610</v>
      </c>
    </row>
    <row r="120" spans="3:35" ht="20.149999999999999" customHeight="1" x14ac:dyDescent="0.35">
      <c r="C120" s="491">
        <v>10</v>
      </c>
      <c r="D120" s="492" t="s">
        <v>491</v>
      </c>
      <c r="E120" s="493" t="s">
        <v>257</v>
      </c>
      <c r="F120" s="55" t="s">
        <v>471</v>
      </c>
      <c r="G120" s="505" t="s">
        <v>739</v>
      </c>
      <c r="H120" s="495" t="s">
        <v>610</v>
      </c>
      <c r="L120" s="491">
        <v>10</v>
      </c>
      <c r="M120" s="492" t="s">
        <v>491</v>
      </c>
      <c r="N120" s="493" t="s">
        <v>257</v>
      </c>
      <c r="O120" s="55" t="s">
        <v>471</v>
      </c>
      <c r="P120" s="505" t="s">
        <v>739</v>
      </c>
      <c r="Q120" s="495" t="s">
        <v>610</v>
      </c>
      <c r="U120" s="491">
        <v>10</v>
      </c>
      <c r="V120" s="492" t="s">
        <v>491</v>
      </c>
      <c r="W120" s="493" t="s">
        <v>257</v>
      </c>
      <c r="X120" s="55" t="s">
        <v>471</v>
      </c>
      <c r="Y120" s="505" t="s">
        <v>739</v>
      </c>
      <c r="Z120" s="495" t="s">
        <v>610</v>
      </c>
      <c r="AD120" s="491">
        <v>10</v>
      </c>
      <c r="AE120" s="492" t="s">
        <v>491</v>
      </c>
      <c r="AF120" s="493" t="s">
        <v>257</v>
      </c>
      <c r="AG120" s="55" t="s">
        <v>471</v>
      </c>
      <c r="AH120" s="505" t="s">
        <v>739</v>
      </c>
      <c r="AI120" s="495" t="s">
        <v>610</v>
      </c>
    </row>
    <row r="121" spans="3:35" ht="20.149999999999999" customHeight="1" x14ac:dyDescent="0.35">
      <c r="C121" s="491">
        <v>11</v>
      </c>
      <c r="D121" s="492" t="s">
        <v>492</v>
      </c>
      <c r="E121" s="493" t="s">
        <v>733</v>
      </c>
      <c r="F121" s="55" t="s">
        <v>471</v>
      </c>
      <c r="G121" s="505" t="s">
        <v>257</v>
      </c>
      <c r="H121" s="495" t="s">
        <v>611</v>
      </c>
      <c r="L121" s="491">
        <v>11</v>
      </c>
      <c r="M121" s="492" t="s">
        <v>492</v>
      </c>
      <c r="N121" s="493" t="s">
        <v>733</v>
      </c>
      <c r="O121" s="55" t="s">
        <v>471</v>
      </c>
      <c r="P121" s="505" t="s">
        <v>257</v>
      </c>
      <c r="Q121" s="495" t="s">
        <v>611</v>
      </c>
      <c r="U121" s="491">
        <v>11</v>
      </c>
      <c r="V121" s="492" t="s">
        <v>492</v>
      </c>
      <c r="W121" s="493" t="s">
        <v>733</v>
      </c>
      <c r="X121" s="55" t="s">
        <v>471</v>
      </c>
      <c r="Y121" s="505" t="s">
        <v>257</v>
      </c>
      <c r="Z121" s="495" t="s">
        <v>611</v>
      </c>
      <c r="AD121" s="491">
        <v>11</v>
      </c>
      <c r="AE121" s="492" t="s">
        <v>492</v>
      </c>
      <c r="AF121" s="493" t="s">
        <v>733</v>
      </c>
      <c r="AG121" s="55" t="s">
        <v>471</v>
      </c>
      <c r="AH121" s="505" t="s">
        <v>257</v>
      </c>
      <c r="AI121" s="495" t="s">
        <v>611</v>
      </c>
    </row>
    <row r="122" spans="3:35" ht="20.149999999999999" customHeight="1" x14ac:dyDescent="0.35">
      <c r="C122" s="491">
        <v>12</v>
      </c>
      <c r="D122" s="492" t="s">
        <v>511</v>
      </c>
      <c r="E122" s="493" t="s">
        <v>739</v>
      </c>
      <c r="F122" s="55" t="s">
        <v>471</v>
      </c>
      <c r="G122" s="505" t="s">
        <v>730</v>
      </c>
      <c r="H122" s="495" t="s">
        <v>610</v>
      </c>
      <c r="L122" s="491">
        <v>12</v>
      </c>
      <c r="M122" s="492" t="s">
        <v>511</v>
      </c>
      <c r="N122" s="493" t="s">
        <v>739</v>
      </c>
      <c r="O122" s="55" t="s">
        <v>471</v>
      </c>
      <c r="P122" s="505" t="s">
        <v>730</v>
      </c>
      <c r="Q122" s="495" t="s">
        <v>610</v>
      </c>
      <c r="U122" s="491">
        <v>12</v>
      </c>
      <c r="V122" s="492" t="s">
        <v>511</v>
      </c>
      <c r="W122" s="493" t="s">
        <v>739</v>
      </c>
      <c r="X122" s="55" t="s">
        <v>471</v>
      </c>
      <c r="Y122" s="505" t="s">
        <v>730</v>
      </c>
      <c r="Z122" s="495" t="s">
        <v>610</v>
      </c>
      <c r="AD122" s="491">
        <v>12</v>
      </c>
      <c r="AE122" s="492" t="s">
        <v>511</v>
      </c>
      <c r="AF122" s="493" t="s">
        <v>739</v>
      </c>
      <c r="AG122" s="55" t="s">
        <v>471</v>
      </c>
      <c r="AH122" s="505" t="s">
        <v>730</v>
      </c>
      <c r="AI122" s="495" t="s">
        <v>610</v>
      </c>
    </row>
    <row r="123" spans="3:35" ht="20.149999999999999" customHeight="1" x14ac:dyDescent="0.35">
      <c r="C123" s="491">
        <v>13</v>
      </c>
      <c r="D123" s="492" t="s">
        <v>493</v>
      </c>
      <c r="E123" s="493" t="s">
        <v>733</v>
      </c>
      <c r="F123" s="55" t="s">
        <v>471</v>
      </c>
      <c r="G123" s="505" t="s">
        <v>738</v>
      </c>
      <c r="H123" s="495" t="s">
        <v>611</v>
      </c>
      <c r="L123" s="491">
        <v>13</v>
      </c>
      <c r="M123" s="492" t="s">
        <v>493</v>
      </c>
      <c r="N123" s="493" t="s">
        <v>733</v>
      </c>
      <c r="O123" s="55" t="s">
        <v>471</v>
      </c>
      <c r="P123" s="505" t="s">
        <v>738</v>
      </c>
      <c r="Q123" s="495" t="s">
        <v>611</v>
      </c>
      <c r="U123" s="491">
        <v>13</v>
      </c>
      <c r="V123" s="492" t="s">
        <v>493</v>
      </c>
      <c r="W123" s="493" t="s">
        <v>733</v>
      </c>
      <c r="X123" s="55" t="s">
        <v>471</v>
      </c>
      <c r="Y123" s="505" t="s">
        <v>738</v>
      </c>
      <c r="Z123" s="495" t="s">
        <v>611</v>
      </c>
      <c r="AD123" s="491">
        <v>13</v>
      </c>
      <c r="AE123" s="492" t="s">
        <v>493</v>
      </c>
      <c r="AF123" s="493" t="s">
        <v>733</v>
      </c>
      <c r="AG123" s="55" t="s">
        <v>471</v>
      </c>
      <c r="AH123" s="505" t="s">
        <v>738</v>
      </c>
      <c r="AI123" s="495" t="s">
        <v>611</v>
      </c>
    </row>
    <row r="124" spans="3:35" ht="20.149999999999999" customHeight="1" x14ac:dyDescent="0.35">
      <c r="C124" s="491">
        <v>14</v>
      </c>
      <c r="D124" s="492" t="s">
        <v>512</v>
      </c>
      <c r="E124" s="493" t="s">
        <v>730</v>
      </c>
      <c r="F124" s="55" t="s">
        <v>471</v>
      </c>
      <c r="G124" s="505" t="s">
        <v>597</v>
      </c>
      <c r="H124" s="495" t="s">
        <v>610</v>
      </c>
      <c r="L124" s="491">
        <v>14</v>
      </c>
      <c r="M124" s="492" t="s">
        <v>512</v>
      </c>
      <c r="N124" s="493" t="s">
        <v>730</v>
      </c>
      <c r="O124" s="55" t="s">
        <v>471</v>
      </c>
      <c r="P124" s="505" t="s">
        <v>597</v>
      </c>
      <c r="Q124" s="495" t="s">
        <v>610</v>
      </c>
      <c r="U124" s="491">
        <v>14</v>
      </c>
      <c r="V124" s="492" t="s">
        <v>512</v>
      </c>
      <c r="W124" s="493" t="s">
        <v>730</v>
      </c>
      <c r="X124" s="55" t="s">
        <v>471</v>
      </c>
      <c r="Y124" s="505" t="s">
        <v>597</v>
      </c>
      <c r="Z124" s="495" t="s">
        <v>610</v>
      </c>
      <c r="AD124" s="491">
        <v>14</v>
      </c>
      <c r="AE124" s="492" t="s">
        <v>512</v>
      </c>
      <c r="AF124" s="493" t="s">
        <v>730</v>
      </c>
      <c r="AG124" s="55" t="s">
        <v>471</v>
      </c>
      <c r="AH124" s="505" t="s">
        <v>597</v>
      </c>
      <c r="AI124" s="495" t="s">
        <v>610</v>
      </c>
    </row>
    <row r="125" spans="3:35" ht="20.149999999999999" customHeight="1" x14ac:dyDescent="0.35">
      <c r="C125" s="491">
        <v>15</v>
      </c>
      <c r="D125" s="492" t="s">
        <v>495</v>
      </c>
      <c r="E125" s="493" t="s">
        <v>738</v>
      </c>
      <c r="F125" s="55" t="s">
        <v>471</v>
      </c>
      <c r="G125" s="505" t="s">
        <v>732</v>
      </c>
      <c r="H125" s="495" t="s">
        <v>611</v>
      </c>
      <c r="L125" s="491">
        <v>15</v>
      </c>
      <c r="M125" s="492" t="s">
        <v>495</v>
      </c>
      <c r="N125" s="493" t="s">
        <v>738</v>
      </c>
      <c r="O125" s="55" t="s">
        <v>471</v>
      </c>
      <c r="P125" s="505" t="s">
        <v>732</v>
      </c>
      <c r="Q125" s="495" t="s">
        <v>611</v>
      </c>
      <c r="U125" s="491">
        <v>15</v>
      </c>
      <c r="V125" s="492" t="s">
        <v>495</v>
      </c>
      <c r="W125" s="493" t="s">
        <v>738</v>
      </c>
      <c r="X125" s="55" t="s">
        <v>471</v>
      </c>
      <c r="Y125" s="505" t="s">
        <v>732</v>
      </c>
      <c r="Z125" s="495" t="s">
        <v>611</v>
      </c>
      <c r="AD125" s="491">
        <v>15</v>
      </c>
      <c r="AE125" s="492" t="s">
        <v>495</v>
      </c>
      <c r="AF125" s="493" t="s">
        <v>738</v>
      </c>
      <c r="AG125" s="55" t="s">
        <v>471</v>
      </c>
      <c r="AH125" s="505" t="s">
        <v>732</v>
      </c>
      <c r="AI125" s="495" t="s">
        <v>611</v>
      </c>
    </row>
    <row r="126" spans="3:35" ht="20.149999999999999" customHeight="1" x14ac:dyDescent="0.35">
      <c r="C126" s="491">
        <v>16</v>
      </c>
      <c r="D126" s="492" t="s">
        <v>514</v>
      </c>
      <c r="E126" s="493" t="s">
        <v>739</v>
      </c>
      <c r="F126" s="55" t="s">
        <v>471</v>
      </c>
      <c r="G126" s="505" t="s">
        <v>597</v>
      </c>
      <c r="H126" s="495" t="s">
        <v>610</v>
      </c>
      <c r="L126" s="491">
        <v>16</v>
      </c>
      <c r="M126" s="492" t="s">
        <v>514</v>
      </c>
      <c r="N126" s="493" t="s">
        <v>739</v>
      </c>
      <c r="O126" s="55" t="s">
        <v>471</v>
      </c>
      <c r="P126" s="505" t="s">
        <v>597</v>
      </c>
      <c r="Q126" s="495" t="s">
        <v>610</v>
      </c>
      <c r="U126" s="491">
        <v>16</v>
      </c>
      <c r="V126" s="492" t="s">
        <v>514</v>
      </c>
      <c r="W126" s="493" t="s">
        <v>739</v>
      </c>
      <c r="X126" s="55" t="s">
        <v>471</v>
      </c>
      <c r="Y126" s="505" t="s">
        <v>597</v>
      </c>
      <c r="Z126" s="495" t="s">
        <v>610</v>
      </c>
      <c r="AD126" s="491">
        <v>16</v>
      </c>
      <c r="AE126" s="492" t="s">
        <v>514</v>
      </c>
      <c r="AF126" s="493" t="s">
        <v>739</v>
      </c>
      <c r="AG126" s="55" t="s">
        <v>471</v>
      </c>
      <c r="AH126" s="505" t="s">
        <v>597</v>
      </c>
      <c r="AI126" s="495" t="s">
        <v>610</v>
      </c>
    </row>
    <row r="127" spans="3:35" ht="20.149999999999999" customHeight="1" x14ac:dyDescent="0.35">
      <c r="C127" s="491">
        <v>17</v>
      </c>
      <c r="D127" s="492" t="s">
        <v>496</v>
      </c>
      <c r="E127" s="493" t="s">
        <v>732</v>
      </c>
      <c r="F127" s="55" t="s">
        <v>471</v>
      </c>
      <c r="G127" s="505" t="s">
        <v>730</v>
      </c>
      <c r="H127" s="495" t="s">
        <v>611</v>
      </c>
      <c r="L127" s="491">
        <v>17</v>
      </c>
      <c r="M127" s="492" t="s">
        <v>496</v>
      </c>
      <c r="N127" s="493" t="s">
        <v>732</v>
      </c>
      <c r="O127" s="55" t="s">
        <v>471</v>
      </c>
      <c r="P127" s="505" t="s">
        <v>730</v>
      </c>
      <c r="Q127" s="495" t="s">
        <v>611</v>
      </c>
      <c r="U127" s="491">
        <v>17</v>
      </c>
      <c r="V127" s="492" t="s">
        <v>496</v>
      </c>
      <c r="W127" s="493" t="s">
        <v>732</v>
      </c>
      <c r="X127" s="55" t="s">
        <v>471</v>
      </c>
      <c r="Y127" s="505" t="s">
        <v>730</v>
      </c>
      <c r="Z127" s="495" t="s">
        <v>611</v>
      </c>
      <c r="AD127" s="491">
        <v>17</v>
      </c>
      <c r="AE127" s="492" t="s">
        <v>496</v>
      </c>
      <c r="AF127" s="493" t="s">
        <v>732</v>
      </c>
      <c r="AG127" s="55" t="s">
        <v>471</v>
      </c>
      <c r="AH127" s="505" t="s">
        <v>730</v>
      </c>
      <c r="AI127" s="495" t="s">
        <v>611</v>
      </c>
    </row>
    <row r="128" spans="3:35" ht="20.149999999999999" customHeight="1" x14ac:dyDescent="0.35">
      <c r="C128" s="491">
        <v>18</v>
      </c>
      <c r="D128" s="492" t="s">
        <v>517</v>
      </c>
      <c r="E128" s="493" t="s">
        <v>739</v>
      </c>
      <c r="F128" s="55" t="s">
        <v>471</v>
      </c>
      <c r="G128" s="505" t="s">
        <v>733</v>
      </c>
      <c r="H128" s="495" t="s">
        <v>610</v>
      </c>
      <c r="L128" s="491">
        <v>18</v>
      </c>
      <c r="M128" s="492" t="s">
        <v>517</v>
      </c>
      <c r="N128" s="493" t="s">
        <v>739</v>
      </c>
      <c r="O128" s="55" t="s">
        <v>471</v>
      </c>
      <c r="P128" s="505" t="s">
        <v>733</v>
      </c>
      <c r="Q128" s="495" t="s">
        <v>610</v>
      </c>
      <c r="U128" s="491">
        <v>18</v>
      </c>
      <c r="V128" s="492" t="s">
        <v>517</v>
      </c>
      <c r="W128" s="493" t="s">
        <v>739</v>
      </c>
      <c r="X128" s="55" t="s">
        <v>471</v>
      </c>
      <c r="Y128" s="505" t="s">
        <v>733</v>
      </c>
      <c r="Z128" s="495" t="s">
        <v>610</v>
      </c>
      <c r="AD128" s="491">
        <v>18</v>
      </c>
      <c r="AE128" s="492" t="s">
        <v>517</v>
      </c>
      <c r="AF128" s="493" t="s">
        <v>739</v>
      </c>
      <c r="AG128" s="55" t="s">
        <v>471</v>
      </c>
      <c r="AH128" s="505" t="s">
        <v>733</v>
      </c>
      <c r="AI128" s="495" t="s">
        <v>610</v>
      </c>
    </row>
    <row r="129" spans="3:35" ht="20.149999999999999" customHeight="1" x14ac:dyDescent="0.35">
      <c r="C129" s="491">
        <v>19</v>
      </c>
      <c r="D129" s="492" t="s">
        <v>498</v>
      </c>
      <c r="E129" s="493" t="s">
        <v>738</v>
      </c>
      <c r="F129" s="55" t="s">
        <v>471</v>
      </c>
      <c r="G129" s="505" t="s">
        <v>257</v>
      </c>
      <c r="H129" s="495" t="s">
        <v>611</v>
      </c>
      <c r="L129" s="491">
        <v>19</v>
      </c>
      <c r="M129" s="492" t="s">
        <v>498</v>
      </c>
      <c r="N129" s="493" t="s">
        <v>738</v>
      </c>
      <c r="O129" s="55" t="s">
        <v>471</v>
      </c>
      <c r="P129" s="505" t="s">
        <v>257</v>
      </c>
      <c r="Q129" s="495" t="s">
        <v>611</v>
      </c>
      <c r="U129" s="491">
        <v>19</v>
      </c>
      <c r="V129" s="492" t="s">
        <v>498</v>
      </c>
      <c r="W129" s="493" t="s">
        <v>738</v>
      </c>
      <c r="X129" s="55" t="s">
        <v>471</v>
      </c>
      <c r="Y129" s="505" t="s">
        <v>257</v>
      </c>
      <c r="Z129" s="495" t="s">
        <v>611</v>
      </c>
      <c r="AD129" s="491">
        <v>19</v>
      </c>
      <c r="AE129" s="492" t="s">
        <v>498</v>
      </c>
      <c r="AF129" s="493" t="s">
        <v>738</v>
      </c>
      <c r="AG129" s="55" t="s">
        <v>471</v>
      </c>
      <c r="AH129" s="505" t="s">
        <v>257</v>
      </c>
      <c r="AI129" s="495" t="s">
        <v>611</v>
      </c>
    </row>
    <row r="130" spans="3:35" ht="20.149999999999999" customHeight="1" x14ac:dyDescent="0.35">
      <c r="C130" s="491">
        <v>20</v>
      </c>
      <c r="D130" s="492" t="s">
        <v>508</v>
      </c>
      <c r="E130" s="493" t="s">
        <v>597</v>
      </c>
      <c r="F130" s="55" t="s">
        <v>471</v>
      </c>
      <c r="G130" s="505" t="s">
        <v>732</v>
      </c>
      <c r="H130" s="495" t="s">
        <v>610</v>
      </c>
      <c r="L130" s="491">
        <v>20</v>
      </c>
      <c r="M130" s="492" t="s">
        <v>508</v>
      </c>
      <c r="N130" s="493" t="s">
        <v>597</v>
      </c>
      <c r="O130" s="55" t="s">
        <v>471</v>
      </c>
      <c r="P130" s="505" t="s">
        <v>732</v>
      </c>
      <c r="Q130" s="495" t="s">
        <v>610</v>
      </c>
      <c r="U130" s="491">
        <v>20</v>
      </c>
      <c r="V130" s="492" t="s">
        <v>508</v>
      </c>
      <c r="W130" s="493" t="s">
        <v>597</v>
      </c>
      <c r="X130" s="55" t="s">
        <v>471</v>
      </c>
      <c r="Y130" s="505" t="s">
        <v>732</v>
      </c>
      <c r="Z130" s="495" t="s">
        <v>610</v>
      </c>
      <c r="AD130" s="491">
        <v>20</v>
      </c>
      <c r="AE130" s="492" t="s">
        <v>508</v>
      </c>
      <c r="AF130" s="493" t="s">
        <v>597</v>
      </c>
      <c r="AG130" s="55" t="s">
        <v>471</v>
      </c>
      <c r="AH130" s="505" t="s">
        <v>732</v>
      </c>
      <c r="AI130" s="495" t="s">
        <v>610</v>
      </c>
    </row>
    <row r="131" spans="3:35" ht="20.149999999999999" customHeight="1" thickBot="1" x14ac:dyDescent="0.4">
      <c r="C131" s="496">
        <v>21</v>
      </c>
      <c r="D131" s="497" t="s">
        <v>612</v>
      </c>
      <c r="E131" s="498" t="s">
        <v>730</v>
      </c>
      <c r="F131" s="501" t="s">
        <v>471</v>
      </c>
      <c r="G131" s="506" t="s">
        <v>257</v>
      </c>
      <c r="H131" s="499" t="s">
        <v>611</v>
      </c>
      <c r="L131" s="496">
        <v>21</v>
      </c>
      <c r="M131" s="497" t="s">
        <v>612</v>
      </c>
      <c r="N131" s="498" t="s">
        <v>730</v>
      </c>
      <c r="O131" s="501" t="s">
        <v>471</v>
      </c>
      <c r="P131" s="506" t="s">
        <v>257</v>
      </c>
      <c r="Q131" s="499" t="s">
        <v>611</v>
      </c>
      <c r="U131" s="496">
        <v>21</v>
      </c>
      <c r="V131" s="497" t="s">
        <v>612</v>
      </c>
      <c r="W131" s="498" t="s">
        <v>730</v>
      </c>
      <c r="X131" s="501" t="s">
        <v>471</v>
      </c>
      <c r="Y131" s="506" t="s">
        <v>257</v>
      </c>
      <c r="Z131" s="499" t="s">
        <v>611</v>
      </c>
      <c r="AD131" s="496">
        <v>21</v>
      </c>
      <c r="AE131" s="497" t="s">
        <v>612</v>
      </c>
      <c r="AF131" s="498" t="s">
        <v>730</v>
      </c>
      <c r="AG131" s="501" t="s">
        <v>471</v>
      </c>
      <c r="AH131" s="506" t="s">
        <v>257</v>
      </c>
      <c r="AI131" s="499" t="s">
        <v>611</v>
      </c>
    </row>
    <row r="132" spans="3:35" ht="20.149999999999999" customHeight="1" x14ac:dyDescent="0.35"/>
    <row r="133" spans="3:35" ht="20.149999999999999" customHeight="1" x14ac:dyDescent="0.35"/>
    <row r="134" spans="3:35" ht="20.149999999999999" customHeight="1" x14ac:dyDescent="0.35"/>
    <row r="135" spans="3:35" ht="20.149999999999999" customHeight="1" x14ac:dyDescent="0.35"/>
    <row r="136" spans="3:35" ht="20.149999999999999" customHeight="1" x14ac:dyDescent="0.35"/>
    <row r="137" spans="3:35" ht="20.149999999999999" customHeight="1" x14ac:dyDescent="0.35"/>
  </sheetData>
  <mergeCells count="155">
    <mergeCell ref="D4:G4"/>
    <mergeCell ref="M4:P4"/>
    <mergeCell ref="V4:Y4"/>
    <mergeCell ref="AE4:AH4"/>
    <mergeCell ref="D5:H6"/>
    <mergeCell ref="M5:Q6"/>
    <mergeCell ref="V5:Z6"/>
    <mergeCell ref="AE5:AH6"/>
    <mergeCell ref="M10:Q10"/>
    <mergeCell ref="V10:Z10"/>
    <mergeCell ref="AE10:AI10"/>
    <mergeCell ref="D12:H12"/>
    <mergeCell ref="M12:Q12"/>
    <mergeCell ref="V12:Z12"/>
    <mergeCell ref="AE12:AI12"/>
    <mergeCell ref="D8:H8"/>
    <mergeCell ref="M8:Q8"/>
    <mergeCell ref="V8:Z8"/>
    <mergeCell ref="AE8:AI8"/>
    <mergeCell ref="D9:H9"/>
    <mergeCell ref="M9:Q9"/>
    <mergeCell ref="V9:Z9"/>
    <mergeCell ref="AE9:AI9"/>
    <mergeCell ref="D16:H16"/>
    <mergeCell ref="M16:Q16"/>
    <mergeCell ref="V16:Z16"/>
    <mergeCell ref="AE16:AI16"/>
    <mergeCell ref="D18:H18"/>
    <mergeCell ref="M18:Q18"/>
    <mergeCell ref="V18:Z18"/>
    <mergeCell ref="AE18:AI18"/>
    <mergeCell ref="D13:H13"/>
    <mergeCell ref="M13:Q13"/>
    <mergeCell ref="V13:Z13"/>
    <mergeCell ref="AE13:AI13"/>
    <mergeCell ref="D15:H15"/>
    <mergeCell ref="M15:Q15"/>
    <mergeCell ref="V15:Z15"/>
    <mergeCell ref="AE15:AI15"/>
    <mergeCell ref="D22:H22"/>
    <mergeCell ref="M22:Q22"/>
    <mergeCell ref="V22:Z22"/>
    <mergeCell ref="AE22:AI22"/>
    <mergeCell ref="D24:H24"/>
    <mergeCell ref="M24:Q24"/>
    <mergeCell ref="V24:Z24"/>
    <mergeCell ref="AE24:AI24"/>
    <mergeCell ref="D19:H19"/>
    <mergeCell ref="M19:Q19"/>
    <mergeCell ref="V19:Z19"/>
    <mergeCell ref="AE19:AI19"/>
    <mergeCell ref="D21:H21"/>
    <mergeCell ref="M21:Q21"/>
    <mergeCell ref="V21:Z21"/>
    <mergeCell ref="AE21:AI21"/>
    <mergeCell ref="D28:I28"/>
    <mergeCell ref="M28:R28"/>
    <mergeCell ref="V28:AA28"/>
    <mergeCell ref="AE28:AJ28"/>
    <mergeCell ref="D29:I29"/>
    <mergeCell ref="M29:R29"/>
    <mergeCell ref="V29:AA29"/>
    <mergeCell ref="AE29:AJ29"/>
    <mergeCell ref="D25:H25"/>
    <mergeCell ref="M25:Q25"/>
    <mergeCell ref="V25:Z25"/>
    <mergeCell ref="AE25:AI25"/>
    <mergeCell ref="D26:H26"/>
    <mergeCell ref="M26:Q26"/>
    <mergeCell ref="V26:Z26"/>
    <mergeCell ref="AE26:AI26"/>
    <mergeCell ref="D38:G39"/>
    <mergeCell ref="M38:P39"/>
    <mergeCell ref="V38:Y39"/>
    <mergeCell ref="AE38:AG39"/>
    <mergeCell ref="D41:H41"/>
    <mergeCell ref="M41:Q41"/>
    <mergeCell ref="V41:Z41"/>
    <mergeCell ref="AE41:AI41"/>
    <mergeCell ref="F31:H31"/>
    <mergeCell ref="O31:Q31"/>
    <mergeCell ref="X31:Z31"/>
    <mergeCell ref="AG31:AI31"/>
    <mergeCell ref="D37:G37"/>
    <mergeCell ref="M37:P37"/>
    <mergeCell ref="V37:Y37"/>
    <mergeCell ref="AE37:AG37"/>
    <mergeCell ref="D45:H45"/>
    <mergeCell ref="M45:Q45"/>
    <mergeCell ref="V45:Z45"/>
    <mergeCell ref="AE45:AI45"/>
    <mergeCell ref="D46:H46"/>
    <mergeCell ref="M46:Q46"/>
    <mergeCell ref="V46:Z46"/>
    <mergeCell ref="AE46:AI46"/>
    <mergeCell ref="D42:H42"/>
    <mergeCell ref="M42:Q42"/>
    <mergeCell ref="V42:Z42"/>
    <mergeCell ref="AE42:AI42"/>
    <mergeCell ref="D43:H43"/>
    <mergeCell ref="M43:Q43"/>
    <mergeCell ref="V43:Z43"/>
    <mergeCell ref="D51:H51"/>
    <mergeCell ref="M51:Q51"/>
    <mergeCell ref="V51:Z51"/>
    <mergeCell ref="AE51:AI51"/>
    <mergeCell ref="D52:H52"/>
    <mergeCell ref="M52:Q52"/>
    <mergeCell ref="V52:Z52"/>
    <mergeCell ref="AE52:AI52"/>
    <mergeCell ref="D48:H48"/>
    <mergeCell ref="M48:Q48"/>
    <mergeCell ref="V48:Z48"/>
    <mergeCell ref="AE48:AI48"/>
    <mergeCell ref="D49:H49"/>
    <mergeCell ref="M49:Q49"/>
    <mergeCell ref="V49:Z49"/>
    <mergeCell ref="AE49:AI49"/>
    <mergeCell ref="AE57:AI57"/>
    <mergeCell ref="D58:H58"/>
    <mergeCell ref="M58:Q58"/>
    <mergeCell ref="V58:Z58"/>
    <mergeCell ref="AE58:AI58"/>
    <mergeCell ref="D54:H54"/>
    <mergeCell ref="M54:Q54"/>
    <mergeCell ref="V54:Z54"/>
    <mergeCell ref="AE54:AI54"/>
    <mergeCell ref="D55:H55"/>
    <mergeCell ref="M55:Q55"/>
    <mergeCell ref="V55:Z55"/>
    <mergeCell ref="AE55:AI55"/>
    <mergeCell ref="D71:F72"/>
    <mergeCell ref="L71:N72"/>
    <mergeCell ref="S71:U72"/>
    <mergeCell ref="Z71:AB72"/>
    <mergeCell ref="D10:I10"/>
    <mergeCell ref="D62:I62"/>
    <mergeCell ref="M62:R62"/>
    <mergeCell ref="V62:AA62"/>
    <mergeCell ref="AE62:AJ62"/>
    <mergeCell ref="F64:H64"/>
    <mergeCell ref="O64:Q64"/>
    <mergeCell ref="X64:Z64"/>
    <mergeCell ref="AG64:AI64"/>
    <mergeCell ref="D59:H59"/>
    <mergeCell ref="M59:Q59"/>
    <mergeCell ref="V59:Z59"/>
    <mergeCell ref="AE59:AI59"/>
    <mergeCell ref="D61:I61"/>
    <mergeCell ref="M61:R61"/>
    <mergeCell ref="V61:AA61"/>
    <mergeCell ref="AE61:AJ61"/>
    <mergeCell ref="D57:H57"/>
    <mergeCell ref="M57:Q57"/>
    <mergeCell ref="V57:Z57"/>
  </mergeCells>
  <printOptions horizontalCentered="1"/>
  <pageMargins left="0.51181102362204722" right="0.51181102362204722" top="0.74803149606299213" bottom="0.74803149606299213" header="0.31496062992125984" footer="0.31496062992125984"/>
  <pageSetup paperSize="8"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1BCC-62CE-414F-A897-69C4720C0E97}">
  <sheetPr>
    <tabColor rgb="FF7030A0"/>
  </sheetPr>
  <dimension ref="C1:AJ135"/>
  <sheetViews>
    <sheetView topLeftCell="A2" zoomScale="85" zoomScaleNormal="85" workbookViewId="0">
      <selection activeCell="AE10" sqref="AE10:AI10"/>
    </sheetView>
  </sheetViews>
  <sheetFormatPr defaultColWidth="9.1796875" defaultRowHeight="14.5" x14ac:dyDescent="0.35"/>
  <cols>
    <col min="1" max="1" width="1.453125" customWidth="1"/>
    <col min="2" max="2" width="2.7265625" customWidth="1"/>
    <col min="3" max="3" width="3.453125" customWidth="1"/>
    <col min="4" max="4" width="11.7265625" customWidth="1"/>
    <col min="5" max="5" width="17.453125" customWidth="1"/>
    <col min="6" max="6" width="3" customWidth="1"/>
    <col min="7" max="7" width="17.453125" customWidth="1"/>
    <col min="8" max="8" width="4.54296875" customWidth="1"/>
    <col min="9" max="12" width="3.453125" customWidth="1"/>
    <col min="13" max="13" width="11.7265625" customWidth="1"/>
    <col min="14" max="14" width="17.453125" customWidth="1"/>
    <col min="15" max="15" width="3" customWidth="1"/>
    <col min="16" max="16" width="17.453125" customWidth="1"/>
    <col min="17" max="17" width="4.54296875" customWidth="1"/>
    <col min="18" max="21" width="3.453125" customWidth="1"/>
    <col min="22" max="22" width="11.7265625" customWidth="1"/>
    <col min="23" max="23" width="17.453125" customWidth="1"/>
    <col min="24" max="24" width="3" customWidth="1"/>
    <col min="25" max="25" width="17.453125" customWidth="1"/>
    <col min="26" max="26" width="4.54296875" customWidth="1"/>
    <col min="27" max="30" width="3.453125" customWidth="1"/>
    <col min="31" max="31" width="11.7265625" customWidth="1"/>
    <col min="32" max="32" width="17.453125" customWidth="1"/>
    <col min="33" max="33" width="3" customWidth="1"/>
    <col min="34" max="34" width="17.453125" customWidth="1"/>
    <col min="35" max="35" width="4.54296875" customWidth="1"/>
  </cols>
  <sheetData>
    <row r="1" spans="3:35" ht="20.149999999999999" customHeight="1" x14ac:dyDescent="0.45">
      <c r="C1" s="461"/>
      <c r="D1" s="461"/>
      <c r="E1" s="461"/>
      <c r="F1" s="461"/>
      <c r="G1" s="461"/>
      <c r="H1" s="461"/>
      <c r="I1" s="461"/>
      <c r="J1" s="461"/>
      <c r="K1" s="461"/>
      <c r="L1" s="461"/>
      <c r="M1" s="461"/>
      <c r="N1" s="461"/>
      <c r="O1" s="461"/>
      <c r="P1" s="461"/>
      <c r="R1" s="461"/>
      <c r="S1" s="461"/>
      <c r="T1" s="461"/>
      <c r="U1" s="461"/>
      <c r="V1" s="461"/>
      <c r="W1" s="461"/>
      <c r="X1" s="461"/>
      <c r="Y1" s="461"/>
      <c r="Z1" s="461"/>
      <c r="AA1" s="461"/>
      <c r="AB1" s="461"/>
      <c r="AC1" s="461"/>
      <c r="AD1" s="461"/>
    </row>
    <row r="2" spans="3:35" ht="20.149999999999999" customHeight="1" x14ac:dyDescent="0.7">
      <c r="C2" s="461"/>
      <c r="D2" s="462"/>
      <c r="E2" s="461"/>
      <c r="F2" s="461"/>
      <c r="G2" s="461"/>
      <c r="H2" s="461"/>
      <c r="I2" s="461"/>
      <c r="J2" s="461"/>
      <c r="K2" s="461"/>
      <c r="L2" s="462"/>
      <c r="M2" s="461"/>
      <c r="N2" s="461"/>
      <c r="O2" s="461"/>
      <c r="P2" s="461"/>
      <c r="R2" s="461"/>
      <c r="S2" s="462"/>
      <c r="T2" s="461"/>
      <c r="U2" s="461"/>
      <c r="V2" s="461"/>
      <c r="W2" s="461"/>
      <c r="X2" s="461"/>
      <c r="Y2" s="461"/>
      <c r="Z2" s="462"/>
      <c r="AA2" s="461"/>
      <c r="AB2" s="461"/>
      <c r="AC2" s="461"/>
      <c r="AD2" s="461"/>
    </row>
    <row r="3" spans="3:35" ht="20.149999999999999" customHeight="1" x14ac:dyDescent="0.95">
      <c r="C3" s="461"/>
      <c r="D3" s="463"/>
      <c r="E3" s="461"/>
      <c r="F3" s="461"/>
      <c r="G3" s="461"/>
      <c r="H3" s="461"/>
      <c r="I3" s="461"/>
      <c r="J3" s="461"/>
      <c r="K3" s="461"/>
      <c r="L3" s="463"/>
      <c r="M3" s="461"/>
      <c r="N3" s="461"/>
      <c r="O3" s="461"/>
      <c r="P3" s="461"/>
      <c r="R3" s="461"/>
      <c r="S3" s="463"/>
      <c r="T3" s="461"/>
      <c r="U3" s="461"/>
      <c r="V3" s="461"/>
      <c r="W3" s="461"/>
      <c r="X3" s="461"/>
      <c r="Y3" s="461"/>
      <c r="Z3" s="463"/>
      <c r="AA3" s="461"/>
      <c r="AB3" s="461"/>
      <c r="AC3" s="461"/>
      <c r="AD3" s="461"/>
    </row>
    <row r="4" spans="3:35" ht="20.149999999999999" customHeight="1" x14ac:dyDescent="0.45">
      <c r="C4" s="461"/>
      <c r="D4" s="626" t="s">
        <v>729</v>
      </c>
      <c r="E4" s="626"/>
      <c r="F4" s="626"/>
      <c r="G4" s="626"/>
      <c r="H4" s="461"/>
      <c r="I4" s="461"/>
      <c r="J4" s="461"/>
      <c r="K4" s="461"/>
      <c r="L4" s="469"/>
      <c r="M4" s="626" t="s">
        <v>729</v>
      </c>
      <c r="N4" s="626"/>
      <c r="O4" s="626"/>
      <c r="P4" s="626"/>
      <c r="Q4" s="469"/>
      <c r="R4" s="461"/>
      <c r="S4" s="469"/>
      <c r="T4" s="461"/>
      <c r="U4" s="461"/>
      <c r="V4" s="626" t="s">
        <v>729</v>
      </c>
      <c r="W4" s="626"/>
      <c r="X4" s="626"/>
      <c r="Y4" s="626"/>
      <c r="Z4" s="469"/>
      <c r="AA4" s="461"/>
      <c r="AB4" s="461"/>
      <c r="AD4" s="461"/>
      <c r="AE4" s="626" t="s">
        <v>729</v>
      </c>
      <c r="AF4" s="626"/>
      <c r="AG4" s="626"/>
      <c r="AH4" s="626"/>
    </row>
    <row r="5" spans="3:35" ht="20.149999999999999" customHeight="1" x14ac:dyDescent="0.75">
      <c r="C5" s="461"/>
      <c r="D5" s="623" t="s">
        <v>597</v>
      </c>
      <c r="E5" s="623"/>
      <c r="F5" s="623"/>
      <c r="G5" s="623"/>
      <c r="H5" s="623"/>
      <c r="I5" s="461"/>
      <c r="J5" s="461"/>
      <c r="K5" s="461"/>
      <c r="L5" s="500"/>
      <c r="M5" s="623" t="s">
        <v>730</v>
      </c>
      <c r="N5" s="623"/>
      <c r="O5" s="623"/>
      <c r="P5" s="623"/>
      <c r="Q5" s="623"/>
      <c r="R5" s="461"/>
      <c r="S5" s="500"/>
      <c r="T5" s="500"/>
      <c r="U5" s="500"/>
      <c r="V5" s="623" t="s">
        <v>664</v>
      </c>
      <c r="W5" s="623"/>
      <c r="X5" s="623"/>
      <c r="Y5" s="623"/>
      <c r="Z5" s="623"/>
      <c r="AA5" s="500"/>
      <c r="AB5" s="500"/>
      <c r="AC5" s="500"/>
      <c r="AD5" s="461"/>
      <c r="AE5" s="623" t="s">
        <v>731</v>
      </c>
      <c r="AF5" s="623"/>
      <c r="AG5" s="623"/>
      <c r="AH5" s="623"/>
    </row>
    <row r="6" spans="3:35" ht="20.149999999999999" customHeight="1" x14ac:dyDescent="0.75">
      <c r="C6" s="461"/>
      <c r="D6" s="623"/>
      <c r="E6" s="623"/>
      <c r="F6" s="623"/>
      <c r="G6" s="623"/>
      <c r="H6" s="623"/>
      <c r="I6" s="461"/>
      <c r="J6" s="461"/>
      <c r="K6" s="461"/>
      <c r="L6" s="500"/>
      <c r="M6" s="623"/>
      <c r="N6" s="623"/>
      <c r="O6" s="623"/>
      <c r="P6" s="623"/>
      <c r="Q6" s="623"/>
      <c r="R6" s="461"/>
      <c r="S6" s="500"/>
      <c r="T6" s="500"/>
      <c r="U6" s="500"/>
      <c r="V6" s="623"/>
      <c r="W6" s="623"/>
      <c r="X6" s="623"/>
      <c r="Y6" s="623"/>
      <c r="Z6" s="623"/>
      <c r="AA6" s="500"/>
      <c r="AB6" s="500"/>
      <c r="AC6" s="500"/>
      <c r="AD6" s="461"/>
      <c r="AE6" s="623"/>
      <c r="AF6" s="623"/>
      <c r="AG6" s="623"/>
      <c r="AH6" s="623"/>
    </row>
    <row r="7" spans="3:35" ht="20.149999999999999" customHeight="1" x14ac:dyDescent="0.45">
      <c r="C7" s="461"/>
      <c r="H7" s="461"/>
      <c r="I7" s="461"/>
      <c r="J7" s="461"/>
      <c r="K7" s="461"/>
      <c r="R7" s="461"/>
      <c r="AD7" s="461"/>
    </row>
    <row r="8" spans="3:35" ht="20.149999999999999" customHeight="1" x14ac:dyDescent="0.45">
      <c r="C8" s="461"/>
      <c r="D8" s="625" t="s">
        <v>599</v>
      </c>
      <c r="E8" s="625"/>
      <c r="F8" s="625"/>
      <c r="G8" s="625"/>
      <c r="H8" s="625"/>
      <c r="I8" s="474"/>
      <c r="J8" s="474"/>
      <c r="K8" s="474"/>
      <c r="L8" s="473"/>
      <c r="M8" s="625" t="s">
        <v>599</v>
      </c>
      <c r="N8" s="625"/>
      <c r="O8" s="625"/>
      <c r="P8" s="625"/>
      <c r="Q8" s="625"/>
      <c r="R8" s="474"/>
      <c r="S8" s="473"/>
      <c r="T8" s="11"/>
      <c r="U8" s="11"/>
      <c r="V8" s="624" t="s">
        <v>599</v>
      </c>
      <c r="W8" s="624"/>
      <c r="X8" s="624"/>
      <c r="Y8" s="624"/>
      <c r="Z8" s="624"/>
      <c r="AA8" s="11"/>
      <c r="AB8" s="11"/>
      <c r="AC8" s="11"/>
      <c r="AD8" s="461"/>
      <c r="AE8" s="624" t="s">
        <v>599</v>
      </c>
      <c r="AF8" s="624"/>
      <c r="AG8" s="624"/>
      <c r="AH8" s="624"/>
      <c r="AI8" s="624"/>
    </row>
    <row r="9" spans="3:35" ht="20.149999999999999" customHeight="1" x14ac:dyDescent="0.45">
      <c r="C9" s="461"/>
      <c r="D9" s="620"/>
      <c r="E9" s="620"/>
      <c r="F9" s="620"/>
      <c r="G9" s="620"/>
      <c r="H9" s="620"/>
      <c r="I9" s="432"/>
      <c r="J9" s="432"/>
      <c r="K9" s="432"/>
      <c r="L9" s="468"/>
      <c r="M9" s="620" t="s">
        <v>7</v>
      </c>
      <c r="N9" s="620"/>
      <c r="O9" s="620"/>
      <c r="P9" s="620"/>
      <c r="Q9" s="620"/>
      <c r="R9" s="432"/>
      <c r="S9" s="468"/>
      <c r="T9" s="471"/>
      <c r="U9" s="471"/>
      <c r="V9" s="620" t="s">
        <v>7</v>
      </c>
      <c r="W9" s="620"/>
      <c r="X9" s="620"/>
      <c r="Y9" s="620"/>
      <c r="Z9" s="620"/>
      <c r="AA9" s="471"/>
      <c r="AB9" s="471"/>
      <c r="AC9" s="432"/>
      <c r="AD9" s="461"/>
      <c r="AE9" s="620" t="s">
        <v>7</v>
      </c>
      <c r="AF9" s="620"/>
      <c r="AG9" s="620"/>
      <c r="AH9" s="620"/>
      <c r="AI9" s="620"/>
    </row>
    <row r="10" spans="3:35" ht="20.149999999999999" customHeight="1" x14ac:dyDescent="0.45">
      <c r="C10" s="461"/>
      <c r="D10" s="470"/>
      <c r="E10" s="471"/>
      <c r="G10" s="432"/>
      <c r="H10" s="432"/>
      <c r="I10" s="432"/>
      <c r="J10" s="432"/>
      <c r="K10" s="432"/>
      <c r="L10" s="470"/>
      <c r="M10" s="620" t="s">
        <v>759</v>
      </c>
      <c r="N10" s="620"/>
      <c r="O10" s="620"/>
      <c r="P10" s="620"/>
      <c r="Q10" s="620"/>
      <c r="R10" s="432"/>
      <c r="S10" s="470"/>
      <c r="T10" s="471"/>
      <c r="U10" s="471"/>
      <c r="V10" s="620" t="s">
        <v>758</v>
      </c>
      <c r="W10" s="620"/>
      <c r="X10" s="620"/>
      <c r="Y10" s="620"/>
      <c r="Z10" s="620"/>
      <c r="AA10" s="471"/>
      <c r="AB10" s="471"/>
      <c r="AC10" s="432"/>
      <c r="AD10" s="461"/>
      <c r="AE10" s="620" t="s">
        <v>756</v>
      </c>
      <c r="AF10" s="620"/>
      <c r="AG10" s="620"/>
      <c r="AH10" s="620"/>
      <c r="AI10" s="620"/>
    </row>
    <row r="11" spans="3:35" ht="20.149999999999999" customHeight="1" x14ac:dyDescent="0.45">
      <c r="C11" s="461"/>
      <c r="D11" s="470"/>
      <c r="E11" s="471"/>
      <c r="F11" s="471"/>
      <c r="G11" s="471"/>
      <c r="H11" s="432"/>
      <c r="I11" s="432"/>
      <c r="J11" s="432"/>
      <c r="K11" s="432"/>
      <c r="L11" s="470"/>
      <c r="M11" s="470"/>
      <c r="N11" s="471"/>
      <c r="O11" s="471"/>
      <c r="P11" s="471"/>
      <c r="Q11" s="432"/>
      <c r="R11" s="432"/>
      <c r="S11" s="470"/>
      <c r="T11" s="471"/>
      <c r="U11" s="471"/>
      <c r="V11" s="470"/>
      <c r="W11" s="471"/>
      <c r="X11" s="471"/>
      <c r="Y11" s="471"/>
      <c r="Z11" s="470"/>
      <c r="AA11" s="471"/>
      <c r="AB11" s="471"/>
      <c r="AC11" s="471"/>
      <c r="AD11" s="461"/>
      <c r="AE11" s="470"/>
      <c r="AF11" s="471"/>
      <c r="AG11" s="471"/>
      <c r="AH11" s="471"/>
    </row>
    <row r="12" spans="3:35" ht="20.149999999999999" customHeight="1" x14ac:dyDescent="0.45">
      <c r="C12" s="461"/>
      <c r="D12" s="620" t="s">
        <v>9</v>
      </c>
      <c r="E12" s="620"/>
      <c r="F12" s="620"/>
      <c r="G12" s="620"/>
      <c r="H12" s="620"/>
      <c r="J12" s="432"/>
      <c r="K12" s="432"/>
      <c r="L12" s="468"/>
      <c r="M12" s="620" t="s">
        <v>9</v>
      </c>
      <c r="N12" s="620"/>
      <c r="O12" s="620"/>
      <c r="P12" s="620"/>
      <c r="Q12" s="620"/>
      <c r="S12" s="468"/>
      <c r="T12" s="470"/>
      <c r="U12" s="431"/>
      <c r="V12" s="620" t="s">
        <v>9</v>
      </c>
      <c r="W12" s="620"/>
      <c r="X12" s="620"/>
      <c r="Y12" s="620"/>
      <c r="Z12" s="620"/>
      <c r="AB12" s="431"/>
      <c r="AC12" s="431"/>
      <c r="AD12" s="461"/>
      <c r="AE12" s="620" t="s">
        <v>9</v>
      </c>
      <c r="AF12" s="620"/>
      <c r="AG12" s="620"/>
      <c r="AH12" s="620"/>
      <c r="AI12" s="620"/>
    </row>
    <row r="13" spans="3:35" ht="20.149999999999999" customHeight="1" x14ac:dyDescent="0.45">
      <c r="C13" s="461"/>
      <c r="D13" s="621" t="s">
        <v>747</v>
      </c>
      <c r="E13" s="621"/>
      <c r="F13" s="621"/>
      <c r="G13" s="621"/>
      <c r="H13" s="621"/>
      <c r="J13" s="432"/>
      <c r="K13" s="432"/>
      <c r="L13" s="470"/>
      <c r="M13" s="621" t="s">
        <v>747</v>
      </c>
      <c r="N13" s="621"/>
      <c r="O13" s="621"/>
      <c r="P13" s="621"/>
      <c r="Q13" s="621"/>
      <c r="S13" s="470"/>
      <c r="T13" s="431"/>
      <c r="U13" s="470"/>
      <c r="V13" s="621" t="s">
        <v>747</v>
      </c>
      <c r="W13" s="621"/>
      <c r="X13" s="621"/>
      <c r="Y13" s="621"/>
      <c r="Z13" s="621"/>
      <c r="AB13" s="470"/>
      <c r="AC13" s="470"/>
      <c r="AD13" s="461"/>
      <c r="AE13" s="621" t="s">
        <v>747</v>
      </c>
      <c r="AF13" s="621"/>
      <c r="AG13" s="621"/>
      <c r="AH13" s="621"/>
      <c r="AI13" s="621"/>
    </row>
    <row r="14" spans="3:35" ht="20.149999999999999" customHeight="1" x14ac:dyDescent="0.45">
      <c r="C14" s="461"/>
      <c r="D14" s="470"/>
      <c r="E14" s="431"/>
      <c r="F14" s="470"/>
      <c r="G14" s="470"/>
      <c r="J14" s="432"/>
      <c r="K14" s="432"/>
      <c r="L14" s="470"/>
      <c r="M14" s="470"/>
      <c r="N14" s="431"/>
      <c r="O14" s="470"/>
      <c r="P14" s="470"/>
      <c r="S14" s="470"/>
      <c r="T14" s="431"/>
      <c r="U14" s="470"/>
      <c r="V14" s="470"/>
      <c r="W14" s="431"/>
      <c r="X14" s="470"/>
      <c r="Y14" s="470"/>
      <c r="AB14" s="470"/>
      <c r="AC14" s="470"/>
      <c r="AD14" s="461"/>
      <c r="AE14" s="470"/>
      <c r="AF14" s="431"/>
      <c r="AG14" s="470"/>
      <c r="AH14" s="470"/>
    </row>
    <row r="15" spans="3:35" ht="20.149999999999999" customHeight="1" x14ac:dyDescent="0.45">
      <c r="C15" s="461"/>
      <c r="D15" s="620" t="s">
        <v>568</v>
      </c>
      <c r="E15" s="620"/>
      <c r="F15" s="620"/>
      <c r="G15" s="620"/>
      <c r="H15" s="620"/>
      <c r="J15" s="432"/>
      <c r="K15" s="432"/>
      <c r="L15" s="468"/>
      <c r="M15" s="620" t="s">
        <v>568</v>
      </c>
      <c r="N15" s="620"/>
      <c r="O15" s="620"/>
      <c r="P15" s="620"/>
      <c r="Q15" s="620"/>
      <c r="S15" s="468"/>
      <c r="U15" s="472"/>
      <c r="V15" s="620" t="s">
        <v>568</v>
      </c>
      <c r="W15" s="620"/>
      <c r="X15" s="620"/>
      <c r="Y15" s="620"/>
      <c r="Z15" s="620"/>
      <c r="AB15" s="472"/>
      <c r="AD15" s="461"/>
      <c r="AE15" s="620" t="s">
        <v>568</v>
      </c>
      <c r="AF15" s="620"/>
      <c r="AG15" s="620"/>
      <c r="AH15" s="620"/>
      <c r="AI15" s="620"/>
    </row>
    <row r="16" spans="3:35" ht="20.149999999999999" customHeight="1" x14ac:dyDescent="0.45">
      <c r="C16" s="461"/>
      <c r="D16" s="621" t="s">
        <v>728</v>
      </c>
      <c r="E16" s="621"/>
      <c r="F16" s="621"/>
      <c r="G16" s="621"/>
      <c r="H16" s="621"/>
      <c r="J16" s="432"/>
      <c r="K16" s="432"/>
      <c r="L16" s="470"/>
      <c r="M16" s="621" t="s">
        <v>728</v>
      </c>
      <c r="N16" s="621"/>
      <c r="O16" s="621"/>
      <c r="P16" s="621"/>
      <c r="Q16" s="621"/>
      <c r="S16" s="470"/>
      <c r="T16" s="472"/>
      <c r="U16" s="470"/>
      <c r="V16" s="621" t="s">
        <v>728</v>
      </c>
      <c r="W16" s="621"/>
      <c r="X16" s="621"/>
      <c r="Y16" s="621"/>
      <c r="Z16" s="621"/>
      <c r="AB16" s="470"/>
      <c r="AC16" s="470"/>
      <c r="AD16" s="461"/>
      <c r="AE16" s="621" t="s">
        <v>728</v>
      </c>
      <c r="AF16" s="621"/>
      <c r="AG16" s="621"/>
      <c r="AH16" s="621"/>
      <c r="AI16" s="621"/>
    </row>
    <row r="17" spans="3:36" ht="20.149999999999999" customHeight="1" x14ac:dyDescent="0.45">
      <c r="C17" s="461"/>
      <c r="D17" s="470"/>
      <c r="E17" s="472"/>
      <c r="F17" s="470"/>
      <c r="G17" s="470"/>
      <c r="J17" s="432"/>
      <c r="K17" s="432"/>
      <c r="L17" s="470"/>
      <c r="M17" s="470"/>
      <c r="N17" s="472"/>
      <c r="O17" s="470"/>
      <c r="P17" s="470"/>
      <c r="S17" s="470"/>
      <c r="T17" s="472"/>
      <c r="U17" s="470"/>
      <c r="V17" s="470"/>
      <c r="W17" s="472"/>
      <c r="X17" s="470"/>
      <c r="Y17" s="470"/>
      <c r="AB17" s="470"/>
      <c r="AC17" s="470"/>
      <c r="AD17" s="461"/>
      <c r="AE17" s="470"/>
      <c r="AF17" s="472"/>
      <c r="AG17" s="470"/>
      <c r="AH17" s="470"/>
    </row>
    <row r="18" spans="3:36" ht="20.149999999999999" customHeight="1" x14ac:dyDescent="0.45">
      <c r="C18" s="461"/>
      <c r="D18" s="620" t="s">
        <v>256</v>
      </c>
      <c r="E18" s="620"/>
      <c r="F18" s="620"/>
      <c r="G18" s="620"/>
      <c r="H18" s="620"/>
      <c r="J18" s="432"/>
      <c r="K18" s="432"/>
      <c r="L18" s="468"/>
      <c r="M18" s="620" t="s">
        <v>256</v>
      </c>
      <c r="N18" s="620"/>
      <c r="O18" s="620"/>
      <c r="P18" s="620"/>
      <c r="Q18" s="620"/>
      <c r="S18" s="468"/>
      <c r="U18" s="470"/>
      <c r="V18" s="620" t="s">
        <v>256</v>
      </c>
      <c r="W18" s="620"/>
      <c r="X18" s="620"/>
      <c r="Y18" s="620"/>
      <c r="Z18" s="620"/>
      <c r="AB18" s="470"/>
      <c r="AD18" s="461"/>
      <c r="AE18" s="620" t="s">
        <v>256</v>
      </c>
      <c r="AF18" s="620"/>
      <c r="AG18" s="620"/>
      <c r="AH18" s="620"/>
      <c r="AI18" s="620"/>
    </row>
    <row r="19" spans="3:36" ht="20.149999999999999" customHeight="1" x14ac:dyDescent="0.45">
      <c r="C19" s="461"/>
      <c r="D19" s="621" t="s">
        <v>748</v>
      </c>
      <c r="E19" s="621"/>
      <c r="F19" s="621"/>
      <c r="G19" s="621"/>
      <c r="H19" s="621"/>
      <c r="J19" s="432"/>
      <c r="K19" s="432"/>
      <c r="L19" s="470"/>
      <c r="M19" s="621" t="s">
        <v>748</v>
      </c>
      <c r="N19" s="621"/>
      <c r="O19" s="621"/>
      <c r="P19" s="621"/>
      <c r="Q19" s="621"/>
      <c r="S19" s="470"/>
      <c r="T19" s="470"/>
      <c r="U19" s="470"/>
      <c r="V19" s="621" t="s">
        <v>748</v>
      </c>
      <c r="W19" s="621"/>
      <c r="X19" s="621"/>
      <c r="Y19" s="621"/>
      <c r="Z19" s="621"/>
      <c r="AB19" s="470"/>
      <c r="AC19" s="470"/>
      <c r="AD19" s="461"/>
      <c r="AE19" s="621" t="s">
        <v>748</v>
      </c>
      <c r="AF19" s="621"/>
      <c r="AG19" s="621"/>
      <c r="AH19" s="621"/>
      <c r="AI19" s="621"/>
    </row>
    <row r="20" spans="3:36" ht="20.149999999999999" customHeight="1" x14ac:dyDescent="0.45">
      <c r="C20" s="461"/>
      <c r="D20" s="470"/>
      <c r="E20" s="470"/>
      <c r="F20" s="470"/>
      <c r="G20" s="470"/>
      <c r="J20" s="432"/>
      <c r="K20" s="432"/>
      <c r="L20" s="470"/>
      <c r="M20" s="470"/>
      <c r="N20" s="470"/>
      <c r="O20" s="470"/>
      <c r="P20" s="470"/>
      <c r="S20" s="470"/>
      <c r="T20" s="470"/>
      <c r="U20" s="470"/>
      <c r="V20" s="470"/>
      <c r="W20" s="470"/>
      <c r="X20" s="470"/>
      <c r="Y20" s="470"/>
      <c r="AB20" s="470"/>
      <c r="AC20" s="470"/>
      <c r="AD20" s="461"/>
      <c r="AE20" s="470"/>
      <c r="AF20" s="470"/>
      <c r="AG20" s="470"/>
      <c r="AH20" s="470"/>
    </row>
    <row r="21" spans="3:36" ht="20.149999999999999" customHeight="1" x14ac:dyDescent="0.45">
      <c r="C21" s="461"/>
      <c r="D21" s="620" t="s">
        <v>600</v>
      </c>
      <c r="E21" s="620"/>
      <c r="F21" s="620"/>
      <c r="G21" s="620"/>
      <c r="H21" s="620"/>
      <c r="J21" s="432"/>
      <c r="K21" s="432"/>
      <c r="L21" s="468"/>
      <c r="M21" s="620" t="s">
        <v>600</v>
      </c>
      <c r="N21" s="620"/>
      <c r="O21" s="620"/>
      <c r="P21" s="620"/>
      <c r="Q21" s="620"/>
      <c r="S21" s="468"/>
      <c r="U21" s="470"/>
      <c r="V21" s="620" t="s">
        <v>600</v>
      </c>
      <c r="W21" s="620"/>
      <c r="X21" s="620"/>
      <c r="Y21" s="620"/>
      <c r="Z21" s="620"/>
      <c r="AB21" s="470"/>
      <c r="AD21" s="461"/>
      <c r="AE21" s="620" t="s">
        <v>600</v>
      </c>
      <c r="AF21" s="620"/>
      <c r="AG21" s="620"/>
      <c r="AH21" s="620"/>
      <c r="AI21" s="620"/>
    </row>
    <row r="22" spans="3:36" ht="20.149999999999999" customHeight="1" x14ac:dyDescent="0.45">
      <c r="C22" s="461"/>
      <c r="D22" s="621" t="s">
        <v>749</v>
      </c>
      <c r="E22" s="621"/>
      <c r="F22" s="621"/>
      <c r="G22" s="621"/>
      <c r="H22" s="621"/>
      <c r="J22" s="461"/>
      <c r="K22" s="461"/>
      <c r="L22" s="470"/>
      <c r="M22" s="621" t="s">
        <v>749</v>
      </c>
      <c r="N22" s="621"/>
      <c r="O22" s="621"/>
      <c r="P22" s="621"/>
      <c r="Q22" s="621"/>
      <c r="S22" s="470"/>
      <c r="T22" s="470"/>
      <c r="V22" s="621" t="s">
        <v>749</v>
      </c>
      <c r="W22" s="621"/>
      <c r="X22" s="621"/>
      <c r="Y22" s="621"/>
      <c r="Z22" s="621"/>
      <c r="AD22" s="461"/>
      <c r="AE22" s="621" t="s">
        <v>749</v>
      </c>
      <c r="AF22" s="621"/>
      <c r="AG22" s="621"/>
      <c r="AH22" s="621"/>
      <c r="AI22" s="621"/>
    </row>
    <row r="23" spans="3:36" ht="20.149999999999999" customHeight="1" x14ac:dyDescent="0.45">
      <c r="C23" s="461"/>
      <c r="D23" s="467"/>
      <c r="E23" s="188"/>
      <c r="F23" s="188"/>
      <c r="G23" s="188"/>
      <c r="J23" s="461"/>
      <c r="K23" s="461"/>
      <c r="L23" s="467"/>
      <c r="M23" s="467"/>
      <c r="N23" s="188"/>
      <c r="O23" s="188"/>
      <c r="P23" s="188"/>
      <c r="S23" s="467"/>
      <c r="T23" s="188"/>
      <c r="U23" s="188"/>
      <c r="V23" s="467"/>
      <c r="W23" s="188"/>
      <c r="X23" s="188"/>
      <c r="Y23" s="188"/>
      <c r="AB23" s="188"/>
      <c r="AC23" s="188"/>
      <c r="AD23" s="461"/>
      <c r="AE23" s="467"/>
      <c r="AF23" s="188"/>
      <c r="AG23" s="188"/>
      <c r="AH23" s="188"/>
    </row>
    <row r="24" spans="3:36" ht="20.149999999999999" customHeight="1" x14ac:dyDescent="0.45">
      <c r="C24" s="461"/>
      <c r="D24" s="620" t="s">
        <v>67</v>
      </c>
      <c r="E24" s="620"/>
      <c r="F24" s="620"/>
      <c r="G24" s="620"/>
      <c r="H24" s="620"/>
      <c r="J24" s="461"/>
      <c r="K24" s="461"/>
      <c r="L24" s="468"/>
      <c r="M24" s="620" t="s">
        <v>67</v>
      </c>
      <c r="N24" s="620"/>
      <c r="O24" s="620"/>
      <c r="P24" s="620"/>
      <c r="Q24" s="620"/>
      <c r="S24" s="468"/>
      <c r="T24" s="188"/>
      <c r="U24" s="188"/>
      <c r="V24" s="620" t="s">
        <v>67</v>
      </c>
      <c r="W24" s="620"/>
      <c r="X24" s="620"/>
      <c r="Y24" s="620"/>
      <c r="Z24" s="620"/>
      <c r="AB24" s="188"/>
      <c r="AD24" s="461"/>
      <c r="AE24" s="620" t="s">
        <v>67</v>
      </c>
      <c r="AF24" s="620"/>
      <c r="AG24" s="620"/>
      <c r="AH24" s="620"/>
      <c r="AI24" s="620"/>
    </row>
    <row r="25" spans="3:36" ht="20.149999999999999" customHeight="1" x14ac:dyDescent="0.45">
      <c r="C25" s="461"/>
      <c r="D25" s="621" t="s">
        <v>603</v>
      </c>
      <c r="E25" s="621"/>
      <c r="F25" s="621"/>
      <c r="G25" s="621"/>
      <c r="H25" s="621"/>
      <c r="J25" s="432"/>
      <c r="K25" s="432"/>
      <c r="L25" s="470"/>
      <c r="M25" s="621" t="s">
        <v>617</v>
      </c>
      <c r="N25" s="621"/>
      <c r="O25" s="621"/>
      <c r="P25" s="621"/>
      <c r="Q25" s="621"/>
      <c r="S25" s="470"/>
      <c r="T25" s="471"/>
      <c r="U25" s="471"/>
      <c r="V25" s="621" t="s">
        <v>601</v>
      </c>
      <c r="W25" s="621"/>
      <c r="X25" s="621"/>
      <c r="Y25" s="621"/>
      <c r="Z25" s="621"/>
      <c r="AB25" s="471"/>
      <c r="AC25" s="471"/>
      <c r="AD25" s="461"/>
      <c r="AE25" s="621" t="s">
        <v>602</v>
      </c>
      <c r="AF25" s="621"/>
      <c r="AG25" s="621"/>
      <c r="AH25" s="621"/>
      <c r="AI25" s="621"/>
    </row>
    <row r="26" spans="3:36" ht="20.149999999999999" customHeight="1" x14ac:dyDescent="0.45">
      <c r="C26" s="461"/>
      <c r="D26" s="621" t="s">
        <v>616</v>
      </c>
      <c r="E26" s="621"/>
      <c r="F26" s="621"/>
      <c r="G26" s="621"/>
      <c r="H26" s="621"/>
      <c r="J26" s="432"/>
      <c r="K26" s="432"/>
      <c r="L26" s="470"/>
      <c r="M26" s="621" t="s">
        <v>618</v>
      </c>
      <c r="N26" s="621"/>
      <c r="O26" s="621"/>
      <c r="P26" s="621"/>
      <c r="Q26" s="621"/>
      <c r="S26" s="470"/>
      <c r="T26" s="471"/>
      <c r="U26" s="471"/>
      <c r="V26" s="621" t="s">
        <v>619</v>
      </c>
      <c r="W26" s="621"/>
      <c r="X26" s="621"/>
      <c r="Y26" s="621"/>
      <c r="Z26" s="621"/>
      <c r="AB26" s="471"/>
      <c r="AC26" s="471"/>
      <c r="AD26" s="461"/>
      <c r="AE26" s="621" t="s">
        <v>620</v>
      </c>
      <c r="AF26" s="621"/>
      <c r="AG26" s="621"/>
      <c r="AH26" s="621"/>
      <c r="AI26" s="621"/>
    </row>
    <row r="27" spans="3:36" ht="20.149999999999999" customHeight="1" x14ac:dyDescent="0.45">
      <c r="C27" s="461"/>
      <c r="D27" s="471"/>
      <c r="E27" s="471"/>
      <c r="F27" s="471"/>
      <c r="G27" s="475"/>
      <c r="J27" s="432"/>
      <c r="K27" s="432"/>
      <c r="L27" s="471"/>
      <c r="M27" s="471"/>
      <c r="N27" s="471"/>
      <c r="O27" s="471"/>
      <c r="P27" s="475"/>
      <c r="S27" s="471"/>
      <c r="T27" s="471"/>
      <c r="U27" s="471"/>
      <c r="V27" s="471"/>
      <c r="W27" s="471"/>
      <c r="X27" s="471"/>
      <c r="Y27" s="475"/>
      <c r="AB27" s="471"/>
      <c r="AC27" s="475"/>
      <c r="AD27" s="461"/>
      <c r="AE27" s="471"/>
      <c r="AF27" s="471"/>
      <c r="AG27" s="471"/>
      <c r="AH27" s="475"/>
    </row>
    <row r="28" spans="3:36" ht="20.149999999999999" customHeight="1" x14ac:dyDescent="0.45">
      <c r="C28" s="461"/>
      <c r="D28" s="621" t="s">
        <v>740</v>
      </c>
      <c r="E28" s="621"/>
      <c r="F28" s="621"/>
      <c r="G28" s="621"/>
      <c r="H28" s="621"/>
      <c r="I28" s="621"/>
      <c r="J28" s="432"/>
      <c r="K28" s="432"/>
      <c r="L28" s="470"/>
      <c r="M28" s="621" t="s">
        <v>740</v>
      </c>
      <c r="N28" s="621"/>
      <c r="O28" s="621"/>
      <c r="P28" s="621"/>
      <c r="Q28" s="621"/>
      <c r="R28" s="621"/>
      <c r="S28" s="470"/>
      <c r="T28" s="471"/>
      <c r="U28" s="471"/>
      <c r="V28" s="621" t="s">
        <v>740</v>
      </c>
      <c r="W28" s="621"/>
      <c r="X28" s="621"/>
      <c r="Y28" s="621"/>
      <c r="Z28" s="621"/>
      <c r="AA28" s="621"/>
      <c r="AB28" s="471"/>
      <c r="AC28" s="471"/>
      <c r="AD28" s="461"/>
      <c r="AE28" s="621" t="s">
        <v>740</v>
      </c>
      <c r="AF28" s="621"/>
      <c r="AG28" s="621"/>
      <c r="AH28" s="621"/>
      <c r="AI28" s="621"/>
      <c r="AJ28" s="621"/>
    </row>
    <row r="29" spans="3:36" ht="20.149999999999999" customHeight="1" x14ac:dyDescent="0.45">
      <c r="C29" s="461"/>
      <c r="D29" s="621" t="s">
        <v>741</v>
      </c>
      <c r="E29" s="621"/>
      <c r="F29" s="621"/>
      <c r="G29" s="621"/>
      <c r="H29" s="621"/>
      <c r="I29" s="621"/>
      <c r="J29" s="432"/>
      <c r="K29" s="432"/>
      <c r="L29" s="470"/>
      <c r="M29" s="621" t="s">
        <v>741</v>
      </c>
      <c r="N29" s="621"/>
      <c r="O29" s="621"/>
      <c r="P29" s="621"/>
      <c r="Q29" s="621"/>
      <c r="R29" s="621"/>
      <c r="S29" s="470"/>
      <c r="T29" s="471"/>
      <c r="U29" s="471"/>
      <c r="V29" s="621" t="s">
        <v>741</v>
      </c>
      <c r="W29" s="621"/>
      <c r="X29" s="621"/>
      <c r="Y29" s="621"/>
      <c r="Z29" s="621"/>
      <c r="AA29" s="621"/>
      <c r="AB29" s="471"/>
      <c r="AC29" s="471"/>
      <c r="AD29" s="461"/>
      <c r="AE29" s="621" t="s">
        <v>741</v>
      </c>
      <c r="AF29" s="621"/>
      <c r="AG29" s="621"/>
      <c r="AH29" s="621"/>
      <c r="AI29" s="621"/>
      <c r="AJ29" s="621"/>
    </row>
    <row r="30" spans="3:36" ht="20.149999999999999" customHeight="1" x14ac:dyDescent="0.45">
      <c r="C30" s="461"/>
      <c r="G30" s="188"/>
      <c r="J30" s="461"/>
      <c r="K30" s="461"/>
      <c r="L30" s="466"/>
      <c r="P30" s="188"/>
      <c r="Y30" s="188"/>
      <c r="AB30" s="464"/>
      <c r="AC30" s="464"/>
      <c r="AD30" s="461"/>
      <c r="AH30" s="188"/>
    </row>
    <row r="31" spans="3:36" ht="20.149999999999999" customHeight="1" x14ac:dyDescent="0.45">
      <c r="C31" s="461"/>
      <c r="D31" s="466"/>
      <c r="E31" s="464"/>
      <c r="F31" s="622" t="s">
        <v>604</v>
      </c>
      <c r="G31" s="622"/>
      <c r="H31" s="622"/>
      <c r="J31" s="461"/>
      <c r="K31" s="461"/>
      <c r="L31" s="466"/>
      <c r="M31" s="466"/>
      <c r="N31" s="464"/>
      <c r="O31" s="622" t="s">
        <v>604</v>
      </c>
      <c r="P31" s="622"/>
      <c r="Q31" s="622"/>
      <c r="S31" s="466"/>
      <c r="T31" s="464"/>
      <c r="U31" s="466"/>
      <c r="V31" s="466"/>
      <c r="W31" s="464"/>
      <c r="X31" s="622" t="s">
        <v>604</v>
      </c>
      <c r="Y31" s="622"/>
      <c r="Z31" s="622"/>
      <c r="AB31" s="466"/>
      <c r="AC31" s="464"/>
      <c r="AD31" s="461"/>
      <c r="AE31" s="466"/>
      <c r="AF31" s="464"/>
      <c r="AG31" s="622" t="s">
        <v>604</v>
      </c>
      <c r="AH31" s="622"/>
      <c r="AI31" s="622"/>
    </row>
    <row r="32" spans="3:36" ht="20.149999999999999" customHeight="1" x14ac:dyDescent="0.45">
      <c r="C32" s="461"/>
      <c r="D32" s="461"/>
      <c r="E32" s="461"/>
      <c r="F32" s="461"/>
      <c r="G32" s="461"/>
      <c r="H32" s="461"/>
      <c r="I32" s="461"/>
      <c r="J32" s="461"/>
      <c r="K32" s="461"/>
      <c r="L32" s="461"/>
      <c r="M32" s="461"/>
      <c r="N32" s="461"/>
      <c r="O32" s="461"/>
      <c r="P32" s="461"/>
      <c r="R32" s="461"/>
      <c r="S32" s="461"/>
      <c r="T32" s="461"/>
      <c r="U32" s="461"/>
      <c r="V32" s="461"/>
      <c r="W32" s="461"/>
      <c r="X32" s="461"/>
      <c r="Y32" s="461"/>
      <c r="Z32" s="461"/>
      <c r="AA32" s="461"/>
      <c r="AB32" s="461"/>
      <c r="AC32" s="461"/>
      <c r="AD32" s="461"/>
    </row>
    <row r="33" spans="3:35" ht="20.149999999999999" customHeight="1" x14ac:dyDescent="0.45">
      <c r="S33" s="461"/>
    </row>
    <row r="34" spans="3:35" ht="20.149999999999999" customHeight="1" x14ac:dyDescent="0.45">
      <c r="C34" s="461"/>
      <c r="D34" s="461"/>
      <c r="E34" s="461"/>
      <c r="F34" s="461"/>
      <c r="G34" s="461"/>
      <c r="H34" s="461"/>
      <c r="I34" s="461"/>
      <c r="J34" s="461"/>
      <c r="K34" s="461"/>
      <c r="L34" s="461"/>
      <c r="M34" s="461"/>
      <c r="N34" s="461"/>
      <c r="O34" s="461"/>
      <c r="P34" s="461"/>
      <c r="Q34" s="1"/>
    </row>
    <row r="35" spans="3:35" ht="20.149999999999999" customHeight="1" x14ac:dyDescent="0.7">
      <c r="C35" s="461"/>
      <c r="D35" s="462"/>
      <c r="E35" s="461"/>
      <c r="F35" s="461"/>
      <c r="G35" s="461"/>
      <c r="H35" s="461"/>
      <c r="I35" s="461"/>
      <c r="J35" s="461"/>
      <c r="K35" s="461"/>
      <c r="L35" s="462"/>
      <c r="M35" s="461"/>
      <c r="N35" s="461"/>
      <c r="O35" s="461"/>
      <c r="P35" s="461"/>
      <c r="Q35" s="1"/>
    </row>
    <row r="36" spans="3:35" ht="20.149999999999999" customHeight="1" x14ac:dyDescent="0.45">
      <c r="C36" s="461"/>
      <c r="D36" s="461"/>
      <c r="E36" s="461"/>
      <c r="F36" s="461"/>
      <c r="G36" s="461"/>
      <c r="H36" s="461"/>
      <c r="I36" s="461"/>
      <c r="J36" s="461"/>
      <c r="K36" s="461"/>
      <c r="L36" s="461"/>
      <c r="M36" s="461"/>
      <c r="N36" s="461"/>
      <c r="O36" s="461"/>
      <c r="P36" s="461"/>
      <c r="R36" s="461"/>
      <c r="S36" s="461"/>
      <c r="T36" s="461"/>
      <c r="U36" s="461"/>
      <c r="V36" s="461"/>
      <c r="W36" s="461"/>
      <c r="X36" s="461"/>
      <c r="Y36" s="461"/>
      <c r="Z36" s="461"/>
      <c r="AA36" s="461"/>
      <c r="AB36" s="461"/>
      <c r="AC36" s="461"/>
      <c r="AD36" s="461"/>
    </row>
    <row r="37" spans="3:35" ht="20.149999999999999" customHeight="1" x14ac:dyDescent="0.45">
      <c r="C37" s="461"/>
      <c r="D37" s="626" t="s">
        <v>729</v>
      </c>
      <c r="E37" s="626"/>
      <c r="F37" s="626"/>
      <c r="G37" s="626"/>
      <c r="H37" s="461"/>
      <c r="I37" s="461"/>
      <c r="J37" s="461"/>
      <c r="K37" s="461"/>
      <c r="L37" s="469"/>
      <c r="M37" s="626" t="s">
        <v>729</v>
      </c>
      <c r="N37" s="626"/>
      <c r="O37" s="626"/>
      <c r="P37" s="626"/>
      <c r="R37" s="461"/>
      <c r="S37" s="469"/>
      <c r="T37" s="461"/>
      <c r="U37" s="461"/>
      <c r="V37" s="626" t="s">
        <v>729</v>
      </c>
      <c r="W37" s="626"/>
      <c r="X37" s="626"/>
      <c r="Y37" s="626"/>
      <c r="Z37" s="469"/>
      <c r="AA37" s="461"/>
      <c r="AB37" s="461"/>
      <c r="AD37" s="461"/>
      <c r="AE37" s="626" t="s">
        <v>729</v>
      </c>
      <c r="AF37" s="626"/>
      <c r="AG37" s="626"/>
    </row>
    <row r="38" spans="3:35" ht="20.149999999999999" customHeight="1" x14ac:dyDescent="0.75">
      <c r="C38" s="461"/>
      <c r="D38" s="623" t="s">
        <v>734</v>
      </c>
      <c r="E38" s="623"/>
      <c r="F38" s="623"/>
      <c r="G38" s="623"/>
      <c r="H38" s="461"/>
      <c r="I38" s="461"/>
      <c r="J38" s="461"/>
      <c r="K38" s="461"/>
      <c r="L38" s="500"/>
      <c r="M38" s="623" t="s">
        <v>733</v>
      </c>
      <c r="N38" s="623"/>
      <c r="O38" s="623"/>
      <c r="P38" s="623"/>
      <c r="R38" s="461"/>
      <c r="S38" s="500"/>
      <c r="T38" s="500"/>
      <c r="U38" s="500"/>
      <c r="V38" s="623" t="s">
        <v>732</v>
      </c>
      <c r="W38" s="623"/>
      <c r="X38" s="623"/>
      <c r="Y38" s="623"/>
      <c r="Z38" s="500"/>
      <c r="AA38" s="500"/>
      <c r="AB38" s="500"/>
      <c r="AC38" s="500"/>
      <c r="AD38" s="461"/>
      <c r="AE38" s="623" t="s">
        <v>11</v>
      </c>
      <c r="AF38" s="623"/>
      <c r="AG38" s="623"/>
      <c r="AH38" s="500"/>
    </row>
    <row r="39" spans="3:35" ht="20.149999999999999" customHeight="1" x14ac:dyDescent="0.75">
      <c r="C39" s="461"/>
      <c r="D39" s="623"/>
      <c r="E39" s="623"/>
      <c r="F39" s="623"/>
      <c r="G39" s="623"/>
      <c r="H39" s="461"/>
      <c r="I39" s="461"/>
      <c r="J39" s="461"/>
      <c r="K39" s="461"/>
      <c r="L39" s="500"/>
      <c r="M39" s="623"/>
      <c r="N39" s="623"/>
      <c r="O39" s="623"/>
      <c r="P39" s="623"/>
      <c r="R39" s="461"/>
      <c r="S39" s="500"/>
      <c r="T39" s="500"/>
      <c r="U39" s="500"/>
      <c r="V39" s="623"/>
      <c r="W39" s="623"/>
      <c r="X39" s="623"/>
      <c r="Y39" s="623"/>
      <c r="Z39" s="500"/>
      <c r="AA39" s="500"/>
      <c r="AB39" s="500"/>
      <c r="AC39" s="500"/>
      <c r="AD39" s="461"/>
      <c r="AE39" s="623"/>
      <c r="AF39" s="623"/>
      <c r="AG39" s="623"/>
      <c r="AH39" s="500"/>
    </row>
    <row r="40" spans="3:35" ht="20.149999999999999" customHeight="1" x14ac:dyDescent="0.45">
      <c r="C40" s="461"/>
      <c r="H40" s="461"/>
      <c r="I40" s="461"/>
      <c r="J40" s="461"/>
      <c r="K40" s="461"/>
      <c r="R40" s="461"/>
      <c r="AD40" s="461"/>
    </row>
    <row r="41" spans="3:35" ht="20.149999999999999" customHeight="1" x14ac:dyDescent="0.45">
      <c r="C41" s="461"/>
      <c r="D41" s="624" t="s">
        <v>599</v>
      </c>
      <c r="E41" s="624"/>
      <c r="F41" s="624"/>
      <c r="G41" s="624"/>
      <c r="H41" s="624"/>
      <c r="I41" s="474"/>
      <c r="J41" s="474"/>
      <c r="K41" s="474"/>
      <c r="L41" s="473"/>
      <c r="M41" s="625" t="s">
        <v>599</v>
      </c>
      <c r="N41" s="625"/>
      <c r="O41" s="625"/>
      <c r="P41" s="625"/>
      <c r="Q41" s="625"/>
      <c r="R41" s="474"/>
      <c r="S41" s="473"/>
      <c r="T41" s="11"/>
      <c r="U41" s="11"/>
      <c r="V41" s="625" t="s">
        <v>599</v>
      </c>
      <c r="W41" s="625"/>
      <c r="X41" s="625"/>
      <c r="Y41" s="625"/>
      <c r="Z41" s="625"/>
      <c r="AA41" s="11"/>
      <c r="AB41" s="11"/>
      <c r="AC41" s="11"/>
      <c r="AD41" s="461"/>
      <c r="AE41" s="625" t="s">
        <v>599</v>
      </c>
      <c r="AF41" s="625"/>
      <c r="AG41" s="625"/>
      <c r="AH41" s="625"/>
      <c r="AI41" s="625"/>
    </row>
    <row r="42" spans="3:35" ht="20.149999999999999" customHeight="1" x14ac:dyDescent="0.45">
      <c r="C42" s="461"/>
      <c r="D42" s="620" t="s">
        <v>7</v>
      </c>
      <c r="E42" s="620"/>
      <c r="F42" s="620"/>
      <c r="G42" s="620"/>
      <c r="H42" s="620"/>
      <c r="I42" s="432"/>
      <c r="J42" s="432"/>
      <c r="K42" s="432"/>
      <c r="L42" s="468"/>
      <c r="M42" s="620" t="s">
        <v>7</v>
      </c>
      <c r="N42" s="620"/>
      <c r="O42" s="620"/>
      <c r="P42" s="620"/>
      <c r="Q42" s="620"/>
      <c r="R42" s="432"/>
      <c r="S42" s="468"/>
      <c r="T42" s="471"/>
      <c r="U42" s="471"/>
      <c r="V42" s="620" t="s">
        <v>7</v>
      </c>
      <c r="W42" s="620"/>
      <c r="X42" s="620"/>
      <c r="Y42" s="620"/>
      <c r="Z42" s="620"/>
      <c r="AA42" s="471"/>
      <c r="AB42" s="471"/>
      <c r="AC42" s="432"/>
      <c r="AD42" s="461"/>
      <c r="AE42" s="620" t="s">
        <v>7</v>
      </c>
      <c r="AF42" s="620"/>
      <c r="AG42" s="620"/>
      <c r="AH42" s="620"/>
      <c r="AI42" s="620"/>
    </row>
    <row r="43" spans="3:35" ht="20.149999999999999" customHeight="1" x14ac:dyDescent="0.45">
      <c r="C43" s="461"/>
      <c r="D43" s="620" t="s">
        <v>758</v>
      </c>
      <c r="E43" s="620"/>
      <c r="F43" s="620"/>
      <c r="G43" s="620"/>
      <c r="H43" s="620"/>
      <c r="I43" s="432"/>
      <c r="J43" s="432"/>
      <c r="K43" s="432"/>
      <c r="L43" s="470"/>
      <c r="M43" s="620" t="s">
        <v>756</v>
      </c>
      <c r="N43" s="620"/>
      <c r="O43" s="620"/>
      <c r="P43" s="620"/>
      <c r="Q43" s="620"/>
      <c r="R43" s="432"/>
      <c r="S43" s="470"/>
      <c r="T43" s="471"/>
      <c r="U43" s="471"/>
      <c r="V43" s="620" t="s">
        <v>759</v>
      </c>
      <c r="W43" s="620"/>
      <c r="X43" s="620"/>
      <c r="Y43" s="620"/>
      <c r="Z43" s="620"/>
      <c r="AA43" s="471"/>
      <c r="AB43" s="471"/>
      <c r="AC43" s="432"/>
      <c r="AD43" s="461"/>
      <c r="AE43" s="470"/>
      <c r="AF43" s="471"/>
      <c r="AG43" s="471"/>
      <c r="AH43" s="432"/>
    </row>
    <row r="44" spans="3:35" ht="20.149999999999999" customHeight="1" x14ac:dyDescent="0.45">
      <c r="C44" s="461"/>
      <c r="D44" s="470"/>
      <c r="E44" s="471"/>
      <c r="F44" s="471"/>
      <c r="G44" s="471"/>
      <c r="H44" s="432"/>
      <c r="I44" s="432"/>
      <c r="J44" s="432"/>
      <c r="K44" s="432"/>
      <c r="L44" s="470"/>
      <c r="M44" s="470"/>
      <c r="N44" s="471"/>
      <c r="O44" s="471"/>
      <c r="P44" s="471"/>
      <c r="Q44" s="432"/>
      <c r="R44" s="432"/>
      <c r="S44" s="470"/>
      <c r="T44" s="471"/>
      <c r="U44" s="471"/>
      <c r="V44" s="470"/>
      <c r="W44" s="471"/>
      <c r="X44" s="471"/>
      <c r="Y44" s="471"/>
      <c r="Z44" s="470"/>
      <c r="AA44" s="471"/>
      <c r="AB44" s="471"/>
      <c r="AC44" s="471"/>
      <c r="AD44" s="461"/>
      <c r="AE44" s="470"/>
      <c r="AF44" s="471"/>
      <c r="AG44" s="471"/>
      <c r="AH44" s="471"/>
    </row>
    <row r="45" spans="3:35" ht="20.149999999999999" customHeight="1" x14ac:dyDescent="0.45">
      <c r="C45" s="461"/>
      <c r="D45" s="620" t="s">
        <v>9</v>
      </c>
      <c r="E45" s="620"/>
      <c r="F45" s="620"/>
      <c r="G45" s="620"/>
      <c r="H45" s="620"/>
      <c r="J45" s="432"/>
      <c r="K45" s="432"/>
      <c r="L45" s="468"/>
      <c r="M45" s="620" t="s">
        <v>9</v>
      </c>
      <c r="N45" s="620"/>
      <c r="O45" s="620"/>
      <c r="P45" s="620"/>
      <c r="Q45" s="620"/>
      <c r="S45" s="468"/>
      <c r="T45" s="470"/>
      <c r="U45" s="431"/>
      <c r="V45" s="620" t="s">
        <v>9</v>
      </c>
      <c r="W45" s="620"/>
      <c r="X45" s="620"/>
      <c r="Y45" s="620"/>
      <c r="Z45" s="620"/>
      <c r="AB45" s="431"/>
      <c r="AC45" s="431"/>
      <c r="AD45" s="461"/>
      <c r="AE45" s="620" t="s">
        <v>9</v>
      </c>
      <c r="AF45" s="620"/>
      <c r="AG45" s="620"/>
      <c r="AH45" s="620"/>
      <c r="AI45" s="620"/>
    </row>
    <row r="46" spans="3:35" ht="20.149999999999999" customHeight="1" x14ac:dyDescent="0.45">
      <c r="C46" s="461"/>
      <c r="D46" s="621" t="s">
        <v>747</v>
      </c>
      <c r="E46" s="621"/>
      <c r="F46" s="621"/>
      <c r="G46" s="621"/>
      <c r="H46" s="621"/>
      <c r="J46" s="432"/>
      <c r="K46" s="432"/>
      <c r="L46" s="470"/>
      <c r="M46" s="621" t="s">
        <v>747</v>
      </c>
      <c r="N46" s="621"/>
      <c r="O46" s="621"/>
      <c r="P46" s="621"/>
      <c r="Q46" s="621"/>
      <c r="S46" s="470"/>
      <c r="T46" s="431"/>
      <c r="U46" s="470"/>
      <c r="V46" s="621" t="s">
        <v>747</v>
      </c>
      <c r="W46" s="621"/>
      <c r="X46" s="621"/>
      <c r="Y46" s="621"/>
      <c r="Z46" s="621"/>
      <c r="AB46" s="470"/>
      <c r="AC46" s="470"/>
      <c r="AD46" s="461"/>
      <c r="AE46" s="621" t="s">
        <v>747</v>
      </c>
      <c r="AF46" s="621"/>
      <c r="AG46" s="621"/>
      <c r="AH46" s="621"/>
      <c r="AI46" s="621"/>
    </row>
    <row r="47" spans="3:35" ht="20.149999999999999" customHeight="1" x14ac:dyDescent="0.45">
      <c r="C47" s="461"/>
      <c r="D47" s="470"/>
      <c r="E47" s="431"/>
      <c r="F47" s="470"/>
      <c r="G47" s="470"/>
      <c r="J47" s="432"/>
      <c r="K47" s="432"/>
      <c r="L47" s="470"/>
      <c r="M47" s="470"/>
      <c r="N47" s="431"/>
      <c r="O47" s="470"/>
      <c r="P47" s="470"/>
      <c r="S47" s="470"/>
      <c r="T47" s="431"/>
      <c r="U47" s="470"/>
      <c r="V47" s="470"/>
      <c r="W47" s="431"/>
      <c r="X47" s="470"/>
      <c r="Y47" s="470"/>
      <c r="AB47" s="470"/>
      <c r="AC47" s="470"/>
      <c r="AD47" s="461"/>
      <c r="AE47" s="470"/>
      <c r="AF47" s="431"/>
      <c r="AG47" s="470"/>
      <c r="AH47" s="470"/>
    </row>
    <row r="48" spans="3:35" ht="20.149999999999999" customHeight="1" x14ac:dyDescent="0.45">
      <c r="C48" s="461"/>
      <c r="D48" s="620" t="s">
        <v>727</v>
      </c>
      <c r="E48" s="620"/>
      <c r="F48" s="620"/>
      <c r="G48" s="620"/>
      <c r="H48" s="620"/>
      <c r="J48" s="432"/>
      <c r="K48" s="432"/>
      <c r="L48" s="468"/>
      <c r="M48" s="620" t="s">
        <v>727</v>
      </c>
      <c r="N48" s="620"/>
      <c r="O48" s="620"/>
      <c r="P48" s="620"/>
      <c r="Q48" s="620"/>
      <c r="S48" s="468"/>
      <c r="U48" s="472"/>
      <c r="V48" s="620" t="s">
        <v>568</v>
      </c>
      <c r="W48" s="620"/>
      <c r="X48" s="620"/>
      <c r="Y48" s="620"/>
      <c r="Z48" s="620"/>
      <c r="AB48" s="472"/>
      <c r="AD48" s="461"/>
      <c r="AE48" s="620" t="s">
        <v>568</v>
      </c>
      <c r="AF48" s="620"/>
      <c r="AG48" s="620"/>
      <c r="AH48" s="620"/>
      <c r="AI48" s="620"/>
    </row>
    <row r="49" spans="3:36" ht="20.149999999999999" customHeight="1" x14ac:dyDescent="0.45">
      <c r="C49" s="461"/>
      <c r="D49" s="621" t="s">
        <v>728</v>
      </c>
      <c r="E49" s="621"/>
      <c r="F49" s="621"/>
      <c r="G49" s="621"/>
      <c r="H49" s="621"/>
      <c r="J49" s="432"/>
      <c r="K49" s="432"/>
      <c r="L49" s="470"/>
      <c r="M49" s="621" t="s">
        <v>728</v>
      </c>
      <c r="N49" s="621"/>
      <c r="O49" s="621"/>
      <c r="P49" s="621"/>
      <c r="Q49" s="621"/>
      <c r="S49" s="470"/>
      <c r="T49" s="472"/>
      <c r="U49" s="470"/>
      <c r="V49" s="621" t="s">
        <v>728</v>
      </c>
      <c r="W49" s="621"/>
      <c r="X49" s="621"/>
      <c r="Y49" s="621"/>
      <c r="Z49" s="621"/>
      <c r="AB49" s="470"/>
      <c r="AC49" s="470"/>
      <c r="AD49" s="461"/>
      <c r="AE49" s="621" t="s">
        <v>728</v>
      </c>
      <c r="AF49" s="621"/>
      <c r="AG49" s="621"/>
      <c r="AH49" s="621"/>
      <c r="AI49" s="621"/>
    </row>
    <row r="50" spans="3:36" ht="20.149999999999999" customHeight="1" x14ac:dyDescent="0.45">
      <c r="C50" s="461"/>
      <c r="D50" s="470"/>
      <c r="E50" s="472"/>
      <c r="F50" s="470"/>
      <c r="G50" s="470"/>
      <c r="J50" s="432"/>
      <c r="K50" s="432"/>
      <c r="L50" s="470"/>
      <c r="M50" s="470"/>
      <c r="N50" s="472"/>
      <c r="O50" s="470"/>
      <c r="P50" s="470"/>
      <c r="S50" s="470"/>
      <c r="T50" s="472"/>
      <c r="U50" s="470"/>
      <c r="V50" s="470"/>
      <c r="W50" s="472"/>
      <c r="X50" s="470"/>
      <c r="Y50" s="470"/>
      <c r="AB50" s="470"/>
      <c r="AC50" s="470"/>
      <c r="AD50" s="461"/>
      <c r="AE50" s="470"/>
      <c r="AF50" s="472"/>
      <c r="AG50" s="470"/>
      <c r="AH50" s="470"/>
    </row>
    <row r="51" spans="3:36" ht="20.149999999999999" customHeight="1" x14ac:dyDescent="0.45">
      <c r="C51" s="461"/>
      <c r="D51" s="620" t="s">
        <v>256</v>
      </c>
      <c r="E51" s="620"/>
      <c r="F51" s="620"/>
      <c r="G51" s="620"/>
      <c r="H51" s="620"/>
      <c r="J51" s="432"/>
      <c r="K51" s="432"/>
      <c r="L51" s="468"/>
      <c r="M51" s="620" t="s">
        <v>256</v>
      </c>
      <c r="N51" s="620"/>
      <c r="O51" s="620"/>
      <c r="P51" s="620"/>
      <c r="Q51" s="620"/>
      <c r="S51" s="468"/>
      <c r="U51" s="470"/>
      <c r="V51" s="620" t="s">
        <v>256</v>
      </c>
      <c r="W51" s="620"/>
      <c r="X51" s="620"/>
      <c r="Y51" s="620"/>
      <c r="Z51" s="620"/>
      <c r="AB51" s="470"/>
      <c r="AD51" s="461"/>
      <c r="AE51" s="620" t="s">
        <v>256</v>
      </c>
      <c r="AF51" s="620"/>
      <c r="AG51" s="620"/>
      <c r="AH51" s="620"/>
      <c r="AI51" s="620"/>
    </row>
    <row r="52" spans="3:36" ht="20.149999999999999" customHeight="1" x14ac:dyDescent="0.45">
      <c r="C52" s="461"/>
      <c r="D52" s="621" t="s">
        <v>748</v>
      </c>
      <c r="E52" s="621"/>
      <c r="F52" s="621"/>
      <c r="G52" s="621"/>
      <c r="H52" s="621"/>
      <c r="J52" s="432"/>
      <c r="K52" s="432"/>
      <c r="L52" s="470"/>
      <c r="M52" s="621" t="s">
        <v>748</v>
      </c>
      <c r="N52" s="621"/>
      <c r="O52" s="621"/>
      <c r="P52" s="621"/>
      <c r="Q52" s="621"/>
      <c r="S52" s="470"/>
      <c r="T52" s="470"/>
      <c r="U52" s="470"/>
      <c r="V52" s="621" t="s">
        <v>748</v>
      </c>
      <c r="W52" s="621"/>
      <c r="X52" s="621"/>
      <c r="Y52" s="621"/>
      <c r="Z52" s="621"/>
      <c r="AB52" s="470"/>
      <c r="AC52" s="470"/>
      <c r="AD52" s="461"/>
      <c r="AE52" s="621" t="s">
        <v>748</v>
      </c>
      <c r="AF52" s="621"/>
      <c r="AG52" s="621"/>
      <c r="AH52" s="621"/>
      <c r="AI52" s="621"/>
    </row>
    <row r="53" spans="3:36" ht="20.149999999999999" customHeight="1" x14ac:dyDescent="0.45">
      <c r="C53" s="461"/>
      <c r="D53" s="470"/>
      <c r="E53" s="470"/>
      <c r="F53" s="470"/>
      <c r="G53" s="470"/>
      <c r="J53" s="432"/>
      <c r="K53" s="432"/>
      <c r="L53" s="470"/>
      <c r="M53" s="470"/>
      <c r="N53" s="470"/>
      <c r="O53" s="470"/>
      <c r="P53" s="470"/>
      <c r="S53" s="470"/>
      <c r="T53" s="470"/>
      <c r="U53" s="470"/>
      <c r="V53" s="470"/>
      <c r="W53" s="470"/>
      <c r="X53" s="470"/>
      <c r="Y53" s="470"/>
      <c r="AB53" s="470"/>
      <c r="AC53" s="470"/>
      <c r="AD53" s="461"/>
      <c r="AE53" s="470"/>
      <c r="AF53" s="470"/>
      <c r="AG53" s="470"/>
      <c r="AH53" s="470"/>
    </row>
    <row r="54" spans="3:36" ht="20.149999999999999" customHeight="1" x14ac:dyDescent="0.45">
      <c r="C54" s="461"/>
      <c r="D54" s="620" t="s">
        <v>600</v>
      </c>
      <c r="E54" s="620"/>
      <c r="F54" s="620"/>
      <c r="G54" s="620"/>
      <c r="H54" s="620"/>
      <c r="J54" s="432"/>
      <c r="K54" s="432"/>
      <c r="L54" s="468"/>
      <c r="M54" s="620" t="s">
        <v>600</v>
      </c>
      <c r="N54" s="620"/>
      <c r="O54" s="620"/>
      <c r="P54" s="620"/>
      <c r="Q54" s="620"/>
      <c r="S54" s="468"/>
      <c r="U54" s="470"/>
      <c r="V54" s="620" t="s">
        <v>600</v>
      </c>
      <c r="W54" s="620"/>
      <c r="X54" s="620"/>
      <c r="Y54" s="620"/>
      <c r="Z54" s="620"/>
      <c r="AB54" s="470"/>
      <c r="AD54" s="461"/>
      <c r="AE54" s="620" t="s">
        <v>600</v>
      </c>
      <c r="AF54" s="620"/>
      <c r="AG54" s="620"/>
      <c r="AH54" s="620"/>
      <c r="AI54" s="620"/>
    </row>
    <row r="55" spans="3:36" ht="20.149999999999999" customHeight="1" x14ac:dyDescent="0.45">
      <c r="C55" s="461"/>
      <c r="D55" s="621" t="s">
        <v>749</v>
      </c>
      <c r="E55" s="621"/>
      <c r="F55" s="621"/>
      <c r="G55" s="621"/>
      <c r="H55" s="621"/>
      <c r="J55" s="461"/>
      <c r="K55" s="461"/>
      <c r="L55" s="470"/>
      <c r="M55" s="621" t="s">
        <v>749</v>
      </c>
      <c r="N55" s="621"/>
      <c r="O55" s="621"/>
      <c r="P55" s="621"/>
      <c r="Q55" s="621"/>
      <c r="S55" s="470"/>
      <c r="T55" s="470"/>
      <c r="V55" s="621" t="s">
        <v>749</v>
      </c>
      <c r="W55" s="621"/>
      <c r="X55" s="621"/>
      <c r="Y55" s="621"/>
      <c r="Z55" s="621"/>
      <c r="AD55" s="461"/>
      <c r="AE55" s="621" t="s">
        <v>749</v>
      </c>
      <c r="AF55" s="621"/>
      <c r="AG55" s="621"/>
      <c r="AH55" s="621"/>
      <c r="AI55" s="621"/>
    </row>
    <row r="56" spans="3:36" ht="20.149999999999999" customHeight="1" x14ac:dyDescent="0.45">
      <c r="C56" s="461"/>
      <c r="D56" s="467"/>
      <c r="E56" s="188"/>
      <c r="F56" s="188"/>
      <c r="G56" s="188"/>
      <c r="J56" s="461"/>
      <c r="K56" s="461"/>
      <c r="L56" s="467"/>
      <c r="M56" s="467"/>
      <c r="N56" s="188"/>
      <c r="O56" s="188"/>
      <c r="P56" s="188"/>
      <c r="S56" s="467"/>
      <c r="T56" s="188"/>
      <c r="U56" s="188"/>
      <c r="V56" s="467"/>
      <c r="W56" s="188"/>
      <c r="X56" s="188"/>
      <c r="Y56" s="188"/>
      <c r="AB56" s="188"/>
      <c r="AC56" s="188"/>
      <c r="AD56" s="461"/>
      <c r="AE56" s="467"/>
      <c r="AF56" s="188"/>
      <c r="AG56" s="188"/>
      <c r="AH56" s="188"/>
    </row>
    <row r="57" spans="3:36" ht="20.149999999999999" customHeight="1" x14ac:dyDescent="0.45">
      <c r="C57" s="461"/>
      <c r="D57" s="620" t="s">
        <v>67</v>
      </c>
      <c r="E57" s="620"/>
      <c r="F57" s="620"/>
      <c r="G57" s="620"/>
      <c r="H57" s="620"/>
      <c r="J57" s="461"/>
      <c r="K57" s="461"/>
      <c r="L57" s="468"/>
      <c r="M57" s="620" t="s">
        <v>67</v>
      </c>
      <c r="N57" s="620"/>
      <c r="O57" s="620"/>
      <c r="P57" s="620"/>
      <c r="Q57" s="620"/>
      <c r="S57" s="468"/>
      <c r="T57" s="188"/>
      <c r="U57" s="188"/>
      <c r="V57" s="620" t="s">
        <v>67</v>
      </c>
      <c r="W57" s="620"/>
      <c r="X57" s="620"/>
      <c r="Y57" s="620"/>
      <c r="Z57" s="620"/>
      <c r="AB57" s="188"/>
      <c r="AD57" s="461"/>
      <c r="AE57" s="620" t="s">
        <v>67</v>
      </c>
      <c r="AF57" s="620"/>
      <c r="AG57" s="620"/>
      <c r="AH57" s="620"/>
      <c r="AI57" s="620"/>
    </row>
    <row r="58" spans="3:36" ht="20.149999999999999" customHeight="1" x14ac:dyDescent="0.45">
      <c r="C58" s="461"/>
      <c r="D58" s="621" t="s">
        <v>613</v>
      </c>
      <c r="E58" s="621"/>
      <c r="F58" s="621"/>
      <c r="G58" s="621"/>
      <c r="H58" s="621"/>
      <c r="J58" s="432"/>
      <c r="K58" s="432"/>
      <c r="L58" s="470"/>
      <c r="M58" s="621" t="s">
        <v>601</v>
      </c>
      <c r="N58" s="621"/>
      <c r="O58" s="621"/>
      <c r="P58" s="621"/>
      <c r="Q58" s="621"/>
      <c r="S58" s="470"/>
      <c r="T58" s="471"/>
      <c r="U58" s="471"/>
      <c r="V58" s="621" t="s">
        <v>603</v>
      </c>
      <c r="W58" s="621"/>
      <c r="X58" s="621"/>
      <c r="Y58" s="621"/>
      <c r="Z58" s="621"/>
      <c r="AB58" s="471"/>
      <c r="AC58" s="471"/>
      <c r="AD58" s="461"/>
      <c r="AE58" s="621" t="s">
        <v>614</v>
      </c>
      <c r="AF58" s="621"/>
      <c r="AG58" s="621"/>
      <c r="AH58" s="621"/>
      <c r="AI58" s="621"/>
    </row>
    <row r="59" spans="3:36" ht="20.149999999999999" customHeight="1" x14ac:dyDescent="0.45">
      <c r="C59" s="461"/>
      <c r="D59" s="621" t="s">
        <v>621</v>
      </c>
      <c r="E59" s="621"/>
      <c r="F59" s="621"/>
      <c r="G59" s="621"/>
      <c r="H59" s="621"/>
      <c r="J59" s="432"/>
      <c r="K59" s="432"/>
      <c r="L59" s="470"/>
      <c r="M59" s="621" t="s">
        <v>622</v>
      </c>
      <c r="N59" s="621"/>
      <c r="O59" s="621"/>
      <c r="P59" s="621"/>
      <c r="Q59" s="621"/>
      <c r="S59" s="470"/>
      <c r="T59" s="471"/>
      <c r="U59" s="471"/>
      <c r="V59" s="621" t="s">
        <v>621</v>
      </c>
      <c r="W59" s="621"/>
      <c r="X59" s="621"/>
      <c r="Y59" s="621"/>
      <c r="Z59" s="621"/>
      <c r="AB59" s="471"/>
      <c r="AC59" s="471"/>
      <c r="AD59" s="461"/>
      <c r="AE59" s="621" t="s">
        <v>615</v>
      </c>
      <c r="AF59" s="621"/>
      <c r="AG59" s="621"/>
      <c r="AH59" s="621"/>
      <c r="AI59" s="621"/>
    </row>
    <row r="60" spans="3:36" ht="20.149999999999999" customHeight="1" x14ac:dyDescent="0.45">
      <c r="C60" s="461"/>
      <c r="D60" s="471"/>
      <c r="E60" s="471"/>
      <c r="F60" s="471"/>
      <c r="G60" s="475"/>
      <c r="J60" s="432"/>
      <c r="K60" s="432"/>
      <c r="L60" s="471"/>
      <c r="M60" s="471"/>
      <c r="N60" s="471"/>
      <c r="O60" s="471"/>
      <c r="P60" s="475"/>
      <c r="S60" s="471"/>
      <c r="T60" s="471"/>
      <c r="U60" s="471"/>
      <c r="V60" s="471"/>
      <c r="W60" s="471"/>
      <c r="X60" s="471"/>
      <c r="Y60" s="475"/>
      <c r="AB60" s="471"/>
      <c r="AC60" s="475"/>
      <c r="AD60" s="461"/>
      <c r="AE60" s="471"/>
      <c r="AF60" s="471"/>
      <c r="AG60" s="471"/>
      <c r="AH60" s="475"/>
    </row>
    <row r="61" spans="3:36" ht="20.149999999999999" customHeight="1" x14ac:dyDescent="0.45">
      <c r="C61" s="461"/>
      <c r="D61" s="621" t="s">
        <v>740</v>
      </c>
      <c r="E61" s="621"/>
      <c r="F61" s="621"/>
      <c r="G61" s="621"/>
      <c r="H61" s="621"/>
      <c r="I61" s="621"/>
      <c r="J61" s="432"/>
      <c r="K61" s="432"/>
      <c r="L61" s="470"/>
      <c r="M61" s="621" t="s">
        <v>740</v>
      </c>
      <c r="N61" s="621"/>
      <c r="O61" s="621"/>
      <c r="P61" s="621"/>
      <c r="Q61" s="621"/>
      <c r="R61" s="621"/>
      <c r="S61" s="470"/>
      <c r="T61" s="471"/>
      <c r="U61" s="471"/>
      <c r="V61" s="621" t="s">
        <v>740</v>
      </c>
      <c r="W61" s="621"/>
      <c r="X61" s="621"/>
      <c r="Y61" s="621"/>
      <c r="Z61" s="621"/>
      <c r="AA61" s="621"/>
      <c r="AB61" s="471"/>
      <c r="AC61" s="471"/>
      <c r="AD61" s="461"/>
      <c r="AE61" s="621" t="s">
        <v>740</v>
      </c>
      <c r="AF61" s="621"/>
      <c r="AG61" s="621"/>
      <c r="AH61" s="621"/>
      <c r="AI61" s="621"/>
      <c r="AJ61" s="621"/>
    </row>
    <row r="62" spans="3:36" ht="20.149999999999999" customHeight="1" x14ac:dyDescent="0.45">
      <c r="C62" s="461"/>
      <c r="D62" s="621" t="s">
        <v>741</v>
      </c>
      <c r="E62" s="621"/>
      <c r="F62" s="621"/>
      <c r="G62" s="621"/>
      <c r="H62" s="621"/>
      <c r="I62" s="621"/>
      <c r="J62" s="432"/>
      <c r="K62" s="432"/>
      <c r="L62" s="470"/>
      <c r="M62" s="621" t="s">
        <v>741</v>
      </c>
      <c r="N62" s="621"/>
      <c r="O62" s="621"/>
      <c r="P62" s="621"/>
      <c r="Q62" s="621"/>
      <c r="R62" s="621"/>
      <c r="S62" s="470"/>
      <c r="T62" s="471"/>
      <c r="U62" s="471"/>
      <c r="V62" s="621" t="s">
        <v>741</v>
      </c>
      <c r="W62" s="621"/>
      <c r="X62" s="621"/>
      <c r="Y62" s="621"/>
      <c r="Z62" s="621"/>
      <c r="AA62" s="621"/>
      <c r="AB62" s="471"/>
      <c r="AC62" s="471"/>
      <c r="AD62" s="461"/>
      <c r="AE62" s="621" t="s">
        <v>741</v>
      </c>
      <c r="AF62" s="621"/>
      <c r="AG62" s="621"/>
      <c r="AH62" s="621"/>
      <c r="AI62" s="621"/>
      <c r="AJ62" s="621"/>
    </row>
    <row r="63" spans="3:36" ht="20.149999999999999" customHeight="1" x14ac:dyDescent="0.45">
      <c r="C63" s="461"/>
      <c r="G63" s="188"/>
      <c r="J63" s="461"/>
      <c r="K63" s="461"/>
      <c r="L63" s="466"/>
      <c r="P63" s="188"/>
      <c r="Y63" s="188"/>
      <c r="AB63" s="464"/>
      <c r="AC63" s="464"/>
      <c r="AD63" s="461"/>
      <c r="AH63" s="188"/>
    </row>
    <row r="64" spans="3:36" ht="20.149999999999999" customHeight="1" x14ac:dyDescent="0.45">
      <c r="C64" s="461"/>
      <c r="D64" s="466"/>
      <c r="E64" s="464"/>
      <c r="F64" s="622" t="s">
        <v>604</v>
      </c>
      <c r="G64" s="622"/>
      <c r="H64" s="622"/>
      <c r="J64" s="461"/>
      <c r="K64" s="461"/>
      <c r="L64" s="466"/>
      <c r="M64" s="466"/>
      <c r="N64" s="464"/>
      <c r="O64" s="622" t="s">
        <v>604</v>
      </c>
      <c r="P64" s="622"/>
      <c r="Q64" s="622"/>
      <c r="S64" s="466"/>
      <c r="T64" s="464"/>
      <c r="U64" s="466"/>
      <c r="V64" s="466"/>
      <c r="W64" s="464"/>
      <c r="X64" s="622" t="s">
        <v>604</v>
      </c>
      <c r="Y64" s="622"/>
      <c r="Z64" s="622"/>
      <c r="AB64" s="466"/>
      <c r="AC64" s="464"/>
      <c r="AD64" s="461"/>
      <c r="AE64" s="466"/>
      <c r="AF64" s="464"/>
      <c r="AG64" s="622" t="s">
        <v>604</v>
      </c>
      <c r="AH64" s="622"/>
      <c r="AI64" s="622"/>
    </row>
    <row r="65" spans="3:35" ht="20.149999999999999" customHeight="1" x14ac:dyDescent="0.45">
      <c r="C65" s="461"/>
      <c r="D65" s="461"/>
      <c r="E65" s="461"/>
      <c r="F65" s="461"/>
      <c r="G65" s="461"/>
      <c r="H65" s="461"/>
      <c r="I65" s="461"/>
      <c r="J65" s="461"/>
      <c r="K65" s="461"/>
      <c r="L65" s="461"/>
      <c r="M65" s="461"/>
      <c r="N65" s="461"/>
      <c r="O65" s="461"/>
      <c r="P65" s="461"/>
      <c r="R65" s="461"/>
      <c r="S65" s="461"/>
      <c r="T65" s="461"/>
      <c r="U65" s="461"/>
      <c r="V65" s="461"/>
      <c r="W65" s="461"/>
      <c r="X65" s="461"/>
      <c r="Y65" s="461"/>
      <c r="Z65" s="461"/>
      <c r="AA65" s="461"/>
      <c r="AB65" s="461"/>
      <c r="AC65" s="461"/>
      <c r="AD65" s="461"/>
    </row>
    <row r="66" spans="3:35" ht="20.149999999999999" customHeight="1" x14ac:dyDescent="0.35"/>
    <row r="67" spans="3:35" ht="20.149999999999999" customHeight="1" x14ac:dyDescent="0.45">
      <c r="C67" s="461"/>
      <c r="D67" s="461"/>
      <c r="E67" s="461"/>
      <c r="F67" s="461"/>
      <c r="G67" s="461"/>
      <c r="H67" s="461"/>
      <c r="I67" s="461"/>
      <c r="J67" s="461"/>
      <c r="K67" s="461"/>
      <c r="L67" s="461"/>
      <c r="M67" s="461"/>
      <c r="N67" s="461"/>
      <c r="O67" s="461"/>
      <c r="P67" s="461"/>
      <c r="R67" s="461"/>
      <c r="S67" s="461"/>
      <c r="T67" s="461"/>
      <c r="U67" s="461"/>
      <c r="V67" s="461"/>
      <c r="W67" s="461"/>
      <c r="X67" s="461"/>
      <c r="Y67" s="461"/>
      <c r="Z67" s="461"/>
      <c r="AA67" s="461"/>
      <c r="AB67" s="461"/>
      <c r="AC67" s="461"/>
      <c r="AD67" s="461"/>
    </row>
    <row r="68" spans="3:35" ht="20.149999999999999" customHeight="1" x14ac:dyDescent="0.7">
      <c r="C68" s="461"/>
      <c r="D68" s="462"/>
      <c r="E68" s="461"/>
      <c r="F68" s="461"/>
      <c r="G68" s="461"/>
      <c r="H68" s="461"/>
      <c r="I68" s="461"/>
      <c r="J68" s="461"/>
      <c r="K68" s="461"/>
      <c r="L68" s="462"/>
      <c r="M68" s="461"/>
      <c r="N68" s="461"/>
      <c r="O68" s="461"/>
      <c r="P68" s="461"/>
      <c r="R68" s="461"/>
      <c r="S68" s="462"/>
      <c r="T68" s="461"/>
      <c r="U68" s="461"/>
      <c r="V68" s="461"/>
      <c r="W68" s="461"/>
      <c r="X68" s="461"/>
      <c r="Y68" s="461"/>
      <c r="Z68" s="462"/>
      <c r="AA68" s="461"/>
      <c r="AB68" s="461"/>
      <c r="AC68" s="461"/>
      <c r="AD68" s="461"/>
    </row>
    <row r="69" spans="3:35" ht="20.149999999999999" customHeight="1" x14ac:dyDescent="0.95">
      <c r="C69" s="461"/>
      <c r="D69" s="463"/>
      <c r="E69" s="461"/>
      <c r="F69" s="461"/>
      <c r="G69" s="461"/>
      <c r="H69" s="461"/>
      <c r="I69" s="461"/>
      <c r="J69" s="461"/>
      <c r="K69" s="461"/>
      <c r="L69" s="463"/>
      <c r="M69" s="461"/>
      <c r="N69" s="461"/>
      <c r="O69" s="461"/>
      <c r="P69" s="461"/>
      <c r="R69" s="461"/>
      <c r="S69" s="463"/>
      <c r="T69" s="461"/>
      <c r="U69" s="461"/>
      <c r="V69" s="461"/>
      <c r="W69" s="461"/>
      <c r="X69" s="461"/>
      <c r="Y69" s="461"/>
      <c r="Z69" s="463"/>
      <c r="AA69" s="461"/>
      <c r="AB69" s="461"/>
      <c r="AC69" s="461"/>
      <c r="AD69" s="461"/>
    </row>
    <row r="70" spans="3:35" ht="20.149999999999999" customHeight="1" x14ac:dyDescent="0.45">
      <c r="C70" s="461"/>
      <c r="D70" s="469"/>
      <c r="E70" s="461"/>
      <c r="F70" s="461"/>
      <c r="H70" s="461"/>
      <c r="I70" s="461"/>
      <c r="J70" s="461"/>
      <c r="K70" s="461"/>
      <c r="L70" s="469"/>
      <c r="M70" s="461"/>
      <c r="N70" s="461"/>
      <c r="O70" s="465"/>
      <c r="P70" s="461"/>
      <c r="R70" s="461"/>
      <c r="S70" s="469"/>
      <c r="T70" s="461"/>
      <c r="U70" s="461"/>
      <c r="W70" s="461"/>
      <c r="X70" s="461"/>
      <c r="Y70" s="461"/>
      <c r="Z70" s="469"/>
      <c r="AA70" s="461"/>
      <c r="AB70" s="461"/>
      <c r="AC70" s="465"/>
      <c r="AD70" s="461"/>
    </row>
    <row r="71" spans="3:35" ht="20.149999999999999" customHeight="1" x14ac:dyDescent="0.45">
      <c r="C71" s="461"/>
      <c r="D71" s="619"/>
      <c r="E71" s="619"/>
      <c r="F71" s="619"/>
      <c r="H71" s="461"/>
      <c r="I71" s="461"/>
      <c r="J71" s="461"/>
      <c r="K71" s="461"/>
      <c r="L71" s="619"/>
      <c r="M71" s="619"/>
      <c r="N71" s="619"/>
      <c r="O71" s="464"/>
      <c r="P71" s="461"/>
      <c r="R71" s="461"/>
      <c r="S71" s="619"/>
      <c r="T71" s="619"/>
      <c r="U71" s="619"/>
      <c r="W71" s="461"/>
      <c r="X71" s="461"/>
      <c r="Y71" s="461"/>
      <c r="Z71" s="619"/>
      <c r="AA71" s="619"/>
      <c r="AB71" s="619"/>
      <c r="AC71" s="464"/>
      <c r="AD71" s="461"/>
    </row>
    <row r="72" spans="3:35" ht="20.149999999999999" customHeight="1" x14ac:dyDescent="0.45">
      <c r="C72" s="461"/>
      <c r="D72" s="619"/>
      <c r="E72" s="619"/>
      <c r="F72" s="619"/>
      <c r="H72" s="461"/>
      <c r="I72" s="461"/>
      <c r="J72" s="461"/>
      <c r="K72" s="461"/>
      <c r="L72" s="619"/>
      <c r="M72" s="619"/>
      <c r="N72" s="619"/>
      <c r="O72" s="461"/>
      <c r="P72" s="461"/>
      <c r="R72" s="461"/>
      <c r="S72" s="619"/>
      <c r="T72" s="619"/>
      <c r="U72" s="619"/>
      <c r="W72" s="461"/>
      <c r="X72" s="461"/>
      <c r="Y72" s="461"/>
      <c r="Z72" s="619"/>
      <c r="AA72" s="619"/>
      <c r="AB72" s="619"/>
      <c r="AC72" s="461"/>
      <c r="AD72" s="461"/>
    </row>
    <row r="73" spans="3:35" ht="20.149999999999999" customHeight="1" x14ac:dyDescent="0.45">
      <c r="C73" s="470" t="s">
        <v>0</v>
      </c>
      <c r="D73" s="470"/>
      <c r="E73" s="432"/>
      <c r="F73" s="432"/>
      <c r="G73" s="432"/>
      <c r="H73" s="432"/>
      <c r="I73" s="502"/>
      <c r="J73" s="502"/>
      <c r="K73" s="502"/>
      <c r="L73" s="470" t="s">
        <v>0</v>
      </c>
      <c r="M73" s="470"/>
      <c r="N73" s="432"/>
      <c r="O73" s="432"/>
      <c r="P73" s="432"/>
      <c r="Q73" s="432"/>
      <c r="R73" s="502"/>
      <c r="S73" s="470"/>
      <c r="T73" s="471"/>
      <c r="U73" s="470" t="s">
        <v>0</v>
      </c>
      <c r="V73" s="470"/>
      <c r="W73" s="432"/>
      <c r="X73" s="432"/>
      <c r="Y73" s="432"/>
      <c r="Z73" s="432"/>
      <c r="AA73" s="471"/>
      <c r="AB73" s="471"/>
      <c r="AC73" s="503"/>
      <c r="AD73" s="470" t="s">
        <v>0</v>
      </c>
      <c r="AE73" s="470"/>
    </row>
    <row r="74" spans="3:35" ht="20.149999999999999" customHeight="1" thickBot="1" x14ac:dyDescent="0.5">
      <c r="I74" s="461"/>
      <c r="J74" s="461"/>
      <c r="K74" s="461"/>
      <c r="R74" s="461"/>
      <c r="AA74" s="464"/>
      <c r="AB74" s="464"/>
      <c r="AC74" s="464"/>
    </row>
    <row r="75" spans="3:35" ht="20.149999999999999" customHeight="1" thickBot="1" x14ac:dyDescent="0.5">
      <c r="C75" s="487" t="s">
        <v>605</v>
      </c>
      <c r="D75" s="488" t="s">
        <v>444</v>
      </c>
      <c r="E75" s="488" t="s">
        <v>606</v>
      </c>
      <c r="F75" s="489" t="s">
        <v>471</v>
      </c>
      <c r="G75" s="488" t="s">
        <v>607</v>
      </c>
      <c r="H75" s="490" t="s">
        <v>608</v>
      </c>
      <c r="I75" s="461"/>
      <c r="J75" s="461"/>
      <c r="K75" s="461"/>
      <c r="L75" s="487" t="s">
        <v>605</v>
      </c>
      <c r="M75" s="488" t="s">
        <v>444</v>
      </c>
      <c r="N75" s="488" t="s">
        <v>606</v>
      </c>
      <c r="O75" s="489" t="s">
        <v>471</v>
      </c>
      <c r="P75" s="488" t="s">
        <v>607</v>
      </c>
      <c r="Q75" s="490" t="s">
        <v>608</v>
      </c>
      <c r="R75" s="461"/>
      <c r="S75" s="466"/>
      <c r="T75" s="464"/>
      <c r="U75" s="487" t="s">
        <v>605</v>
      </c>
      <c r="V75" s="488" t="s">
        <v>444</v>
      </c>
      <c r="W75" s="488" t="s">
        <v>606</v>
      </c>
      <c r="X75" s="489" t="s">
        <v>471</v>
      </c>
      <c r="Y75" s="488" t="s">
        <v>607</v>
      </c>
      <c r="Z75" s="490" t="s">
        <v>608</v>
      </c>
      <c r="AA75" s="464"/>
      <c r="AB75" s="464"/>
      <c r="AC75" s="464"/>
      <c r="AD75" s="487" t="s">
        <v>605</v>
      </c>
      <c r="AE75" s="488" t="s">
        <v>444</v>
      </c>
      <c r="AF75" s="488" t="s">
        <v>606</v>
      </c>
      <c r="AG75" s="489" t="s">
        <v>471</v>
      </c>
      <c r="AH75" s="488" t="s">
        <v>607</v>
      </c>
      <c r="AI75" s="490" t="s">
        <v>608</v>
      </c>
    </row>
    <row r="76" spans="3:35" ht="20.149999999999999" customHeight="1" x14ac:dyDescent="0.45">
      <c r="C76" s="476">
        <v>1</v>
      </c>
      <c r="D76" s="477" t="s">
        <v>487</v>
      </c>
      <c r="E76" s="478" t="s">
        <v>609</v>
      </c>
      <c r="F76" s="329" t="s">
        <v>471</v>
      </c>
      <c r="G76" s="479" t="s">
        <v>733</v>
      </c>
      <c r="H76" s="480" t="s">
        <v>610</v>
      </c>
      <c r="I76" s="461"/>
      <c r="J76" s="461"/>
      <c r="K76" s="461"/>
      <c r="L76" s="476">
        <v>1</v>
      </c>
      <c r="M76" s="477" t="s">
        <v>487</v>
      </c>
      <c r="N76" s="478" t="s">
        <v>609</v>
      </c>
      <c r="O76" s="329" t="s">
        <v>471</v>
      </c>
      <c r="P76" s="479" t="s">
        <v>733</v>
      </c>
      <c r="Q76" s="480" t="s">
        <v>610</v>
      </c>
      <c r="R76" s="461"/>
      <c r="S76" s="461"/>
      <c r="T76" s="461"/>
      <c r="U76" s="476">
        <v>1</v>
      </c>
      <c r="V76" s="477" t="s">
        <v>487</v>
      </c>
      <c r="W76" s="478" t="s">
        <v>609</v>
      </c>
      <c r="X76" s="329" t="s">
        <v>471</v>
      </c>
      <c r="Y76" s="479" t="s">
        <v>733</v>
      </c>
      <c r="Z76" s="480" t="s">
        <v>610</v>
      </c>
      <c r="AA76" s="461"/>
      <c r="AB76" s="461"/>
      <c r="AC76" s="461"/>
      <c r="AD76" s="476">
        <v>1</v>
      </c>
      <c r="AE76" s="477" t="s">
        <v>487</v>
      </c>
      <c r="AF76" s="478" t="s">
        <v>609</v>
      </c>
      <c r="AG76" s="329" t="s">
        <v>471</v>
      </c>
      <c r="AH76" s="479" t="s">
        <v>733</v>
      </c>
      <c r="AI76" s="480" t="s">
        <v>610</v>
      </c>
    </row>
    <row r="77" spans="3:35" ht="20.149999999999999" customHeight="1" x14ac:dyDescent="0.35">
      <c r="C77" s="491">
        <v>2</v>
      </c>
      <c r="D77" s="492" t="s">
        <v>499</v>
      </c>
      <c r="E77" s="493" t="s">
        <v>735</v>
      </c>
      <c r="F77" s="55" t="s">
        <v>471</v>
      </c>
      <c r="G77" s="494" t="s">
        <v>664</v>
      </c>
      <c r="H77" s="495" t="s">
        <v>611</v>
      </c>
      <c r="L77" s="491">
        <v>2</v>
      </c>
      <c r="M77" s="492" t="s">
        <v>499</v>
      </c>
      <c r="N77" s="493" t="s">
        <v>735</v>
      </c>
      <c r="O77" s="55" t="s">
        <v>471</v>
      </c>
      <c r="P77" s="494" t="s">
        <v>664</v>
      </c>
      <c r="Q77" s="495" t="s">
        <v>611</v>
      </c>
      <c r="U77" s="491">
        <v>2</v>
      </c>
      <c r="V77" s="492" t="s">
        <v>499</v>
      </c>
      <c r="W77" s="493" t="s">
        <v>735</v>
      </c>
      <c r="X77" s="55" t="s">
        <v>471</v>
      </c>
      <c r="Y77" s="494" t="s">
        <v>664</v>
      </c>
      <c r="Z77" s="495" t="s">
        <v>611</v>
      </c>
      <c r="AD77" s="491">
        <v>2</v>
      </c>
      <c r="AE77" s="492" t="s">
        <v>499</v>
      </c>
      <c r="AF77" s="493" t="s">
        <v>735</v>
      </c>
      <c r="AG77" s="55" t="s">
        <v>471</v>
      </c>
      <c r="AH77" s="494" t="s">
        <v>664</v>
      </c>
      <c r="AI77" s="495" t="s">
        <v>611</v>
      </c>
    </row>
    <row r="78" spans="3:35" ht="20.149999999999999" customHeight="1" x14ac:dyDescent="0.35">
      <c r="C78" s="491">
        <v>3</v>
      </c>
      <c r="D78" s="492" t="s">
        <v>483</v>
      </c>
      <c r="E78" s="493" t="s">
        <v>734</v>
      </c>
      <c r="F78" s="55" t="s">
        <v>471</v>
      </c>
      <c r="G78" s="494" t="s">
        <v>732</v>
      </c>
      <c r="H78" s="495" t="s">
        <v>610</v>
      </c>
      <c r="L78" s="491">
        <v>3</v>
      </c>
      <c r="M78" s="492" t="s">
        <v>483</v>
      </c>
      <c r="N78" s="493" t="s">
        <v>734</v>
      </c>
      <c r="O78" s="55" t="s">
        <v>471</v>
      </c>
      <c r="P78" s="494" t="s">
        <v>732</v>
      </c>
      <c r="Q78" s="495" t="s">
        <v>610</v>
      </c>
      <c r="U78" s="491">
        <v>3</v>
      </c>
      <c r="V78" s="492" t="s">
        <v>483</v>
      </c>
      <c r="W78" s="493" t="s">
        <v>734</v>
      </c>
      <c r="X78" s="55" t="s">
        <v>471</v>
      </c>
      <c r="Y78" s="494" t="s">
        <v>732</v>
      </c>
      <c r="Z78" s="495" t="s">
        <v>610</v>
      </c>
      <c r="AD78" s="491">
        <v>3</v>
      </c>
      <c r="AE78" s="492" t="s">
        <v>483</v>
      </c>
      <c r="AF78" s="493" t="s">
        <v>734</v>
      </c>
      <c r="AG78" s="55" t="s">
        <v>471</v>
      </c>
      <c r="AH78" s="494" t="s">
        <v>732</v>
      </c>
      <c r="AI78" s="495" t="s">
        <v>610</v>
      </c>
    </row>
    <row r="79" spans="3:35" ht="20.149999999999999" customHeight="1" x14ac:dyDescent="0.35">
      <c r="C79" s="491">
        <v>4</v>
      </c>
      <c r="D79" s="492" t="s">
        <v>500</v>
      </c>
      <c r="E79" s="493" t="s">
        <v>664</v>
      </c>
      <c r="F79" s="55" t="s">
        <v>471</v>
      </c>
      <c r="G79" s="494" t="s">
        <v>731</v>
      </c>
      <c r="H79" s="495" t="s">
        <v>611</v>
      </c>
      <c r="L79" s="491">
        <v>4</v>
      </c>
      <c r="M79" s="492" t="s">
        <v>500</v>
      </c>
      <c r="N79" s="493" t="s">
        <v>664</v>
      </c>
      <c r="O79" s="55" t="s">
        <v>471</v>
      </c>
      <c r="P79" s="494" t="s">
        <v>731</v>
      </c>
      <c r="Q79" s="495" t="s">
        <v>611</v>
      </c>
      <c r="U79" s="491">
        <v>4</v>
      </c>
      <c r="V79" s="492" t="s">
        <v>500</v>
      </c>
      <c r="W79" s="493" t="s">
        <v>664</v>
      </c>
      <c r="X79" s="55" t="s">
        <v>471</v>
      </c>
      <c r="Y79" s="494" t="s">
        <v>731</v>
      </c>
      <c r="Z79" s="495" t="s">
        <v>611</v>
      </c>
      <c r="AD79" s="491">
        <v>4</v>
      </c>
      <c r="AE79" s="492" t="s">
        <v>500</v>
      </c>
      <c r="AF79" s="493" t="s">
        <v>664</v>
      </c>
      <c r="AG79" s="55" t="s">
        <v>471</v>
      </c>
      <c r="AH79" s="494" t="s">
        <v>731</v>
      </c>
      <c r="AI79" s="495" t="s">
        <v>611</v>
      </c>
    </row>
    <row r="80" spans="3:35" ht="20.149999999999999" customHeight="1" x14ac:dyDescent="0.35">
      <c r="C80" s="491">
        <v>5</v>
      </c>
      <c r="D80" s="492" t="s">
        <v>486</v>
      </c>
      <c r="E80" s="493" t="s">
        <v>733</v>
      </c>
      <c r="F80" s="55" t="s">
        <v>471</v>
      </c>
      <c r="G80" s="494" t="s">
        <v>735</v>
      </c>
      <c r="H80" s="495" t="s">
        <v>610</v>
      </c>
      <c r="L80" s="491">
        <v>5</v>
      </c>
      <c r="M80" s="492" t="s">
        <v>486</v>
      </c>
      <c r="N80" s="493" t="s">
        <v>733</v>
      </c>
      <c r="O80" s="55" t="s">
        <v>471</v>
      </c>
      <c r="P80" s="494" t="s">
        <v>735</v>
      </c>
      <c r="Q80" s="495" t="s">
        <v>610</v>
      </c>
      <c r="U80" s="491">
        <v>5</v>
      </c>
      <c r="V80" s="492" t="s">
        <v>486</v>
      </c>
      <c r="W80" s="493" t="s">
        <v>733</v>
      </c>
      <c r="X80" s="55" t="s">
        <v>471</v>
      </c>
      <c r="Y80" s="494" t="s">
        <v>735</v>
      </c>
      <c r="Z80" s="495" t="s">
        <v>610</v>
      </c>
      <c r="AD80" s="491">
        <v>5</v>
      </c>
      <c r="AE80" s="492" t="s">
        <v>486</v>
      </c>
      <c r="AF80" s="493" t="s">
        <v>733</v>
      </c>
      <c r="AG80" s="55" t="s">
        <v>471</v>
      </c>
      <c r="AH80" s="494" t="s">
        <v>735</v>
      </c>
      <c r="AI80" s="495" t="s">
        <v>610</v>
      </c>
    </row>
    <row r="81" spans="3:35" ht="20.149999999999999" customHeight="1" x14ac:dyDescent="0.35">
      <c r="C81" s="491">
        <v>6</v>
      </c>
      <c r="D81" s="492" t="s">
        <v>502</v>
      </c>
      <c r="E81" s="493" t="s">
        <v>734</v>
      </c>
      <c r="F81" s="55" t="s">
        <v>471</v>
      </c>
      <c r="G81" s="494" t="s">
        <v>609</v>
      </c>
      <c r="H81" s="495" t="s">
        <v>611</v>
      </c>
      <c r="L81" s="491">
        <v>6</v>
      </c>
      <c r="M81" s="492" t="s">
        <v>502</v>
      </c>
      <c r="N81" s="493" t="s">
        <v>734</v>
      </c>
      <c r="O81" s="55" t="s">
        <v>471</v>
      </c>
      <c r="P81" s="494" t="s">
        <v>609</v>
      </c>
      <c r="Q81" s="495" t="s">
        <v>611</v>
      </c>
      <c r="U81" s="491">
        <v>6</v>
      </c>
      <c r="V81" s="492" t="s">
        <v>502</v>
      </c>
      <c r="W81" s="493" t="s">
        <v>734</v>
      </c>
      <c r="X81" s="55" t="s">
        <v>471</v>
      </c>
      <c r="Y81" s="494" t="s">
        <v>609</v>
      </c>
      <c r="Z81" s="495" t="s">
        <v>611</v>
      </c>
      <c r="AD81" s="491">
        <v>6</v>
      </c>
      <c r="AE81" s="492" t="s">
        <v>502</v>
      </c>
      <c r="AF81" s="493" t="s">
        <v>734</v>
      </c>
      <c r="AG81" s="55" t="s">
        <v>471</v>
      </c>
      <c r="AH81" s="494" t="s">
        <v>609</v>
      </c>
      <c r="AI81" s="495" t="s">
        <v>611</v>
      </c>
    </row>
    <row r="82" spans="3:35" ht="20.149999999999999" customHeight="1" x14ac:dyDescent="0.35">
      <c r="C82" s="491">
        <v>7</v>
      </c>
      <c r="D82" s="492" t="s">
        <v>488</v>
      </c>
      <c r="E82" s="493" t="s">
        <v>731</v>
      </c>
      <c r="F82" s="55" t="s">
        <v>471</v>
      </c>
      <c r="G82" s="494" t="s">
        <v>732</v>
      </c>
      <c r="H82" s="495" t="s">
        <v>610</v>
      </c>
      <c r="L82" s="491">
        <v>7</v>
      </c>
      <c r="M82" s="492" t="s">
        <v>488</v>
      </c>
      <c r="N82" s="493" t="s">
        <v>731</v>
      </c>
      <c r="O82" s="55" t="s">
        <v>471</v>
      </c>
      <c r="P82" s="494" t="s">
        <v>732</v>
      </c>
      <c r="Q82" s="495" t="s">
        <v>610</v>
      </c>
      <c r="U82" s="491">
        <v>7</v>
      </c>
      <c r="V82" s="492" t="s">
        <v>488</v>
      </c>
      <c r="W82" s="493" t="s">
        <v>731</v>
      </c>
      <c r="X82" s="55" t="s">
        <v>471</v>
      </c>
      <c r="Y82" s="494" t="s">
        <v>732</v>
      </c>
      <c r="Z82" s="495" t="s">
        <v>610</v>
      </c>
      <c r="AD82" s="491">
        <v>7</v>
      </c>
      <c r="AE82" s="492" t="s">
        <v>488</v>
      </c>
      <c r="AF82" s="493" t="s">
        <v>731</v>
      </c>
      <c r="AG82" s="55" t="s">
        <v>471</v>
      </c>
      <c r="AH82" s="494" t="s">
        <v>732</v>
      </c>
      <c r="AI82" s="495" t="s">
        <v>610</v>
      </c>
    </row>
    <row r="83" spans="3:35" ht="20.149999999999999" customHeight="1" x14ac:dyDescent="0.35">
      <c r="C83" s="491">
        <v>8</v>
      </c>
      <c r="D83" s="492" t="s">
        <v>503</v>
      </c>
      <c r="E83" s="493" t="s">
        <v>735</v>
      </c>
      <c r="F83" s="55" t="s">
        <v>471</v>
      </c>
      <c r="G83" s="494" t="s">
        <v>734</v>
      </c>
      <c r="H83" s="495" t="s">
        <v>611</v>
      </c>
      <c r="L83" s="491">
        <v>8</v>
      </c>
      <c r="M83" s="492" t="s">
        <v>503</v>
      </c>
      <c r="N83" s="493" t="s">
        <v>735</v>
      </c>
      <c r="O83" s="55" t="s">
        <v>471</v>
      </c>
      <c r="P83" s="494" t="s">
        <v>734</v>
      </c>
      <c r="Q83" s="495" t="s">
        <v>611</v>
      </c>
      <c r="U83" s="491">
        <v>8</v>
      </c>
      <c r="V83" s="492" t="s">
        <v>503</v>
      </c>
      <c r="W83" s="493" t="s">
        <v>735</v>
      </c>
      <c r="X83" s="55" t="s">
        <v>471</v>
      </c>
      <c r="Y83" s="494" t="s">
        <v>734</v>
      </c>
      <c r="Z83" s="495" t="s">
        <v>611</v>
      </c>
      <c r="AD83" s="491">
        <v>8</v>
      </c>
      <c r="AE83" s="492" t="s">
        <v>503</v>
      </c>
      <c r="AF83" s="493" t="s">
        <v>735</v>
      </c>
      <c r="AG83" s="55" t="s">
        <v>471</v>
      </c>
      <c r="AH83" s="494" t="s">
        <v>734</v>
      </c>
      <c r="AI83" s="495" t="s">
        <v>611</v>
      </c>
    </row>
    <row r="84" spans="3:35" ht="20.149999999999999" customHeight="1" x14ac:dyDescent="0.35">
      <c r="C84" s="491">
        <v>9</v>
      </c>
      <c r="D84" s="492" t="s">
        <v>490</v>
      </c>
      <c r="E84" s="493" t="s">
        <v>609</v>
      </c>
      <c r="F84" s="55" t="s">
        <v>471</v>
      </c>
      <c r="G84" s="494" t="s">
        <v>731</v>
      </c>
      <c r="H84" s="495" t="s">
        <v>610</v>
      </c>
      <c r="L84" s="491">
        <v>9</v>
      </c>
      <c r="M84" s="492" t="s">
        <v>490</v>
      </c>
      <c r="N84" s="493" t="s">
        <v>609</v>
      </c>
      <c r="O84" s="55" t="s">
        <v>471</v>
      </c>
      <c r="P84" s="494" t="s">
        <v>731</v>
      </c>
      <c r="Q84" s="495" t="s">
        <v>610</v>
      </c>
      <c r="U84" s="491">
        <v>9</v>
      </c>
      <c r="V84" s="492" t="s">
        <v>490</v>
      </c>
      <c r="W84" s="493" t="s">
        <v>609</v>
      </c>
      <c r="X84" s="55" t="s">
        <v>471</v>
      </c>
      <c r="Y84" s="494" t="s">
        <v>731</v>
      </c>
      <c r="Z84" s="495" t="s">
        <v>610</v>
      </c>
      <c r="AD84" s="491">
        <v>9</v>
      </c>
      <c r="AE84" s="492" t="s">
        <v>490</v>
      </c>
      <c r="AF84" s="493" t="s">
        <v>609</v>
      </c>
      <c r="AG84" s="55" t="s">
        <v>471</v>
      </c>
      <c r="AH84" s="494" t="s">
        <v>731</v>
      </c>
      <c r="AI84" s="495" t="s">
        <v>610</v>
      </c>
    </row>
    <row r="85" spans="3:35" ht="20.149999999999999" customHeight="1" x14ac:dyDescent="0.35">
      <c r="C85" s="491">
        <v>10</v>
      </c>
      <c r="D85" s="492" t="s">
        <v>491</v>
      </c>
      <c r="E85" s="493" t="s">
        <v>733</v>
      </c>
      <c r="F85" s="55" t="s">
        <v>471</v>
      </c>
      <c r="G85" s="494" t="s">
        <v>664</v>
      </c>
      <c r="H85" s="495" t="s">
        <v>610</v>
      </c>
      <c r="L85" s="491">
        <v>10</v>
      </c>
      <c r="M85" s="492" t="s">
        <v>491</v>
      </c>
      <c r="N85" s="493" t="s">
        <v>733</v>
      </c>
      <c r="O85" s="55" t="s">
        <v>471</v>
      </c>
      <c r="P85" s="494" t="s">
        <v>664</v>
      </c>
      <c r="Q85" s="495" t="s">
        <v>610</v>
      </c>
      <c r="U85" s="491">
        <v>10</v>
      </c>
      <c r="V85" s="492" t="s">
        <v>491</v>
      </c>
      <c r="W85" s="493" t="s">
        <v>733</v>
      </c>
      <c r="X85" s="55" t="s">
        <v>471</v>
      </c>
      <c r="Y85" s="494" t="s">
        <v>664</v>
      </c>
      <c r="Z85" s="495" t="s">
        <v>610</v>
      </c>
      <c r="AD85" s="491">
        <v>10</v>
      </c>
      <c r="AE85" s="492" t="s">
        <v>491</v>
      </c>
      <c r="AF85" s="493" t="s">
        <v>733</v>
      </c>
      <c r="AG85" s="55" t="s">
        <v>471</v>
      </c>
      <c r="AH85" s="494" t="s">
        <v>664</v>
      </c>
      <c r="AI85" s="495" t="s">
        <v>610</v>
      </c>
    </row>
    <row r="86" spans="3:35" ht="20.149999999999999" customHeight="1" x14ac:dyDescent="0.35">
      <c r="C86" s="491">
        <v>11</v>
      </c>
      <c r="D86" s="492" t="s">
        <v>492</v>
      </c>
      <c r="E86" s="493" t="s">
        <v>734</v>
      </c>
      <c r="F86" s="55" t="s">
        <v>471</v>
      </c>
      <c r="G86" s="494" t="s">
        <v>733</v>
      </c>
      <c r="H86" s="495" t="s">
        <v>611</v>
      </c>
      <c r="L86" s="491">
        <v>11</v>
      </c>
      <c r="M86" s="492" t="s">
        <v>492</v>
      </c>
      <c r="N86" s="493" t="s">
        <v>734</v>
      </c>
      <c r="O86" s="55" t="s">
        <v>471</v>
      </c>
      <c r="P86" s="494" t="s">
        <v>733</v>
      </c>
      <c r="Q86" s="495" t="s">
        <v>611</v>
      </c>
      <c r="U86" s="491">
        <v>11</v>
      </c>
      <c r="V86" s="492" t="s">
        <v>492</v>
      </c>
      <c r="W86" s="493" t="s">
        <v>734</v>
      </c>
      <c r="X86" s="55" t="s">
        <v>471</v>
      </c>
      <c r="Y86" s="494" t="s">
        <v>733</v>
      </c>
      <c r="Z86" s="495" t="s">
        <v>611</v>
      </c>
      <c r="AD86" s="491">
        <v>11</v>
      </c>
      <c r="AE86" s="492" t="s">
        <v>492</v>
      </c>
      <c r="AF86" s="493" t="s">
        <v>734</v>
      </c>
      <c r="AG86" s="55" t="s">
        <v>471</v>
      </c>
      <c r="AH86" s="494" t="s">
        <v>733</v>
      </c>
      <c r="AI86" s="495" t="s">
        <v>611</v>
      </c>
    </row>
    <row r="87" spans="3:35" ht="20.149999999999999" customHeight="1" x14ac:dyDescent="0.35">
      <c r="C87" s="491">
        <v>12</v>
      </c>
      <c r="D87" s="492" t="s">
        <v>511</v>
      </c>
      <c r="E87" s="493" t="s">
        <v>664</v>
      </c>
      <c r="F87" s="55" t="s">
        <v>471</v>
      </c>
      <c r="G87" s="494" t="s">
        <v>732</v>
      </c>
      <c r="H87" s="495" t="s">
        <v>610</v>
      </c>
      <c r="L87" s="491">
        <v>12</v>
      </c>
      <c r="M87" s="492" t="s">
        <v>511</v>
      </c>
      <c r="N87" s="493" t="s">
        <v>664</v>
      </c>
      <c r="O87" s="55" t="s">
        <v>471</v>
      </c>
      <c r="P87" s="494" t="s">
        <v>732</v>
      </c>
      <c r="Q87" s="495" t="s">
        <v>610</v>
      </c>
      <c r="U87" s="491">
        <v>12</v>
      </c>
      <c r="V87" s="492" t="s">
        <v>511</v>
      </c>
      <c r="W87" s="493" t="s">
        <v>664</v>
      </c>
      <c r="X87" s="55" t="s">
        <v>471</v>
      </c>
      <c r="Y87" s="494" t="s">
        <v>732</v>
      </c>
      <c r="Z87" s="495" t="s">
        <v>610</v>
      </c>
      <c r="AD87" s="491">
        <v>12</v>
      </c>
      <c r="AE87" s="492" t="s">
        <v>511</v>
      </c>
      <c r="AF87" s="493" t="s">
        <v>664</v>
      </c>
      <c r="AG87" s="55" t="s">
        <v>471</v>
      </c>
      <c r="AH87" s="494" t="s">
        <v>732</v>
      </c>
      <c r="AI87" s="495" t="s">
        <v>610</v>
      </c>
    </row>
    <row r="88" spans="3:35" ht="20.149999999999999" customHeight="1" x14ac:dyDescent="0.35">
      <c r="C88" s="491">
        <v>13</v>
      </c>
      <c r="D88" s="492" t="s">
        <v>493</v>
      </c>
      <c r="E88" s="493" t="s">
        <v>734</v>
      </c>
      <c r="F88" s="55" t="s">
        <v>471</v>
      </c>
      <c r="G88" s="494" t="s">
        <v>731</v>
      </c>
      <c r="H88" s="495" t="s">
        <v>611</v>
      </c>
      <c r="L88" s="491">
        <v>13</v>
      </c>
      <c r="M88" s="492" t="s">
        <v>493</v>
      </c>
      <c r="N88" s="493" t="s">
        <v>734</v>
      </c>
      <c r="O88" s="55" t="s">
        <v>471</v>
      </c>
      <c r="P88" s="494" t="s">
        <v>731</v>
      </c>
      <c r="Q88" s="495" t="s">
        <v>611</v>
      </c>
      <c r="U88" s="491">
        <v>13</v>
      </c>
      <c r="V88" s="492" t="s">
        <v>493</v>
      </c>
      <c r="W88" s="493" t="s">
        <v>734</v>
      </c>
      <c r="X88" s="55" t="s">
        <v>471</v>
      </c>
      <c r="Y88" s="494" t="s">
        <v>731</v>
      </c>
      <c r="Z88" s="495" t="s">
        <v>611</v>
      </c>
      <c r="AD88" s="491">
        <v>13</v>
      </c>
      <c r="AE88" s="492" t="s">
        <v>493</v>
      </c>
      <c r="AF88" s="493" t="s">
        <v>734</v>
      </c>
      <c r="AG88" s="55" t="s">
        <v>471</v>
      </c>
      <c r="AH88" s="494" t="s">
        <v>731</v>
      </c>
      <c r="AI88" s="495" t="s">
        <v>611</v>
      </c>
    </row>
    <row r="89" spans="3:35" ht="20.149999999999999" customHeight="1" x14ac:dyDescent="0.35">
      <c r="C89" s="491">
        <v>14</v>
      </c>
      <c r="D89" s="492" t="s">
        <v>512</v>
      </c>
      <c r="E89" s="493" t="s">
        <v>732</v>
      </c>
      <c r="F89" s="55" t="s">
        <v>471</v>
      </c>
      <c r="G89" s="494" t="s">
        <v>609</v>
      </c>
      <c r="H89" s="495" t="s">
        <v>610</v>
      </c>
      <c r="L89" s="491">
        <v>14</v>
      </c>
      <c r="M89" s="492" t="s">
        <v>512</v>
      </c>
      <c r="N89" s="493" t="s">
        <v>732</v>
      </c>
      <c r="O89" s="55" t="s">
        <v>471</v>
      </c>
      <c r="P89" s="494" t="s">
        <v>609</v>
      </c>
      <c r="Q89" s="495" t="s">
        <v>610</v>
      </c>
      <c r="U89" s="491">
        <v>14</v>
      </c>
      <c r="V89" s="492" t="s">
        <v>512</v>
      </c>
      <c r="W89" s="493" t="s">
        <v>732</v>
      </c>
      <c r="X89" s="55" t="s">
        <v>471</v>
      </c>
      <c r="Y89" s="494" t="s">
        <v>609</v>
      </c>
      <c r="Z89" s="495" t="s">
        <v>610</v>
      </c>
      <c r="AD89" s="491">
        <v>14</v>
      </c>
      <c r="AE89" s="492" t="s">
        <v>512</v>
      </c>
      <c r="AF89" s="493" t="s">
        <v>732</v>
      </c>
      <c r="AG89" s="55" t="s">
        <v>471</v>
      </c>
      <c r="AH89" s="494" t="s">
        <v>609</v>
      </c>
      <c r="AI89" s="495" t="s">
        <v>610</v>
      </c>
    </row>
    <row r="90" spans="3:35" ht="20.149999999999999" customHeight="1" x14ac:dyDescent="0.35">
      <c r="C90" s="491">
        <v>15</v>
      </c>
      <c r="D90" s="492" t="s">
        <v>495</v>
      </c>
      <c r="E90" s="493" t="s">
        <v>731</v>
      </c>
      <c r="F90" s="55" t="s">
        <v>471</v>
      </c>
      <c r="G90" s="494" t="s">
        <v>735</v>
      </c>
      <c r="H90" s="495" t="s">
        <v>611</v>
      </c>
      <c r="L90" s="491">
        <v>15</v>
      </c>
      <c r="M90" s="492" t="s">
        <v>495</v>
      </c>
      <c r="N90" s="493" t="s">
        <v>731</v>
      </c>
      <c r="O90" s="55" t="s">
        <v>471</v>
      </c>
      <c r="P90" s="494" t="s">
        <v>735</v>
      </c>
      <c r="Q90" s="495" t="s">
        <v>611</v>
      </c>
      <c r="U90" s="491">
        <v>15</v>
      </c>
      <c r="V90" s="492" t="s">
        <v>495</v>
      </c>
      <c r="W90" s="493" t="s">
        <v>731</v>
      </c>
      <c r="X90" s="55" t="s">
        <v>471</v>
      </c>
      <c r="Y90" s="494" t="s">
        <v>735</v>
      </c>
      <c r="Z90" s="495" t="s">
        <v>611</v>
      </c>
      <c r="AD90" s="491">
        <v>15</v>
      </c>
      <c r="AE90" s="492" t="s">
        <v>495</v>
      </c>
      <c r="AF90" s="493" t="s">
        <v>731</v>
      </c>
      <c r="AG90" s="55" t="s">
        <v>471</v>
      </c>
      <c r="AH90" s="494" t="s">
        <v>735</v>
      </c>
      <c r="AI90" s="495" t="s">
        <v>611</v>
      </c>
    </row>
    <row r="91" spans="3:35" ht="20.149999999999999" customHeight="1" x14ac:dyDescent="0.35">
      <c r="C91" s="491">
        <v>16</v>
      </c>
      <c r="D91" s="492" t="s">
        <v>514</v>
      </c>
      <c r="E91" s="493" t="s">
        <v>664</v>
      </c>
      <c r="F91" s="55" t="s">
        <v>471</v>
      </c>
      <c r="G91" s="494" t="s">
        <v>609</v>
      </c>
      <c r="H91" s="495" t="s">
        <v>610</v>
      </c>
      <c r="L91" s="491">
        <v>16</v>
      </c>
      <c r="M91" s="492" t="s">
        <v>514</v>
      </c>
      <c r="N91" s="493" t="s">
        <v>664</v>
      </c>
      <c r="O91" s="55" t="s">
        <v>471</v>
      </c>
      <c r="P91" s="494" t="s">
        <v>609</v>
      </c>
      <c r="Q91" s="495" t="s">
        <v>610</v>
      </c>
      <c r="U91" s="491">
        <v>16</v>
      </c>
      <c r="V91" s="492" t="s">
        <v>514</v>
      </c>
      <c r="W91" s="493" t="s">
        <v>664</v>
      </c>
      <c r="X91" s="55" t="s">
        <v>471</v>
      </c>
      <c r="Y91" s="494" t="s">
        <v>609</v>
      </c>
      <c r="Z91" s="495" t="s">
        <v>610</v>
      </c>
      <c r="AD91" s="491">
        <v>16</v>
      </c>
      <c r="AE91" s="492" t="s">
        <v>514</v>
      </c>
      <c r="AF91" s="493" t="s">
        <v>664</v>
      </c>
      <c r="AG91" s="55" t="s">
        <v>471</v>
      </c>
      <c r="AH91" s="494" t="s">
        <v>609</v>
      </c>
      <c r="AI91" s="495" t="s">
        <v>610</v>
      </c>
    </row>
    <row r="92" spans="3:35" ht="20.149999999999999" customHeight="1" x14ac:dyDescent="0.35">
      <c r="C92" s="491">
        <v>17</v>
      </c>
      <c r="D92" s="492" t="s">
        <v>496</v>
      </c>
      <c r="E92" s="493" t="s">
        <v>735</v>
      </c>
      <c r="F92" s="55" t="s">
        <v>471</v>
      </c>
      <c r="G92" s="494" t="s">
        <v>732</v>
      </c>
      <c r="H92" s="495" t="s">
        <v>611</v>
      </c>
      <c r="L92" s="491">
        <v>17</v>
      </c>
      <c r="M92" s="492" t="s">
        <v>496</v>
      </c>
      <c r="N92" s="493" t="s">
        <v>735</v>
      </c>
      <c r="O92" s="55" t="s">
        <v>471</v>
      </c>
      <c r="P92" s="494" t="s">
        <v>732</v>
      </c>
      <c r="Q92" s="495" t="s">
        <v>611</v>
      </c>
      <c r="U92" s="491">
        <v>17</v>
      </c>
      <c r="V92" s="492" t="s">
        <v>496</v>
      </c>
      <c r="W92" s="493" t="s">
        <v>735</v>
      </c>
      <c r="X92" s="55" t="s">
        <v>471</v>
      </c>
      <c r="Y92" s="494" t="s">
        <v>732</v>
      </c>
      <c r="Z92" s="495" t="s">
        <v>611</v>
      </c>
      <c r="AD92" s="491">
        <v>17</v>
      </c>
      <c r="AE92" s="492" t="s">
        <v>496</v>
      </c>
      <c r="AF92" s="493" t="s">
        <v>735</v>
      </c>
      <c r="AG92" s="55" t="s">
        <v>471</v>
      </c>
      <c r="AH92" s="494" t="s">
        <v>732</v>
      </c>
      <c r="AI92" s="495" t="s">
        <v>611</v>
      </c>
    </row>
    <row r="93" spans="3:35" ht="20.149999999999999" customHeight="1" x14ac:dyDescent="0.35">
      <c r="C93" s="491">
        <v>18</v>
      </c>
      <c r="D93" s="492" t="s">
        <v>517</v>
      </c>
      <c r="E93" s="493" t="s">
        <v>664</v>
      </c>
      <c r="F93" s="55" t="s">
        <v>471</v>
      </c>
      <c r="G93" s="494" t="s">
        <v>734</v>
      </c>
      <c r="H93" s="495" t="s">
        <v>610</v>
      </c>
      <c r="L93" s="491">
        <v>18</v>
      </c>
      <c r="M93" s="492" t="s">
        <v>517</v>
      </c>
      <c r="N93" s="493" t="s">
        <v>664</v>
      </c>
      <c r="O93" s="55" t="s">
        <v>471</v>
      </c>
      <c r="P93" s="494" t="s">
        <v>734</v>
      </c>
      <c r="Q93" s="495" t="s">
        <v>610</v>
      </c>
      <c r="U93" s="491">
        <v>18</v>
      </c>
      <c r="V93" s="492" t="s">
        <v>517</v>
      </c>
      <c r="W93" s="493" t="s">
        <v>664</v>
      </c>
      <c r="X93" s="55" t="s">
        <v>471</v>
      </c>
      <c r="Y93" s="494" t="s">
        <v>734</v>
      </c>
      <c r="Z93" s="495" t="s">
        <v>610</v>
      </c>
      <c r="AD93" s="491">
        <v>18</v>
      </c>
      <c r="AE93" s="492" t="s">
        <v>517</v>
      </c>
      <c r="AF93" s="493" t="s">
        <v>664</v>
      </c>
      <c r="AG93" s="55" t="s">
        <v>471</v>
      </c>
      <c r="AH93" s="494" t="s">
        <v>734</v>
      </c>
      <c r="AI93" s="495" t="s">
        <v>610</v>
      </c>
    </row>
    <row r="94" spans="3:35" ht="20.149999999999999" customHeight="1" x14ac:dyDescent="0.35">
      <c r="C94" s="491">
        <v>19</v>
      </c>
      <c r="D94" s="492" t="s">
        <v>498</v>
      </c>
      <c r="E94" s="493" t="s">
        <v>731</v>
      </c>
      <c r="F94" s="55" t="s">
        <v>471</v>
      </c>
      <c r="G94" s="494" t="s">
        <v>733</v>
      </c>
      <c r="H94" s="495" t="s">
        <v>611</v>
      </c>
      <c r="L94" s="491">
        <v>19</v>
      </c>
      <c r="M94" s="492" t="s">
        <v>498</v>
      </c>
      <c r="N94" s="493" t="s">
        <v>731</v>
      </c>
      <c r="O94" s="55" t="s">
        <v>471</v>
      </c>
      <c r="P94" s="494" t="s">
        <v>733</v>
      </c>
      <c r="Q94" s="495" t="s">
        <v>611</v>
      </c>
      <c r="U94" s="491">
        <v>19</v>
      </c>
      <c r="V94" s="492" t="s">
        <v>498</v>
      </c>
      <c r="W94" s="493" t="s">
        <v>731</v>
      </c>
      <c r="X94" s="55" t="s">
        <v>471</v>
      </c>
      <c r="Y94" s="494" t="s">
        <v>733</v>
      </c>
      <c r="Z94" s="495" t="s">
        <v>611</v>
      </c>
      <c r="AD94" s="491">
        <v>19</v>
      </c>
      <c r="AE94" s="492" t="s">
        <v>498</v>
      </c>
      <c r="AF94" s="493" t="s">
        <v>731</v>
      </c>
      <c r="AG94" s="55" t="s">
        <v>471</v>
      </c>
      <c r="AH94" s="494" t="s">
        <v>733</v>
      </c>
      <c r="AI94" s="495" t="s">
        <v>611</v>
      </c>
    </row>
    <row r="95" spans="3:35" ht="20.149999999999999" customHeight="1" x14ac:dyDescent="0.35">
      <c r="C95" s="491">
        <v>20</v>
      </c>
      <c r="D95" s="492" t="s">
        <v>508</v>
      </c>
      <c r="E95" s="493" t="s">
        <v>609</v>
      </c>
      <c r="F95" s="55" t="s">
        <v>471</v>
      </c>
      <c r="G95" s="494" t="s">
        <v>735</v>
      </c>
      <c r="H95" s="495" t="s">
        <v>610</v>
      </c>
      <c r="L95" s="491">
        <v>20</v>
      </c>
      <c r="M95" s="492" t="s">
        <v>508</v>
      </c>
      <c r="N95" s="493" t="s">
        <v>609</v>
      </c>
      <c r="O95" s="55" t="s">
        <v>471</v>
      </c>
      <c r="P95" s="494" t="s">
        <v>735</v>
      </c>
      <c r="Q95" s="495" t="s">
        <v>610</v>
      </c>
      <c r="U95" s="491">
        <v>20</v>
      </c>
      <c r="V95" s="492" t="s">
        <v>508</v>
      </c>
      <c r="W95" s="493" t="s">
        <v>609</v>
      </c>
      <c r="X95" s="55" t="s">
        <v>471</v>
      </c>
      <c r="Y95" s="494" t="s">
        <v>735</v>
      </c>
      <c r="Z95" s="495" t="s">
        <v>610</v>
      </c>
      <c r="AD95" s="491">
        <v>20</v>
      </c>
      <c r="AE95" s="492" t="s">
        <v>508</v>
      </c>
      <c r="AF95" s="493" t="s">
        <v>609</v>
      </c>
      <c r="AG95" s="55" t="s">
        <v>471</v>
      </c>
      <c r="AH95" s="494" t="s">
        <v>735</v>
      </c>
      <c r="AI95" s="495" t="s">
        <v>610</v>
      </c>
    </row>
    <row r="96" spans="3:35" ht="20.149999999999999" customHeight="1" thickBot="1" x14ac:dyDescent="0.4">
      <c r="C96" s="481">
        <v>21</v>
      </c>
      <c r="D96" s="482" t="s">
        <v>612</v>
      </c>
      <c r="E96" s="483" t="s">
        <v>732</v>
      </c>
      <c r="F96" s="484" t="s">
        <v>471</v>
      </c>
      <c r="G96" s="485" t="s">
        <v>733</v>
      </c>
      <c r="H96" s="486" t="s">
        <v>611</v>
      </c>
      <c r="L96" s="481">
        <v>21</v>
      </c>
      <c r="M96" s="482" t="s">
        <v>612</v>
      </c>
      <c r="N96" s="483" t="s">
        <v>732</v>
      </c>
      <c r="O96" s="484" t="s">
        <v>471</v>
      </c>
      <c r="P96" s="485" t="s">
        <v>733</v>
      </c>
      <c r="Q96" s="486" t="s">
        <v>611</v>
      </c>
      <c r="U96" s="481">
        <v>21</v>
      </c>
      <c r="V96" s="482" t="s">
        <v>612</v>
      </c>
      <c r="W96" s="483" t="s">
        <v>732</v>
      </c>
      <c r="X96" s="484" t="s">
        <v>471</v>
      </c>
      <c r="Y96" s="485" t="s">
        <v>733</v>
      </c>
      <c r="Z96" s="486" t="s">
        <v>611</v>
      </c>
      <c r="AD96" s="481">
        <v>21</v>
      </c>
      <c r="AE96" s="482" t="s">
        <v>612</v>
      </c>
      <c r="AF96" s="483" t="s">
        <v>732</v>
      </c>
      <c r="AG96" s="484" t="s">
        <v>471</v>
      </c>
      <c r="AH96" s="485" t="s">
        <v>733</v>
      </c>
      <c r="AI96" s="486" t="s">
        <v>611</v>
      </c>
    </row>
    <row r="97" spans="3:35" ht="20.149999999999999" customHeight="1" x14ac:dyDescent="0.35"/>
    <row r="98" spans="3:35" ht="20.149999999999999" customHeight="1" x14ac:dyDescent="0.35"/>
    <row r="99" spans="3:35" ht="20.149999999999999" customHeight="1" x14ac:dyDescent="0.35"/>
    <row r="100" spans="3:35" ht="20.149999999999999" customHeight="1" x14ac:dyDescent="0.35"/>
    <row r="101" spans="3:35" ht="20.149999999999999" customHeight="1" x14ac:dyDescent="0.35"/>
    <row r="102" spans="3:35" ht="20.149999999999999" customHeight="1" x14ac:dyDescent="0.35"/>
    <row r="103" spans="3:35" ht="20.149999999999999" customHeight="1" x14ac:dyDescent="0.35"/>
    <row r="104" spans="3:35" ht="20.149999999999999" customHeight="1" x14ac:dyDescent="0.35"/>
    <row r="105" spans="3:35" ht="20.149999999999999" customHeight="1" x14ac:dyDescent="0.35"/>
    <row r="106" spans="3:35" ht="20.149999999999999" customHeight="1" x14ac:dyDescent="0.35">
      <c r="C106" s="470" t="s">
        <v>0</v>
      </c>
      <c r="D106" s="470"/>
      <c r="E106" s="432"/>
      <c r="F106" s="432"/>
      <c r="G106" s="432"/>
      <c r="H106" s="432"/>
      <c r="I106" s="432"/>
      <c r="J106" s="432"/>
      <c r="K106" s="432"/>
      <c r="L106" s="470" t="s">
        <v>0</v>
      </c>
      <c r="M106" s="470"/>
      <c r="N106" s="432"/>
      <c r="O106" s="432"/>
      <c r="P106" s="432"/>
      <c r="Q106" s="432"/>
      <c r="R106" s="432"/>
      <c r="S106" s="432"/>
      <c r="T106" s="432"/>
      <c r="U106" s="470" t="s">
        <v>0</v>
      </c>
      <c r="V106" s="470"/>
      <c r="W106" s="432"/>
      <c r="X106" s="432"/>
      <c r="Y106" s="432"/>
      <c r="Z106" s="432"/>
      <c r="AA106" s="432"/>
      <c r="AB106" s="432"/>
      <c r="AC106" s="432"/>
      <c r="AD106" s="470" t="s">
        <v>0</v>
      </c>
      <c r="AE106" s="470"/>
    </row>
    <row r="107" spans="3:35" ht="20.149999999999999" customHeight="1" thickBot="1" x14ac:dyDescent="0.4"/>
    <row r="108" spans="3:35" ht="20.149999999999999" customHeight="1" thickBot="1" x14ac:dyDescent="0.4">
      <c r="C108" s="487" t="s">
        <v>605</v>
      </c>
      <c r="D108" s="488" t="s">
        <v>444</v>
      </c>
      <c r="E108" s="488" t="s">
        <v>606</v>
      </c>
      <c r="F108" s="489" t="s">
        <v>471</v>
      </c>
      <c r="G108" s="488" t="s">
        <v>607</v>
      </c>
      <c r="H108" s="490" t="s">
        <v>608</v>
      </c>
      <c r="L108" s="487" t="s">
        <v>605</v>
      </c>
      <c r="M108" s="488" t="s">
        <v>444</v>
      </c>
      <c r="N108" s="488" t="s">
        <v>606</v>
      </c>
      <c r="O108" s="489" t="s">
        <v>471</v>
      </c>
      <c r="P108" s="488" t="s">
        <v>607</v>
      </c>
      <c r="Q108" s="490" t="s">
        <v>608</v>
      </c>
      <c r="U108" s="487" t="s">
        <v>605</v>
      </c>
      <c r="V108" s="488" t="s">
        <v>444</v>
      </c>
      <c r="W108" s="488" t="s">
        <v>606</v>
      </c>
      <c r="X108" s="489" t="s">
        <v>471</v>
      </c>
      <c r="Y108" s="488" t="s">
        <v>607</v>
      </c>
      <c r="Z108" s="490" t="s">
        <v>608</v>
      </c>
      <c r="AD108" s="487" t="s">
        <v>605</v>
      </c>
      <c r="AE108" s="488" t="s">
        <v>444</v>
      </c>
      <c r="AF108" s="488" t="s">
        <v>606</v>
      </c>
      <c r="AG108" s="489" t="s">
        <v>471</v>
      </c>
      <c r="AH108" s="488" t="s">
        <v>607</v>
      </c>
      <c r="AI108" s="490" t="s">
        <v>608</v>
      </c>
    </row>
    <row r="109" spans="3:35" ht="20.149999999999999" customHeight="1" x14ac:dyDescent="0.35">
      <c r="C109" s="476">
        <v>1</v>
      </c>
      <c r="D109" s="477" t="s">
        <v>487</v>
      </c>
      <c r="E109" s="478" t="s">
        <v>609</v>
      </c>
      <c r="F109" s="329" t="s">
        <v>471</v>
      </c>
      <c r="G109" s="479" t="s">
        <v>733</v>
      </c>
      <c r="H109" s="480" t="s">
        <v>610</v>
      </c>
      <c r="L109" s="476">
        <v>1</v>
      </c>
      <c r="M109" s="477" t="s">
        <v>487</v>
      </c>
      <c r="N109" s="478" t="s">
        <v>609</v>
      </c>
      <c r="O109" s="329" t="s">
        <v>471</v>
      </c>
      <c r="P109" s="479" t="s">
        <v>733</v>
      </c>
      <c r="Q109" s="480" t="s">
        <v>610</v>
      </c>
      <c r="U109" s="476">
        <v>1</v>
      </c>
      <c r="V109" s="477" t="s">
        <v>487</v>
      </c>
      <c r="W109" s="478" t="s">
        <v>609</v>
      </c>
      <c r="X109" s="329" t="s">
        <v>471</v>
      </c>
      <c r="Y109" s="479" t="s">
        <v>733</v>
      </c>
      <c r="Z109" s="480" t="s">
        <v>610</v>
      </c>
      <c r="AD109" s="476">
        <v>1</v>
      </c>
      <c r="AE109" s="477" t="s">
        <v>487</v>
      </c>
      <c r="AF109" s="478" t="s">
        <v>609</v>
      </c>
      <c r="AG109" s="329" t="s">
        <v>471</v>
      </c>
      <c r="AH109" s="479" t="s">
        <v>733</v>
      </c>
      <c r="AI109" s="480" t="s">
        <v>610</v>
      </c>
    </row>
    <row r="110" spans="3:35" ht="20.149999999999999" customHeight="1" x14ac:dyDescent="0.35">
      <c r="C110" s="491">
        <v>2</v>
      </c>
      <c r="D110" s="492" t="s">
        <v>499</v>
      </c>
      <c r="E110" s="493" t="s">
        <v>735</v>
      </c>
      <c r="F110" s="55" t="s">
        <v>471</v>
      </c>
      <c r="G110" s="494" t="s">
        <v>664</v>
      </c>
      <c r="H110" s="495" t="s">
        <v>611</v>
      </c>
      <c r="L110" s="491">
        <v>2</v>
      </c>
      <c r="M110" s="492" t="s">
        <v>499</v>
      </c>
      <c r="N110" s="493" t="s">
        <v>735</v>
      </c>
      <c r="O110" s="55" t="s">
        <v>471</v>
      </c>
      <c r="P110" s="494" t="s">
        <v>664</v>
      </c>
      <c r="Q110" s="495" t="s">
        <v>611</v>
      </c>
      <c r="U110" s="491">
        <v>2</v>
      </c>
      <c r="V110" s="492" t="s">
        <v>499</v>
      </c>
      <c r="W110" s="493" t="s">
        <v>735</v>
      </c>
      <c r="X110" s="55" t="s">
        <v>471</v>
      </c>
      <c r="Y110" s="494" t="s">
        <v>664</v>
      </c>
      <c r="Z110" s="495" t="s">
        <v>611</v>
      </c>
      <c r="AD110" s="491">
        <v>2</v>
      </c>
      <c r="AE110" s="492" t="s">
        <v>499</v>
      </c>
      <c r="AF110" s="493" t="s">
        <v>735</v>
      </c>
      <c r="AG110" s="55" t="s">
        <v>471</v>
      </c>
      <c r="AH110" s="494" t="s">
        <v>664</v>
      </c>
      <c r="AI110" s="495" t="s">
        <v>611</v>
      </c>
    </row>
    <row r="111" spans="3:35" ht="20.149999999999999" customHeight="1" x14ac:dyDescent="0.35">
      <c r="C111" s="491">
        <v>3</v>
      </c>
      <c r="D111" s="492" t="s">
        <v>483</v>
      </c>
      <c r="E111" s="493" t="s">
        <v>734</v>
      </c>
      <c r="F111" s="55" t="s">
        <v>471</v>
      </c>
      <c r="G111" s="494" t="s">
        <v>732</v>
      </c>
      <c r="H111" s="495" t="s">
        <v>610</v>
      </c>
      <c r="L111" s="491">
        <v>3</v>
      </c>
      <c r="M111" s="492" t="s">
        <v>483</v>
      </c>
      <c r="N111" s="493" t="s">
        <v>734</v>
      </c>
      <c r="O111" s="55" t="s">
        <v>471</v>
      </c>
      <c r="P111" s="494" t="s">
        <v>732</v>
      </c>
      <c r="Q111" s="495" t="s">
        <v>610</v>
      </c>
      <c r="U111" s="491">
        <v>3</v>
      </c>
      <c r="V111" s="492" t="s">
        <v>483</v>
      </c>
      <c r="W111" s="493" t="s">
        <v>734</v>
      </c>
      <c r="X111" s="55" t="s">
        <v>471</v>
      </c>
      <c r="Y111" s="494" t="s">
        <v>732</v>
      </c>
      <c r="Z111" s="495" t="s">
        <v>610</v>
      </c>
      <c r="AD111" s="491">
        <v>3</v>
      </c>
      <c r="AE111" s="492" t="s">
        <v>483</v>
      </c>
      <c r="AF111" s="493" t="s">
        <v>734</v>
      </c>
      <c r="AG111" s="55" t="s">
        <v>471</v>
      </c>
      <c r="AH111" s="494" t="s">
        <v>732</v>
      </c>
      <c r="AI111" s="495" t="s">
        <v>610</v>
      </c>
    </row>
    <row r="112" spans="3:35" ht="20.149999999999999" customHeight="1" x14ac:dyDescent="0.35">
      <c r="C112" s="491">
        <v>4</v>
      </c>
      <c r="D112" s="492" t="s">
        <v>500</v>
      </c>
      <c r="E112" s="493" t="s">
        <v>664</v>
      </c>
      <c r="F112" s="55" t="s">
        <v>471</v>
      </c>
      <c r="G112" s="494" t="s">
        <v>731</v>
      </c>
      <c r="H112" s="495" t="s">
        <v>611</v>
      </c>
      <c r="L112" s="491">
        <v>4</v>
      </c>
      <c r="M112" s="492" t="s">
        <v>500</v>
      </c>
      <c r="N112" s="493" t="s">
        <v>664</v>
      </c>
      <c r="O112" s="55" t="s">
        <v>471</v>
      </c>
      <c r="P112" s="494" t="s">
        <v>731</v>
      </c>
      <c r="Q112" s="495" t="s">
        <v>611</v>
      </c>
      <c r="U112" s="491">
        <v>4</v>
      </c>
      <c r="V112" s="492" t="s">
        <v>500</v>
      </c>
      <c r="W112" s="493" t="s">
        <v>664</v>
      </c>
      <c r="X112" s="55" t="s">
        <v>471</v>
      </c>
      <c r="Y112" s="494" t="s">
        <v>731</v>
      </c>
      <c r="Z112" s="495" t="s">
        <v>611</v>
      </c>
      <c r="AD112" s="491">
        <v>4</v>
      </c>
      <c r="AE112" s="492" t="s">
        <v>500</v>
      </c>
      <c r="AF112" s="493" t="s">
        <v>664</v>
      </c>
      <c r="AG112" s="55" t="s">
        <v>471</v>
      </c>
      <c r="AH112" s="494" t="s">
        <v>731</v>
      </c>
      <c r="AI112" s="495" t="s">
        <v>611</v>
      </c>
    </row>
    <row r="113" spans="3:35" ht="20.149999999999999" customHeight="1" x14ac:dyDescent="0.35">
      <c r="C113" s="491">
        <v>5</v>
      </c>
      <c r="D113" s="492" t="s">
        <v>486</v>
      </c>
      <c r="E113" s="493" t="s">
        <v>733</v>
      </c>
      <c r="F113" s="55" t="s">
        <v>471</v>
      </c>
      <c r="G113" s="494" t="s">
        <v>735</v>
      </c>
      <c r="H113" s="495" t="s">
        <v>610</v>
      </c>
      <c r="L113" s="491">
        <v>5</v>
      </c>
      <c r="M113" s="492" t="s">
        <v>486</v>
      </c>
      <c r="N113" s="493" t="s">
        <v>733</v>
      </c>
      <c r="O113" s="55" t="s">
        <v>471</v>
      </c>
      <c r="P113" s="494" t="s">
        <v>735</v>
      </c>
      <c r="Q113" s="495" t="s">
        <v>610</v>
      </c>
      <c r="U113" s="491">
        <v>5</v>
      </c>
      <c r="V113" s="492" t="s">
        <v>486</v>
      </c>
      <c r="W113" s="493" t="s">
        <v>733</v>
      </c>
      <c r="X113" s="55" t="s">
        <v>471</v>
      </c>
      <c r="Y113" s="494" t="s">
        <v>735</v>
      </c>
      <c r="Z113" s="495" t="s">
        <v>610</v>
      </c>
      <c r="AD113" s="491">
        <v>5</v>
      </c>
      <c r="AE113" s="492" t="s">
        <v>486</v>
      </c>
      <c r="AF113" s="493" t="s">
        <v>733</v>
      </c>
      <c r="AG113" s="55" t="s">
        <v>471</v>
      </c>
      <c r="AH113" s="494" t="s">
        <v>735</v>
      </c>
      <c r="AI113" s="495" t="s">
        <v>610</v>
      </c>
    </row>
    <row r="114" spans="3:35" ht="20.149999999999999" customHeight="1" x14ac:dyDescent="0.35">
      <c r="C114" s="491">
        <v>6</v>
      </c>
      <c r="D114" s="492" t="s">
        <v>502</v>
      </c>
      <c r="E114" s="493" t="s">
        <v>734</v>
      </c>
      <c r="F114" s="55" t="s">
        <v>471</v>
      </c>
      <c r="G114" s="494" t="s">
        <v>609</v>
      </c>
      <c r="H114" s="495" t="s">
        <v>611</v>
      </c>
      <c r="L114" s="491">
        <v>6</v>
      </c>
      <c r="M114" s="492" t="s">
        <v>502</v>
      </c>
      <c r="N114" s="493" t="s">
        <v>734</v>
      </c>
      <c r="O114" s="55" t="s">
        <v>471</v>
      </c>
      <c r="P114" s="494" t="s">
        <v>609</v>
      </c>
      <c r="Q114" s="495" t="s">
        <v>611</v>
      </c>
      <c r="U114" s="491">
        <v>6</v>
      </c>
      <c r="V114" s="492" t="s">
        <v>502</v>
      </c>
      <c r="W114" s="493" t="s">
        <v>734</v>
      </c>
      <c r="X114" s="55" t="s">
        <v>471</v>
      </c>
      <c r="Y114" s="494" t="s">
        <v>609</v>
      </c>
      <c r="Z114" s="495" t="s">
        <v>611</v>
      </c>
      <c r="AD114" s="491">
        <v>6</v>
      </c>
      <c r="AE114" s="492" t="s">
        <v>502</v>
      </c>
      <c r="AF114" s="493" t="s">
        <v>734</v>
      </c>
      <c r="AG114" s="55" t="s">
        <v>471</v>
      </c>
      <c r="AH114" s="494" t="s">
        <v>609</v>
      </c>
      <c r="AI114" s="495" t="s">
        <v>611</v>
      </c>
    </row>
    <row r="115" spans="3:35" ht="20.149999999999999" customHeight="1" x14ac:dyDescent="0.35">
      <c r="C115" s="491">
        <v>7</v>
      </c>
      <c r="D115" s="492" t="s">
        <v>488</v>
      </c>
      <c r="E115" s="493" t="s">
        <v>731</v>
      </c>
      <c r="F115" s="55" t="s">
        <v>471</v>
      </c>
      <c r="G115" s="494" t="s">
        <v>732</v>
      </c>
      <c r="H115" s="495" t="s">
        <v>610</v>
      </c>
      <c r="L115" s="491">
        <v>7</v>
      </c>
      <c r="M115" s="492" t="s">
        <v>488</v>
      </c>
      <c r="N115" s="493" t="s">
        <v>731</v>
      </c>
      <c r="O115" s="55" t="s">
        <v>471</v>
      </c>
      <c r="P115" s="494" t="s">
        <v>732</v>
      </c>
      <c r="Q115" s="495" t="s">
        <v>610</v>
      </c>
      <c r="U115" s="491">
        <v>7</v>
      </c>
      <c r="V115" s="492" t="s">
        <v>488</v>
      </c>
      <c r="W115" s="493" t="s">
        <v>731</v>
      </c>
      <c r="X115" s="55" t="s">
        <v>471</v>
      </c>
      <c r="Y115" s="494" t="s">
        <v>732</v>
      </c>
      <c r="Z115" s="495" t="s">
        <v>610</v>
      </c>
      <c r="AD115" s="491">
        <v>7</v>
      </c>
      <c r="AE115" s="492" t="s">
        <v>488</v>
      </c>
      <c r="AF115" s="493" t="s">
        <v>731</v>
      </c>
      <c r="AG115" s="55" t="s">
        <v>471</v>
      </c>
      <c r="AH115" s="494" t="s">
        <v>732</v>
      </c>
      <c r="AI115" s="495" t="s">
        <v>610</v>
      </c>
    </row>
    <row r="116" spans="3:35" ht="20.149999999999999" customHeight="1" x14ac:dyDescent="0.35">
      <c r="C116" s="491">
        <v>8</v>
      </c>
      <c r="D116" s="492" t="s">
        <v>503</v>
      </c>
      <c r="E116" s="493" t="s">
        <v>735</v>
      </c>
      <c r="F116" s="55" t="s">
        <v>471</v>
      </c>
      <c r="G116" s="494" t="s">
        <v>734</v>
      </c>
      <c r="H116" s="495" t="s">
        <v>611</v>
      </c>
      <c r="L116" s="491">
        <v>8</v>
      </c>
      <c r="M116" s="492" t="s">
        <v>503</v>
      </c>
      <c r="N116" s="493" t="s">
        <v>735</v>
      </c>
      <c r="O116" s="55" t="s">
        <v>471</v>
      </c>
      <c r="P116" s="494" t="s">
        <v>734</v>
      </c>
      <c r="Q116" s="495" t="s">
        <v>611</v>
      </c>
      <c r="U116" s="491">
        <v>8</v>
      </c>
      <c r="V116" s="492" t="s">
        <v>503</v>
      </c>
      <c r="W116" s="493" t="s">
        <v>735</v>
      </c>
      <c r="X116" s="55" t="s">
        <v>471</v>
      </c>
      <c r="Y116" s="494" t="s">
        <v>734</v>
      </c>
      <c r="Z116" s="495" t="s">
        <v>611</v>
      </c>
      <c r="AD116" s="491">
        <v>8</v>
      </c>
      <c r="AE116" s="492" t="s">
        <v>503</v>
      </c>
      <c r="AF116" s="493" t="s">
        <v>735</v>
      </c>
      <c r="AG116" s="55" t="s">
        <v>471</v>
      </c>
      <c r="AH116" s="494" t="s">
        <v>734</v>
      </c>
      <c r="AI116" s="495" t="s">
        <v>611</v>
      </c>
    </row>
    <row r="117" spans="3:35" ht="20.149999999999999" customHeight="1" x14ac:dyDescent="0.35">
      <c r="C117" s="491">
        <v>9</v>
      </c>
      <c r="D117" s="492" t="s">
        <v>490</v>
      </c>
      <c r="E117" s="493" t="s">
        <v>609</v>
      </c>
      <c r="F117" s="55" t="s">
        <v>471</v>
      </c>
      <c r="G117" s="494" t="s">
        <v>731</v>
      </c>
      <c r="H117" s="495" t="s">
        <v>610</v>
      </c>
      <c r="L117" s="491">
        <v>9</v>
      </c>
      <c r="M117" s="492" t="s">
        <v>490</v>
      </c>
      <c r="N117" s="493" t="s">
        <v>609</v>
      </c>
      <c r="O117" s="55" t="s">
        <v>471</v>
      </c>
      <c r="P117" s="494" t="s">
        <v>731</v>
      </c>
      <c r="Q117" s="495" t="s">
        <v>610</v>
      </c>
      <c r="U117" s="491">
        <v>9</v>
      </c>
      <c r="V117" s="492" t="s">
        <v>490</v>
      </c>
      <c r="W117" s="493" t="s">
        <v>609</v>
      </c>
      <c r="X117" s="55" t="s">
        <v>471</v>
      </c>
      <c r="Y117" s="494" t="s">
        <v>731</v>
      </c>
      <c r="Z117" s="495" t="s">
        <v>610</v>
      </c>
      <c r="AD117" s="491">
        <v>9</v>
      </c>
      <c r="AE117" s="492" t="s">
        <v>490</v>
      </c>
      <c r="AF117" s="493" t="s">
        <v>609</v>
      </c>
      <c r="AG117" s="55" t="s">
        <v>471</v>
      </c>
      <c r="AH117" s="494" t="s">
        <v>731</v>
      </c>
      <c r="AI117" s="495" t="s">
        <v>610</v>
      </c>
    </row>
    <row r="118" spans="3:35" ht="20.149999999999999" customHeight="1" x14ac:dyDescent="0.35">
      <c r="C118" s="491">
        <v>10</v>
      </c>
      <c r="D118" s="492" t="s">
        <v>491</v>
      </c>
      <c r="E118" s="493" t="s">
        <v>733</v>
      </c>
      <c r="F118" s="55" t="s">
        <v>471</v>
      </c>
      <c r="G118" s="494" t="s">
        <v>664</v>
      </c>
      <c r="H118" s="495" t="s">
        <v>610</v>
      </c>
      <c r="L118" s="491">
        <v>10</v>
      </c>
      <c r="M118" s="492" t="s">
        <v>491</v>
      </c>
      <c r="N118" s="493" t="s">
        <v>733</v>
      </c>
      <c r="O118" s="55" t="s">
        <v>471</v>
      </c>
      <c r="P118" s="494" t="s">
        <v>664</v>
      </c>
      <c r="Q118" s="495" t="s">
        <v>610</v>
      </c>
      <c r="U118" s="491">
        <v>10</v>
      </c>
      <c r="V118" s="492" t="s">
        <v>491</v>
      </c>
      <c r="W118" s="493" t="s">
        <v>733</v>
      </c>
      <c r="X118" s="55" t="s">
        <v>471</v>
      </c>
      <c r="Y118" s="494" t="s">
        <v>664</v>
      </c>
      <c r="Z118" s="495" t="s">
        <v>610</v>
      </c>
      <c r="AD118" s="491">
        <v>10</v>
      </c>
      <c r="AE118" s="492" t="s">
        <v>491</v>
      </c>
      <c r="AF118" s="493" t="s">
        <v>733</v>
      </c>
      <c r="AG118" s="55" t="s">
        <v>471</v>
      </c>
      <c r="AH118" s="494" t="s">
        <v>664</v>
      </c>
      <c r="AI118" s="495" t="s">
        <v>610</v>
      </c>
    </row>
    <row r="119" spans="3:35" ht="20.149999999999999" customHeight="1" x14ac:dyDescent="0.35">
      <c r="C119" s="491">
        <v>11</v>
      </c>
      <c r="D119" s="492" t="s">
        <v>492</v>
      </c>
      <c r="E119" s="493" t="s">
        <v>734</v>
      </c>
      <c r="F119" s="55" t="s">
        <v>471</v>
      </c>
      <c r="G119" s="494" t="s">
        <v>733</v>
      </c>
      <c r="H119" s="495" t="s">
        <v>611</v>
      </c>
      <c r="L119" s="491">
        <v>11</v>
      </c>
      <c r="M119" s="492" t="s">
        <v>492</v>
      </c>
      <c r="N119" s="493" t="s">
        <v>734</v>
      </c>
      <c r="O119" s="55" t="s">
        <v>471</v>
      </c>
      <c r="P119" s="494" t="s">
        <v>733</v>
      </c>
      <c r="Q119" s="495" t="s">
        <v>611</v>
      </c>
      <c r="U119" s="491">
        <v>11</v>
      </c>
      <c r="V119" s="492" t="s">
        <v>492</v>
      </c>
      <c r="W119" s="493" t="s">
        <v>734</v>
      </c>
      <c r="X119" s="55" t="s">
        <v>471</v>
      </c>
      <c r="Y119" s="494" t="s">
        <v>733</v>
      </c>
      <c r="Z119" s="495" t="s">
        <v>611</v>
      </c>
      <c r="AD119" s="491">
        <v>11</v>
      </c>
      <c r="AE119" s="492" t="s">
        <v>492</v>
      </c>
      <c r="AF119" s="493" t="s">
        <v>734</v>
      </c>
      <c r="AG119" s="55" t="s">
        <v>471</v>
      </c>
      <c r="AH119" s="494" t="s">
        <v>733</v>
      </c>
      <c r="AI119" s="495" t="s">
        <v>611</v>
      </c>
    </row>
    <row r="120" spans="3:35" ht="20.149999999999999" customHeight="1" x14ac:dyDescent="0.35">
      <c r="C120" s="491">
        <v>12</v>
      </c>
      <c r="D120" s="492" t="s">
        <v>511</v>
      </c>
      <c r="E120" s="493" t="s">
        <v>664</v>
      </c>
      <c r="F120" s="55" t="s">
        <v>471</v>
      </c>
      <c r="G120" s="494" t="s">
        <v>732</v>
      </c>
      <c r="H120" s="495" t="s">
        <v>610</v>
      </c>
      <c r="L120" s="491">
        <v>12</v>
      </c>
      <c r="M120" s="492" t="s">
        <v>511</v>
      </c>
      <c r="N120" s="493" t="s">
        <v>664</v>
      </c>
      <c r="O120" s="55" t="s">
        <v>471</v>
      </c>
      <c r="P120" s="494" t="s">
        <v>732</v>
      </c>
      <c r="Q120" s="495" t="s">
        <v>610</v>
      </c>
      <c r="U120" s="491">
        <v>12</v>
      </c>
      <c r="V120" s="492" t="s">
        <v>511</v>
      </c>
      <c r="W120" s="493" t="s">
        <v>664</v>
      </c>
      <c r="X120" s="55" t="s">
        <v>471</v>
      </c>
      <c r="Y120" s="494" t="s">
        <v>732</v>
      </c>
      <c r="Z120" s="495" t="s">
        <v>610</v>
      </c>
      <c r="AD120" s="491">
        <v>12</v>
      </c>
      <c r="AE120" s="492" t="s">
        <v>511</v>
      </c>
      <c r="AF120" s="493" t="s">
        <v>664</v>
      </c>
      <c r="AG120" s="55" t="s">
        <v>471</v>
      </c>
      <c r="AH120" s="494" t="s">
        <v>732</v>
      </c>
      <c r="AI120" s="495" t="s">
        <v>610</v>
      </c>
    </row>
    <row r="121" spans="3:35" ht="20.149999999999999" customHeight="1" x14ac:dyDescent="0.35">
      <c r="C121" s="491">
        <v>13</v>
      </c>
      <c r="D121" s="492" t="s">
        <v>493</v>
      </c>
      <c r="E121" s="493" t="s">
        <v>734</v>
      </c>
      <c r="F121" s="55" t="s">
        <v>471</v>
      </c>
      <c r="G121" s="494" t="s">
        <v>731</v>
      </c>
      <c r="H121" s="495" t="s">
        <v>611</v>
      </c>
      <c r="L121" s="491">
        <v>13</v>
      </c>
      <c r="M121" s="492" t="s">
        <v>493</v>
      </c>
      <c r="N121" s="493" t="s">
        <v>734</v>
      </c>
      <c r="O121" s="55" t="s">
        <v>471</v>
      </c>
      <c r="P121" s="494" t="s">
        <v>731</v>
      </c>
      <c r="Q121" s="495" t="s">
        <v>611</v>
      </c>
      <c r="U121" s="491">
        <v>13</v>
      </c>
      <c r="V121" s="492" t="s">
        <v>493</v>
      </c>
      <c r="W121" s="493" t="s">
        <v>734</v>
      </c>
      <c r="X121" s="55" t="s">
        <v>471</v>
      </c>
      <c r="Y121" s="494" t="s">
        <v>731</v>
      </c>
      <c r="Z121" s="495" t="s">
        <v>611</v>
      </c>
      <c r="AD121" s="491">
        <v>13</v>
      </c>
      <c r="AE121" s="492" t="s">
        <v>493</v>
      </c>
      <c r="AF121" s="493" t="s">
        <v>734</v>
      </c>
      <c r="AG121" s="55" t="s">
        <v>471</v>
      </c>
      <c r="AH121" s="494" t="s">
        <v>731</v>
      </c>
      <c r="AI121" s="495" t="s">
        <v>611</v>
      </c>
    </row>
    <row r="122" spans="3:35" ht="20.149999999999999" customHeight="1" x14ac:dyDescent="0.35">
      <c r="C122" s="491">
        <v>14</v>
      </c>
      <c r="D122" s="492" t="s">
        <v>512</v>
      </c>
      <c r="E122" s="493" t="s">
        <v>732</v>
      </c>
      <c r="F122" s="55" t="s">
        <v>471</v>
      </c>
      <c r="G122" s="494" t="s">
        <v>609</v>
      </c>
      <c r="H122" s="495" t="s">
        <v>610</v>
      </c>
      <c r="L122" s="491">
        <v>14</v>
      </c>
      <c r="M122" s="492" t="s">
        <v>512</v>
      </c>
      <c r="N122" s="493" t="s">
        <v>732</v>
      </c>
      <c r="O122" s="55" t="s">
        <v>471</v>
      </c>
      <c r="P122" s="494" t="s">
        <v>609</v>
      </c>
      <c r="Q122" s="495" t="s">
        <v>610</v>
      </c>
      <c r="U122" s="491">
        <v>14</v>
      </c>
      <c r="V122" s="492" t="s">
        <v>512</v>
      </c>
      <c r="W122" s="493" t="s">
        <v>732</v>
      </c>
      <c r="X122" s="55" t="s">
        <v>471</v>
      </c>
      <c r="Y122" s="494" t="s">
        <v>609</v>
      </c>
      <c r="Z122" s="495" t="s">
        <v>610</v>
      </c>
      <c r="AD122" s="491">
        <v>14</v>
      </c>
      <c r="AE122" s="492" t="s">
        <v>512</v>
      </c>
      <c r="AF122" s="493" t="s">
        <v>732</v>
      </c>
      <c r="AG122" s="55" t="s">
        <v>471</v>
      </c>
      <c r="AH122" s="494" t="s">
        <v>609</v>
      </c>
      <c r="AI122" s="495" t="s">
        <v>610</v>
      </c>
    </row>
    <row r="123" spans="3:35" ht="20.149999999999999" customHeight="1" x14ac:dyDescent="0.35">
      <c r="C123" s="491">
        <v>15</v>
      </c>
      <c r="D123" s="492" t="s">
        <v>495</v>
      </c>
      <c r="E123" s="493" t="s">
        <v>731</v>
      </c>
      <c r="F123" s="55" t="s">
        <v>471</v>
      </c>
      <c r="G123" s="494" t="s">
        <v>735</v>
      </c>
      <c r="H123" s="495" t="s">
        <v>611</v>
      </c>
      <c r="L123" s="491">
        <v>15</v>
      </c>
      <c r="M123" s="492" t="s">
        <v>495</v>
      </c>
      <c r="N123" s="493" t="s">
        <v>731</v>
      </c>
      <c r="O123" s="55" t="s">
        <v>471</v>
      </c>
      <c r="P123" s="494" t="s">
        <v>735</v>
      </c>
      <c r="Q123" s="495" t="s">
        <v>611</v>
      </c>
      <c r="U123" s="491">
        <v>15</v>
      </c>
      <c r="V123" s="492" t="s">
        <v>495</v>
      </c>
      <c r="W123" s="493" t="s">
        <v>731</v>
      </c>
      <c r="X123" s="55" t="s">
        <v>471</v>
      </c>
      <c r="Y123" s="494" t="s">
        <v>735</v>
      </c>
      <c r="Z123" s="495" t="s">
        <v>611</v>
      </c>
      <c r="AD123" s="491">
        <v>15</v>
      </c>
      <c r="AE123" s="492" t="s">
        <v>495</v>
      </c>
      <c r="AF123" s="493" t="s">
        <v>731</v>
      </c>
      <c r="AG123" s="55" t="s">
        <v>471</v>
      </c>
      <c r="AH123" s="494" t="s">
        <v>735</v>
      </c>
      <c r="AI123" s="495" t="s">
        <v>611</v>
      </c>
    </row>
    <row r="124" spans="3:35" ht="20.149999999999999" customHeight="1" x14ac:dyDescent="0.35">
      <c r="C124" s="491">
        <v>16</v>
      </c>
      <c r="D124" s="492" t="s">
        <v>514</v>
      </c>
      <c r="E124" s="493" t="s">
        <v>664</v>
      </c>
      <c r="F124" s="55" t="s">
        <v>471</v>
      </c>
      <c r="G124" s="494" t="s">
        <v>609</v>
      </c>
      <c r="H124" s="495" t="s">
        <v>610</v>
      </c>
      <c r="L124" s="491">
        <v>16</v>
      </c>
      <c r="M124" s="492" t="s">
        <v>514</v>
      </c>
      <c r="N124" s="493" t="s">
        <v>664</v>
      </c>
      <c r="O124" s="55" t="s">
        <v>471</v>
      </c>
      <c r="P124" s="494" t="s">
        <v>609</v>
      </c>
      <c r="Q124" s="495" t="s">
        <v>610</v>
      </c>
      <c r="U124" s="491">
        <v>16</v>
      </c>
      <c r="V124" s="492" t="s">
        <v>514</v>
      </c>
      <c r="W124" s="493" t="s">
        <v>664</v>
      </c>
      <c r="X124" s="55" t="s">
        <v>471</v>
      </c>
      <c r="Y124" s="494" t="s">
        <v>609</v>
      </c>
      <c r="Z124" s="495" t="s">
        <v>610</v>
      </c>
      <c r="AD124" s="491">
        <v>16</v>
      </c>
      <c r="AE124" s="492" t="s">
        <v>514</v>
      </c>
      <c r="AF124" s="493" t="s">
        <v>664</v>
      </c>
      <c r="AG124" s="55" t="s">
        <v>471</v>
      </c>
      <c r="AH124" s="494" t="s">
        <v>609</v>
      </c>
      <c r="AI124" s="495" t="s">
        <v>610</v>
      </c>
    </row>
    <row r="125" spans="3:35" ht="20.149999999999999" customHeight="1" x14ac:dyDescent="0.35">
      <c r="C125" s="491">
        <v>17</v>
      </c>
      <c r="D125" s="492" t="s">
        <v>496</v>
      </c>
      <c r="E125" s="493" t="s">
        <v>735</v>
      </c>
      <c r="F125" s="55" t="s">
        <v>471</v>
      </c>
      <c r="G125" s="494" t="s">
        <v>732</v>
      </c>
      <c r="H125" s="495" t="s">
        <v>611</v>
      </c>
      <c r="L125" s="491">
        <v>17</v>
      </c>
      <c r="M125" s="492" t="s">
        <v>496</v>
      </c>
      <c r="N125" s="493" t="s">
        <v>735</v>
      </c>
      <c r="O125" s="55" t="s">
        <v>471</v>
      </c>
      <c r="P125" s="494" t="s">
        <v>732</v>
      </c>
      <c r="Q125" s="495" t="s">
        <v>611</v>
      </c>
      <c r="U125" s="491">
        <v>17</v>
      </c>
      <c r="V125" s="492" t="s">
        <v>496</v>
      </c>
      <c r="W125" s="493" t="s">
        <v>735</v>
      </c>
      <c r="X125" s="55" t="s">
        <v>471</v>
      </c>
      <c r="Y125" s="494" t="s">
        <v>732</v>
      </c>
      <c r="Z125" s="495" t="s">
        <v>611</v>
      </c>
      <c r="AD125" s="491">
        <v>17</v>
      </c>
      <c r="AE125" s="492" t="s">
        <v>496</v>
      </c>
      <c r="AF125" s="493" t="s">
        <v>735</v>
      </c>
      <c r="AG125" s="55" t="s">
        <v>471</v>
      </c>
      <c r="AH125" s="494" t="s">
        <v>732</v>
      </c>
      <c r="AI125" s="495" t="s">
        <v>611</v>
      </c>
    </row>
    <row r="126" spans="3:35" ht="20.149999999999999" customHeight="1" x14ac:dyDescent="0.35">
      <c r="C126" s="491">
        <v>18</v>
      </c>
      <c r="D126" s="492" t="s">
        <v>517</v>
      </c>
      <c r="E126" s="493" t="s">
        <v>664</v>
      </c>
      <c r="F126" s="55" t="s">
        <v>471</v>
      </c>
      <c r="G126" s="494" t="s">
        <v>734</v>
      </c>
      <c r="H126" s="495" t="s">
        <v>610</v>
      </c>
      <c r="L126" s="491">
        <v>18</v>
      </c>
      <c r="M126" s="492" t="s">
        <v>517</v>
      </c>
      <c r="N126" s="493" t="s">
        <v>664</v>
      </c>
      <c r="O126" s="55" t="s">
        <v>471</v>
      </c>
      <c r="P126" s="494" t="s">
        <v>734</v>
      </c>
      <c r="Q126" s="495" t="s">
        <v>610</v>
      </c>
      <c r="U126" s="491">
        <v>18</v>
      </c>
      <c r="V126" s="492" t="s">
        <v>517</v>
      </c>
      <c r="W126" s="493" t="s">
        <v>664</v>
      </c>
      <c r="X126" s="55" t="s">
        <v>471</v>
      </c>
      <c r="Y126" s="494" t="s">
        <v>734</v>
      </c>
      <c r="Z126" s="495" t="s">
        <v>610</v>
      </c>
      <c r="AD126" s="491">
        <v>18</v>
      </c>
      <c r="AE126" s="492" t="s">
        <v>517</v>
      </c>
      <c r="AF126" s="493" t="s">
        <v>664</v>
      </c>
      <c r="AG126" s="55" t="s">
        <v>471</v>
      </c>
      <c r="AH126" s="494" t="s">
        <v>734</v>
      </c>
      <c r="AI126" s="495" t="s">
        <v>610</v>
      </c>
    </row>
    <row r="127" spans="3:35" ht="20.149999999999999" customHeight="1" x14ac:dyDescent="0.35">
      <c r="C127" s="491">
        <v>19</v>
      </c>
      <c r="D127" s="492" t="s">
        <v>498</v>
      </c>
      <c r="E127" s="493" t="s">
        <v>731</v>
      </c>
      <c r="F127" s="55" t="s">
        <v>471</v>
      </c>
      <c r="G127" s="494" t="s">
        <v>733</v>
      </c>
      <c r="H127" s="495" t="s">
        <v>611</v>
      </c>
      <c r="L127" s="491">
        <v>19</v>
      </c>
      <c r="M127" s="492" t="s">
        <v>498</v>
      </c>
      <c r="N127" s="493" t="s">
        <v>731</v>
      </c>
      <c r="O127" s="55" t="s">
        <v>471</v>
      </c>
      <c r="P127" s="494" t="s">
        <v>733</v>
      </c>
      <c r="Q127" s="495" t="s">
        <v>611</v>
      </c>
      <c r="U127" s="491">
        <v>19</v>
      </c>
      <c r="V127" s="492" t="s">
        <v>498</v>
      </c>
      <c r="W127" s="493" t="s">
        <v>731</v>
      </c>
      <c r="X127" s="55" t="s">
        <v>471</v>
      </c>
      <c r="Y127" s="494" t="s">
        <v>733</v>
      </c>
      <c r="Z127" s="495" t="s">
        <v>611</v>
      </c>
      <c r="AD127" s="491">
        <v>19</v>
      </c>
      <c r="AE127" s="492" t="s">
        <v>498</v>
      </c>
      <c r="AF127" s="493" t="s">
        <v>731</v>
      </c>
      <c r="AG127" s="55" t="s">
        <v>471</v>
      </c>
      <c r="AH127" s="494" t="s">
        <v>733</v>
      </c>
      <c r="AI127" s="495" t="s">
        <v>611</v>
      </c>
    </row>
    <row r="128" spans="3:35" ht="20.149999999999999" customHeight="1" x14ac:dyDescent="0.35">
      <c r="C128" s="491">
        <v>20</v>
      </c>
      <c r="D128" s="492" t="s">
        <v>508</v>
      </c>
      <c r="E128" s="493" t="s">
        <v>609</v>
      </c>
      <c r="F128" s="55" t="s">
        <v>471</v>
      </c>
      <c r="G128" s="494" t="s">
        <v>735</v>
      </c>
      <c r="H128" s="495" t="s">
        <v>610</v>
      </c>
      <c r="L128" s="491">
        <v>20</v>
      </c>
      <c r="M128" s="492" t="s">
        <v>508</v>
      </c>
      <c r="N128" s="493" t="s">
        <v>609</v>
      </c>
      <c r="O128" s="55" t="s">
        <v>471</v>
      </c>
      <c r="P128" s="494" t="s">
        <v>735</v>
      </c>
      <c r="Q128" s="495" t="s">
        <v>610</v>
      </c>
      <c r="U128" s="491">
        <v>20</v>
      </c>
      <c r="V128" s="492" t="s">
        <v>508</v>
      </c>
      <c r="W128" s="493" t="s">
        <v>609</v>
      </c>
      <c r="X128" s="55" t="s">
        <v>471</v>
      </c>
      <c r="Y128" s="494" t="s">
        <v>735</v>
      </c>
      <c r="Z128" s="495" t="s">
        <v>610</v>
      </c>
      <c r="AD128" s="491">
        <v>20</v>
      </c>
      <c r="AE128" s="492" t="s">
        <v>508</v>
      </c>
      <c r="AF128" s="493" t="s">
        <v>609</v>
      </c>
      <c r="AG128" s="55" t="s">
        <v>471</v>
      </c>
      <c r="AH128" s="494" t="s">
        <v>735</v>
      </c>
      <c r="AI128" s="495" t="s">
        <v>610</v>
      </c>
    </row>
    <row r="129" spans="3:35" ht="20.149999999999999" customHeight="1" thickBot="1" x14ac:dyDescent="0.4">
      <c r="C129" s="481">
        <v>21</v>
      </c>
      <c r="D129" s="482" t="s">
        <v>612</v>
      </c>
      <c r="E129" s="483" t="s">
        <v>732</v>
      </c>
      <c r="F129" s="484" t="s">
        <v>471</v>
      </c>
      <c r="G129" s="485" t="s">
        <v>733</v>
      </c>
      <c r="H129" s="486" t="s">
        <v>611</v>
      </c>
      <c r="L129" s="481">
        <v>21</v>
      </c>
      <c r="M129" s="482" t="s">
        <v>612</v>
      </c>
      <c r="N129" s="483" t="s">
        <v>732</v>
      </c>
      <c r="O129" s="484" t="s">
        <v>471</v>
      </c>
      <c r="P129" s="485" t="s">
        <v>733</v>
      </c>
      <c r="Q129" s="486" t="s">
        <v>611</v>
      </c>
      <c r="U129" s="481">
        <v>21</v>
      </c>
      <c r="V129" s="482" t="s">
        <v>612</v>
      </c>
      <c r="W129" s="483" t="s">
        <v>732</v>
      </c>
      <c r="X129" s="484" t="s">
        <v>471</v>
      </c>
      <c r="Y129" s="485" t="s">
        <v>733</v>
      </c>
      <c r="Z129" s="486" t="s">
        <v>611</v>
      </c>
      <c r="AD129" s="481">
        <v>21</v>
      </c>
      <c r="AE129" s="482" t="s">
        <v>612</v>
      </c>
      <c r="AF129" s="483" t="s">
        <v>732</v>
      </c>
      <c r="AG129" s="484" t="s">
        <v>471</v>
      </c>
      <c r="AH129" s="485" t="s">
        <v>733</v>
      </c>
      <c r="AI129" s="486" t="s">
        <v>611</v>
      </c>
    </row>
    <row r="130" spans="3:35" ht="20.149999999999999" customHeight="1" x14ac:dyDescent="0.35"/>
    <row r="131" spans="3:35" ht="20.149999999999999" customHeight="1" x14ac:dyDescent="0.35"/>
    <row r="132" spans="3:35" ht="20.149999999999999" customHeight="1" x14ac:dyDescent="0.35"/>
    <row r="133" spans="3:35" ht="20.149999999999999" customHeight="1" x14ac:dyDescent="0.35"/>
    <row r="134" spans="3:35" ht="20.149999999999999" customHeight="1" x14ac:dyDescent="0.35"/>
    <row r="135" spans="3:35" ht="20.149999999999999" customHeight="1" x14ac:dyDescent="0.35"/>
  </sheetData>
  <mergeCells count="154">
    <mergeCell ref="AE5:AH6"/>
    <mergeCell ref="D38:G39"/>
    <mergeCell ref="M38:P39"/>
    <mergeCell ref="V38:Y39"/>
    <mergeCell ref="AE37:AG37"/>
    <mergeCell ref="AE38:AG39"/>
    <mergeCell ref="D71:F72"/>
    <mergeCell ref="L71:N72"/>
    <mergeCell ref="S71:U72"/>
    <mergeCell ref="Z71:AB72"/>
    <mergeCell ref="D12:H12"/>
    <mergeCell ref="D13:H13"/>
    <mergeCell ref="D15:H15"/>
    <mergeCell ref="D16:H16"/>
    <mergeCell ref="D18:H18"/>
    <mergeCell ref="D19:H19"/>
    <mergeCell ref="D21:H21"/>
    <mergeCell ref="V49:Z49"/>
    <mergeCell ref="V51:Z51"/>
    <mergeCell ref="AG64:AI64"/>
    <mergeCell ref="AE41:AI41"/>
    <mergeCell ref="AE42:AI42"/>
    <mergeCell ref="AE45:AI45"/>
    <mergeCell ref="AE46:AI46"/>
    <mergeCell ref="AE48:AI48"/>
    <mergeCell ref="AE49:AI49"/>
    <mergeCell ref="AE51:AI51"/>
    <mergeCell ref="AE52:AI52"/>
    <mergeCell ref="AE54:AI54"/>
    <mergeCell ref="AE55:AI55"/>
    <mergeCell ref="AE58:AI58"/>
    <mergeCell ref="AE59:AI59"/>
    <mergeCell ref="AE61:AJ61"/>
    <mergeCell ref="AE62:AJ62"/>
    <mergeCell ref="AE57:AI57"/>
    <mergeCell ref="V59:Z59"/>
    <mergeCell ref="V61:AA61"/>
    <mergeCell ref="V62:AA62"/>
    <mergeCell ref="X64:Z64"/>
    <mergeCell ref="M45:Q45"/>
    <mergeCell ref="M46:Q46"/>
    <mergeCell ref="M48:Q48"/>
    <mergeCell ref="M49:Q49"/>
    <mergeCell ref="M51:Q51"/>
    <mergeCell ref="M52:Q52"/>
    <mergeCell ref="M54:Q54"/>
    <mergeCell ref="M55:Q55"/>
    <mergeCell ref="M57:Q57"/>
    <mergeCell ref="M58:Q58"/>
    <mergeCell ref="M59:Q59"/>
    <mergeCell ref="M61:R61"/>
    <mergeCell ref="V52:Z52"/>
    <mergeCell ref="V54:Z54"/>
    <mergeCell ref="V55:Z55"/>
    <mergeCell ref="V57:Z57"/>
    <mergeCell ref="V58:Z58"/>
    <mergeCell ref="V45:Z45"/>
    <mergeCell ref="V46:Z46"/>
    <mergeCell ref="V48:Z48"/>
    <mergeCell ref="M62:R62"/>
    <mergeCell ref="O64:Q64"/>
    <mergeCell ref="D45:H45"/>
    <mergeCell ref="D46:H46"/>
    <mergeCell ref="D48:H48"/>
    <mergeCell ref="D49:H49"/>
    <mergeCell ref="D51:H51"/>
    <mergeCell ref="D52:H52"/>
    <mergeCell ref="D54:H54"/>
    <mergeCell ref="D55:H55"/>
    <mergeCell ref="D57:H57"/>
    <mergeCell ref="D58:H58"/>
    <mergeCell ref="D59:H59"/>
    <mergeCell ref="D61:I61"/>
    <mergeCell ref="D62:I62"/>
    <mergeCell ref="F64:H64"/>
    <mergeCell ref="D29:I29"/>
    <mergeCell ref="F31:H31"/>
    <mergeCell ref="M12:Q12"/>
    <mergeCell ref="M13:Q13"/>
    <mergeCell ref="M15:Q15"/>
    <mergeCell ref="M16:Q16"/>
    <mergeCell ref="M18:Q18"/>
    <mergeCell ref="M19:Q19"/>
    <mergeCell ref="M21:Q21"/>
    <mergeCell ref="M22:Q22"/>
    <mergeCell ref="M24:Q24"/>
    <mergeCell ref="M25:Q25"/>
    <mergeCell ref="M26:Q26"/>
    <mergeCell ref="M28:R28"/>
    <mergeCell ref="M29:R29"/>
    <mergeCell ref="O31:Q31"/>
    <mergeCell ref="D22:H22"/>
    <mergeCell ref="D24:H24"/>
    <mergeCell ref="D25:H25"/>
    <mergeCell ref="D26:H26"/>
    <mergeCell ref="D28:I28"/>
    <mergeCell ref="AE22:AI22"/>
    <mergeCell ref="AE24:AI24"/>
    <mergeCell ref="AE25:AI25"/>
    <mergeCell ref="AE26:AI26"/>
    <mergeCell ref="AE28:AJ28"/>
    <mergeCell ref="V19:Z19"/>
    <mergeCell ref="V21:Z21"/>
    <mergeCell ref="V22:Z22"/>
    <mergeCell ref="V24:Z24"/>
    <mergeCell ref="V25:Z25"/>
    <mergeCell ref="D41:H41"/>
    <mergeCell ref="D42:H42"/>
    <mergeCell ref="D43:H43"/>
    <mergeCell ref="V8:Z8"/>
    <mergeCell ref="V9:Z9"/>
    <mergeCell ref="V10:Z10"/>
    <mergeCell ref="M41:Q41"/>
    <mergeCell ref="M42:Q42"/>
    <mergeCell ref="M43:Q43"/>
    <mergeCell ref="M8:Q8"/>
    <mergeCell ref="M9:Q9"/>
    <mergeCell ref="M10:Q10"/>
    <mergeCell ref="V41:Z41"/>
    <mergeCell ref="V42:Z42"/>
    <mergeCell ref="V43:Z43"/>
    <mergeCell ref="V26:Z26"/>
    <mergeCell ref="V28:AA28"/>
    <mergeCell ref="V29:AA29"/>
    <mergeCell ref="X31:Z31"/>
    <mergeCell ref="V12:Z12"/>
    <mergeCell ref="V13:Z13"/>
    <mergeCell ref="V15:Z15"/>
    <mergeCell ref="V16:Z16"/>
    <mergeCell ref="V18:Z18"/>
    <mergeCell ref="V5:Z6"/>
    <mergeCell ref="V4:Y4"/>
    <mergeCell ref="AE4:AH4"/>
    <mergeCell ref="D37:G37"/>
    <mergeCell ref="M37:P37"/>
    <mergeCell ref="V37:Y37"/>
    <mergeCell ref="D4:G4"/>
    <mergeCell ref="D5:H6"/>
    <mergeCell ref="M4:P4"/>
    <mergeCell ref="M5:Q6"/>
    <mergeCell ref="AE8:AI8"/>
    <mergeCell ref="AE9:AI9"/>
    <mergeCell ref="AE10:AI10"/>
    <mergeCell ref="D8:H8"/>
    <mergeCell ref="D9:H9"/>
    <mergeCell ref="AE29:AJ29"/>
    <mergeCell ref="AG31:AI31"/>
    <mergeCell ref="AE12:AI12"/>
    <mergeCell ref="AE13:AI13"/>
    <mergeCell ref="AE15:AI15"/>
    <mergeCell ref="AE16:AI16"/>
    <mergeCell ref="AE18:AI18"/>
    <mergeCell ref="AE19:AI19"/>
    <mergeCell ref="AE21:AI21"/>
  </mergeCells>
  <printOptions horizontalCentered="1"/>
  <pageMargins left="0.51181102362204722" right="0.51181102362204722" top="0.74803149606299213" bottom="0.74803149606299213" header="0.31496062992125984" footer="0.31496062992125984"/>
  <pageSetup paperSize="8" scale="55"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24</vt:i4>
      </vt:variant>
    </vt:vector>
  </HeadingPairs>
  <TitlesOfParts>
    <vt:vector size="24" baseType="lpstr">
      <vt:lpstr>Spelform</vt:lpstr>
      <vt:lpstr>Organisation</vt:lpstr>
      <vt:lpstr>Uppdrag</vt:lpstr>
      <vt:lpstr>Cupansvarig</vt:lpstr>
      <vt:lpstr>Ekonomi</vt:lpstr>
      <vt:lpstr>Budget</vt:lpstr>
      <vt:lpstr>Kommunikation</vt:lpstr>
      <vt:lpstr>Kontaktkort sön</vt:lpstr>
      <vt:lpstr>Kontaktkort lör</vt:lpstr>
      <vt:lpstr>Mat</vt:lpstr>
      <vt:lpstr>Marknad</vt:lpstr>
      <vt:lpstr>Checklista sponsring</vt:lpstr>
      <vt:lpstr>På rinken</vt:lpstr>
      <vt:lpstr>Sekretariat</vt:lpstr>
      <vt:lpstr>Utanför rinken</vt:lpstr>
      <vt:lpstr>Blad1</vt:lpstr>
      <vt:lpstr>Lagvärd</vt:lpstr>
      <vt:lpstr>Spelschema lördag</vt:lpstr>
      <vt:lpstr>Spelschema Hall lördag</vt:lpstr>
      <vt:lpstr>Spelschema söndag</vt:lpstr>
      <vt:lpstr>Spelschema Hall söndag</vt:lpstr>
      <vt:lpstr>Anmälningar</vt:lpstr>
      <vt:lpstr>Schema funktionärer lör</vt:lpstr>
      <vt:lpstr>Schema funktionärer sön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dc:creator>
  <cp:lastModifiedBy>Andersson Sophie</cp:lastModifiedBy>
  <cp:lastPrinted>2023-09-27T11:20:28Z</cp:lastPrinted>
  <dcterms:created xsi:type="dcterms:W3CDTF">2022-01-21T13:22:26Z</dcterms:created>
  <dcterms:modified xsi:type="dcterms:W3CDTF">2023-09-28T18:36:12Z</dcterms:modified>
</cp:coreProperties>
</file>