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1672B4EC-B84C-4C61-91C2-679BB1BD7110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År 21,22,23" sheetId="1" r:id="rId1"/>
    <sheet name="2023" sheetId="2" r:id="rId2"/>
    <sheet name="2024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4" l="1"/>
  <c r="C41" i="4"/>
  <c r="C43" i="4" s="1"/>
  <c r="D22" i="4"/>
  <c r="C22" i="4"/>
  <c r="C39" i="2"/>
  <c r="D39" i="2"/>
  <c r="D66" i="2"/>
  <c r="C66" i="2"/>
  <c r="C64" i="1"/>
  <c r="D64" i="1"/>
  <c r="D36" i="1"/>
  <c r="C36" i="1"/>
  <c r="C70" i="2" l="1"/>
  <c r="C24" i="4"/>
  <c r="I8" i="4" s="1"/>
  <c r="C68" i="1"/>
  <c r="C39" i="1"/>
  <c r="F5" i="1" l="1"/>
  <c r="C41" i="2"/>
  <c r="F5" i="2" s="1"/>
</calcChain>
</file>

<file path=xl/sharedStrings.xml><?xml version="1.0" encoding="utf-8"?>
<sst xmlns="http://schemas.openxmlformats.org/spreadsheetml/2006/main" count="286" uniqueCount="127">
  <si>
    <t xml:space="preserve">Fika eget sammandrag </t>
  </si>
  <si>
    <t>6/6 2021</t>
  </si>
  <si>
    <t>Aktivitet</t>
  </si>
  <si>
    <t>Datum</t>
  </si>
  <si>
    <t>Intäkt</t>
  </si>
  <si>
    <t>Utgift</t>
  </si>
  <si>
    <t xml:space="preserve">Kommentar </t>
  </si>
  <si>
    <t>Laget.se</t>
  </si>
  <si>
    <t>15/6 2021</t>
  </si>
  <si>
    <t>Laget.se silvermedlemskap 1år</t>
  </si>
  <si>
    <t xml:space="preserve">Avslutning </t>
  </si>
  <si>
    <t>3/10 2021</t>
  </si>
  <si>
    <t>Glass och Fika avslutning 2021</t>
  </si>
  <si>
    <t>7/6 2022</t>
  </si>
  <si>
    <t>15/5 2022</t>
  </si>
  <si>
    <t>Sommaravslutning</t>
  </si>
  <si>
    <t>4/7 2022</t>
  </si>
  <si>
    <t xml:space="preserve">Glass till sommaravslutning </t>
  </si>
  <si>
    <t xml:space="preserve">I kassan </t>
  </si>
  <si>
    <t>Summa:</t>
  </si>
  <si>
    <t>Försäljning kakor 2022</t>
  </si>
  <si>
    <t xml:space="preserve">Konto hos Triangeln </t>
  </si>
  <si>
    <t xml:space="preserve">CV Platt sponsor </t>
  </si>
  <si>
    <t>Vår 2022</t>
  </si>
  <si>
    <t xml:space="preserve">Sponsor, men vill inte ha nåot tryck på kläder </t>
  </si>
  <si>
    <t xml:space="preserve">Mange J </t>
  </si>
  <si>
    <t>Höst 2022</t>
  </si>
  <si>
    <t>Sponsor, kommer trycka deras logga på nya matchkläder vår 2023</t>
  </si>
  <si>
    <t>Kontakt Triangeln</t>
  </si>
  <si>
    <t>Vår 2023</t>
  </si>
  <si>
    <t>Chokladkakor TIK-Tryck</t>
  </si>
  <si>
    <t>Vinter 2023</t>
  </si>
  <si>
    <t xml:space="preserve">Summa </t>
  </si>
  <si>
    <t>Totala tillgångar Triangeln P14</t>
  </si>
  <si>
    <t>Finja sponsrade med resterande inköp</t>
  </si>
  <si>
    <t>Optimera sponsor</t>
  </si>
  <si>
    <t>Köp av matchtröjor 2023</t>
  </si>
  <si>
    <t xml:space="preserve">Även 4st väskor att förvara kläderna i </t>
  </si>
  <si>
    <t xml:space="preserve">Inbetalning Eskilstunacupen </t>
  </si>
  <si>
    <t>6/4 2023</t>
  </si>
  <si>
    <t xml:space="preserve">500kr per lag. 4 lag anmälda </t>
  </si>
  <si>
    <t>Finns en del dricka, kexchoklad och kaffe kvar på lager</t>
  </si>
  <si>
    <t xml:space="preserve">Blev mindre intekt än tänkt pga chokladen gick ut i datum så vi gav bort till grabbarna i laget samt sålde till föräldrar för inköpspris </t>
  </si>
  <si>
    <t xml:space="preserve">Utrustning amazon </t>
  </si>
  <si>
    <t>11/4 2023</t>
  </si>
  <si>
    <t xml:space="preserve">koner, pump, taktiktavla, pinnar </t>
  </si>
  <si>
    <t xml:space="preserve">Utrustning declathon </t>
  </si>
  <si>
    <t xml:space="preserve">koner </t>
  </si>
  <si>
    <t xml:space="preserve">Glass sommaravslutning </t>
  </si>
  <si>
    <t>30/5 2023</t>
  </si>
  <si>
    <t>Fika hemmamatcher 5/6</t>
  </si>
  <si>
    <t>5/6 2023</t>
  </si>
  <si>
    <t>Utlägg till Linda B som gjort inköp</t>
  </si>
  <si>
    <t>Fika hemmamatcher10/6</t>
  </si>
  <si>
    <t>10/6 2023</t>
  </si>
  <si>
    <t>Fika hemmamatcher 17/6</t>
  </si>
  <si>
    <t>17/6 2023</t>
  </si>
  <si>
    <t>21/6 2023</t>
  </si>
  <si>
    <t>Fika hemmamatcher 19/8</t>
  </si>
  <si>
    <t>19/8 2023</t>
  </si>
  <si>
    <t>Selectcup höst 2023</t>
  </si>
  <si>
    <t>21/8 2023</t>
  </si>
  <si>
    <t>Boll till Sami</t>
  </si>
  <si>
    <t>Fika hemmamatcher 26/8</t>
  </si>
  <si>
    <t xml:space="preserve">Fika hemmamatcher 2/9 </t>
  </si>
  <si>
    <t>26/8 2023</t>
  </si>
  <si>
    <t>2/9 2023</t>
  </si>
  <si>
    <t>Fika hemmamatcher 9/9</t>
  </si>
  <si>
    <t>9/9 2023</t>
  </si>
  <si>
    <t>Fika hemmamatcher 17/9</t>
  </si>
  <si>
    <t>17/9 2023</t>
  </si>
  <si>
    <t>Fika hemmamatcher 23/9</t>
  </si>
  <si>
    <t>23/9 2023</t>
  </si>
  <si>
    <t xml:space="preserve">Köp av overall Marcus ledare </t>
  </si>
  <si>
    <t xml:space="preserve">Försäljning kakor </t>
  </si>
  <si>
    <t>Höst 2023</t>
  </si>
  <si>
    <t xml:space="preserve">Försäljning av kakor Höst 2023 Evelina </t>
  </si>
  <si>
    <t xml:space="preserve">Fikaförsäljning </t>
  </si>
  <si>
    <t>Cup i örebro 2 lag</t>
  </si>
  <si>
    <t>Gåva till Sami som flyttade till Örebro</t>
  </si>
  <si>
    <t>Glass till egen avslutning inför sommaruppehåll</t>
  </si>
  <si>
    <t xml:space="preserve">Evelina </t>
  </si>
  <si>
    <t xml:space="preserve">Björn A </t>
  </si>
  <si>
    <t xml:space="preserve">Inköp av overall till Marcus </t>
  </si>
  <si>
    <t xml:space="preserve">Konto Triangeln P14 utanför klubben </t>
  </si>
  <si>
    <t>Fika sammandrag 30/9 7-manna</t>
  </si>
  <si>
    <t>30/9 2023</t>
  </si>
  <si>
    <t xml:space="preserve">Pant 400kr inräknat. Linda utlägg 370kr. Amanda 500kr varav 250kr till Guif P14 som vi köpte drickor av </t>
  </si>
  <si>
    <t>Överföring till föreningskontot i TIK</t>
  </si>
  <si>
    <t xml:space="preserve">Överföring från Magnus Jonssons Konto </t>
  </si>
  <si>
    <t>1/10 2023</t>
  </si>
  <si>
    <t xml:space="preserve">Insättning från Magnus Jonsson konto. </t>
  </si>
  <si>
    <t xml:space="preserve">Överföring till föreningskonto i Triangelns IK P14. Kvarstår 3723kr på Magnus konto </t>
  </si>
  <si>
    <t xml:space="preserve">Nya fotbollar 30st strl 4 </t>
  </si>
  <si>
    <t xml:space="preserve">Bollar </t>
  </si>
  <si>
    <t xml:space="preserve">Grillning julavslutning </t>
  </si>
  <si>
    <t>19/12 2023</t>
  </si>
  <si>
    <t>ullar avslytning höst 2023</t>
  </si>
  <si>
    <t>4/10 2023</t>
  </si>
  <si>
    <t>Ränta</t>
  </si>
  <si>
    <t>29/12 2023</t>
  </si>
  <si>
    <t>Ingående belopp från 2023</t>
  </si>
  <si>
    <t>Utbetalning till Mange</t>
  </si>
  <si>
    <t>Anmälningsavgift Eskilstunacupen 2024 23st lag</t>
  </si>
  <si>
    <t>Summa</t>
  </si>
  <si>
    <t>I kassan</t>
  </si>
  <si>
    <t>IN</t>
  </si>
  <si>
    <t>UT</t>
  </si>
  <si>
    <t>I Kassan</t>
  </si>
  <si>
    <t>Tillgångar Triangelns IK P14</t>
  </si>
  <si>
    <t xml:space="preserve">Sponsring Impera bygg </t>
  </si>
  <si>
    <t xml:space="preserve">Sponorpengar för det kommer Januari 2024 Impera Bygg </t>
  </si>
  <si>
    <t xml:space="preserve">Kläder ledare + 4st svarta matchtröjor </t>
  </si>
  <si>
    <t>29/11 2023</t>
  </si>
  <si>
    <t>1/1 2024</t>
  </si>
  <si>
    <t xml:space="preserve">Fika matcher 2-3.e Mars </t>
  </si>
  <si>
    <t>3/3 2024</t>
  </si>
  <si>
    <t xml:space="preserve">920kr inköp av Linda B </t>
  </si>
  <si>
    <t xml:space="preserve">Köp fika till matchkiosk </t>
  </si>
  <si>
    <t>5/3 2024</t>
  </si>
  <si>
    <t xml:space="preserve">300kr inköp Amanda L </t>
  </si>
  <si>
    <t xml:space="preserve">Fika matcher 9-10.e Mars </t>
  </si>
  <si>
    <t>10/3 2024</t>
  </si>
  <si>
    <t>651kr inköp Linda B</t>
  </si>
  <si>
    <t xml:space="preserve">Inköp koner vita platta </t>
  </si>
  <si>
    <t xml:space="preserve">1729,92 inköp Mange J </t>
  </si>
  <si>
    <t>2024-03-14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</si>
</sst>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kr&quot;;[Red]\-#,##0\ &quot;kr&quot;"/>
    <numFmt numFmtId="8" formatCode="#,##0.00\ &quot;kr&quot;;[Red]\-#,##0.00\ &quot;kr&quot;"/>
    <numFmt numFmtId="164" formatCode="#,##0\ &quot;kr&quot;;[Red]#,##0\ &quot;kr&quot;"/>
    <numFmt numFmtId="165" formatCode="#,##0\ &quot;kr&quot;"/>
    <numFmt numFmtId="166" formatCode="#,##0\ _k_r;[Red]\-#,##0\ _k_r"/>
    <numFmt numFmtId="167" formatCode="#,##0.00\ &quot;kr&quot;"/>
    <numFmt numFmtId="168" formatCode="#,##0.00\ &quot;kr&quot;;[Red]#,##0.00\ &quot;kr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6" fontId="0" fillId="0" borderId="0" xfId="0" applyNumberFormat="1"/>
    <xf numFmtId="16" fontId="0" fillId="0" borderId="0" xfId="0" applyNumberFormat="1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5" fontId="0" fillId="0" borderId="0" xfId="0" applyNumberFormat="1"/>
    <xf numFmtId="6" fontId="2" fillId="0" borderId="0" xfId="0" applyNumberFormat="1" applyFont="1"/>
    <xf numFmtId="0" fontId="1" fillId="0" borderId="0" xfId="0" applyFont="1" applyAlignment="1">
      <alignment horizontal="right"/>
    </xf>
    <xf numFmtId="164" fontId="4" fillId="0" borderId="0" xfId="0" applyNumberFormat="1" applyFont="1"/>
    <xf numFmtId="17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2" fillId="0" borderId="0" xfId="0" applyNumberFormat="1" applyFont="1"/>
    <xf numFmtId="8" fontId="0" fillId="0" borderId="0" xfId="0" applyNumberFormat="1"/>
    <xf numFmtId="0" fontId="6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7" fontId="0" fillId="0" borderId="0" xfId="0" applyNumberFormat="1" applyAlignment="1">
      <alignment horizontal="left"/>
    </xf>
    <xf numFmtId="8" fontId="2" fillId="0" borderId="0" xfId="0" applyNumberFormat="1" applyFont="1" applyAlignment="1">
      <alignment horizontal="left"/>
    </xf>
    <xf numFmtId="16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68"/>
  <sheetViews>
    <sheetView topLeftCell="A20" zoomScale="60" zoomScaleNormal="60" workbookViewId="0">
      <selection activeCell="E26" sqref="E26"/>
    </sheetView>
  </sheetViews>
  <sheetFormatPr defaultRowHeight="14.4" x14ac:dyDescent="0.3"/>
  <cols>
    <col min="1" max="1" width="42.6640625" bestFit="1" customWidth="1"/>
    <col min="2" max="2" width="11" bestFit="1" customWidth="1"/>
    <col min="3" max="3" width="11.88671875" bestFit="1" customWidth="1"/>
    <col min="4" max="4" width="10.88671875" bestFit="1" customWidth="1"/>
    <col min="5" max="5" width="90.33203125" customWidth="1"/>
    <col min="6" max="6" width="33.33203125" bestFit="1" customWidth="1"/>
  </cols>
  <sheetData>
    <row r="5" spans="1:6" ht="25.8" x14ac:dyDescent="0.5">
      <c r="A5" s="6" t="s">
        <v>84</v>
      </c>
      <c r="E5" s="9" t="s">
        <v>33</v>
      </c>
      <c r="F5" s="10">
        <f>SUM(C39+C68)</f>
        <v>51130.270000000004</v>
      </c>
    </row>
    <row r="8" spans="1:6" x14ac:dyDescent="0.3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</row>
    <row r="10" spans="1:6" x14ac:dyDescent="0.3">
      <c r="A10" t="s">
        <v>0</v>
      </c>
      <c r="B10" t="s">
        <v>1</v>
      </c>
      <c r="C10" s="7">
        <v>3317</v>
      </c>
      <c r="D10" s="1">
        <v>-359</v>
      </c>
      <c r="E10" t="s">
        <v>34</v>
      </c>
    </row>
    <row r="11" spans="1:6" x14ac:dyDescent="0.3">
      <c r="A11" t="s">
        <v>7</v>
      </c>
      <c r="B11" t="s">
        <v>8</v>
      </c>
      <c r="C11" s="7"/>
      <c r="D11" s="1">
        <v>-507</v>
      </c>
      <c r="E11" t="s">
        <v>9</v>
      </c>
    </row>
    <row r="12" spans="1:6" x14ac:dyDescent="0.3">
      <c r="A12" t="s">
        <v>10</v>
      </c>
      <c r="B12" s="2" t="s">
        <v>11</v>
      </c>
      <c r="C12" s="7"/>
      <c r="D12" s="1">
        <v>-500</v>
      </c>
      <c r="E12" t="s">
        <v>12</v>
      </c>
    </row>
    <row r="13" spans="1:6" x14ac:dyDescent="0.3">
      <c r="A13" t="s">
        <v>0</v>
      </c>
      <c r="B13" t="s">
        <v>14</v>
      </c>
      <c r="C13" s="7">
        <v>19575</v>
      </c>
      <c r="D13" s="1">
        <v>-12834</v>
      </c>
      <c r="E13" t="s">
        <v>41</v>
      </c>
    </row>
    <row r="14" spans="1:6" x14ac:dyDescent="0.3">
      <c r="A14" t="s">
        <v>7</v>
      </c>
      <c r="B14" t="s">
        <v>13</v>
      </c>
      <c r="C14" s="7"/>
      <c r="D14" s="1">
        <v>-487</v>
      </c>
      <c r="E14" t="s">
        <v>9</v>
      </c>
    </row>
    <row r="15" spans="1:6" x14ac:dyDescent="0.3">
      <c r="A15" t="s">
        <v>15</v>
      </c>
      <c r="B15" t="s">
        <v>16</v>
      </c>
      <c r="C15" s="7"/>
      <c r="D15" s="1">
        <v>-238</v>
      </c>
      <c r="E15" t="s">
        <v>17</v>
      </c>
    </row>
    <row r="16" spans="1:6" x14ac:dyDescent="0.3">
      <c r="A16" t="s">
        <v>20</v>
      </c>
      <c r="C16" s="7">
        <v>18500</v>
      </c>
      <c r="D16" s="1"/>
    </row>
    <row r="17" spans="1:5" x14ac:dyDescent="0.3">
      <c r="A17" t="s">
        <v>30</v>
      </c>
      <c r="B17" t="s">
        <v>31</v>
      </c>
      <c r="C17" s="7">
        <v>2820</v>
      </c>
      <c r="D17" s="1">
        <v>-2500</v>
      </c>
      <c r="E17" t="s">
        <v>42</v>
      </c>
    </row>
    <row r="18" spans="1:5" x14ac:dyDescent="0.3">
      <c r="A18" t="s">
        <v>38</v>
      </c>
      <c r="B18" t="s">
        <v>39</v>
      </c>
      <c r="D18" s="1">
        <v>-2000</v>
      </c>
      <c r="E18" t="s">
        <v>40</v>
      </c>
    </row>
    <row r="19" spans="1:5" x14ac:dyDescent="0.3">
      <c r="A19" t="s">
        <v>43</v>
      </c>
      <c r="B19" t="s">
        <v>44</v>
      </c>
      <c r="C19" s="7"/>
      <c r="D19" s="1">
        <v>-3267.73</v>
      </c>
      <c r="E19" t="s">
        <v>45</v>
      </c>
    </row>
    <row r="20" spans="1:5" x14ac:dyDescent="0.3">
      <c r="A20" t="s">
        <v>46</v>
      </c>
      <c r="B20" t="s">
        <v>44</v>
      </c>
      <c r="C20" s="7"/>
      <c r="D20" s="1">
        <v>-872</v>
      </c>
      <c r="E20" t="s">
        <v>47</v>
      </c>
    </row>
    <row r="21" spans="1:5" x14ac:dyDescent="0.3">
      <c r="A21" t="s">
        <v>7</v>
      </c>
      <c r="B21" t="s">
        <v>49</v>
      </c>
      <c r="C21" s="7"/>
      <c r="D21" s="1">
        <v>-487</v>
      </c>
      <c r="E21" t="s">
        <v>9</v>
      </c>
    </row>
    <row r="22" spans="1:5" x14ac:dyDescent="0.3">
      <c r="A22" t="s">
        <v>50</v>
      </c>
      <c r="B22" t="s">
        <v>51</v>
      </c>
      <c r="C22" s="7">
        <v>1165</v>
      </c>
      <c r="D22" s="1">
        <v>-468</v>
      </c>
      <c r="E22" t="s">
        <v>52</v>
      </c>
    </row>
    <row r="23" spans="1:5" x14ac:dyDescent="0.3">
      <c r="A23" t="s">
        <v>53</v>
      </c>
      <c r="B23" s="2" t="s">
        <v>54</v>
      </c>
      <c r="C23" s="7">
        <v>1710</v>
      </c>
      <c r="D23" s="1"/>
      <c r="E23" t="s">
        <v>77</v>
      </c>
    </row>
    <row r="24" spans="1:5" x14ac:dyDescent="0.3">
      <c r="A24" t="s">
        <v>55</v>
      </c>
      <c r="B24" t="s">
        <v>56</v>
      </c>
      <c r="C24" s="7">
        <v>975</v>
      </c>
      <c r="D24" s="1"/>
      <c r="E24" t="s">
        <v>77</v>
      </c>
    </row>
    <row r="25" spans="1:5" x14ac:dyDescent="0.3">
      <c r="A25" t="s">
        <v>48</v>
      </c>
      <c r="B25" t="s">
        <v>57</v>
      </c>
      <c r="C25" s="7"/>
      <c r="D25" s="1">
        <v>-338</v>
      </c>
      <c r="E25" t="s">
        <v>80</v>
      </c>
    </row>
    <row r="26" spans="1:5" x14ac:dyDescent="0.3">
      <c r="A26" t="s">
        <v>58</v>
      </c>
      <c r="B26" s="2" t="s">
        <v>59</v>
      </c>
      <c r="C26" s="7">
        <v>1150</v>
      </c>
      <c r="D26" s="1"/>
      <c r="E26" t="s">
        <v>77</v>
      </c>
    </row>
    <row r="27" spans="1:5" x14ac:dyDescent="0.3">
      <c r="A27" t="s">
        <v>60</v>
      </c>
      <c r="B27" s="2" t="s">
        <v>61</v>
      </c>
      <c r="C27" s="7"/>
      <c r="D27" s="1">
        <v>-1980</v>
      </c>
      <c r="E27" t="s">
        <v>78</v>
      </c>
    </row>
    <row r="28" spans="1:5" x14ac:dyDescent="0.3">
      <c r="A28" t="s">
        <v>62</v>
      </c>
      <c r="C28" s="7"/>
      <c r="D28" s="1">
        <v>-299</v>
      </c>
      <c r="E28" t="s">
        <v>79</v>
      </c>
    </row>
    <row r="29" spans="1:5" x14ac:dyDescent="0.3">
      <c r="A29" t="s">
        <v>63</v>
      </c>
      <c r="B29" s="2" t="s">
        <v>65</v>
      </c>
      <c r="C29" s="7">
        <v>525</v>
      </c>
      <c r="D29" s="1"/>
      <c r="E29" t="s">
        <v>77</v>
      </c>
    </row>
    <row r="30" spans="1:5" x14ac:dyDescent="0.3">
      <c r="A30" t="s">
        <v>64</v>
      </c>
      <c r="B30" s="2" t="s">
        <v>66</v>
      </c>
      <c r="C30" s="7">
        <v>1505</v>
      </c>
      <c r="D30" s="1"/>
      <c r="E30" t="s">
        <v>77</v>
      </c>
    </row>
    <row r="31" spans="1:5" x14ac:dyDescent="0.3">
      <c r="A31" t="s">
        <v>67</v>
      </c>
      <c r="B31" s="2" t="s">
        <v>68</v>
      </c>
      <c r="C31" s="7">
        <v>935</v>
      </c>
      <c r="D31" s="1"/>
      <c r="E31" t="s">
        <v>77</v>
      </c>
    </row>
    <row r="32" spans="1:5" x14ac:dyDescent="0.3">
      <c r="A32" t="s">
        <v>69</v>
      </c>
      <c r="B32" s="2" t="s">
        <v>70</v>
      </c>
      <c r="C32" s="7">
        <v>1703</v>
      </c>
      <c r="D32" s="1"/>
      <c r="E32" t="s">
        <v>77</v>
      </c>
    </row>
    <row r="33" spans="1:5" x14ac:dyDescent="0.3">
      <c r="A33" t="s">
        <v>71</v>
      </c>
      <c r="B33" s="2" t="s">
        <v>72</v>
      </c>
      <c r="C33" s="7">
        <v>830</v>
      </c>
      <c r="D33" s="1"/>
      <c r="E33" t="s">
        <v>77</v>
      </c>
    </row>
    <row r="34" spans="1:5" x14ac:dyDescent="0.3">
      <c r="A34" t="s">
        <v>85</v>
      </c>
      <c r="B34" s="2" t="s">
        <v>86</v>
      </c>
      <c r="C34" s="7">
        <v>7020</v>
      </c>
      <c r="D34" s="1">
        <v>-870</v>
      </c>
      <c r="E34" t="s">
        <v>87</v>
      </c>
    </row>
    <row r="35" spans="1:5" x14ac:dyDescent="0.3">
      <c r="A35" t="s">
        <v>88</v>
      </c>
      <c r="B35" s="2" t="s">
        <v>90</v>
      </c>
      <c r="C35" s="7"/>
      <c r="D35" s="1">
        <v>-30000</v>
      </c>
      <c r="E35" t="s">
        <v>92</v>
      </c>
    </row>
    <row r="36" spans="1:5" x14ac:dyDescent="0.3">
      <c r="A36" s="3" t="s">
        <v>19</v>
      </c>
      <c r="C36" s="7">
        <f>SUM(C10:C35)</f>
        <v>61730</v>
      </c>
      <c r="D36" s="1">
        <f>SUM(D10:D35)</f>
        <v>-58006.729999999996</v>
      </c>
    </row>
    <row r="39" spans="1:5" ht="18" x14ac:dyDescent="0.35">
      <c r="A39" s="4" t="s">
        <v>18</v>
      </c>
      <c r="C39" s="5">
        <f>C36+D36</f>
        <v>3723.2700000000041</v>
      </c>
    </row>
    <row r="46" spans="1:5" ht="21" x14ac:dyDescent="0.4">
      <c r="A46" s="6" t="s">
        <v>21</v>
      </c>
    </row>
    <row r="49" spans="1:6" x14ac:dyDescent="0.3">
      <c r="A49" s="3" t="s">
        <v>2</v>
      </c>
      <c r="B49" s="3" t="s">
        <v>3</v>
      </c>
      <c r="C49" s="3" t="s">
        <v>4</v>
      </c>
      <c r="D49" s="3" t="s">
        <v>5</v>
      </c>
      <c r="E49" s="3" t="s">
        <v>6</v>
      </c>
      <c r="F49" s="3" t="s">
        <v>28</v>
      </c>
    </row>
    <row r="51" spans="1:6" x14ac:dyDescent="0.3">
      <c r="A51" t="s">
        <v>22</v>
      </c>
      <c r="B51" t="s">
        <v>23</v>
      </c>
      <c r="C51" s="1">
        <v>5000</v>
      </c>
      <c r="D51" s="1"/>
      <c r="E51" t="s">
        <v>24</v>
      </c>
      <c r="F51" t="s">
        <v>25</v>
      </c>
    </row>
    <row r="52" spans="1:6" x14ac:dyDescent="0.3">
      <c r="A52" t="s">
        <v>35</v>
      </c>
      <c r="B52" t="s">
        <v>26</v>
      </c>
      <c r="C52" s="1">
        <v>9500</v>
      </c>
      <c r="D52" s="1"/>
      <c r="E52" t="s">
        <v>27</v>
      </c>
      <c r="F52" t="s">
        <v>25</v>
      </c>
    </row>
    <row r="53" spans="1:6" x14ac:dyDescent="0.3">
      <c r="A53" t="s">
        <v>35</v>
      </c>
      <c r="B53" t="s">
        <v>29</v>
      </c>
      <c r="C53" s="1">
        <v>9500</v>
      </c>
      <c r="D53" s="1"/>
      <c r="E53" t="s">
        <v>27</v>
      </c>
      <c r="F53" t="s">
        <v>25</v>
      </c>
    </row>
    <row r="54" spans="1:6" x14ac:dyDescent="0.3">
      <c r="A54" t="s">
        <v>36</v>
      </c>
      <c r="B54" t="s">
        <v>31</v>
      </c>
      <c r="C54" s="7"/>
      <c r="D54" s="1">
        <v>-20998</v>
      </c>
      <c r="E54" t="s">
        <v>37</v>
      </c>
      <c r="F54" t="s">
        <v>25</v>
      </c>
    </row>
    <row r="55" spans="1:6" x14ac:dyDescent="0.3">
      <c r="A55" t="s">
        <v>73</v>
      </c>
      <c r="B55" t="s">
        <v>29</v>
      </c>
      <c r="D55" s="1">
        <v>-1615</v>
      </c>
      <c r="E55" t="s">
        <v>83</v>
      </c>
      <c r="F55" t="s">
        <v>82</v>
      </c>
    </row>
    <row r="56" spans="1:6" x14ac:dyDescent="0.3">
      <c r="A56" t="s">
        <v>74</v>
      </c>
      <c r="B56" s="11" t="s">
        <v>75</v>
      </c>
      <c r="C56" s="1">
        <v>16020</v>
      </c>
      <c r="D56" s="1"/>
      <c r="E56" t="s">
        <v>76</v>
      </c>
      <c r="F56" t="s">
        <v>81</v>
      </c>
    </row>
    <row r="57" spans="1:6" x14ac:dyDescent="0.3">
      <c r="A57" t="s">
        <v>89</v>
      </c>
      <c r="B57" s="11" t="s">
        <v>90</v>
      </c>
      <c r="C57" s="1">
        <v>30000</v>
      </c>
      <c r="D57" s="1"/>
      <c r="E57" t="s">
        <v>91</v>
      </c>
      <c r="F57" t="s">
        <v>25</v>
      </c>
    </row>
    <row r="58" spans="1:6" x14ac:dyDescent="0.3">
      <c r="B58" s="11"/>
      <c r="C58" s="1"/>
      <c r="D58" s="1"/>
    </row>
    <row r="59" spans="1:6" x14ac:dyDescent="0.3">
      <c r="B59" s="11"/>
      <c r="C59" s="1"/>
      <c r="D59" s="1"/>
    </row>
    <row r="60" spans="1:6" x14ac:dyDescent="0.3">
      <c r="B60" s="11"/>
      <c r="C60" s="1"/>
      <c r="D60" s="1"/>
    </row>
    <row r="61" spans="1:6" x14ac:dyDescent="0.3">
      <c r="B61" s="11"/>
      <c r="C61" s="1"/>
      <c r="D61" s="12"/>
    </row>
    <row r="62" spans="1:6" x14ac:dyDescent="0.3">
      <c r="B62" s="11"/>
      <c r="C62" s="1"/>
    </row>
    <row r="64" spans="1:6" x14ac:dyDescent="0.3">
      <c r="A64" s="3" t="s">
        <v>32</v>
      </c>
      <c r="C64" s="1">
        <f>SUM(C51:C57)</f>
        <v>70020</v>
      </c>
      <c r="D64" s="1">
        <f>SUM(D51:D63)</f>
        <v>-22613</v>
      </c>
    </row>
    <row r="68" spans="1:3" ht="18" x14ac:dyDescent="0.35">
      <c r="A68" s="4" t="s">
        <v>18</v>
      </c>
      <c r="C68" s="8">
        <f>SUM(C64+D64)</f>
        <v>47407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F852B-D605-4220-B056-8218363BFE22}">
  <dimension ref="A5:F70"/>
  <sheetViews>
    <sheetView topLeftCell="A6" zoomScale="60" zoomScaleNormal="60" workbookViewId="0">
      <selection activeCell="B62" sqref="B62"/>
    </sheetView>
  </sheetViews>
  <sheetFormatPr defaultRowHeight="14.4" x14ac:dyDescent="0.3"/>
  <cols>
    <col min="1" max="1" width="42.6640625" bestFit="1" customWidth="1"/>
    <col min="2" max="2" width="11" bestFit="1" customWidth="1"/>
    <col min="3" max="3" width="14.109375" bestFit="1" customWidth="1"/>
    <col min="4" max="4" width="10.88671875" bestFit="1" customWidth="1"/>
    <col min="5" max="5" width="103.6640625" bestFit="1" customWidth="1"/>
    <col min="6" max="6" width="33.33203125" bestFit="1" customWidth="1"/>
  </cols>
  <sheetData>
    <row r="5" spans="1:6" ht="25.8" x14ac:dyDescent="0.5">
      <c r="A5" s="6" t="s">
        <v>84</v>
      </c>
      <c r="E5" s="9" t="s">
        <v>33</v>
      </c>
      <c r="F5" s="10">
        <f>SUM(C41+C70)</f>
        <v>32119.620000000003</v>
      </c>
    </row>
    <row r="8" spans="1:6" x14ac:dyDescent="0.3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</row>
    <row r="10" spans="1:6" x14ac:dyDescent="0.3">
      <c r="A10" t="s">
        <v>0</v>
      </c>
      <c r="B10" t="s">
        <v>1</v>
      </c>
      <c r="C10" s="7">
        <v>3317</v>
      </c>
      <c r="D10" s="1">
        <v>-359</v>
      </c>
      <c r="E10" t="s">
        <v>34</v>
      </c>
    </row>
    <row r="11" spans="1:6" x14ac:dyDescent="0.3">
      <c r="A11" t="s">
        <v>7</v>
      </c>
      <c r="B11" t="s">
        <v>8</v>
      </c>
      <c r="C11" s="7"/>
      <c r="D11" s="1">
        <v>-507</v>
      </c>
      <c r="E11" t="s">
        <v>9</v>
      </c>
    </row>
    <row r="12" spans="1:6" x14ac:dyDescent="0.3">
      <c r="A12" t="s">
        <v>10</v>
      </c>
      <c r="B12" s="2" t="s">
        <v>11</v>
      </c>
      <c r="C12" s="7"/>
      <c r="D12" s="1">
        <v>-500</v>
      </c>
      <c r="E12" t="s">
        <v>12</v>
      </c>
    </row>
    <row r="13" spans="1:6" x14ac:dyDescent="0.3">
      <c r="A13" t="s">
        <v>0</v>
      </c>
      <c r="B13" t="s">
        <v>14</v>
      </c>
      <c r="C13" s="7">
        <v>19575</v>
      </c>
      <c r="D13" s="1">
        <v>-12834</v>
      </c>
      <c r="E13" t="s">
        <v>41</v>
      </c>
    </row>
    <row r="14" spans="1:6" x14ac:dyDescent="0.3">
      <c r="A14" t="s">
        <v>7</v>
      </c>
      <c r="B14" t="s">
        <v>13</v>
      </c>
      <c r="C14" s="7"/>
      <c r="D14" s="1">
        <v>-487</v>
      </c>
      <c r="E14" t="s">
        <v>9</v>
      </c>
    </row>
    <row r="15" spans="1:6" x14ac:dyDescent="0.3">
      <c r="A15" t="s">
        <v>15</v>
      </c>
      <c r="B15" t="s">
        <v>16</v>
      </c>
      <c r="C15" s="7"/>
      <c r="D15" s="1">
        <v>-238</v>
      </c>
      <c r="E15" t="s">
        <v>17</v>
      </c>
    </row>
    <row r="16" spans="1:6" x14ac:dyDescent="0.3">
      <c r="A16" t="s">
        <v>20</v>
      </c>
      <c r="C16" s="7">
        <v>18500</v>
      </c>
      <c r="D16" s="1"/>
    </row>
    <row r="17" spans="1:5" x14ac:dyDescent="0.3">
      <c r="A17" t="s">
        <v>30</v>
      </c>
      <c r="B17" t="s">
        <v>31</v>
      </c>
      <c r="C17" s="7">
        <v>2820</v>
      </c>
      <c r="D17" s="1">
        <v>-2500</v>
      </c>
      <c r="E17" t="s">
        <v>42</v>
      </c>
    </row>
    <row r="18" spans="1:5" x14ac:dyDescent="0.3">
      <c r="A18" t="s">
        <v>38</v>
      </c>
      <c r="B18" t="s">
        <v>39</v>
      </c>
      <c r="D18" s="1">
        <v>-2000</v>
      </c>
      <c r="E18" t="s">
        <v>40</v>
      </c>
    </row>
    <row r="19" spans="1:5" x14ac:dyDescent="0.3">
      <c r="A19" t="s">
        <v>43</v>
      </c>
      <c r="B19" t="s">
        <v>44</v>
      </c>
      <c r="C19" s="7"/>
      <c r="D19" s="1">
        <v>-3267.73</v>
      </c>
      <c r="E19" t="s">
        <v>45</v>
      </c>
    </row>
    <row r="20" spans="1:5" x14ac:dyDescent="0.3">
      <c r="A20" t="s">
        <v>46</v>
      </c>
      <c r="B20" t="s">
        <v>44</v>
      </c>
      <c r="C20" s="7"/>
      <c r="D20" s="1">
        <v>-872</v>
      </c>
      <c r="E20" t="s">
        <v>47</v>
      </c>
    </row>
    <row r="21" spans="1:5" x14ac:dyDescent="0.3">
      <c r="A21" t="s">
        <v>7</v>
      </c>
      <c r="B21" t="s">
        <v>49</v>
      </c>
      <c r="C21" s="7"/>
      <c r="D21" s="1">
        <v>-487</v>
      </c>
      <c r="E21" t="s">
        <v>9</v>
      </c>
    </row>
    <row r="22" spans="1:5" x14ac:dyDescent="0.3">
      <c r="A22" t="s">
        <v>50</v>
      </c>
      <c r="B22" t="s">
        <v>51</v>
      </c>
      <c r="C22" s="7">
        <v>1165</v>
      </c>
      <c r="D22" s="1">
        <v>-468</v>
      </c>
      <c r="E22" t="s">
        <v>52</v>
      </c>
    </row>
    <row r="23" spans="1:5" x14ac:dyDescent="0.3">
      <c r="A23" t="s">
        <v>53</v>
      </c>
      <c r="B23" s="2" t="s">
        <v>54</v>
      </c>
      <c r="C23" s="7">
        <v>1710</v>
      </c>
      <c r="D23" s="1"/>
      <c r="E23" t="s">
        <v>77</v>
      </c>
    </row>
    <row r="24" spans="1:5" x14ac:dyDescent="0.3">
      <c r="A24" t="s">
        <v>55</v>
      </c>
      <c r="B24" t="s">
        <v>56</v>
      </c>
      <c r="C24" s="7">
        <v>975</v>
      </c>
      <c r="D24" s="1"/>
      <c r="E24" t="s">
        <v>77</v>
      </c>
    </row>
    <row r="25" spans="1:5" x14ac:dyDescent="0.3">
      <c r="A25" t="s">
        <v>48</v>
      </c>
      <c r="B25" t="s">
        <v>57</v>
      </c>
      <c r="C25" s="7"/>
      <c r="D25" s="1">
        <v>-338</v>
      </c>
      <c r="E25" t="s">
        <v>80</v>
      </c>
    </row>
    <row r="26" spans="1:5" x14ac:dyDescent="0.3">
      <c r="A26" t="s">
        <v>58</v>
      </c>
      <c r="B26" s="2" t="s">
        <v>59</v>
      </c>
      <c r="C26" s="7">
        <v>1150</v>
      </c>
      <c r="D26" s="1"/>
      <c r="E26" t="s">
        <v>77</v>
      </c>
    </row>
    <row r="27" spans="1:5" x14ac:dyDescent="0.3">
      <c r="A27" t="s">
        <v>60</v>
      </c>
      <c r="B27" s="2" t="s">
        <v>61</v>
      </c>
      <c r="C27" s="7"/>
      <c r="D27" s="1">
        <v>-1980</v>
      </c>
      <c r="E27" t="s">
        <v>78</v>
      </c>
    </row>
    <row r="28" spans="1:5" x14ac:dyDescent="0.3">
      <c r="A28" t="s">
        <v>62</v>
      </c>
      <c r="C28" s="7"/>
      <c r="D28" s="1">
        <v>-299</v>
      </c>
      <c r="E28" t="s">
        <v>79</v>
      </c>
    </row>
    <row r="29" spans="1:5" x14ac:dyDescent="0.3">
      <c r="A29" t="s">
        <v>63</v>
      </c>
      <c r="B29" s="2" t="s">
        <v>65</v>
      </c>
      <c r="C29" s="7">
        <v>525</v>
      </c>
      <c r="D29" s="1"/>
      <c r="E29" t="s">
        <v>77</v>
      </c>
    </row>
    <row r="30" spans="1:5" x14ac:dyDescent="0.3">
      <c r="A30" t="s">
        <v>64</v>
      </c>
      <c r="B30" s="2" t="s">
        <v>66</v>
      </c>
      <c r="C30" s="7">
        <v>1505</v>
      </c>
      <c r="D30" s="1"/>
      <c r="E30" t="s">
        <v>77</v>
      </c>
    </row>
    <row r="31" spans="1:5" x14ac:dyDescent="0.3">
      <c r="A31" t="s">
        <v>67</v>
      </c>
      <c r="B31" s="2" t="s">
        <v>68</v>
      </c>
      <c r="C31" s="7">
        <v>935</v>
      </c>
      <c r="D31" s="1"/>
      <c r="E31" t="s">
        <v>77</v>
      </c>
    </row>
    <row r="32" spans="1:5" x14ac:dyDescent="0.3">
      <c r="A32" t="s">
        <v>69</v>
      </c>
      <c r="B32" s="2" t="s">
        <v>70</v>
      </c>
      <c r="C32" s="7">
        <v>1703</v>
      </c>
      <c r="D32" s="1"/>
      <c r="E32" t="s">
        <v>77</v>
      </c>
    </row>
    <row r="33" spans="1:5" x14ac:dyDescent="0.3">
      <c r="A33" t="s">
        <v>71</v>
      </c>
      <c r="B33" s="2" t="s">
        <v>72</v>
      </c>
      <c r="C33" s="7">
        <v>830</v>
      </c>
      <c r="D33" s="1"/>
      <c r="E33" t="s">
        <v>77</v>
      </c>
    </row>
    <row r="34" spans="1:5" x14ac:dyDescent="0.3">
      <c r="A34" t="s">
        <v>85</v>
      </c>
      <c r="B34" s="2" t="s">
        <v>86</v>
      </c>
      <c r="C34" s="7">
        <v>7020</v>
      </c>
      <c r="D34" s="1">
        <v>-870</v>
      </c>
      <c r="E34" t="s">
        <v>87</v>
      </c>
    </row>
    <row r="35" spans="1:5" x14ac:dyDescent="0.3">
      <c r="A35" t="s">
        <v>88</v>
      </c>
      <c r="B35" s="2" t="s">
        <v>90</v>
      </c>
      <c r="C35" s="7"/>
      <c r="D35" s="1">
        <v>-30000</v>
      </c>
      <c r="E35" t="s">
        <v>92</v>
      </c>
    </row>
    <row r="36" spans="1:5" x14ac:dyDescent="0.3">
      <c r="A36" t="s">
        <v>97</v>
      </c>
      <c r="B36" s="2" t="s">
        <v>98</v>
      </c>
      <c r="D36">
        <v>-172</v>
      </c>
    </row>
    <row r="37" spans="1:5" x14ac:dyDescent="0.3">
      <c r="A37" t="s">
        <v>95</v>
      </c>
      <c r="B37" s="2" t="s">
        <v>96</v>
      </c>
      <c r="C37" s="7"/>
      <c r="D37" s="1">
        <v>-664</v>
      </c>
    </row>
    <row r="38" spans="1:5" x14ac:dyDescent="0.3">
      <c r="A38" t="s">
        <v>99</v>
      </c>
      <c r="B38" s="2" t="s">
        <v>100</v>
      </c>
      <c r="C38" s="13">
        <v>15.35</v>
      </c>
    </row>
    <row r="39" spans="1:5" x14ac:dyDescent="0.3">
      <c r="A39" s="3" t="s">
        <v>19</v>
      </c>
      <c r="C39" s="7">
        <f>SUM(C10:C38)</f>
        <v>61745.35</v>
      </c>
      <c r="D39" s="1">
        <f>SUM(D10:D37)</f>
        <v>-58842.729999999996</v>
      </c>
    </row>
    <row r="41" spans="1:5" ht="18" x14ac:dyDescent="0.35">
      <c r="A41" s="4" t="s">
        <v>18</v>
      </c>
      <c r="C41" s="14">
        <f>C39+D39</f>
        <v>2902.6200000000026</v>
      </c>
    </row>
    <row r="48" spans="1:5" ht="21" x14ac:dyDescent="0.4">
      <c r="A48" s="6" t="s">
        <v>21</v>
      </c>
    </row>
    <row r="51" spans="1:6" x14ac:dyDescent="0.3">
      <c r="A51" s="3" t="s">
        <v>2</v>
      </c>
      <c r="B51" s="3" t="s">
        <v>3</v>
      </c>
      <c r="C51" s="3" t="s">
        <v>4</v>
      </c>
      <c r="D51" s="3" t="s">
        <v>5</v>
      </c>
      <c r="E51" s="3" t="s">
        <v>6</v>
      </c>
      <c r="F51" s="3" t="s">
        <v>28</v>
      </c>
    </row>
    <row r="53" spans="1:6" x14ac:dyDescent="0.3">
      <c r="A53" t="s">
        <v>22</v>
      </c>
      <c r="B53" t="s">
        <v>23</v>
      </c>
      <c r="C53" s="1">
        <v>5000</v>
      </c>
      <c r="D53" s="1"/>
      <c r="E53" t="s">
        <v>24</v>
      </c>
      <c r="F53" t="s">
        <v>25</v>
      </c>
    </row>
    <row r="54" spans="1:6" x14ac:dyDescent="0.3">
      <c r="A54" t="s">
        <v>35</v>
      </c>
      <c r="B54" t="s">
        <v>26</v>
      </c>
      <c r="C54" s="1">
        <v>9500</v>
      </c>
      <c r="D54" s="1"/>
      <c r="E54" t="s">
        <v>27</v>
      </c>
      <c r="F54" t="s">
        <v>25</v>
      </c>
    </row>
    <row r="55" spans="1:6" x14ac:dyDescent="0.3">
      <c r="A55" t="s">
        <v>35</v>
      </c>
      <c r="B55" t="s">
        <v>29</v>
      </c>
      <c r="C55" s="1">
        <v>9500</v>
      </c>
      <c r="D55" s="1"/>
      <c r="E55" t="s">
        <v>27</v>
      </c>
      <c r="F55" t="s">
        <v>25</v>
      </c>
    </row>
    <row r="56" spans="1:6" x14ac:dyDescent="0.3">
      <c r="A56" t="s">
        <v>36</v>
      </c>
      <c r="B56" t="s">
        <v>31</v>
      </c>
      <c r="C56" s="7"/>
      <c r="D56" s="1">
        <v>-20998</v>
      </c>
      <c r="E56" t="s">
        <v>37</v>
      </c>
      <c r="F56" t="s">
        <v>25</v>
      </c>
    </row>
    <row r="57" spans="1:6" x14ac:dyDescent="0.3">
      <c r="A57" t="s">
        <v>73</v>
      </c>
      <c r="B57" t="s">
        <v>29</v>
      </c>
      <c r="D57" s="1">
        <v>-1615</v>
      </c>
      <c r="E57" t="s">
        <v>83</v>
      </c>
      <c r="F57" t="s">
        <v>82</v>
      </c>
    </row>
    <row r="58" spans="1:6" x14ac:dyDescent="0.3">
      <c r="A58" t="s">
        <v>74</v>
      </c>
      <c r="B58" s="11" t="s">
        <v>75</v>
      </c>
      <c r="C58" s="1">
        <v>16020</v>
      </c>
      <c r="D58" s="1"/>
      <c r="E58" t="s">
        <v>76</v>
      </c>
      <c r="F58" t="s">
        <v>81</v>
      </c>
    </row>
    <row r="59" spans="1:6" x14ac:dyDescent="0.3">
      <c r="A59" t="s">
        <v>89</v>
      </c>
      <c r="B59" s="11" t="s">
        <v>90</v>
      </c>
      <c r="C59" s="1">
        <v>30000</v>
      </c>
      <c r="D59" s="1"/>
      <c r="E59" t="s">
        <v>91</v>
      </c>
      <c r="F59" t="s">
        <v>25</v>
      </c>
    </row>
    <row r="60" spans="1:6" x14ac:dyDescent="0.3">
      <c r="A60" t="s">
        <v>93</v>
      </c>
      <c r="B60" s="11" t="s">
        <v>72</v>
      </c>
      <c r="C60" s="1"/>
      <c r="D60" s="1">
        <v>-7770</v>
      </c>
      <c r="E60" t="s">
        <v>94</v>
      </c>
      <c r="F60" t="s">
        <v>25</v>
      </c>
    </row>
    <row r="61" spans="1:6" x14ac:dyDescent="0.3">
      <c r="A61" t="s">
        <v>112</v>
      </c>
      <c r="B61" s="11" t="s">
        <v>113</v>
      </c>
      <c r="C61" s="1"/>
      <c r="D61" s="1">
        <v>-10420</v>
      </c>
      <c r="E61" t="s">
        <v>111</v>
      </c>
      <c r="F61" t="s">
        <v>25</v>
      </c>
    </row>
    <row r="62" spans="1:6" x14ac:dyDescent="0.3">
      <c r="B62" s="11"/>
      <c r="C62" s="1"/>
      <c r="D62" s="1"/>
    </row>
    <row r="63" spans="1:6" x14ac:dyDescent="0.3">
      <c r="B63" s="11"/>
      <c r="C63" s="1"/>
      <c r="D63" s="12"/>
    </row>
    <row r="64" spans="1:6" x14ac:dyDescent="0.3">
      <c r="B64" s="11"/>
      <c r="C64" s="1"/>
    </row>
    <row r="66" spans="1:4" x14ac:dyDescent="0.3">
      <c r="A66" s="3" t="s">
        <v>32</v>
      </c>
      <c r="C66" s="1">
        <f>SUM(C53:C59)</f>
        <v>70020</v>
      </c>
      <c r="D66" s="1">
        <f>SUM(D53:D65)</f>
        <v>-40803</v>
      </c>
    </row>
    <row r="70" spans="1:4" ht="18" x14ac:dyDescent="0.35">
      <c r="A70" s="4" t="s">
        <v>18</v>
      </c>
      <c r="C70" s="8">
        <f>SUM(C66+D66)</f>
        <v>29217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D07D4-1920-47CA-9206-FD1F50891564}">
  <dimension ref="A5:I43"/>
  <sheetViews>
    <sheetView tabSelected="1" zoomScale="80" zoomScaleNormal="80" workbookViewId="0">
      <selection activeCell="B13" sqref="B13"/>
    </sheetView>
  </sheetViews>
  <sheetFormatPr defaultRowHeight="14.4" x14ac:dyDescent="0.3"/>
  <cols>
    <col min="1" max="1" width="36.33203125" customWidth="1"/>
    <col min="2" max="2" width="36.33203125" style="18" customWidth="1"/>
    <col min="3" max="3" width="11.33203125" bestFit="1" customWidth="1"/>
    <col min="4" max="4" width="10.88671875" bestFit="1" customWidth="1"/>
    <col min="5" max="5" width="43.6640625" bestFit="1" customWidth="1"/>
    <col min="6" max="6" width="10.88671875" bestFit="1" customWidth="1"/>
    <col min="7" max="7" width="11.33203125" bestFit="1" customWidth="1"/>
    <col min="8" max="8" width="32.109375" bestFit="1" customWidth="1"/>
    <col min="9" max="9" width="43.6640625" bestFit="1" customWidth="1"/>
  </cols>
  <sheetData>
    <row r="5" spans="1:9" ht="21" x14ac:dyDescent="0.4">
      <c r="A5" s="6" t="s">
        <v>84</v>
      </c>
      <c r="B5" s="17"/>
    </row>
    <row r="7" spans="1:9" x14ac:dyDescent="0.3">
      <c r="C7" t="s">
        <v>106</v>
      </c>
      <c r="D7" t="s">
        <v>107</v>
      </c>
    </row>
    <row r="8" spans="1:9" ht="18" x14ac:dyDescent="0.35">
      <c r="A8" t="s">
        <v>101</v>
      </c>
      <c r="B8" s="18" t="s">
        <v>114</v>
      </c>
      <c r="C8" s="15">
        <v>2902.62</v>
      </c>
      <c r="D8" s="15"/>
      <c r="H8" s="16" t="s">
        <v>109</v>
      </c>
      <c r="I8" s="20">
        <f>SUM(C24+C43)</f>
        <v>37638.699999999997</v>
      </c>
    </row>
    <row r="9" spans="1:9" x14ac:dyDescent="0.3">
      <c r="A9" t="s">
        <v>115</v>
      </c>
      <c r="B9" s="18" t="s">
        <v>116</v>
      </c>
      <c r="C9" s="15">
        <v>2345</v>
      </c>
      <c r="D9" s="15">
        <v>-920</v>
      </c>
      <c r="E9" t="s">
        <v>117</v>
      </c>
    </row>
    <row r="10" spans="1:9" x14ac:dyDescent="0.3">
      <c r="A10" t="s">
        <v>118</v>
      </c>
      <c r="B10" s="21" t="s">
        <v>119</v>
      </c>
      <c r="C10" s="15"/>
      <c r="D10" s="15">
        <v>-300</v>
      </c>
      <c r="E10" t="s">
        <v>120</v>
      </c>
    </row>
    <row r="11" spans="1:9" x14ac:dyDescent="0.3">
      <c r="A11" t="s">
        <v>121</v>
      </c>
      <c r="B11" s="18" t="s">
        <v>122</v>
      </c>
      <c r="C11" s="15">
        <v>2015</v>
      </c>
      <c r="D11" s="15">
        <v>-651</v>
      </c>
      <c r="E11" t="s">
        <v>123</v>
      </c>
    </row>
    <row r="12" spans="1:9" x14ac:dyDescent="0.3">
      <c r="A12" t="s">
        <v>124</v>
      </c>
      <c r="B12" s="21" t="s">
        <v>126</v>
      </c>
      <c r="C12" s="15"/>
      <c r="D12" s="15">
        <v>-1729.92</v>
      </c>
      <c r="E12" t="s">
        <v>125</v>
      </c>
    </row>
    <row r="13" spans="1:9" x14ac:dyDescent="0.3">
      <c r="C13" s="15"/>
      <c r="D13" s="15"/>
    </row>
    <row r="14" spans="1:9" x14ac:dyDescent="0.3">
      <c r="C14" s="15"/>
      <c r="D14" s="15"/>
    </row>
    <row r="15" spans="1:9" x14ac:dyDescent="0.3">
      <c r="C15" s="15"/>
      <c r="D15" s="15"/>
    </row>
    <row r="16" spans="1:9" x14ac:dyDescent="0.3">
      <c r="C16" s="15"/>
      <c r="D16" s="15"/>
    </row>
    <row r="17" spans="1:5" x14ac:dyDescent="0.3">
      <c r="C17" s="15"/>
      <c r="D17" s="15"/>
    </row>
    <row r="18" spans="1:5" x14ac:dyDescent="0.3">
      <c r="C18" s="15"/>
      <c r="D18" s="15"/>
    </row>
    <row r="19" spans="1:5" x14ac:dyDescent="0.3">
      <c r="C19" s="15"/>
      <c r="D19" s="15"/>
    </row>
    <row r="20" spans="1:5" x14ac:dyDescent="0.3">
      <c r="C20" s="15"/>
      <c r="D20" s="15"/>
    </row>
    <row r="21" spans="1:5" x14ac:dyDescent="0.3">
      <c r="C21" s="15"/>
      <c r="D21" s="15"/>
    </row>
    <row r="22" spans="1:5" x14ac:dyDescent="0.3">
      <c r="A22" t="s">
        <v>104</v>
      </c>
      <c r="C22" s="15">
        <f>SUM(C8:C21)</f>
        <v>7262.62</v>
      </c>
      <c r="D22" s="15">
        <f>SUM(D8:D21)</f>
        <v>-3600.92</v>
      </c>
    </row>
    <row r="23" spans="1:5" x14ac:dyDescent="0.3">
      <c r="C23" s="15"/>
      <c r="D23" s="15"/>
    </row>
    <row r="24" spans="1:5" x14ac:dyDescent="0.3">
      <c r="A24" t="s">
        <v>105</v>
      </c>
      <c r="C24" s="15">
        <f>SUM(C22+D22)</f>
        <v>3661.7</v>
      </c>
      <c r="D24" s="15"/>
    </row>
    <row r="25" spans="1:5" x14ac:dyDescent="0.3">
      <c r="C25" s="15"/>
      <c r="D25" s="15"/>
    </row>
    <row r="26" spans="1:5" x14ac:dyDescent="0.3">
      <c r="C26" s="15"/>
      <c r="D26" s="15"/>
    </row>
    <row r="27" spans="1:5" x14ac:dyDescent="0.3">
      <c r="C27" s="15"/>
      <c r="D27" s="15"/>
    </row>
    <row r="28" spans="1:5" x14ac:dyDescent="0.3">
      <c r="C28" s="15"/>
      <c r="D28" s="15"/>
    </row>
    <row r="29" spans="1:5" ht="21" x14ac:dyDescent="0.4">
      <c r="A29" s="6" t="s">
        <v>21</v>
      </c>
      <c r="B29" s="17"/>
    </row>
    <row r="30" spans="1:5" x14ac:dyDescent="0.3">
      <c r="C30" s="15" t="s">
        <v>106</v>
      </c>
      <c r="D30" s="15" t="s">
        <v>107</v>
      </c>
    </row>
    <row r="31" spans="1:5" x14ac:dyDescent="0.3">
      <c r="A31" t="s">
        <v>101</v>
      </c>
      <c r="B31" s="18" t="s">
        <v>114</v>
      </c>
      <c r="C31" s="15">
        <v>29217</v>
      </c>
      <c r="D31" s="15"/>
    </row>
    <row r="32" spans="1:5" x14ac:dyDescent="0.3">
      <c r="A32" t="s">
        <v>102</v>
      </c>
      <c r="B32" s="19">
        <v>45292</v>
      </c>
      <c r="C32" s="15"/>
      <c r="D32" s="15">
        <v>-6240</v>
      </c>
      <c r="E32" t="s">
        <v>103</v>
      </c>
    </row>
    <row r="33" spans="1:4" x14ac:dyDescent="0.3">
      <c r="A33" t="s">
        <v>110</v>
      </c>
      <c r="B33" s="19">
        <v>45292</v>
      </c>
      <c r="C33" s="15">
        <v>11000</v>
      </c>
      <c r="D33" s="15"/>
    </row>
    <row r="34" spans="1:4" x14ac:dyDescent="0.3">
      <c r="C34" s="15"/>
      <c r="D34" s="15"/>
    </row>
    <row r="41" spans="1:4" x14ac:dyDescent="0.3">
      <c r="A41" t="s">
        <v>104</v>
      </c>
      <c r="C41" s="15">
        <f>SUM(C31:C40)</f>
        <v>40217</v>
      </c>
      <c r="D41" s="15">
        <f>SUM(D31:D40)</f>
        <v>-6240</v>
      </c>
    </row>
    <row r="43" spans="1:4" x14ac:dyDescent="0.3">
      <c r="A43" t="s">
        <v>108</v>
      </c>
      <c r="C43" s="15">
        <f>SUM(C41+D41)</f>
        <v>33977</v>
      </c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ced06422-c515-4a4e-a1f2-e6a0c0200eae}" enabled="1" method="Standard" siteId="{e339bd4b-2e3b-4035-a452-2112d502f2f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År 21,22,23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2024-04-03T18:42:35Z</dcterms:modified>
</cp:coreProperties>
</file>