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ELIN06\Desktop\TIK\Lärgrupper Timrå IK\"/>
    </mc:Choice>
  </mc:AlternateContent>
  <xr:revisionPtr revIDLastSave="207" documentId="13_ncr:1_{A2992615-67B6-4069-A335-4C7BAE48120A}" xr6:coauthVersionLast="45" xr6:coauthVersionMax="45" xr10:uidLastSave="{CC2423A3-D232-478A-9C02-D3954C936382}"/>
  <bookViews>
    <workbookView xWindow="-108" yWindow="-108" windowWidth="23256" windowHeight="12576" firstSheet="1" activeTab="1" xr2:uid="{E0913AF7-81AE-4268-8F66-D62BB9B141B1}"/>
  </bookViews>
  <sheets>
    <sheet name="Sheet1" sheetId="1" r:id="rId1"/>
    <sheet name="Sheet2" sheetId="2" r:id="rId2"/>
  </sheets>
  <calcPr calcId="191028" calcCompleted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40" i="1" l="1"/>
  <c r="Q38" i="1"/>
  <c r="Q37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tc={4624E65E-2925-4FD1-AFF7-80D620686EC5}</author>
  </authors>
  <commentList>
    <comment ref="L17" authorId="0" shapeId="0" xr:uid="{4624E65E-2925-4FD1-AFF7-80D620686EC5}">
      <text>
        <t>[Threaded comment]
Your version of Excel allows you to read this threaded comment; however, any edits to it will get removed if the file is opened in a newer version of Excel. Learn more: https://go.microsoft.com/fwlink/?linkid=870924
Comment:
    Kan detta verkligen stämma?!</t>
      </text>
    </comment>
  </commentList>
</comments>
</file>

<file path=xl/sharedStrings.xml><?xml version="1.0" encoding="utf-8"?>
<sst xmlns="http://schemas.openxmlformats.org/spreadsheetml/2006/main" count="133" uniqueCount="84">
  <si>
    <t>Lagkläder Timrå IK Ungdom</t>
  </si>
  <si>
    <t xml:space="preserve">Lag: </t>
  </si>
  <si>
    <t>U12 Timrå IK</t>
  </si>
  <si>
    <t xml:space="preserve">Kontakt: </t>
  </si>
  <si>
    <t>Micke Eskilander</t>
  </si>
  <si>
    <t xml:space="preserve">Mail: </t>
  </si>
  <si>
    <t>micael.eskilander@timraik.se</t>
  </si>
  <si>
    <t>Beställning</t>
  </si>
  <si>
    <t>PRIS/ST</t>
  </si>
  <si>
    <t>NAMN</t>
  </si>
  <si>
    <t>Initialer</t>
  </si>
  <si>
    <t>Värmeställ Jacka Jr</t>
  </si>
  <si>
    <t>Värmeställ Jacka Sr</t>
  </si>
  <si>
    <t>Värmeställ Byxa Jr </t>
  </si>
  <si>
    <t>Värmeställ Byxa Sr </t>
  </si>
  <si>
    <t>Bubble Jacka Jr </t>
  </si>
  <si>
    <t>Bubble Jacka Sr </t>
  </si>
  <si>
    <t>Mjukoverall Tröja Jr</t>
  </si>
  <si>
    <t>Mjukoverall Tröja JS</t>
  </si>
  <si>
    <t>Mjukoverall Byxa Jr </t>
  </si>
  <si>
    <t>Mjukoverall Byxa Sr </t>
  </si>
  <si>
    <t>Isoverall Ledare Jacka Sr</t>
  </si>
  <si>
    <t>Isoverall Ledare Byxa Sr</t>
  </si>
  <si>
    <t>Övrigt</t>
  </si>
  <si>
    <t>Kontrollerat</t>
  </si>
  <si>
    <t>SUMMA</t>
  </si>
  <si>
    <t>Isak Rundén</t>
  </si>
  <si>
    <t>IR</t>
  </si>
  <si>
    <t>M</t>
  </si>
  <si>
    <t>Kolla upp om ryggsäck</t>
  </si>
  <si>
    <t>Axel Sellgren Granzell</t>
  </si>
  <si>
    <t>ASG</t>
  </si>
  <si>
    <t>L</t>
  </si>
  <si>
    <t>Viktor Söderlund</t>
  </si>
  <si>
    <t>VS</t>
  </si>
  <si>
    <t>158/164</t>
  </si>
  <si>
    <t>Oscar Tegeback</t>
  </si>
  <si>
    <t>OT</t>
  </si>
  <si>
    <t>2st XS</t>
  </si>
  <si>
    <t>Nils Gahlin</t>
  </si>
  <si>
    <t>NG</t>
  </si>
  <si>
    <t>146/152</t>
  </si>
  <si>
    <t>Viggo Löjtner</t>
  </si>
  <si>
    <t>VL</t>
  </si>
  <si>
    <t>S</t>
  </si>
  <si>
    <t>William Thellbro</t>
  </si>
  <si>
    <t>WT</t>
  </si>
  <si>
    <t>XS</t>
  </si>
  <si>
    <t>Algot Lindholm</t>
  </si>
  <si>
    <t>AL</t>
  </si>
  <si>
    <t>Elias Westberg</t>
  </si>
  <si>
    <t>EW</t>
  </si>
  <si>
    <t>Alexander Söderberg</t>
  </si>
  <si>
    <t>AS</t>
  </si>
  <si>
    <t>Max Antonsson</t>
  </si>
  <si>
    <t>MA</t>
  </si>
  <si>
    <t>Oliver Björklund</t>
  </si>
  <si>
    <t>OB</t>
  </si>
  <si>
    <t>Edvin Ekblad</t>
  </si>
  <si>
    <t>EE</t>
  </si>
  <si>
    <t>Gustav von Essen</t>
  </si>
  <si>
    <t>GE</t>
  </si>
  <si>
    <t>M (GARANTI)</t>
  </si>
  <si>
    <t>Lee Strömberg</t>
  </si>
  <si>
    <t>LS</t>
  </si>
  <si>
    <t>Tiger Elmblad Lampinen</t>
  </si>
  <si>
    <t>TEL</t>
  </si>
  <si>
    <t>Adam Lindström</t>
  </si>
  <si>
    <t>Svante Eskilander</t>
  </si>
  <si>
    <t>SE</t>
  </si>
  <si>
    <t>Mikael Söderberg</t>
  </si>
  <si>
    <t>MS</t>
  </si>
  <si>
    <t>XL</t>
  </si>
  <si>
    <t>Lars Norlander</t>
  </si>
  <si>
    <t>LN</t>
  </si>
  <si>
    <t>Erik Ekblad</t>
  </si>
  <si>
    <t>Marcus Lampinen</t>
  </si>
  <si>
    <t>ML</t>
  </si>
  <si>
    <t>Jonas Sellgren</t>
  </si>
  <si>
    <t>JS</t>
  </si>
  <si>
    <t>Totalt</t>
  </si>
  <si>
    <t>Kontroll</t>
  </si>
  <si>
    <t>Ja</t>
  </si>
  <si>
    <t>Uppdaterad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</si>
</sst>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r&quot;_-;\-* #,##0.00\ &quot;kr&quot;_-;_-* &quot;-&quot;??\ &quot;kr&quot;_-;_-@_-"/>
    <numFmt numFmtId="164" formatCode="_-* #,##0\ &quot;kr&quot;_-;\-* #,##0\ &quot;kr&quot;_-;_-* &quot;-&quot;??\ &quot;kr&quot;_-;_-@_-"/>
  </numFmts>
  <fonts count="13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4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</font>
    <font>
      <b/>
      <sz val="12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44" fontId="2" fillId="0" borderId="0" applyFont="0" applyFill="0" applyBorder="0" applyAlignment="0" applyProtection="0"/>
    <xf numFmtId="0" fontId="11" fillId="0" borderId="0"/>
  </cellStyleXfs>
  <cellXfs count="34">
    <xf numFmtId="0" fontId="0" fillId="0" borderId="0" xfId="0"/>
    <xf numFmtId="0" fontId="0" fillId="0" borderId="0" xfId="0" applyAlignment="1">
      <alignment vertical="center"/>
    </xf>
    <xf numFmtId="0" fontId="1" fillId="0" borderId="0" xfId="1" applyAlignment="1">
      <alignment vertical="center"/>
    </xf>
    <xf numFmtId="0" fontId="4" fillId="0" borderId="0" xfId="0" applyFont="1"/>
    <xf numFmtId="0" fontId="5" fillId="0" borderId="0" xfId="0" applyFont="1"/>
    <xf numFmtId="0" fontId="6" fillId="0" borderId="0" xfId="1" applyFont="1"/>
    <xf numFmtId="0" fontId="0" fillId="0" borderId="0" xfId="0" applyAlignment="1">
      <alignment horizontal="center"/>
    </xf>
    <xf numFmtId="0" fontId="7" fillId="0" borderId="0" xfId="0" applyFont="1"/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0" fontId="0" fillId="0" borderId="0" xfId="0" applyFont="1" applyFill="1" applyBorder="1"/>
    <xf numFmtId="0" fontId="10" fillId="0" borderId="0" xfId="0" applyFont="1" applyFill="1" applyBorder="1" applyAlignment="1">
      <alignment horizontal="center"/>
    </xf>
    <xf numFmtId="164" fontId="3" fillId="0" borderId="0" xfId="2" applyNumberFormat="1" applyFont="1" applyFill="1" applyBorder="1"/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0" fontId="8" fillId="0" borderId="1" xfId="0" applyFont="1" applyBorder="1" applyAlignment="1">
      <alignment horizontal="left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7" fillId="0" borderId="1" xfId="0" applyFont="1" applyBorder="1"/>
    <xf numFmtId="0" fontId="9" fillId="0" borderId="1" xfId="0" applyFont="1" applyBorder="1" applyAlignment="1">
      <alignment horizontal="center" textRotation="90"/>
    </xf>
    <xf numFmtId="0" fontId="10" fillId="0" borderId="1" xfId="0" applyFont="1" applyBorder="1" applyAlignment="1">
      <alignment textRotation="90"/>
    </xf>
    <xf numFmtId="0" fontId="10" fillId="2" borderId="1" xfId="0" applyFont="1" applyFill="1" applyBorder="1" applyAlignment="1">
      <alignment horizontal="center" textRotation="90"/>
    </xf>
    <xf numFmtId="0" fontId="10" fillId="2" borderId="1" xfId="0" applyFont="1" applyFill="1" applyBorder="1" applyAlignment="1">
      <alignment textRotation="90"/>
    </xf>
    <xf numFmtId="0" fontId="8" fillId="0" borderId="1" xfId="0" applyFont="1" applyBorder="1" applyAlignment="1">
      <alignment horizontal="right"/>
    </xf>
    <xf numFmtId="0" fontId="0" fillId="0" borderId="1" xfId="0" applyFont="1" applyBorder="1"/>
    <xf numFmtId="0" fontId="10" fillId="0" borderId="1" xfId="0" applyFont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12" fillId="0" borderId="1" xfId="0" applyFont="1" applyBorder="1" applyAlignment="1">
      <alignment horizontal="center"/>
    </xf>
    <xf numFmtId="164" fontId="3" fillId="0" borderId="1" xfId="2" applyNumberFormat="1" applyFont="1" applyBorder="1"/>
    <xf numFmtId="0" fontId="11" fillId="0" borderId="1" xfId="3" applyFont="1" applyBorder="1"/>
    <xf numFmtId="0" fontId="9" fillId="0" borderId="0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/>
    </xf>
  </cellXfs>
  <cellStyles count="4">
    <cellStyle name="Currency" xfId="2" builtinId="4"/>
    <cellStyle name="Hyperlink" xfId="1" builtinId="8"/>
    <cellStyle name="Normal" xfId="0" builtinId="0"/>
    <cellStyle name="Normal 2" xfId="3" xr:uid="{F8C44F6D-4373-4E74-8B01-FD8EC5473ED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129540</xdr:colOff>
      <xdr:row>0</xdr:row>
      <xdr:rowOff>45721</xdr:rowOff>
    </xdr:from>
    <xdr:to>
      <xdr:col>0</xdr:col>
      <xdr:colOff>1059180</xdr:colOff>
      <xdr:row>5</xdr:row>
      <xdr:rowOff>51435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3B72AC7-8C06-47BA-AEE4-2E2158E5BB25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3380" y="228601"/>
          <a:ext cx="929640" cy="1112519"/>
        </a:xfrm>
        <a:prstGeom prst="rect">
          <a:avLst/>
        </a:prstGeom>
      </xdr:spPr>
    </xdr:pic>
    <xdr:clientData/>
  </xdr:twoCellAnchor>
  <xdr:oneCellAnchor>
    <xdr:from>
      <xdr:col>0</xdr:col>
      <xdr:colOff>1409700</xdr:colOff>
      <xdr:row>1</xdr:row>
      <xdr:rowOff>0</xdr:rowOff>
    </xdr:from>
    <xdr:ext cx="5128260" cy="115062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1C5DAD76-41CE-4674-84F3-8130CA64B7BD}"/>
            </a:ext>
          </a:extLst>
        </xdr:cNvPr>
        <xdr:cNvSpPr txBox="1"/>
      </xdr:nvSpPr>
      <xdr:spPr>
        <a:xfrm>
          <a:off x="1409700" y="327660"/>
          <a:ext cx="5128260" cy="11506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sv-SE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From denna</a:t>
          </a:r>
          <a:r>
            <a:rPr lang="sv-SE" sz="1100" b="0" i="0" u="none" strike="noStrike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säsong är al</a:t>
          </a:r>
          <a:r>
            <a:rPr lang="sv-SE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la kläder svarta</a:t>
          </a:r>
          <a:r>
            <a:rPr lang="sv-SE" sz="1100" b="0" i="0" u="none" strike="noStrike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(Vissa prov på "Värmeställ Jacka" är röda) </a:t>
          </a:r>
        </a:p>
        <a:p>
          <a:r>
            <a:rPr lang="sv-SE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Beställning sker på mail från lagledare till Erik Wedin, </a:t>
          </a:r>
          <a:r>
            <a:rPr lang="sv-SE" sz="1100" b="0" i="0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erik.wedin@stadium.se</a:t>
          </a:r>
          <a:r>
            <a:rPr lang="sv-SE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</a:p>
        <a:p>
          <a:r>
            <a:rPr lang="sv-SE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 priserna  är tryck medräknade.</a:t>
          </a:r>
          <a:r>
            <a:rPr lang="sv-SE"/>
            <a:t> 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sv-SE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Överdelar: Huvudsponsor, Klubblogga &amp; Initialer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sv-SE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Underdelar: Initialer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sv-SE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Vid egna sponsortryck tillkommer kostnad (utförs efter</a:t>
          </a:r>
          <a:r>
            <a:rPr lang="sv-SE" sz="1100" b="0" i="0" u="none" strike="noStrike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ök med </a:t>
          </a:r>
          <a:r>
            <a:rPr lang="sv-SE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Stadium)</a:t>
          </a:r>
          <a:endParaRPr lang="sv-SE" sz="1100"/>
        </a:p>
      </xdr:txBody>
    </xdr:sp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Micael Eskilander" id="{B71B7D65-6A68-4799-B20A-1161B8151CA0}" userId="S::micael.eskilander@timraik.se::0eb555b0-3623-44a5-8706-424a302d99f3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L17" dT="2020-11-01T12:32:35.92" personId="{B71B7D65-6A68-4799-B20A-1161B8151CA0}" id="{4624E65E-2925-4FD1-AFF7-80D620686EC5}">
    <text>Kan detta verkligen stämma?!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icael.eskilander@timraik.se" TargetMode="External"/><Relationship Id="rId6" Type="http://schemas.microsoft.com/office/2017/10/relationships/threadedComment" Target="../threadedComments/threadedComment1.xm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98F2A1-30B7-4145-B0D1-D2EA745EF7F1}">
  <dimension ref="A1:R52"/>
  <sheetViews>
    <sheetView topLeftCell="I13" zoomScaleNormal="100" workbookViewId="0">
      <selection activeCell="P16" sqref="P16:P38"/>
    </sheetView>
  </sheetViews>
  <sheetFormatPr defaultRowHeight="14.45"/>
  <cols>
    <col min="1" max="1" width="23.28515625" customWidth="1"/>
    <col min="2" max="2" width="9.140625" style="6" customWidth="1"/>
    <col min="3" max="3" width="18.85546875" bestFit="1" customWidth="1"/>
    <col min="4" max="4" width="19.140625" bestFit="1" customWidth="1"/>
    <col min="5" max="5" width="18.85546875" bestFit="1" customWidth="1"/>
    <col min="6" max="6" width="19.140625" bestFit="1" customWidth="1"/>
    <col min="7" max="7" width="15.85546875" bestFit="1" customWidth="1"/>
    <col min="8" max="8" width="16.140625" bestFit="1" customWidth="1"/>
    <col min="9" max="9" width="19.42578125" bestFit="1" customWidth="1"/>
    <col min="10" max="11" width="19.85546875" bestFit="1" customWidth="1"/>
    <col min="12" max="12" width="20.140625" bestFit="1" customWidth="1"/>
    <col min="13" max="13" width="24" bestFit="1" customWidth="1"/>
    <col min="14" max="14" width="23.42578125" bestFit="1" customWidth="1"/>
    <col min="15" max="16" width="23.42578125" customWidth="1"/>
    <col min="17" max="17" width="13.42578125" customWidth="1"/>
  </cols>
  <sheetData>
    <row r="1" spans="1:18" ht="26.25">
      <c r="B1" s="9" t="s">
        <v>0</v>
      </c>
      <c r="C1" s="3"/>
      <c r="E1" s="3"/>
    </row>
    <row r="2" spans="1:18" ht="15">
      <c r="R2" s="1"/>
    </row>
    <row r="3" spans="1:18" ht="15">
      <c r="R3" s="1"/>
    </row>
    <row r="4" spans="1:18" ht="15">
      <c r="R4" s="1"/>
    </row>
    <row r="5" spans="1:18" ht="15">
      <c r="R5" s="1"/>
    </row>
    <row r="6" spans="1:18" ht="15">
      <c r="R6" s="1"/>
    </row>
    <row r="7" spans="1:18" ht="15">
      <c r="R7" s="2"/>
    </row>
    <row r="8" spans="1:18" ht="7.9" customHeight="1">
      <c r="R8" s="2"/>
    </row>
    <row r="9" spans="1:18" ht="18.75">
      <c r="A9" s="10" t="s">
        <v>1</v>
      </c>
      <c r="B9" s="4" t="s">
        <v>2</v>
      </c>
      <c r="C9" s="4"/>
    </row>
    <row r="10" spans="1:18" ht="18.75">
      <c r="A10" s="10" t="s">
        <v>3</v>
      </c>
      <c r="B10" s="4" t="s">
        <v>4</v>
      </c>
      <c r="C10" s="4"/>
      <c r="R10" s="1"/>
    </row>
    <row r="11" spans="1:18" ht="18.75">
      <c r="A11" s="10" t="s">
        <v>5</v>
      </c>
      <c r="B11" s="5" t="s">
        <v>6</v>
      </c>
      <c r="C11" s="5"/>
      <c r="R11" s="1"/>
    </row>
    <row r="12" spans="1:18" ht="6" customHeight="1">
      <c r="R12" s="1"/>
    </row>
    <row r="13" spans="1:18" ht="26.25">
      <c r="B13" s="3" t="s">
        <v>7</v>
      </c>
      <c r="C13" s="3"/>
      <c r="R13" s="1"/>
    </row>
    <row r="14" spans="1:18" s="7" customFormat="1" ht="12.75">
      <c r="A14" s="16" t="s">
        <v>8</v>
      </c>
      <c r="B14" s="17"/>
      <c r="C14" s="18">
        <v>729</v>
      </c>
      <c r="D14" s="19">
        <v>759</v>
      </c>
      <c r="E14" s="18">
        <v>379</v>
      </c>
      <c r="F14" s="19">
        <v>409</v>
      </c>
      <c r="G14" s="18">
        <v>729</v>
      </c>
      <c r="H14" s="19">
        <v>829</v>
      </c>
      <c r="I14" s="18">
        <v>339</v>
      </c>
      <c r="J14" s="19">
        <v>399</v>
      </c>
      <c r="K14" s="18">
        <v>279</v>
      </c>
      <c r="L14" s="19">
        <v>359</v>
      </c>
      <c r="M14" s="18">
        <v>629</v>
      </c>
      <c r="N14" s="18">
        <v>519</v>
      </c>
      <c r="O14" s="18"/>
      <c r="P14" s="18"/>
      <c r="Q14" s="20"/>
      <c r="R14" s="8"/>
    </row>
    <row r="15" spans="1:18" ht="126" customHeight="1">
      <c r="A15" s="16" t="s">
        <v>9</v>
      </c>
      <c r="B15" s="21" t="s">
        <v>10</v>
      </c>
      <c r="C15" s="22" t="s">
        <v>11</v>
      </c>
      <c r="D15" s="23" t="s">
        <v>12</v>
      </c>
      <c r="E15" s="22" t="s">
        <v>13</v>
      </c>
      <c r="F15" s="24" t="s">
        <v>14</v>
      </c>
      <c r="G15" s="22" t="s">
        <v>15</v>
      </c>
      <c r="H15" s="24" t="s">
        <v>16</v>
      </c>
      <c r="I15" s="22" t="s">
        <v>17</v>
      </c>
      <c r="J15" s="24" t="s">
        <v>18</v>
      </c>
      <c r="K15" s="22" t="s">
        <v>19</v>
      </c>
      <c r="L15" s="24" t="s">
        <v>20</v>
      </c>
      <c r="M15" s="22" t="s">
        <v>21</v>
      </c>
      <c r="N15" s="22" t="s">
        <v>22</v>
      </c>
      <c r="O15" s="22" t="s">
        <v>23</v>
      </c>
      <c r="P15" s="22" t="s">
        <v>24</v>
      </c>
      <c r="Q15" s="25" t="s">
        <v>25</v>
      </c>
      <c r="R15" s="1"/>
    </row>
    <row r="16" spans="1:18" ht="15.75">
      <c r="A16" s="26" t="s">
        <v>26</v>
      </c>
      <c r="B16" s="27" t="s">
        <v>27</v>
      </c>
      <c r="C16" s="27"/>
      <c r="D16" s="28"/>
      <c r="E16" s="27" t="s">
        <v>28</v>
      </c>
      <c r="F16" s="28"/>
      <c r="G16" s="27" t="s">
        <v>28</v>
      </c>
      <c r="H16" s="28"/>
      <c r="I16" s="27"/>
      <c r="J16" s="28"/>
      <c r="K16" s="27"/>
      <c r="L16" s="28"/>
      <c r="M16" s="27"/>
      <c r="N16" s="27"/>
      <c r="O16" s="29" t="s">
        <v>29</v>
      </c>
      <c r="P16" s="29"/>
      <c r="Q16" s="30">
        <f>$E$14+$G$14</f>
        <v>1108</v>
      </c>
      <c r="R16" s="1"/>
    </row>
    <row r="17" spans="1:18" ht="15.75">
      <c r="A17" s="26" t="s">
        <v>30</v>
      </c>
      <c r="B17" s="27" t="s">
        <v>31</v>
      </c>
      <c r="C17" s="27" t="s">
        <v>32</v>
      </c>
      <c r="D17" s="28"/>
      <c r="E17" s="27" t="s">
        <v>32</v>
      </c>
      <c r="F17" s="28"/>
      <c r="G17" s="27"/>
      <c r="H17" s="28"/>
      <c r="I17" s="27" t="s">
        <v>32</v>
      </c>
      <c r="J17" s="28"/>
      <c r="K17" s="27"/>
      <c r="L17" s="33" t="s">
        <v>32</v>
      </c>
      <c r="M17" s="27"/>
      <c r="N17" s="27"/>
      <c r="O17" s="27"/>
      <c r="P17" s="27"/>
      <c r="Q17" s="30">
        <f>C14+E14+I14+L14</f>
        <v>1806</v>
      </c>
      <c r="R17" s="1"/>
    </row>
    <row r="18" spans="1:18" ht="15.75">
      <c r="A18" s="26" t="s">
        <v>33</v>
      </c>
      <c r="B18" s="27" t="s">
        <v>34</v>
      </c>
      <c r="C18" s="27"/>
      <c r="D18" s="28"/>
      <c r="E18" s="27"/>
      <c r="F18" s="28"/>
      <c r="G18" s="27" t="s">
        <v>32</v>
      </c>
      <c r="H18" s="28"/>
      <c r="I18" s="27" t="s">
        <v>35</v>
      </c>
      <c r="J18" s="28"/>
      <c r="K18" s="27" t="s">
        <v>35</v>
      </c>
      <c r="L18" s="28"/>
      <c r="M18" s="27"/>
      <c r="N18" s="27"/>
      <c r="O18" s="27"/>
      <c r="P18" s="27"/>
      <c r="Q18" s="30">
        <f>G14+I14+K14</f>
        <v>1347</v>
      </c>
      <c r="R18" s="1"/>
    </row>
    <row r="19" spans="1:18" ht="15.75">
      <c r="A19" s="31" t="s">
        <v>36</v>
      </c>
      <c r="B19" s="27" t="s">
        <v>37</v>
      </c>
      <c r="C19" s="27"/>
      <c r="D19" s="28"/>
      <c r="E19" s="27"/>
      <c r="F19" s="28"/>
      <c r="G19" s="27"/>
      <c r="H19" s="28"/>
      <c r="I19" s="27"/>
      <c r="J19" s="28" t="s">
        <v>38</v>
      </c>
      <c r="K19" s="27"/>
      <c r="L19" s="28" t="s">
        <v>38</v>
      </c>
      <c r="M19" s="27"/>
      <c r="N19" s="27"/>
      <c r="O19" s="27"/>
      <c r="P19" s="27"/>
      <c r="Q19" s="30">
        <f>(2*I14)+(2*K14)</f>
        <v>1236</v>
      </c>
      <c r="R19" s="1"/>
    </row>
    <row r="20" spans="1:18" ht="15.75">
      <c r="A20" s="26" t="s">
        <v>39</v>
      </c>
      <c r="B20" s="27" t="s">
        <v>40</v>
      </c>
      <c r="C20" s="27"/>
      <c r="D20" s="28"/>
      <c r="E20" s="27"/>
      <c r="F20" s="28"/>
      <c r="G20" s="27" t="s">
        <v>28</v>
      </c>
      <c r="H20" s="28"/>
      <c r="I20" s="27" t="s">
        <v>35</v>
      </c>
      <c r="J20" s="28"/>
      <c r="K20" s="27" t="s">
        <v>41</v>
      </c>
      <c r="L20" s="28"/>
      <c r="M20" s="27"/>
      <c r="N20" s="27"/>
      <c r="O20" s="27"/>
      <c r="P20" s="27"/>
      <c r="Q20" s="30">
        <f>G14+I14+K14</f>
        <v>1347</v>
      </c>
      <c r="R20" s="1"/>
    </row>
    <row r="21" spans="1:18" ht="15.75">
      <c r="A21" s="26" t="s">
        <v>42</v>
      </c>
      <c r="B21" s="27" t="s">
        <v>43</v>
      </c>
      <c r="C21" s="27"/>
      <c r="D21" s="28"/>
      <c r="E21" s="27"/>
      <c r="F21" s="28"/>
      <c r="G21" s="27" t="s">
        <v>44</v>
      </c>
      <c r="H21" s="28"/>
      <c r="I21" s="27"/>
      <c r="J21" s="28"/>
      <c r="K21" s="27" t="s">
        <v>41</v>
      </c>
      <c r="L21" s="28"/>
      <c r="M21" s="27"/>
      <c r="N21" s="27"/>
      <c r="O21" s="27"/>
      <c r="P21" s="27"/>
      <c r="Q21" s="30">
        <f>G14+K14</f>
        <v>1008</v>
      </c>
      <c r="R21" s="1"/>
    </row>
    <row r="22" spans="1:18" ht="15.75">
      <c r="A22" s="26" t="s">
        <v>45</v>
      </c>
      <c r="B22" s="27" t="s">
        <v>46</v>
      </c>
      <c r="C22" s="27"/>
      <c r="D22" s="28"/>
      <c r="E22" s="27"/>
      <c r="F22" s="28"/>
      <c r="G22" s="27"/>
      <c r="H22" s="28"/>
      <c r="I22" s="27"/>
      <c r="J22" s="28" t="s">
        <v>47</v>
      </c>
      <c r="K22" s="27" t="s">
        <v>35</v>
      </c>
      <c r="L22" s="28"/>
      <c r="M22" s="27"/>
      <c r="N22" s="27"/>
      <c r="O22" s="27"/>
      <c r="P22" s="27"/>
      <c r="Q22" s="30">
        <f>J14+K14</f>
        <v>678</v>
      </c>
      <c r="R22" s="1"/>
    </row>
    <row r="23" spans="1:18" ht="15.75">
      <c r="A23" s="26" t="s">
        <v>48</v>
      </c>
      <c r="B23" s="27" t="s">
        <v>49</v>
      </c>
      <c r="C23" s="27"/>
      <c r="D23" s="28"/>
      <c r="E23" s="27"/>
      <c r="F23" s="28"/>
      <c r="G23" s="27"/>
      <c r="H23" s="28"/>
      <c r="I23" s="27" t="s">
        <v>35</v>
      </c>
      <c r="J23" s="28"/>
      <c r="K23" s="27" t="s">
        <v>35</v>
      </c>
      <c r="L23" s="28"/>
      <c r="M23" s="27"/>
      <c r="N23" s="27"/>
      <c r="O23" s="27"/>
      <c r="P23" s="27"/>
      <c r="Q23" s="30">
        <f>I14+K14</f>
        <v>618</v>
      </c>
      <c r="R23" s="1"/>
    </row>
    <row r="24" spans="1:18" ht="15.75">
      <c r="A24" s="26" t="s">
        <v>50</v>
      </c>
      <c r="B24" s="27" t="s">
        <v>51</v>
      </c>
      <c r="C24" s="27"/>
      <c r="D24" s="28"/>
      <c r="E24" s="27"/>
      <c r="F24" s="28"/>
      <c r="G24" s="27" t="s">
        <v>32</v>
      </c>
      <c r="H24" s="28"/>
      <c r="I24" s="27"/>
      <c r="J24" s="28"/>
      <c r="K24" s="27"/>
      <c r="L24" s="28"/>
      <c r="M24" s="27"/>
      <c r="N24" s="27"/>
      <c r="O24" s="27"/>
      <c r="P24" s="27"/>
      <c r="Q24" s="30">
        <f>G14</f>
        <v>729</v>
      </c>
      <c r="R24" s="1"/>
    </row>
    <row r="25" spans="1:18" ht="15.75">
      <c r="A25" s="26" t="s">
        <v>52</v>
      </c>
      <c r="B25" s="27" t="s">
        <v>53</v>
      </c>
      <c r="C25" s="27"/>
      <c r="D25" s="28"/>
      <c r="E25" s="27"/>
      <c r="F25" s="28"/>
      <c r="G25" s="27"/>
      <c r="H25" s="28"/>
      <c r="I25" s="27" t="s">
        <v>35</v>
      </c>
      <c r="J25" s="28"/>
      <c r="K25" s="27" t="s">
        <v>35</v>
      </c>
      <c r="L25" s="28"/>
      <c r="M25" s="27"/>
      <c r="N25" s="27"/>
      <c r="O25" s="27"/>
      <c r="P25" s="27"/>
      <c r="Q25" s="30">
        <f>I14+K14</f>
        <v>618</v>
      </c>
    </row>
    <row r="26" spans="1:18" ht="15.75">
      <c r="A26" s="26" t="s">
        <v>54</v>
      </c>
      <c r="B26" s="27" t="s">
        <v>55</v>
      </c>
      <c r="C26" s="27"/>
      <c r="D26" s="28"/>
      <c r="E26" s="27"/>
      <c r="F26" s="28"/>
      <c r="G26" s="27"/>
      <c r="H26" s="28"/>
      <c r="I26" s="27"/>
      <c r="J26" s="28" t="s">
        <v>47</v>
      </c>
      <c r="K26" s="27"/>
      <c r="L26" s="28" t="s">
        <v>47</v>
      </c>
      <c r="M26" s="27"/>
      <c r="N26" s="27"/>
      <c r="O26" s="27"/>
      <c r="P26" s="27"/>
      <c r="Q26" s="30">
        <f>J14+L14</f>
        <v>758</v>
      </c>
    </row>
    <row r="27" spans="1:18" ht="15.75">
      <c r="A27" s="26" t="s">
        <v>56</v>
      </c>
      <c r="B27" s="27" t="s">
        <v>57</v>
      </c>
      <c r="C27" s="27"/>
      <c r="D27" s="28"/>
      <c r="E27" s="27"/>
      <c r="F27" s="28"/>
      <c r="G27" s="27"/>
      <c r="H27" s="28"/>
      <c r="I27" s="27" t="s">
        <v>41</v>
      </c>
      <c r="J27" s="28"/>
      <c r="K27" s="27" t="s">
        <v>41</v>
      </c>
      <c r="L27" s="28"/>
      <c r="M27" s="27"/>
      <c r="N27" s="27"/>
      <c r="O27" s="27"/>
      <c r="P27" s="27"/>
      <c r="Q27" s="30">
        <f>I14+K14</f>
        <v>618</v>
      </c>
    </row>
    <row r="28" spans="1:18" ht="15.75">
      <c r="A28" s="26" t="s">
        <v>58</v>
      </c>
      <c r="B28" s="27" t="s">
        <v>59</v>
      </c>
      <c r="C28" s="27" t="s">
        <v>32</v>
      </c>
      <c r="D28" s="28"/>
      <c r="E28" s="27" t="s">
        <v>32</v>
      </c>
      <c r="F28" s="28"/>
      <c r="G28" s="27"/>
      <c r="H28" s="28"/>
      <c r="I28" s="27" t="s">
        <v>35</v>
      </c>
      <c r="J28" s="28"/>
      <c r="K28" s="27" t="s">
        <v>35</v>
      </c>
      <c r="L28" s="28"/>
      <c r="M28" s="27"/>
      <c r="N28" s="27"/>
      <c r="O28" s="27"/>
      <c r="P28" s="27"/>
      <c r="Q28" s="30">
        <f>C14+E14+I14+K14</f>
        <v>1726</v>
      </c>
    </row>
    <row r="29" spans="1:18" ht="15.75">
      <c r="A29" s="26" t="s">
        <v>60</v>
      </c>
      <c r="B29" s="27" t="s">
        <v>61</v>
      </c>
      <c r="C29" s="27"/>
      <c r="D29" s="28"/>
      <c r="E29" s="29" t="s">
        <v>62</v>
      </c>
      <c r="F29" s="28"/>
      <c r="G29" s="27"/>
      <c r="H29" s="28"/>
      <c r="I29" s="27" t="s">
        <v>35</v>
      </c>
      <c r="J29" s="28"/>
      <c r="K29" s="27" t="s">
        <v>35</v>
      </c>
      <c r="L29" s="28"/>
      <c r="M29" s="27"/>
      <c r="N29" s="27"/>
      <c r="O29" s="27"/>
      <c r="P29" s="27"/>
      <c r="Q29" s="30">
        <f>I14+K14</f>
        <v>618</v>
      </c>
    </row>
    <row r="30" spans="1:18" ht="15.75">
      <c r="A30" s="26" t="s">
        <v>63</v>
      </c>
      <c r="B30" s="27" t="s">
        <v>64</v>
      </c>
      <c r="C30" s="27" t="s">
        <v>28</v>
      </c>
      <c r="D30" s="28"/>
      <c r="E30" s="27" t="s">
        <v>44</v>
      </c>
      <c r="F30" s="28"/>
      <c r="G30" s="27" t="s">
        <v>28</v>
      </c>
      <c r="H30" s="28"/>
      <c r="I30" s="27" t="s">
        <v>35</v>
      </c>
      <c r="J30" s="28"/>
      <c r="K30" s="27" t="s">
        <v>41</v>
      </c>
      <c r="L30" s="28"/>
      <c r="M30" s="27"/>
      <c r="N30" s="27"/>
      <c r="O30" s="27"/>
      <c r="P30" s="27"/>
      <c r="Q30" s="30">
        <f>C14+E14+G14+J14+K14</f>
        <v>2515</v>
      </c>
    </row>
    <row r="31" spans="1:18" ht="15.75">
      <c r="A31" s="26" t="s">
        <v>65</v>
      </c>
      <c r="B31" s="27" t="s">
        <v>66</v>
      </c>
      <c r="C31" s="27" t="s">
        <v>32</v>
      </c>
      <c r="D31" s="28"/>
      <c r="E31" s="27" t="s">
        <v>32</v>
      </c>
      <c r="F31" s="28"/>
      <c r="G31" s="27"/>
      <c r="H31" s="28"/>
      <c r="I31" s="27"/>
      <c r="J31" s="28" t="s">
        <v>47</v>
      </c>
      <c r="K31" s="27"/>
      <c r="L31" s="28"/>
      <c r="M31" s="27"/>
      <c r="N31" s="27"/>
      <c r="O31" s="27"/>
      <c r="P31" s="27"/>
      <c r="Q31" s="30">
        <f>C14+E14+J14</f>
        <v>1507</v>
      </c>
    </row>
    <row r="32" spans="1:18" ht="15.75">
      <c r="A32" s="26" t="s">
        <v>67</v>
      </c>
      <c r="B32" s="27" t="s">
        <v>49</v>
      </c>
      <c r="C32" s="27" t="s">
        <v>28</v>
      </c>
      <c r="D32" s="28"/>
      <c r="E32" s="27" t="s">
        <v>28</v>
      </c>
      <c r="F32" s="28"/>
      <c r="G32" s="27" t="s">
        <v>32</v>
      </c>
      <c r="H32" s="28"/>
      <c r="I32" s="27"/>
      <c r="J32" s="28" t="s">
        <v>47</v>
      </c>
      <c r="K32" s="27"/>
      <c r="L32" s="28"/>
      <c r="M32" s="27"/>
      <c r="N32" s="27"/>
      <c r="O32" s="27"/>
      <c r="P32" s="27"/>
      <c r="Q32" s="30">
        <f>C14+E14+G14+J14</f>
        <v>2236</v>
      </c>
    </row>
    <row r="33" spans="1:17" ht="15.75">
      <c r="A33" s="26" t="s">
        <v>68</v>
      </c>
      <c r="B33" s="27" t="s">
        <v>69</v>
      </c>
      <c r="C33" s="27"/>
      <c r="D33" s="28"/>
      <c r="E33" s="27" t="s">
        <v>32</v>
      </c>
      <c r="F33" s="28"/>
      <c r="G33" s="27" t="s">
        <v>32</v>
      </c>
      <c r="H33" s="28"/>
      <c r="I33" s="27"/>
      <c r="J33" s="28"/>
      <c r="K33" s="27"/>
      <c r="L33" s="28"/>
      <c r="M33" s="27"/>
      <c r="N33" s="27"/>
      <c r="O33" s="27"/>
      <c r="P33" s="27"/>
      <c r="Q33" s="30">
        <f>E14+G14</f>
        <v>1108</v>
      </c>
    </row>
    <row r="34" spans="1:17" ht="15.75">
      <c r="A34" s="26" t="s">
        <v>70</v>
      </c>
      <c r="B34" s="27" t="s">
        <v>71</v>
      </c>
      <c r="C34" s="27"/>
      <c r="D34" s="28"/>
      <c r="E34" s="27"/>
      <c r="F34" s="28"/>
      <c r="G34" s="27"/>
      <c r="H34" s="28"/>
      <c r="I34" s="27"/>
      <c r="J34" s="28"/>
      <c r="K34" s="27"/>
      <c r="L34" s="28"/>
      <c r="M34" s="27" t="s">
        <v>72</v>
      </c>
      <c r="N34" s="27" t="s">
        <v>72</v>
      </c>
      <c r="O34" s="27"/>
      <c r="P34" s="27"/>
      <c r="Q34" s="30">
        <f>M14+N14</f>
        <v>1148</v>
      </c>
    </row>
    <row r="35" spans="1:17" ht="15.75">
      <c r="A35" s="26" t="s">
        <v>73</v>
      </c>
      <c r="B35" s="27" t="s">
        <v>74</v>
      </c>
      <c r="C35" s="27"/>
      <c r="D35" s="28" t="s">
        <v>32</v>
      </c>
      <c r="E35" s="27"/>
      <c r="F35" s="28" t="s">
        <v>28</v>
      </c>
      <c r="G35" s="27"/>
      <c r="H35" s="28"/>
      <c r="I35" s="27"/>
      <c r="J35" s="28"/>
      <c r="K35" s="27"/>
      <c r="L35" s="28"/>
      <c r="M35" s="27"/>
      <c r="N35" s="27"/>
      <c r="O35" s="27"/>
      <c r="P35" s="27"/>
      <c r="Q35" s="30">
        <f>D14+F14</f>
        <v>1168</v>
      </c>
    </row>
    <row r="36" spans="1:17" ht="15.75">
      <c r="A36" s="26" t="s">
        <v>75</v>
      </c>
      <c r="B36" s="27" t="s">
        <v>59</v>
      </c>
      <c r="C36" s="27"/>
      <c r="D36" s="28"/>
      <c r="E36" s="27"/>
      <c r="F36" s="28"/>
      <c r="G36" s="27"/>
      <c r="H36" s="28"/>
      <c r="I36" s="27"/>
      <c r="J36" s="28"/>
      <c r="K36" s="27"/>
      <c r="L36" s="28"/>
      <c r="M36" s="27" t="s">
        <v>28</v>
      </c>
      <c r="N36" s="27" t="s">
        <v>28</v>
      </c>
      <c r="O36" s="27"/>
      <c r="P36" s="27"/>
      <c r="Q36" s="30">
        <f>M14+N14</f>
        <v>1148</v>
      </c>
    </row>
    <row r="37" spans="1:17" ht="15.75">
      <c r="A37" s="26" t="s">
        <v>76</v>
      </c>
      <c r="B37" s="27" t="s">
        <v>77</v>
      </c>
      <c r="C37" s="27"/>
      <c r="D37" s="28"/>
      <c r="E37" s="27"/>
      <c r="F37" s="28"/>
      <c r="G37" s="27"/>
      <c r="H37" s="28"/>
      <c r="I37" s="27"/>
      <c r="J37" s="28"/>
      <c r="K37" s="27"/>
      <c r="L37" s="28"/>
      <c r="M37" s="27" t="s">
        <v>72</v>
      </c>
      <c r="N37" s="27"/>
      <c r="O37" s="27"/>
      <c r="P37" s="27"/>
      <c r="Q37" s="30">
        <f>M14</f>
        <v>629</v>
      </c>
    </row>
    <row r="38" spans="1:17" ht="15.75">
      <c r="A38" s="26" t="s">
        <v>78</v>
      </c>
      <c r="B38" s="27" t="s">
        <v>79</v>
      </c>
      <c r="C38" s="27"/>
      <c r="D38" s="28"/>
      <c r="E38" s="27"/>
      <c r="F38" s="28"/>
      <c r="G38" s="27"/>
      <c r="H38" s="28"/>
      <c r="I38" s="27"/>
      <c r="J38" s="28"/>
      <c r="K38" s="27"/>
      <c r="L38" s="28"/>
      <c r="M38" s="27" t="s">
        <v>72</v>
      </c>
      <c r="N38" s="27"/>
      <c r="O38" s="27"/>
      <c r="P38" s="27"/>
      <c r="Q38" s="30">
        <f>M14</f>
        <v>629</v>
      </c>
    </row>
    <row r="39" spans="1:17" ht="15.75">
      <c r="A39" s="11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3"/>
    </row>
    <row r="40" spans="1:17" ht="15.75">
      <c r="A40" s="11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32" t="s">
        <v>80</v>
      </c>
      <c r="P40" s="32"/>
      <c r="Q40" s="13">
        <f>SUM(Q16:Q39)</f>
        <v>26303</v>
      </c>
    </row>
    <row r="41" spans="1:17" ht="15.75">
      <c r="A41" s="11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3"/>
    </row>
    <row r="42" spans="1:17" ht="15.75">
      <c r="A42" s="11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3"/>
    </row>
    <row r="43" spans="1:17" ht="15.75">
      <c r="A43" s="11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3"/>
    </row>
    <row r="44" spans="1:17" ht="15.75">
      <c r="A44" s="11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3"/>
    </row>
    <row r="45" spans="1:17" ht="15.75">
      <c r="A45" s="11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3"/>
    </row>
    <row r="46" spans="1:17" ht="15.75">
      <c r="A46" s="11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3"/>
    </row>
    <row r="47" spans="1:17" ht="15.75">
      <c r="A47" s="11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3"/>
    </row>
    <row r="48" spans="1:17" ht="15.75">
      <c r="A48" s="11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3"/>
    </row>
    <row r="49" spans="1:17" ht="15.75">
      <c r="A49" s="11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3"/>
    </row>
    <row r="50" spans="1:17" ht="15.75">
      <c r="A50" s="11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3"/>
    </row>
    <row r="51" spans="1:17" ht="15">
      <c r="A51" s="14"/>
      <c r="B51" s="15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</row>
    <row r="52" spans="1:17" ht="15">
      <c r="A52" s="14"/>
      <c r="B52" s="15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</row>
  </sheetData>
  <hyperlinks>
    <hyperlink ref="B11" r:id="rId1" xr:uid="{A904EA9A-FCCF-4FAC-BA5D-50D51098591E}"/>
  </hyperlinks>
  <pageMargins left="0.7" right="0.7" top="0.75" bottom="0.75" header="0.3" footer="0.3"/>
  <pageSetup orientation="portrait" r:id="rId2"/>
  <headerFooter>
    <oddFooter>&amp;L&amp;1#&amp;"Calibri"&amp;8&amp;K000000Sensitivity: Internal</oddFooter>
  </headerFooter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00CD58F-5AC8-44A7-822A-6E6EF944561C}">
          <x14:formula1>
            <xm:f>Sheet2!$A$2:$A$3</xm:f>
          </x14:formula1>
          <xm:sqref>P16:P38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80B102-5B77-4D6C-AA92-85A9B45F2DA5}">
  <dimension ref="A1:A3"/>
  <sheetViews>
    <sheetView tabSelected="1" workbookViewId="0">
      <selection activeCell="A3" sqref="A3:XFD3"/>
    </sheetView>
  </sheetViews>
  <sheetFormatPr defaultRowHeight="15"/>
  <sheetData>
    <row r="1" spans="1:1">
      <c r="A1" t="s">
        <v>81</v>
      </c>
    </row>
    <row r="2" spans="1:1">
      <c r="A2" t="s">
        <v>82</v>
      </c>
    </row>
    <row r="3" spans="1:1">
      <c r="A3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Jens Lindström</dc:creator>
  <cp:keywords/>
  <dc:description/>
  <cp:lastModifiedBy>Micael Eskilander</cp:lastModifiedBy>
  <cp:revision/>
  <dcterms:created xsi:type="dcterms:W3CDTF">2020-10-20T18:25:17Z</dcterms:created>
  <dcterms:modified xsi:type="dcterms:W3CDTF">2020-11-01T12:44:50Z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8450391-6d50-49e0-a466-bfda2ff2a5e1_Enabled">
    <vt:lpwstr>True</vt:lpwstr>
  </property>
  <property fmtid="{D5CDD505-2E9C-101B-9397-08002B2CF9AE}" pid="3" name="MSIP_Label_18450391-6d50-49e0-a466-bfda2ff2a5e1_SiteId">
    <vt:lpwstr>65f51067-7d65-4aa9-b996-4cc43a0d7111</vt:lpwstr>
  </property>
  <property fmtid="{D5CDD505-2E9C-101B-9397-08002B2CF9AE}" pid="4" name="MSIP_Label_18450391-6d50-49e0-a466-bfda2ff2a5e1_Owner">
    <vt:lpwstr>jens.lindstrom@timraik.se</vt:lpwstr>
  </property>
  <property fmtid="{D5CDD505-2E9C-101B-9397-08002B2CF9AE}" pid="5" name="MSIP_Label_18450391-6d50-49e0-a466-bfda2ff2a5e1_SetDate">
    <vt:lpwstr>2020-10-20T18:38:24.0810406Z</vt:lpwstr>
  </property>
  <property fmtid="{D5CDD505-2E9C-101B-9397-08002B2CF9AE}" pid="6" name="MSIP_Label_18450391-6d50-49e0-a466-bfda2ff2a5e1_Name">
    <vt:lpwstr>Internal</vt:lpwstr>
  </property>
  <property fmtid="{D5CDD505-2E9C-101B-9397-08002B2CF9AE}" pid="7" name="MSIP_Label_18450391-6d50-49e0-a466-bfda2ff2a5e1_Application">
    <vt:lpwstr>Microsoft Azure Information Protection</vt:lpwstr>
  </property>
  <property fmtid="{D5CDD505-2E9C-101B-9397-08002B2CF9AE}" pid="8" name="MSIP_Label_18450391-6d50-49e0-a466-bfda2ff2a5e1_ActionId">
    <vt:lpwstr>2ea583d8-170f-4d4a-8de2-c4bf95702e34</vt:lpwstr>
  </property>
  <property fmtid="{D5CDD505-2E9C-101B-9397-08002B2CF9AE}" pid="9" name="MSIP_Label_18450391-6d50-49e0-a466-bfda2ff2a5e1_Extended_MSFT_Method">
    <vt:lpwstr>Automatic</vt:lpwstr>
  </property>
  <property fmtid="{D5CDD505-2E9C-101B-9397-08002B2CF9AE}" pid="10" name="Sensitivity">
    <vt:lpwstr>Internal</vt:lpwstr>
  </property>
</Properties>
</file>