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ar\Dropbox\Strand P-08\Cup &amp; Poolspel\2019 Mid Nordic Cup\"/>
    </mc:Choice>
  </mc:AlternateContent>
  <xr:revisionPtr revIDLastSave="0" documentId="13_ncr:1_{FB75ED03-C34F-498B-9DF6-F443B5E83E26}" xr6:coauthVersionLast="43" xr6:coauthVersionMax="43" xr10:uidLastSave="{00000000-0000-0000-0000-000000000000}"/>
  <bookViews>
    <workbookView xWindow="390" yWindow="390" windowWidth="21600" windowHeight="11385" tabRatio="808" xr2:uid="{D854D4D0-7C97-415A-A445-CD9449D06C6E}"/>
  </bookViews>
  <sheets>
    <sheet name="Allmänt" sheetId="1" r:id="rId1"/>
    <sheet name="Svartvik" sheetId="2" r:id="rId2"/>
    <sheet name="HH64" sheetId="3" r:id="rId3"/>
    <sheet name="Alnö IF 1" sheetId="4" r:id="rId4"/>
    <sheet name="Sundsvalls FF" sheetId="5" r:id="rId5"/>
    <sheet name="GIF Sundsvall Vi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" l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7" i="1"/>
  <c r="G31" i="1"/>
  <c r="G32" i="1"/>
  <c r="G38" i="1"/>
  <c r="G39" i="1"/>
  <c r="G41" i="1"/>
  <c r="G43" i="1"/>
  <c r="F34" i="1"/>
  <c r="F35" i="1"/>
  <c r="F37" i="1"/>
  <c r="F38" i="1"/>
  <c r="F42" i="1"/>
  <c r="F27" i="1"/>
  <c r="E28" i="1"/>
  <c r="E29" i="1"/>
  <c r="E36" i="1"/>
  <c r="E38" i="1"/>
  <c r="E40" i="1"/>
  <c r="E41" i="1"/>
  <c r="E44" i="1"/>
  <c r="E45" i="1"/>
  <c r="D28" i="1"/>
  <c r="D32" i="1"/>
  <c r="D33" i="1"/>
  <c r="D35" i="1"/>
  <c r="D38" i="1"/>
  <c r="D44" i="1"/>
  <c r="D27" i="1"/>
  <c r="C30" i="1"/>
  <c r="C31" i="1"/>
  <c r="C34" i="1"/>
  <c r="C35" i="1"/>
  <c r="C38" i="1"/>
  <c r="H38" i="1" s="1"/>
  <c r="C39" i="1"/>
  <c r="C41" i="1"/>
  <c r="C42" i="1"/>
  <c r="C45" i="1"/>
  <c r="D24" i="6"/>
  <c r="E24" i="6"/>
  <c r="F24" i="6"/>
  <c r="C24" i="6"/>
  <c r="D24" i="5"/>
  <c r="E24" i="5"/>
  <c r="F24" i="5"/>
  <c r="C24" i="5"/>
  <c r="D24" i="4"/>
  <c r="E24" i="4"/>
  <c r="F24" i="4"/>
  <c r="C24" i="4"/>
  <c r="D24" i="3"/>
  <c r="E24" i="3"/>
  <c r="F24" i="3"/>
  <c r="C24" i="3"/>
  <c r="D24" i="2"/>
  <c r="E24" i="2"/>
  <c r="F24" i="2"/>
  <c r="C24" i="2"/>
  <c r="G6" i="2"/>
  <c r="C28" i="1" s="1"/>
  <c r="G7" i="2"/>
  <c r="C29" i="1" s="1"/>
  <c r="G8" i="2"/>
  <c r="G9" i="2"/>
  <c r="G10" i="2"/>
  <c r="C32" i="1" s="1"/>
  <c r="G11" i="2"/>
  <c r="C33" i="1" s="1"/>
  <c r="G12" i="2"/>
  <c r="G13" i="2"/>
  <c r="G14" i="2"/>
  <c r="C36" i="1" s="1"/>
  <c r="G15" i="2"/>
  <c r="C37" i="1" s="1"/>
  <c r="G16" i="2"/>
  <c r="G17" i="2"/>
  <c r="G18" i="2"/>
  <c r="C40" i="1" s="1"/>
  <c r="G19" i="2"/>
  <c r="G20" i="2"/>
  <c r="G21" i="2"/>
  <c r="C43" i="1" s="1"/>
  <c r="G22" i="2"/>
  <c r="C44" i="1" s="1"/>
  <c r="G23" i="2"/>
  <c r="G5" i="2"/>
  <c r="C27" i="1" s="1"/>
  <c r="G6" i="3"/>
  <c r="G7" i="3"/>
  <c r="D29" i="1" s="1"/>
  <c r="G8" i="3"/>
  <c r="D30" i="1" s="1"/>
  <c r="G9" i="3"/>
  <c r="D31" i="1" s="1"/>
  <c r="G10" i="3"/>
  <c r="G11" i="3"/>
  <c r="G12" i="3"/>
  <c r="D34" i="1" s="1"/>
  <c r="G13" i="3"/>
  <c r="G14" i="3"/>
  <c r="D36" i="1" s="1"/>
  <c r="G15" i="3"/>
  <c r="D37" i="1" s="1"/>
  <c r="G16" i="3"/>
  <c r="G17" i="3"/>
  <c r="D39" i="1" s="1"/>
  <c r="G18" i="3"/>
  <c r="D40" i="1" s="1"/>
  <c r="G19" i="3"/>
  <c r="D41" i="1" s="1"/>
  <c r="G20" i="3"/>
  <c r="D42" i="1" s="1"/>
  <c r="G21" i="3"/>
  <c r="D43" i="1" s="1"/>
  <c r="G22" i="3"/>
  <c r="G23" i="3"/>
  <c r="D45" i="1" s="1"/>
  <c r="G5" i="3"/>
  <c r="G6" i="4"/>
  <c r="G7" i="4"/>
  <c r="G8" i="4"/>
  <c r="E30" i="1" s="1"/>
  <c r="G9" i="4"/>
  <c r="E31" i="1" s="1"/>
  <c r="G10" i="4"/>
  <c r="E32" i="1" s="1"/>
  <c r="G11" i="4"/>
  <c r="E33" i="1" s="1"/>
  <c r="G12" i="4"/>
  <c r="E34" i="1" s="1"/>
  <c r="G13" i="4"/>
  <c r="E35" i="1" s="1"/>
  <c r="G14" i="4"/>
  <c r="G15" i="4"/>
  <c r="E37" i="1" s="1"/>
  <c r="G16" i="4"/>
  <c r="G17" i="4"/>
  <c r="E39" i="1" s="1"/>
  <c r="G18" i="4"/>
  <c r="G19" i="4"/>
  <c r="G20" i="4"/>
  <c r="E42" i="1" s="1"/>
  <c r="G21" i="4"/>
  <c r="E43" i="1" s="1"/>
  <c r="G22" i="4"/>
  <c r="G23" i="4"/>
  <c r="G5" i="4"/>
  <c r="E27" i="1" s="1"/>
  <c r="D26" i="1"/>
  <c r="E26" i="1"/>
  <c r="F26" i="1"/>
  <c r="G26" i="1"/>
  <c r="C26" i="1"/>
  <c r="G23" i="6"/>
  <c r="G45" i="1" s="1"/>
  <c r="G20" i="6"/>
  <c r="G42" i="1" s="1"/>
  <c r="G21" i="6"/>
  <c r="G22" i="6"/>
  <c r="G44" i="1" s="1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5" i="6"/>
  <c r="G21" i="5"/>
  <c r="F43" i="1" s="1"/>
  <c r="G22" i="5"/>
  <c r="F44" i="1" s="1"/>
  <c r="G23" i="5"/>
  <c r="F45" i="1" s="1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5" i="5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5" i="4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5" i="3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5" i="2"/>
  <c r="H44" i="1" l="1"/>
  <c r="H42" i="1"/>
  <c r="H45" i="1"/>
  <c r="H43" i="1"/>
  <c r="G6" i="6"/>
  <c r="G28" i="1" s="1"/>
  <c r="G7" i="6"/>
  <c r="G29" i="1" s="1"/>
  <c r="G8" i="6"/>
  <c r="G30" i="1" s="1"/>
  <c r="G9" i="6"/>
  <c r="G10" i="6"/>
  <c r="G11" i="6"/>
  <c r="G33" i="1" s="1"/>
  <c r="G12" i="6"/>
  <c r="G34" i="1" s="1"/>
  <c r="H34" i="1" s="1"/>
  <c r="G13" i="6"/>
  <c r="G35" i="1" s="1"/>
  <c r="H35" i="1" s="1"/>
  <c r="G14" i="6"/>
  <c r="G36" i="1" s="1"/>
  <c r="G15" i="6"/>
  <c r="G37" i="1" s="1"/>
  <c r="H37" i="1" s="1"/>
  <c r="G16" i="6"/>
  <c r="G17" i="6"/>
  <c r="G18" i="6"/>
  <c r="G40" i="1" s="1"/>
  <c r="G19" i="6"/>
  <c r="G5" i="6"/>
  <c r="G27" i="1" s="1"/>
  <c r="H27" i="1" s="1"/>
  <c r="G6" i="5"/>
  <c r="F28" i="1" s="1"/>
  <c r="G7" i="5"/>
  <c r="F29" i="1" s="1"/>
  <c r="G8" i="5"/>
  <c r="F30" i="1" s="1"/>
  <c r="G9" i="5"/>
  <c r="F31" i="1" s="1"/>
  <c r="H31" i="1" s="1"/>
  <c r="G10" i="5"/>
  <c r="F32" i="1" s="1"/>
  <c r="H32" i="1" s="1"/>
  <c r="G11" i="5"/>
  <c r="F33" i="1" s="1"/>
  <c r="G12" i="5"/>
  <c r="G13" i="5"/>
  <c r="G14" i="5"/>
  <c r="F36" i="1" s="1"/>
  <c r="G15" i="5"/>
  <c r="G16" i="5"/>
  <c r="G17" i="5"/>
  <c r="F39" i="1" s="1"/>
  <c r="H39" i="1" s="1"/>
  <c r="G18" i="5"/>
  <c r="F40" i="1" s="1"/>
  <c r="G19" i="5"/>
  <c r="F41" i="1" s="1"/>
  <c r="H41" i="1" s="1"/>
  <c r="G20" i="5"/>
  <c r="G5" i="5"/>
  <c r="D23" i="1"/>
  <c r="E23" i="1"/>
  <c r="F23" i="1"/>
  <c r="G23" i="1"/>
  <c r="C2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6" i="1" l="1"/>
  <c r="H29" i="1"/>
  <c r="H33" i="1"/>
  <c r="H28" i="1"/>
  <c r="H40" i="1"/>
  <c r="H30" i="1"/>
</calcChain>
</file>

<file path=xl/sharedStrings.xml><?xml version="1.0" encoding="utf-8"?>
<sst xmlns="http://schemas.openxmlformats.org/spreadsheetml/2006/main" count="140" uniqueCount="60">
  <si>
    <t>Sixsten</t>
  </si>
  <si>
    <t>Axel</t>
  </si>
  <si>
    <t>Neo</t>
  </si>
  <si>
    <t>Herman</t>
  </si>
  <si>
    <t>Bo</t>
  </si>
  <si>
    <t>Tim</t>
  </si>
  <si>
    <t>Bylin</t>
  </si>
  <si>
    <t>Widell</t>
  </si>
  <si>
    <t>Risberg</t>
  </si>
  <si>
    <t>Walter</t>
  </si>
  <si>
    <t>Sam</t>
  </si>
  <si>
    <t>Tiam</t>
  </si>
  <si>
    <t>Elyon</t>
  </si>
  <si>
    <t>Olof</t>
  </si>
  <si>
    <t>Alvar</t>
  </si>
  <si>
    <t>Hannes</t>
  </si>
  <si>
    <t>Svante</t>
  </si>
  <si>
    <t>Hani</t>
  </si>
  <si>
    <t>Elias</t>
  </si>
  <si>
    <t>Svartvik</t>
  </si>
  <si>
    <t>HH64</t>
  </si>
  <si>
    <t>Alnö IF 1</t>
  </si>
  <si>
    <t>Sundsvalls FF</t>
  </si>
  <si>
    <t>Gif Sundsvall Vit</t>
  </si>
  <si>
    <t>MV</t>
  </si>
  <si>
    <t>Strands IF</t>
  </si>
  <si>
    <t>Svartviks IF</t>
  </si>
  <si>
    <t>fredag 02/08 08:00</t>
  </si>
  <si>
    <t>Länsförsäkringar 7-manna</t>
  </si>
  <si>
    <t>02082000</t>
  </si>
  <si>
    <t>P11 Grp C</t>
  </si>
  <si>
    <t>fredag 02/08 12:10</t>
  </si>
  <si>
    <t>Northcar 7-manna</t>
  </si>
  <si>
    <t>02082505</t>
  </si>
  <si>
    <t>lördag 03/08 18:00</t>
  </si>
  <si>
    <t>Avis 7-manna</t>
  </si>
  <si>
    <t>03082412</t>
  </si>
  <si>
    <t>söndag 04/08 08:00</t>
  </si>
  <si>
    <t>04082500</t>
  </si>
  <si>
    <t>söndag 04/08 14:40</t>
  </si>
  <si>
    <t>04082008</t>
  </si>
  <si>
    <t>Hemmalag</t>
  </si>
  <si>
    <t>Bortalag</t>
  </si>
  <si>
    <t>Resultat</t>
  </si>
  <si>
    <t>Tid</t>
  </si>
  <si>
    <t>Plan</t>
  </si>
  <si>
    <t>Matchnr</t>
  </si>
  <si>
    <t>Grupp</t>
  </si>
  <si>
    <t>Byte 1</t>
  </si>
  <si>
    <t>Byte 2</t>
  </si>
  <si>
    <t>Byte 3</t>
  </si>
  <si>
    <t>Byte 4</t>
  </si>
  <si>
    <t>-</t>
  </si>
  <si>
    <t>Summa:</t>
  </si>
  <si>
    <t>B</t>
  </si>
  <si>
    <t>MF</t>
  </si>
  <si>
    <t>T</t>
  </si>
  <si>
    <t>Planering lag - Midnordic 2019</t>
  </si>
  <si>
    <t>Antal Byten under cupen</t>
  </si>
  <si>
    <t>Träningsnärvaro till den 22/7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</si>
</sst>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2" fillId="0" borderId="0" xfId="1"/>
    <xf numFmtId="0" fontId="1" fillId="0" borderId="0" xfId="0" applyFont="1"/>
    <xf numFmtId="0" fontId="2" fillId="0" borderId="0" xfId="1"/>
    <xf numFmtId="0" fontId="2" fillId="0" borderId="0" xfId="1"/>
    <xf numFmtId="0" fontId="2" fillId="0" borderId="0" xfId="1"/>
    <xf numFmtId="0" fontId="2" fillId="0" borderId="0" xfId="1"/>
    <xf numFmtId="0" fontId="3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4" fillId="7" borderId="0" xfId="0" applyFont="1" applyFill="1"/>
    <xf numFmtId="9" fontId="0" fillId="0" borderId="0" xfId="0" applyNumberFormat="1" applyAlignment="1">
      <alignment horizontal="center"/>
    </xf>
    <xf numFmtId="9" fontId="4" fillId="0" borderId="0" xfId="0" applyNumberFormat="1" applyFont="1" applyAlignment="1">
      <alignment horizontal="center"/>
    </xf>
    <xf numFmtId="0" fontId="0" fillId="7" borderId="0" xfId="0" applyFont="1" applyFill="1" applyBorder="1" applyAlignment="1">
      <alignment horizontal="center" vertical="center"/>
    </xf>
    <xf numFmtId="0" fontId="1" fillId="8" borderId="0" xfId="0" applyFont="1" applyFill="1"/>
    <xf numFmtId="0" fontId="0" fillId="8" borderId="0" xfId="0" applyFill="1"/>
    <xf numFmtId="0" fontId="1" fillId="8" borderId="0" xfId="0" applyFont="1" applyFill="1" applyBorder="1" applyAlignment="1">
      <alignment horizontal="center" vertical="center"/>
    </xf>
    <xf numFmtId="0" fontId="0" fillId="0" borderId="0" xfId="0" applyFont="1"/>
    <xf numFmtId="0" fontId="0" fillId="4" borderId="2" xfId="0" applyFill="1" applyBorder="1"/>
    <xf numFmtId="0" fontId="0" fillId="0" borderId="3" xfId="0" applyBorder="1"/>
    <xf numFmtId="0" fontId="0" fillId="4" borderId="3" xfId="0" applyFill="1" applyBorder="1"/>
    <xf numFmtId="0" fontId="0" fillId="0" borderId="4" xfId="0" applyBorder="1"/>
    <xf numFmtId="0" fontId="0" fillId="0" borderId="5" xfId="0" applyBorder="1"/>
    <xf numFmtId="0" fontId="0" fillId="6" borderId="0" xfId="0" applyFill="1" applyBorder="1"/>
    <xf numFmtId="0" fontId="0" fillId="0" borderId="0" xfId="0" applyBorder="1"/>
    <xf numFmtId="0" fontId="0" fillId="6" borderId="1" xfId="0" applyFill="1" applyBorder="1"/>
    <xf numFmtId="0" fontId="0" fillId="4" borderId="5" xfId="0" applyFill="1" applyBorder="1"/>
    <xf numFmtId="0" fontId="0" fillId="4" borderId="0" xfId="0" applyFill="1" applyBorder="1"/>
    <xf numFmtId="0" fontId="0" fillId="0" borderId="1" xfId="0" applyBorder="1"/>
    <xf numFmtId="0" fontId="0" fillId="3" borderId="5" xfId="0" applyFill="1" applyBorder="1"/>
    <xf numFmtId="0" fontId="0" fillId="3" borderId="0" xfId="0" applyFill="1" applyBorder="1"/>
    <xf numFmtId="0" fontId="0" fillId="3" borderId="1" xfId="0" applyFill="1" applyBorder="1"/>
    <xf numFmtId="0" fontId="0" fillId="5" borderId="5" xfId="0" applyFill="1" applyBorder="1"/>
    <xf numFmtId="0" fontId="0" fillId="5" borderId="0" xfId="0" applyFill="1" applyBorder="1"/>
    <xf numFmtId="0" fontId="0" fillId="4" borderId="1" xfId="0" applyFill="1" applyBorder="1"/>
    <xf numFmtId="0" fontId="0" fillId="5" borderId="1" xfId="0" applyFill="1" applyBorder="1"/>
    <xf numFmtId="0" fontId="1" fillId="0" borderId="5" xfId="0" applyFont="1" applyBorder="1"/>
    <xf numFmtId="0" fontId="1" fillId="0" borderId="0" xfId="0" applyFont="1" applyBorder="1"/>
    <xf numFmtId="0" fontId="1" fillId="0" borderId="1" xfId="0" applyFont="1" applyBorder="1"/>
    <xf numFmtId="0" fontId="0" fillId="6" borderId="5" xfId="0" applyFill="1" applyBorder="1"/>
    <xf numFmtId="0" fontId="0" fillId="0" borderId="6" xfId="0" applyBorder="1"/>
    <xf numFmtId="0" fontId="0" fillId="5" borderId="7" xfId="0" applyFill="1" applyBorder="1"/>
    <xf numFmtId="0" fontId="0" fillId="0" borderId="7" xfId="0" applyBorder="1"/>
    <xf numFmtId="0" fontId="0" fillId="5" borderId="8" xfId="0" applyFill="1" applyBorder="1"/>
    <xf numFmtId="0" fontId="0" fillId="0" borderId="2" xfId="0" applyBorder="1"/>
    <xf numFmtId="0" fontId="0" fillId="6" borderId="3" xfId="0" applyFill="1" applyBorder="1"/>
    <xf numFmtId="0" fontId="0" fillId="6" borderId="4" xfId="0" applyFill="1" applyBorder="1"/>
    <xf numFmtId="0" fontId="0" fillId="4" borderId="6" xfId="0" applyFill="1" applyBorder="1"/>
    <xf numFmtId="0" fontId="0" fillId="4" borderId="7" xfId="0" applyFill="1" applyBorder="1"/>
    <xf numFmtId="0" fontId="0" fillId="0" borderId="8" xfId="0" applyBorder="1"/>
    <xf numFmtId="0" fontId="0" fillId="5" borderId="2" xfId="0" applyFill="1" applyBorder="1"/>
    <xf numFmtId="0" fontId="0" fillId="5" borderId="3" xfId="0" applyFill="1" applyBorder="1"/>
    <xf numFmtId="0" fontId="0" fillId="6" borderId="6" xfId="0" applyFill="1" applyBorder="1"/>
    <xf numFmtId="0" fontId="0" fillId="6" borderId="7" xfId="0" applyFill="1" applyBorder="1"/>
    <xf numFmtId="0" fontId="0" fillId="4" borderId="8" xfId="0" applyFill="1" applyBorder="1"/>
    <xf numFmtId="0" fontId="5" fillId="0" borderId="0" xfId="0" applyFont="1"/>
    <xf numFmtId="0" fontId="0" fillId="0" borderId="0" xfId="0" applyFont="1" applyBorder="1"/>
    <xf numFmtId="0" fontId="6" fillId="9" borderId="0" xfId="1" applyFont="1" applyFill="1"/>
  </cellXfs>
  <cellStyles count="2">
    <cellStyle name="Normal" xfId="0" builtinId="0"/>
    <cellStyle name="Normal 2" xfId="1" xr:uid="{8B5C8305-28DE-4F63-8A46-E35360F0BC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274B-314F-4BFE-9ED5-D375429DF749}">
  <dimension ref="A1:I45"/>
  <sheetViews>
    <sheetView tabSelected="1" workbookViewId="0">
      <selection activeCell="I27" sqref="I27"/>
    </sheetView>
  </sheetViews>
  <sheetFormatPr defaultRowHeight="15" x14ac:dyDescent="0.25"/>
  <cols>
    <col min="1" max="1" width="10" bestFit="1" customWidth="1"/>
    <col min="2" max="2" width="8" bestFit="1" customWidth="1"/>
    <col min="3" max="3" width="15.5703125" bestFit="1" customWidth="1"/>
    <col min="4" max="4" width="5.5703125" bestFit="1" customWidth="1"/>
    <col min="5" max="5" width="8.5703125" bestFit="1" customWidth="1"/>
    <col min="6" max="6" width="12.7109375" bestFit="1" customWidth="1"/>
    <col min="7" max="7" width="15.5703125" bestFit="1" customWidth="1"/>
    <col min="8" max="8" width="8.140625" bestFit="1" customWidth="1"/>
    <col min="9" max="9" width="26.7109375" bestFit="1" customWidth="1"/>
  </cols>
  <sheetData>
    <row r="1" spans="1:9" ht="23.25" x14ac:dyDescent="0.35">
      <c r="A1" s="62" t="s">
        <v>57</v>
      </c>
    </row>
    <row r="2" spans="1:9" ht="10.5" customHeight="1" x14ac:dyDescent="0.35">
      <c r="A2" s="62"/>
    </row>
    <row r="3" spans="1:9" x14ac:dyDescent="0.25">
      <c r="A3" s="2"/>
      <c r="B3" s="2"/>
      <c r="C3" s="21" t="s">
        <v>19</v>
      </c>
      <c r="D3" s="21" t="s">
        <v>20</v>
      </c>
      <c r="E3" s="21" t="s">
        <v>21</v>
      </c>
      <c r="F3" s="21" t="s">
        <v>22</v>
      </c>
      <c r="G3" s="21" t="s">
        <v>23</v>
      </c>
      <c r="H3" s="23" t="s">
        <v>53</v>
      </c>
      <c r="I3" s="21" t="s">
        <v>59</v>
      </c>
    </row>
    <row r="4" spans="1:9" x14ac:dyDescent="0.25">
      <c r="A4" s="21">
        <v>1</v>
      </c>
      <c r="B4" s="21" t="s">
        <v>0</v>
      </c>
      <c r="C4">
        <v>1</v>
      </c>
      <c r="D4">
        <v>1</v>
      </c>
      <c r="E4">
        <v>1</v>
      </c>
      <c r="G4">
        <v>1</v>
      </c>
      <c r="H4" s="16">
        <f>SUM(C4:G4)</f>
        <v>4</v>
      </c>
      <c r="I4" s="18">
        <v>0.59</v>
      </c>
    </row>
    <row r="5" spans="1:9" x14ac:dyDescent="0.25">
      <c r="A5" s="21">
        <v>2</v>
      </c>
      <c r="B5" s="21" t="s">
        <v>1</v>
      </c>
      <c r="C5" s="8">
        <v>1</v>
      </c>
      <c r="D5" s="8"/>
      <c r="E5" s="8">
        <v>1</v>
      </c>
      <c r="F5" s="8">
        <v>1</v>
      </c>
      <c r="G5" s="8">
        <v>1</v>
      </c>
      <c r="H5" s="16">
        <f t="shared" ref="H5:H22" si="0">SUM(C5:G5)</f>
        <v>4</v>
      </c>
      <c r="I5" s="18">
        <v>0.62</v>
      </c>
    </row>
    <row r="6" spans="1:9" x14ac:dyDescent="0.25">
      <c r="A6" s="21">
        <v>3</v>
      </c>
      <c r="B6" s="21" t="s">
        <v>7</v>
      </c>
      <c r="C6" s="8">
        <v>1</v>
      </c>
      <c r="D6" s="8">
        <v>1</v>
      </c>
      <c r="E6" s="8"/>
      <c r="F6" s="8">
        <v>1</v>
      </c>
      <c r="G6" s="8">
        <v>1</v>
      </c>
      <c r="H6" s="16">
        <f t="shared" si="0"/>
        <v>4</v>
      </c>
      <c r="I6" s="18">
        <v>0.65</v>
      </c>
    </row>
    <row r="7" spans="1:9" x14ac:dyDescent="0.25">
      <c r="A7" s="21">
        <v>4</v>
      </c>
      <c r="B7" s="21" t="s">
        <v>2</v>
      </c>
      <c r="C7" s="8"/>
      <c r="D7" s="8">
        <v>1</v>
      </c>
      <c r="E7" s="8">
        <v>1</v>
      </c>
      <c r="F7" s="8">
        <v>1</v>
      </c>
      <c r="G7" s="8">
        <v>1</v>
      </c>
      <c r="H7" s="16">
        <f t="shared" si="0"/>
        <v>4</v>
      </c>
      <c r="I7" s="18">
        <v>0.85</v>
      </c>
    </row>
    <row r="8" spans="1:9" x14ac:dyDescent="0.25">
      <c r="A8" s="21">
        <v>5</v>
      </c>
      <c r="B8" s="21" t="s">
        <v>3</v>
      </c>
      <c r="C8" s="8"/>
      <c r="D8" s="8">
        <v>1</v>
      </c>
      <c r="E8" s="8">
        <v>1</v>
      </c>
      <c r="F8" s="8">
        <v>1</v>
      </c>
      <c r="G8" s="8"/>
      <c r="H8" s="17">
        <f t="shared" si="0"/>
        <v>3</v>
      </c>
      <c r="I8" s="19">
        <v>0.41</v>
      </c>
    </row>
    <row r="9" spans="1:9" x14ac:dyDescent="0.25">
      <c r="A9" s="21">
        <v>6</v>
      </c>
      <c r="B9" s="21" t="s">
        <v>4</v>
      </c>
      <c r="C9" s="8">
        <v>1</v>
      </c>
      <c r="D9" s="8"/>
      <c r="E9" s="8">
        <v>1</v>
      </c>
      <c r="F9" s="8">
        <v>1</v>
      </c>
      <c r="G9" s="8"/>
      <c r="H9" s="17">
        <f t="shared" si="0"/>
        <v>3</v>
      </c>
      <c r="I9" s="19">
        <v>0.56000000000000005</v>
      </c>
    </row>
    <row r="10" spans="1:9" x14ac:dyDescent="0.25">
      <c r="A10" s="21">
        <v>7</v>
      </c>
      <c r="B10" s="21" t="s">
        <v>5</v>
      </c>
      <c r="C10" s="8">
        <v>1</v>
      </c>
      <c r="D10" s="8"/>
      <c r="E10" s="8">
        <v>1</v>
      </c>
      <c r="F10" s="8">
        <v>1</v>
      </c>
      <c r="G10" s="8">
        <v>1</v>
      </c>
      <c r="H10" s="16">
        <f t="shared" si="0"/>
        <v>4</v>
      </c>
      <c r="I10" s="18">
        <v>0.85</v>
      </c>
    </row>
    <row r="11" spans="1:9" x14ac:dyDescent="0.25">
      <c r="A11" s="21">
        <v>8</v>
      </c>
      <c r="B11" s="21" t="s">
        <v>6</v>
      </c>
      <c r="C11" s="8"/>
      <c r="D11" s="8">
        <v>1</v>
      </c>
      <c r="E11" s="8">
        <v>1</v>
      </c>
      <c r="F11" s="8"/>
      <c r="G11" s="8">
        <v>1</v>
      </c>
      <c r="H11" s="17">
        <f t="shared" si="0"/>
        <v>3</v>
      </c>
      <c r="I11" s="19">
        <v>0.53</v>
      </c>
    </row>
    <row r="12" spans="1:9" x14ac:dyDescent="0.25">
      <c r="A12" s="21">
        <v>9</v>
      </c>
      <c r="B12" s="21" t="s">
        <v>8</v>
      </c>
      <c r="C12" s="8">
        <v>1</v>
      </c>
      <c r="D12" s="8"/>
      <c r="E12" s="8">
        <v>1</v>
      </c>
      <c r="F12" s="8"/>
      <c r="G12" s="8">
        <v>1</v>
      </c>
      <c r="H12" s="17">
        <f t="shared" si="0"/>
        <v>3</v>
      </c>
      <c r="I12" s="19">
        <v>0.53</v>
      </c>
    </row>
    <row r="13" spans="1:9" x14ac:dyDescent="0.25">
      <c r="A13" s="21">
        <v>10</v>
      </c>
      <c r="B13" s="21" t="s">
        <v>9</v>
      </c>
      <c r="C13" s="8">
        <v>1</v>
      </c>
      <c r="D13" s="8">
        <v>1</v>
      </c>
      <c r="E13" s="8"/>
      <c r="F13" s="8">
        <v>1</v>
      </c>
      <c r="G13" s="8">
        <v>1</v>
      </c>
      <c r="H13" s="16">
        <f t="shared" si="0"/>
        <v>4</v>
      </c>
      <c r="I13" s="18">
        <v>0.82</v>
      </c>
    </row>
    <row r="14" spans="1:9" x14ac:dyDescent="0.25">
      <c r="A14" s="21">
        <v>11</v>
      </c>
      <c r="B14" s="21" t="s">
        <v>10</v>
      </c>
      <c r="C14" s="8">
        <v>1</v>
      </c>
      <c r="D14" s="8">
        <v>1</v>
      </c>
      <c r="E14" s="8">
        <v>1</v>
      </c>
      <c r="F14" s="8"/>
      <c r="G14" s="8">
        <v>1</v>
      </c>
      <c r="H14" s="16">
        <f t="shared" si="0"/>
        <v>4</v>
      </c>
      <c r="I14" s="18">
        <v>0.82</v>
      </c>
    </row>
    <row r="15" spans="1:9" x14ac:dyDescent="0.25">
      <c r="A15" s="21">
        <v>12</v>
      </c>
      <c r="B15" s="21" t="s">
        <v>11</v>
      </c>
      <c r="C15" s="8"/>
      <c r="D15" s="8"/>
      <c r="E15" s="8"/>
      <c r="F15" s="8"/>
      <c r="G15" s="8"/>
      <c r="H15" s="16">
        <f t="shared" si="0"/>
        <v>0</v>
      </c>
      <c r="I15" s="9" t="s">
        <v>52</v>
      </c>
    </row>
    <row r="16" spans="1:9" x14ac:dyDescent="0.25">
      <c r="A16" s="21">
        <v>13</v>
      </c>
      <c r="B16" s="21" t="s">
        <v>12</v>
      </c>
      <c r="C16" s="8">
        <v>1</v>
      </c>
      <c r="D16" s="8">
        <v>1</v>
      </c>
      <c r="E16" s="8"/>
      <c r="F16" s="8">
        <v>1</v>
      </c>
      <c r="G16" s="8"/>
      <c r="H16" s="17">
        <f t="shared" si="0"/>
        <v>3</v>
      </c>
      <c r="I16" s="19">
        <v>0.24</v>
      </c>
    </row>
    <row r="17" spans="1:9" x14ac:dyDescent="0.25">
      <c r="A17" s="21">
        <v>14</v>
      </c>
      <c r="B17" s="21" t="s">
        <v>13</v>
      </c>
      <c r="C17" s="8">
        <v>1</v>
      </c>
      <c r="D17" s="8">
        <v>1</v>
      </c>
      <c r="E17" s="8"/>
      <c r="F17" s="8">
        <v>1</v>
      </c>
      <c r="G17" s="8">
        <v>1</v>
      </c>
      <c r="H17" s="16">
        <f t="shared" si="0"/>
        <v>4</v>
      </c>
      <c r="I17" s="18">
        <v>0.94</v>
      </c>
    </row>
    <row r="18" spans="1:9" x14ac:dyDescent="0.25">
      <c r="A18" s="21">
        <v>15</v>
      </c>
      <c r="B18" s="21" t="s">
        <v>14</v>
      </c>
      <c r="C18" s="8"/>
      <c r="D18" s="8">
        <v>1</v>
      </c>
      <c r="E18" s="8">
        <v>1</v>
      </c>
      <c r="F18" s="8">
        <v>1</v>
      </c>
      <c r="G18" s="8"/>
      <c r="H18" s="17">
        <f t="shared" si="0"/>
        <v>3</v>
      </c>
      <c r="I18" s="19">
        <v>0.53</v>
      </c>
    </row>
    <row r="19" spans="1:9" x14ac:dyDescent="0.25">
      <c r="A19" s="21">
        <v>16</v>
      </c>
      <c r="B19" s="21" t="s">
        <v>15</v>
      </c>
      <c r="C19" s="8"/>
      <c r="D19" s="8">
        <v>1</v>
      </c>
      <c r="E19" s="8">
        <v>1</v>
      </c>
      <c r="F19" s="8"/>
      <c r="G19" s="8">
        <v>1</v>
      </c>
      <c r="H19" s="17">
        <f t="shared" si="0"/>
        <v>3</v>
      </c>
      <c r="I19" s="19">
        <v>0.35</v>
      </c>
    </row>
    <row r="20" spans="1:9" x14ac:dyDescent="0.25">
      <c r="A20" s="21">
        <v>17</v>
      </c>
      <c r="B20" s="21" t="s">
        <v>16</v>
      </c>
      <c r="C20">
        <v>1</v>
      </c>
      <c r="D20" s="8">
        <v>1</v>
      </c>
      <c r="E20">
        <v>1</v>
      </c>
      <c r="F20">
        <v>1</v>
      </c>
      <c r="H20" s="16">
        <f t="shared" si="0"/>
        <v>4</v>
      </c>
      <c r="I20" s="18">
        <v>0.65</v>
      </c>
    </row>
    <row r="21" spans="1:9" x14ac:dyDescent="0.25">
      <c r="A21" s="21">
        <v>18</v>
      </c>
      <c r="B21" s="21" t="s">
        <v>17</v>
      </c>
      <c r="C21">
        <v>1</v>
      </c>
      <c r="E21">
        <v>1</v>
      </c>
      <c r="F21">
        <v>1</v>
      </c>
      <c r="G21">
        <v>1</v>
      </c>
      <c r="H21" s="16">
        <f t="shared" si="0"/>
        <v>4</v>
      </c>
      <c r="I21" s="18">
        <v>0.79</v>
      </c>
    </row>
    <row r="22" spans="1:9" x14ac:dyDescent="0.25">
      <c r="A22" s="21">
        <v>19</v>
      </c>
      <c r="B22" s="21" t="s">
        <v>18</v>
      </c>
      <c r="C22">
        <v>1</v>
      </c>
      <c r="D22">
        <v>1</v>
      </c>
      <c r="F22">
        <v>1</v>
      </c>
      <c r="G22">
        <v>1</v>
      </c>
      <c r="H22" s="16">
        <f t="shared" si="0"/>
        <v>4</v>
      </c>
      <c r="I22" s="18">
        <v>0.62</v>
      </c>
    </row>
    <row r="23" spans="1:9" x14ac:dyDescent="0.25">
      <c r="C23" s="16">
        <f>SUM(C4:C22)</f>
        <v>13</v>
      </c>
      <c r="D23" s="16">
        <f t="shared" ref="D23:G23" si="1">SUM(D4:D22)</f>
        <v>13</v>
      </c>
      <c r="E23" s="16">
        <f t="shared" si="1"/>
        <v>13</v>
      </c>
      <c r="F23" s="16">
        <f t="shared" si="1"/>
        <v>13</v>
      </c>
      <c r="G23" s="16">
        <f t="shared" si="1"/>
        <v>13</v>
      </c>
    </row>
    <row r="25" spans="1:9" ht="21" x14ac:dyDescent="0.35">
      <c r="A25" s="7" t="s">
        <v>58</v>
      </c>
    </row>
    <row r="26" spans="1:9" x14ac:dyDescent="0.25">
      <c r="A26" s="22"/>
      <c r="B26" s="22"/>
      <c r="C26" s="21" t="str">
        <f>C3</f>
        <v>Svartvik</v>
      </c>
      <c r="D26" s="21" t="str">
        <f t="shared" ref="D26:G26" si="2">D3</f>
        <v>HH64</v>
      </c>
      <c r="E26" s="21" t="str">
        <f t="shared" si="2"/>
        <v>Alnö IF 1</v>
      </c>
      <c r="F26" s="21" t="str">
        <f t="shared" si="2"/>
        <v>Sundsvalls FF</v>
      </c>
      <c r="G26" s="21" t="str">
        <f t="shared" si="2"/>
        <v>Gif Sundsvall Vit</v>
      </c>
      <c r="H26" s="23" t="s">
        <v>53</v>
      </c>
    </row>
    <row r="27" spans="1:9" x14ac:dyDescent="0.25">
      <c r="A27" s="21">
        <v>1</v>
      </c>
      <c r="B27" s="21" t="str">
        <f>B4</f>
        <v>Sixsten</v>
      </c>
      <c r="C27">
        <f>Svartvik!G5</f>
        <v>2</v>
      </c>
      <c r="D27">
        <f>'HH64'!G5</f>
        <v>2</v>
      </c>
      <c r="E27">
        <f>'Alnö IF 1'!G5</f>
        <v>2</v>
      </c>
      <c r="F27">
        <f>'Sundsvalls FF'!G5</f>
        <v>0</v>
      </c>
      <c r="G27">
        <f>'GIF Sundsvall Vit'!G5</f>
        <v>2</v>
      </c>
      <c r="H27" s="20">
        <f>SUM(C27:G27)</f>
        <v>8</v>
      </c>
    </row>
    <row r="28" spans="1:9" x14ac:dyDescent="0.25">
      <c r="A28" s="21">
        <v>2</v>
      </c>
      <c r="B28" s="21" t="str">
        <f t="shared" ref="B28:B45" si="3">B5</f>
        <v>Axel</v>
      </c>
      <c r="C28">
        <f>Svartvik!G6</f>
        <v>2</v>
      </c>
      <c r="D28">
        <f>'HH64'!G6</f>
        <v>0</v>
      </c>
      <c r="E28">
        <f>'Alnö IF 1'!G6</f>
        <v>2</v>
      </c>
      <c r="F28">
        <f>'Sundsvalls FF'!G6</f>
        <v>2</v>
      </c>
      <c r="G28">
        <f>'GIF Sundsvall Vit'!G6</f>
        <v>2</v>
      </c>
      <c r="H28" s="20">
        <f t="shared" ref="H28:H45" si="4">SUM(C28:G28)</f>
        <v>8</v>
      </c>
    </row>
    <row r="29" spans="1:9" x14ac:dyDescent="0.25">
      <c r="A29" s="21">
        <v>3</v>
      </c>
      <c r="B29" s="21" t="str">
        <f t="shared" si="3"/>
        <v>Widell</v>
      </c>
      <c r="C29">
        <f>Svartvik!G7</f>
        <v>2</v>
      </c>
      <c r="D29">
        <f>'HH64'!G7</f>
        <v>2</v>
      </c>
      <c r="E29">
        <f>'Alnö IF 1'!G7</f>
        <v>0</v>
      </c>
      <c r="F29">
        <f>'Sundsvalls FF'!G7</f>
        <v>2</v>
      </c>
      <c r="G29">
        <f>'GIF Sundsvall Vit'!G7</f>
        <v>2</v>
      </c>
      <c r="H29" s="20">
        <f t="shared" si="4"/>
        <v>8</v>
      </c>
    </row>
    <row r="30" spans="1:9" x14ac:dyDescent="0.25">
      <c r="A30" s="21">
        <v>4</v>
      </c>
      <c r="B30" s="21" t="str">
        <f t="shared" si="3"/>
        <v>Neo</v>
      </c>
      <c r="C30">
        <f>Svartvik!G8</f>
        <v>0</v>
      </c>
      <c r="D30">
        <f>'HH64'!G8</f>
        <v>4</v>
      </c>
      <c r="E30">
        <f>'Alnö IF 1'!G8</f>
        <v>2</v>
      </c>
      <c r="F30">
        <f>'Sundsvalls FF'!G8</f>
        <v>2</v>
      </c>
      <c r="G30">
        <f>'GIF Sundsvall Vit'!G8</f>
        <v>4</v>
      </c>
      <c r="H30" s="20">
        <f t="shared" si="4"/>
        <v>12</v>
      </c>
    </row>
    <row r="31" spans="1:9" x14ac:dyDescent="0.25">
      <c r="A31" s="21">
        <v>5</v>
      </c>
      <c r="B31" s="21" t="str">
        <f t="shared" si="3"/>
        <v>Herman</v>
      </c>
      <c r="C31">
        <f>Svartvik!G9</f>
        <v>0</v>
      </c>
      <c r="D31">
        <f>'HH64'!G9</f>
        <v>2</v>
      </c>
      <c r="E31">
        <f>'Alnö IF 1'!G9</f>
        <v>2</v>
      </c>
      <c r="F31">
        <f>'Sundsvalls FF'!G9</f>
        <v>2</v>
      </c>
      <c r="G31">
        <f>'GIF Sundsvall Vit'!G9</f>
        <v>0</v>
      </c>
      <c r="H31" s="20">
        <f t="shared" si="4"/>
        <v>6</v>
      </c>
    </row>
    <row r="32" spans="1:9" x14ac:dyDescent="0.25">
      <c r="A32" s="21">
        <v>6</v>
      </c>
      <c r="B32" s="21" t="str">
        <f t="shared" si="3"/>
        <v>Bo</v>
      </c>
      <c r="C32">
        <f>Svartvik!G10</f>
        <v>4</v>
      </c>
      <c r="D32">
        <f>'HH64'!G10</f>
        <v>0</v>
      </c>
      <c r="E32">
        <f>'Alnö IF 1'!G10</f>
        <v>2</v>
      </c>
      <c r="F32">
        <f>'Sundsvalls FF'!G10</f>
        <v>2</v>
      </c>
      <c r="G32">
        <f>'GIF Sundsvall Vit'!G10</f>
        <v>0</v>
      </c>
      <c r="H32" s="20">
        <f t="shared" si="4"/>
        <v>8</v>
      </c>
    </row>
    <row r="33" spans="1:8" x14ac:dyDescent="0.25">
      <c r="A33" s="21">
        <v>7</v>
      </c>
      <c r="B33" s="21" t="str">
        <f t="shared" si="3"/>
        <v>Tim</v>
      </c>
      <c r="C33">
        <f>Svartvik!G11</f>
        <v>2</v>
      </c>
      <c r="D33">
        <f>'HH64'!G11</f>
        <v>0</v>
      </c>
      <c r="E33">
        <f>'Alnö IF 1'!G11</f>
        <v>2</v>
      </c>
      <c r="F33">
        <f>'Sundsvalls FF'!G11</f>
        <v>2</v>
      </c>
      <c r="G33">
        <f>'GIF Sundsvall Vit'!G11</f>
        <v>2</v>
      </c>
      <c r="H33" s="20">
        <f t="shared" si="4"/>
        <v>8</v>
      </c>
    </row>
    <row r="34" spans="1:8" x14ac:dyDescent="0.25">
      <c r="A34" s="21">
        <v>8</v>
      </c>
      <c r="B34" s="21" t="str">
        <f t="shared" si="3"/>
        <v>Bylin</v>
      </c>
      <c r="C34">
        <f>Svartvik!G12</f>
        <v>0</v>
      </c>
      <c r="D34">
        <f>'HH64'!G12</f>
        <v>2</v>
      </c>
      <c r="E34">
        <f>'Alnö IF 1'!G12</f>
        <v>2</v>
      </c>
      <c r="F34">
        <f>'Sundsvalls FF'!G12</f>
        <v>0</v>
      </c>
      <c r="G34">
        <f>'GIF Sundsvall Vit'!G12</f>
        <v>2</v>
      </c>
      <c r="H34" s="20">
        <f t="shared" si="4"/>
        <v>6</v>
      </c>
    </row>
    <row r="35" spans="1:8" x14ac:dyDescent="0.25">
      <c r="A35" s="21">
        <v>9</v>
      </c>
      <c r="B35" s="21" t="str">
        <f t="shared" si="3"/>
        <v>Risberg</v>
      </c>
      <c r="C35">
        <f>Svartvik!G13</f>
        <v>2</v>
      </c>
      <c r="D35">
        <f>'HH64'!G13</f>
        <v>0</v>
      </c>
      <c r="E35">
        <f>'Alnö IF 1'!G13</f>
        <v>2</v>
      </c>
      <c r="F35">
        <f>'Sundsvalls FF'!G13</f>
        <v>0</v>
      </c>
      <c r="G35">
        <f>'GIF Sundsvall Vit'!G13</f>
        <v>2</v>
      </c>
      <c r="H35" s="20">
        <f t="shared" si="4"/>
        <v>6</v>
      </c>
    </row>
    <row r="36" spans="1:8" x14ac:dyDescent="0.25">
      <c r="A36" s="21">
        <v>10</v>
      </c>
      <c r="B36" s="21" t="str">
        <f t="shared" si="3"/>
        <v>Walter</v>
      </c>
      <c r="C36">
        <f>Svartvik!G14</f>
        <v>2</v>
      </c>
      <c r="D36">
        <f>'HH64'!G14</f>
        <v>2</v>
      </c>
      <c r="E36">
        <f>'Alnö IF 1'!G14</f>
        <v>0</v>
      </c>
      <c r="F36">
        <f>'Sundsvalls FF'!G14</f>
        <v>2</v>
      </c>
      <c r="G36">
        <f>'GIF Sundsvall Vit'!G14</f>
        <v>2</v>
      </c>
      <c r="H36" s="20">
        <f t="shared" si="4"/>
        <v>8</v>
      </c>
    </row>
    <row r="37" spans="1:8" x14ac:dyDescent="0.25">
      <c r="A37" s="21">
        <v>11</v>
      </c>
      <c r="B37" s="21" t="str">
        <f t="shared" si="3"/>
        <v>Sam</v>
      </c>
      <c r="C37">
        <f>Svartvik!G15</f>
        <v>2</v>
      </c>
      <c r="D37">
        <f>'HH64'!G15</f>
        <v>2</v>
      </c>
      <c r="E37">
        <f>'Alnö IF 1'!G15</f>
        <v>4</v>
      </c>
      <c r="F37">
        <f>'Sundsvalls FF'!G15</f>
        <v>0</v>
      </c>
      <c r="G37">
        <f>'GIF Sundsvall Vit'!G15</f>
        <v>2</v>
      </c>
      <c r="H37" s="20">
        <f t="shared" si="4"/>
        <v>10</v>
      </c>
    </row>
    <row r="38" spans="1:8" x14ac:dyDescent="0.25">
      <c r="A38" s="21">
        <v>12</v>
      </c>
      <c r="B38" s="21" t="str">
        <f t="shared" si="3"/>
        <v>Tiam</v>
      </c>
      <c r="C38">
        <f>Svartvik!G16</f>
        <v>0</v>
      </c>
      <c r="D38">
        <f>'HH64'!G16</f>
        <v>0</v>
      </c>
      <c r="E38">
        <f>'Alnö IF 1'!G16</f>
        <v>0</v>
      </c>
      <c r="F38">
        <f>'Sundsvalls FF'!G16</f>
        <v>0</v>
      </c>
      <c r="G38">
        <f>'GIF Sundsvall Vit'!G16</f>
        <v>0</v>
      </c>
      <c r="H38" s="20">
        <f t="shared" si="4"/>
        <v>0</v>
      </c>
    </row>
    <row r="39" spans="1:8" x14ac:dyDescent="0.25">
      <c r="A39" s="21">
        <v>13</v>
      </c>
      <c r="B39" s="21" t="str">
        <f t="shared" si="3"/>
        <v>Elyon</v>
      </c>
      <c r="C39">
        <f>Svartvik!G17</f>
        <v>2</v>
      </c>
      <c r="D39">
        <f>'HH64'!G17</f>
        <v>2</v>
      </c>
      <c r="E39">
        <f>'Alnö IF 1'!G17</f>
        <v>0</v>
      </c>
      <c r="F39">
        <f>'Sundsvalls FF'!G17</f>
        <v>2</v>
      </c>
      <c r="G39">
        <f>'GIF Sundsvall Vit'!G17</f>
        <v>0</v>
      </c>
      <c r="H39" s="20">
        <f t="shared" si="4"/>
        <v>6</v>
      </c>
    </row>
    <row r="40" spans="1:8" x14ac:dyDescent="0.25">
      <c r="A40" s="21">
        <v>14</v>
      </c>
      <c r="B40" s="21" t="str">
        <f t="shared" si="3"/>
        <v>Olof</v>
      </c>
      <c r="C40">
        <f>Svartvik!G18</f>
        <v>2</v>
      </c>
      <c r="D40">
        <f>'HH64'!G18</f>
        <v>2</v>
      </c>
      <c r="E40">
        <f>'Alnö IF 1'!G18</f>
        <v>0</v>
      </c>
      <c r="F40">
        <f>'Sundsvalls FF'!G18</f>
        <v>4</v>
      </c>
      <c r="G40">
        <f>'GIF Sundsvall Vit'!G18</f>
        <v>2</v>
      </c>
      <c r="H40" s="20">
        <f t="shared" si="4"/>
        <v>10</v>
      </c>
    </row>
    <row r="41" spans="1:8" x14ac:dyDescent="0.25">
      <c r="A41" s="21">
        <v>15</v>
      </c>
      <c r="B41" s="21" t="str">
        <f t="shared" si="3"/>
        <v>Alvar</v>
      </c>
      <c r="C41">
        <f>Svartvik!G19</f>
        <v>0</v>
      </c>
      <c r="D41">
        <f>'HH64'!G19</f>
        <v>2</v>
      </c>
      <c r="E41">
        <f>'Alnö IF 1'!G19</f>
        <v>2</v>
      </c>
      <c r="F41">
        <f>'Sundsvalls FF'!G19</f>
        <v>2</v>
      </c>
      <c r="G41">
        <f>'GIF Sundsvall Vit'!G19</f>
        <v>0</v>
      </c>
      <c r="H41" s="20">
        <f t="shared" si="4"/>
        <v>6</v>
      </c>
    </row>
    <row r="42" spans="1:8" x14ac:dyDescent="0.25">
      <c r="A42" s="21">
        <v>16</v>
      </c>
      <c r="B42" s="21" t="str">
        <f t="shared" si="3"/>
        <v>Hannes</v>
      </c>
      <c r="C42">
        <f>Svartvik!G20</f>
        <v>0</v>
      </c>
      <c r="D42">
        <f>'HH64'!G20</f>
        <v>2</v>
      </c>
      <c r="E42">
        <f>'Alnö IF 1'!G20</f>
        <v>2</v>
      </c>
      <c r="F42">
        <f>'Sundsvalls FF'!G20</f>
        <v>0</v>
      </c>
      <c r="G42">
        <f>'GIF Sundsvall Vit'!G20</f>
        <v>2</v>
      </c>
      <c r="H42" s="20">
        <f t="shared" si="4"/>
        <v>6</v>
      </c>
    </row>
    <row r="43" spans="1:8" x14ac:dyDescent="0.25">
      <c r="A43" s="21">
        <v>17</v>
      </c>
      <c r="B43" s="21" t="str">
        <f t="shared" si="3"/>
        <v>Svante</v>
      </c>
      <c r="C43">
        <f>Svartvik!G21</f>
        <v>2</v>
      </c>
      <c r="D43">
        <f>'HH64'!G21</f>
        <v>2</v>
      </c>
      <c r="E43">
        <f>'Alnö IF 1'!G21</f>
        <v>2</v>
      </c>
      <c r="F43">
        <f>'Sundsvalls FF'!G21</f>
        <v>2</v>
      </c>
      <c r="G43">
        <f>'GIF Sundsvall Vit'!G21</f>
        <v>0</v>
      </c>
      <c r="H43" s="20">
        <f t="shared" si="4"/>
        <v>8</v>
      </c>
    </row>
    <row r="44" spans="1:8" x14ac:dyDescent="0.25">
      <c r="A44" s="21">
        <v>18</v>
      </c>
      <c r="B44" s="21" t="str">
        <f t="shared" si="3"/>
        <v>Hani</v>
      </c>
      <c r="C44">
        <f>Svartvik!G22</f>
        <v>2</v>
      </c>
      <c r="D44">
        <f>'HH64'!G22</f>
        <v>0</v>
      </c>
      <c r="E44">
        <f>'Alnö IF 1'!G22</f>
        <v>2</v>
      </c>
      <c r="F44">
        <f>'Sundsvalls FF'!G22</f>
        <v>2</v>
      </c>
      <c r="G44">
        <f>'GIF Sundsvall Vit'!G22</f>
        <v>2</v>
      </c>
      <c r="H44" s="20">
        <f t="shared" si="4"/>
        <v>8</v>
      </c>
    </row>
    <row r="45" spans="1:8" x14ac:dyDescent="0.25">
      <c r="A45" s="21">
        <v>19</v>
      </c>
      <c r="B45" s="21" t="str">
        <f t="shared" si="3"/>
        <v>Elias</v>
      </c>
      <c r="C45">
        <f>Svartvik!G23</f>
        <v>2</v>
      </c>
      <c r="D45">
        <f>'HH64'!G23</f>
        <v>2</v>
      </c>
      <c r="E45">
        <f>'Alnö IF 1'!G23</f>
        <v>0</v>
      </c>
      <c r="F45">
        <f>'Sundsvalls FF'!G23</f>
        <v>2</v>
      </c>
      <c r="G45">
        <f>'GIF Sundsvall Vit'!G23</f>
        <v>2</v>
      </c>
      <c r="H45" s="20">
        <f t="shared" si="4"/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48B42-9CBD-4235-8DC9-AFA4EF9AF916}">
  <dimension ref="A1:J24"/>
  <sheetViews>
    <sheetView topLeftCell="A4" workbookViewId="0">
      <selection activeCell="F27" sqref="F27"/>
    </sheetView>
  </sheetViews>
  <sheetFormatPr defaultRowHeight="15" x14ac:dyDescent="0.25"/>
  <cols>
    <col min="1" max="1" width="3" bestFit="1" customWidth="1"/>
    <col min="2" max="2" width="12.140625" bestFit="1" customWidth="1"/>
    <col min="3" max="3" width="10.42578125" bestFit="1" customWidth="1"/>
    <col min="4" max="4" width="9.28515625" bestFit="1" customWidth="1"/>
    <col min="5" max="5" width="16.42578125" bestFit="1" customWidth="1"/>
    <col min="6" max="6" width="22.7109375" bestFit="1" customWidth="1"/>
    <col min="7" max="7" width="9.140625" bestFit="1" customWidth="1"/>
    <col min="8" max="8" width="9.7109375" bestFit="1" customWidth="1"/>
    <col min="9" max="9" width="4" bestFit="1" customWidth="1"/>
    <col min="10" max="11" width="9.85546875" bestFit="1" customWidth="1"/>
  </cols>
  <sheetData>
    <row r="1" spans="1:10" ht="15.75" x14ac:dyDescent="0.25">
      <c r="B1" s="64" t="s">
        <v>41</v>
      </c>
      <c r="C1" s="64" t="s">
        <v>42</v>
      </c>
      <c r="D1" s="64" t="s">
        <v>43</v>
      </c>
      <c r="E1" s="64" t="s">
        <v>44</v>
      </c>
      <c r="F1" s="64" t="s">
        <v>45</v>
      </c>
      <c r="G1" s="64" t="s">
        <v>46</v>
      </c>
      <c r="H1" s="64" t="s">
        <v>47</v>
      </c>
    </row>
    <row r="2" spans="1:10" x14ac:dyDescent="0.25">
      <c r="B2" s="1" t="s">
        <v>25</v>
      </c>
      <c r="C2" s="1" t="s">
        <v>26</v>
      </c>
      <c r="D2" s="1"/>
      <c r="E2" s="1" t="s">
        <v>27</v>
      </c>
      <c r="F2" s="1" t="s">
        <v>28</v>
      </c>
      <c r="G2" s="1" t="s">
        <v>29</v>
      </c>
      <c r="H2" s="1" t="s">
        <v>30</v>
      </c>
    </row>
    <row r="4" spans="1:10" x14ac:dyDescent="0.25">
      <c r="A4" s="24"/>
      <c r="B4" s="63"/>
      <c r="C4" s="24" t="s">
        <v>48</v>
      </c>
      <c r="D4" s="24" t="s">
        <v>49</v>
      </c>
      <c r="E4" s="24" t="s">
        <v>50</v>
      </c>
      <c r="F4" s="24" t="s">
        <v>51</v>
      </c>
      <c r="G4" s="24" t="s">
        <v>53</v>
      </c>
    </row>
    <row r="5" spans="1:10" x14ac:dyDescent="0.25">
      <c r="A5" s="24">
        <v>1</v>
      </c>
      <c r="B5" s="63" t="str">
        <f>IF(Allmänt!C4=1,(VLOOKUP(Allmänt!B4,Allmänt!B4:C22,1,FALSE)),)</f>
        <v>Sixsten</v>
      </c>
      <c r="C5" s="25">
        <v>1</v>
      </c>
      <c r="D5" s="26"/>
      <c r="E5" s="27">
        <v>1</v>
      </c>
      <c r="F5" s="28"/>
      <c r="G5" s="10">
        <f>SUM(C5:F5)</f>
        <v>2</v>
      </c>
    </row>
    <row r="6" spans="1:10" x14ac:dyDescent="0.25">
      <c r="A6" s="24">
        <v>2</v>
      </c>
      <c r="B6" s="63" t="str">
        <f>IF(Allmänt!C5=1,(VLOOKUP(Allmänt!B5,Allmänt!B5:C23,1,FALSE)),)</f>
        <v>Axel</v>
      </c>
      <c r="C6" s="29"/>
      <c r="D6" s="30">
        <v>1</v>
      </c>
      <c r="E6" s="31"/>
      <c r="F6" s="32">
        <v>1</v>
      </c>
      <c r="G6" s="10">
        <f t="shared" ref="G6:G23" si="0">SUM(C6:F6)</f>
        <v>2</v>
      </c>
    </row>
    <row r="7" spans="1:10" x14ac:dyDescent="0.25">
      <c r="A7" s="24">
        <v>3</v>
      </c>
      <c r="B7" s="63" t="str">
        <f>IF(Allmänt!C6=1,(VLOOKUP(Allmänt!B6,Allmänt!B6:C24,1,FALSE)),)</f>
        <v>Widell</v>
      </c>
      <c r="C7" s="33">
        <v>1</v>
      </c>
      <c r="D7" s="31"/>
      <c r="E7" s="34">
        <v>1</v>
      </c>
      <c r="F7" s="35"/>
      <c r="G7" s="10">
        <f t="shared" si="0"/>
        <v>2</v>
      </c>
      <c r="I7" t="s">
        <v>24</v>
      </c>
      <c r="J7" s="12"/>
    </row>
    <row r="8" spans="1:10" x14ac:dyDescent="0.25">
      <c r="A8" s="24">
        <v>4</v>
      </c>
      <c r="B8" s="63">
        <f>IF(Allmänt!C7=1,(VLOOKUP(Allmänt!B7,Allmänt!B7:C25,1,FALSE)),)</f>
        <v>0</v>
      </c>
      <c r="C8" s="29"/>
      <c r="D8" s="31"/>
      <c r="E8" s="31"/>
      <c r="F8" s="35"/>
      <c r="G8" s="10">
        <f t="shared" si="0"/>
        <v>0</v>
      </c>
      <c r="I8" t="s">
        <v>54</v>
      </c>
      <c r="J8" s="13"/>
    </row>
    <row r="9" spans="1:10" x14ac:dyDescent="0.25">
      <c r="A9" s="24">
        <v>5</v>
      </c>
      <c r="B9" s="63">
        <f>IF(Allmänt!C8=1,(VLOOKUP(Allmänt!B8,Allmänt!B8:C26,1,FALSE)),)</f>
        <v>0</v>
      </c>
      <c r="C9" s="29"/>
      <c r="D9" s="31"/>
      <c r="E9" s="31"/>
      <c r="F9" s="35"/>
      <c r="G9" s="10">
        <f t="shared" si="0"/>
        <v>0</v>
      </c>
      <c r="I9" t="s">
        <v>55</v>
      </c>
      <c r="J9" s="14"/>
    </row>
    <row r="10" spans="1:10" x14ac:dyDescent="0.25">
      <c r="A10" s="24">
        <v>6</v>
      </c>
      <c r="B10" s="63" t="str">
        <f>IF(Allmänt!C9=1,(VLOOKUP(Allmänt!B9,Allmänt!B9:C27,1,FALSE)),)</f>
        <v>Bo</v>
      </c>
      <c r="C10" s="36">
        <v>1</v>
      </c>
      <c r="D10" s="37">
        <v>1</v>
      </c>
      <c r="E10" s="37">
        <v>1</v>
      </c>
      <c r="F10" s="38">
        <v>1</v>
      </c>
      <c r="G10" s="10">
        <f t="shared" si="0"/>
        <v>4</v>
      </c>
      <c r="I10" t="s">
        <v>56</v>
      </c>
      <c r="J10" s="15"/>
    </row>
    <row r="11" spans="1:10" x14ac:dyDescent="0.25">
      <c r="A11" s="24">
        <v>7</v>
      </c>
      <c r="B11" s="63" t="str">
        <f>IF(Allmänt!C10=1,(VLOOKUP(Allmänt!B10,Allmänt!B10:C28,1,FALSE)),)</f>
        <v>Tim</v>
      </c>
      <c r="C11" s="39">
        <v>1</v>
      </c>
      <c r="D11" s="31"/>
      <c r="E11" s="40">
        <v>1</v>
      </c>
      <c r="F11" s="35"/>
      <c r="G11" s="10">
        <f t="shared" si="0"/>
        <v>2</v>
      </c>
    </row>
    <row r="12" spans="1:10" x14ac:dyDescent="0.25">
      <c r="A12" s="24">
        <v>8</v>
      </c>
      <c r="B12" s="63">
        <f>IF(Allmänt!C11=1,(VLOOKUP(Allmänt!B11,Allmänt!B11:C29,1,FALSE)),)</f>
        <v>0</v>
      </c>
      <c r="C12" s="29"/>
      <c r="D12" s="31"/>
      <c r="E12" s="31"/>
      <c r="F12" s="35"/>
      <c r="G12" s="10">
        <f t="shared" si="0"/>
        <v>0</v>
      </c>
    </row>
    <row r="13" spans="1:10" x14ac:dyDescent="0.25">
      <c r="A13" s="24">
        <v>9</v>
      </c>
      <c r="B13" s="63" t="str">
        <f>IF(Allmänt!C12=1,(VLOOKUP(Allmänt!B12,Allmänt!B12:C30,1,FALSE)),)</f>
        <v>Risberg</v>
      </c>
      <c r="C13" s="29"/>
      <c r="D13" s="34">
        <v>1</v>
      </c>
      <c r="E13" s="31"/>
      <c r="F13" s="41">
        <v>1</v>
      </c>
      <c r="G13" s="10">
        <f t="shared" si="0"/>
        <v>2</v>
      </c>
    </row>
    <row r="14" spans="1:10" x14ac:dyDescent="0.25">
      <c r="A14" s="24">
        <v>10</v>
      </c>
      <c r="B14" s="63" t="str">
        <f>IF(Allmänt!C13=1,(VLOOKUP(Allmänt!B13,Allmänt!B13:C31,1,FALSE)),)</f>
        <v>Walter</v>
      </c>
      <c r="C14" s="39">
        <v>1</v>
      </c>
      <c r="D14" s="31"/>
      <c r="E14" s="40">
        <v>1</v>
      </c>
      <c r="F14" s="35"/>
      <c r="G14" s="10">
        <f t="shared" si="0"/>
        <v>2</v>
      </c>
    </row>
    <row r="15" spans="1:10" x14ac:dyDescent="0.25">
      <c r="A15" s="24">
        <v>11</v>
      </c>
      <c r="B15" s="63" t="str">
        <f>IF(Allmänt!C14=1,(VLOOKUP(Allmänt!B14,Allmänt!B14:C32,1,FALSE)),)</f>
        <v>Sam</v>
      </c>
      <c r="C15" s="29"/>
      <c r="D15" s="40">
        <v>1</v>
      </c>
      <c r="E15" s="31"/>
      <c r="F15" s="42">
        <v>1</v>
      </c>
      <c r="G15" s="10">
        <f t="shared" si="0"/>
        <v>2</v>
      </c>
    </row>
    <row r="16" spans="1:10" x14ac:dyDescent="0.25">
      <c r="A16" s="24">
        <v>12</v>
      </c>
      <c r="B16" s="63">
        <f>IF(Allmänt!C15=1,(VLOOKUP(Allmänt!B15,Allmänt!B15:C33,1,FALSE)),)</f>
        <v>0</v>
      </c>
      <c r="C16" s="29"/>
      <c r="D16" s="31"/>
      <c r="E16" s="31"/>
      <c r="F16" s="35"/>
      <c r="G16" s="10">
        <f t="shared" si="0"/>
        <v>0</v>
      </c>
    </row>
    <row r="17" spans="1:7" x14ac:dyDescent="0.25">
      <c r="A17" s="24">
        <v>13</v>
      </c>
      <c r="B17" s="63" t="str">
        <f>IF(Allmänt!C16=1,(VLOOKUP(Allmänt!B16,Allmänt!B16:C34,1,FALSE)),)</f>
        <v>Elyon</v>
      </c>
      <c r="C17" s="29"/>
      <c r="D17" s="34">
        <v>1</v>
      </c>
      <c r="E17" s="31"/>
      <c r="F17" s="41">
        <v>1</v>
      </c>
      <c r="G17" s="10">
        <f t="shared" si="0"/>
        <v>2</v>
      </c>
    </row>
    <row r="18" spans="1:7" x14ac:dyDescent="0.25">
      <c r="A18" s="24">
        <v>14</v>
      </c>
      <c r="B18" s="63" t="str">
        <f>IF(Allmänt!C17=1,(VLOOKUP(Allmänt!B17,Allmänt!B17:C35,1,FALSE)),)</f>
        <v>Olof</v>
      </c>
      <c r="C18" s="39">
        <v>1</v>
      </c>
      <c r="D18" s="31"/>
      <c r="E18" s="40">
        <v>1</v>
      </c>
      <c r="F18" s="35"/>
      <c r="G18" s="10">
        <f t="shared" si="0"/>
        <v>2</v>
      </c>
    </row>
    <row r="19" spans="1:7" x14ac:dyDescent="0.25">
      <c r="A19" s="24">
        <v>15</v>
      </c>
      <c r="B19" s="63">
        <f>IF(Allmänt!C18=1,(VLOOKUP(Allmänt!B18,Allmänt!B18:C36,1,FALSE)),)</f>
        <v>0</v>
      </c>
      <c r="C19" s="29"/>
      <c r="D19" s="31"/>
      <c r="E19" s="31"/>
      <c r="F19" s="35"/>
      <c r="G19" s="10">
        <f t="shared" si="0"/>
        <v>0</v>
      </c>
    </row>
    <row r="20" spans="1:7" x14ac:dyDescent="0.25">
      <c r="A20" s="24">
        <v>16</v>
      </c>
      <c r="B20" s="63">
        <f>IF(Allmänt!C19=1,(VLOOKUP(Allmänt!B19,Allmänt!B19:C37,1,FALSE)),)</f>
        <v>0</v>
      </c>
      <c r="C20" s="43"/>
      <c r="D20" s="44"/>
      <c r="E20" s="44"/>
      <c r="F20" s="45"/>
      <c r="G20" s="10">
        <f t="shared" si="0"/>
        <v>0</v>
      </c>
    </row>
    <row r="21" spans="1:7" x14ac:dyDescent="0.25">
      <c r="A21" s="24">
        <v>17</v>
      </c>
      <c r="B21" s="63" t="str">
        <f>IF(Allmänt!C20=1,(VLOOKUP(Allmänt!B20,Allmänt!B20:C38,1,FALSE)),)</f>
        <v>Svante</v>
      </c>
      <c r="C21" s="29"/>
      <c r="D21" s="40">
        <v>1</v>
      </c>
      <c r="E21" s="31"/>
      <c r="F21" s="42">
        <v>1</v>
      </c>
      <c r="G21" s="10">
        <f t="shared" si="0"/>
        <v>2</v>
      </c>
    </row>
    <row r="22" spans="1:7" x14ac:dyDescent="0.25">
      <c r="A22" s="24">
        <v>18</v>
      </c>
      <c r="B22" s="63" t="str">
        <f>IF(Allmänt!C21=1,(VLOOKUP(Allmänt!B21,Allmänt!B21:C39,1,FALSE)),)</f>
        <v>Hani</v>
      </c>
      <c r="C22" s="46">
        <v>1</v>
      </c>
      <c r="D22" s="31"/>
      <c r="E22" s="30">
        <v>1</v>
      </c>
      <c r="F22" s="35"/>
      <c r="G22" s="10">
        <f t="shared" si="0"/>
        <v>2</v>
      </c>
    </row>
    <row r="23" spans="1:7" x14ac:dyDescent="0.25">
      <c r="A23" s="24">
        <v>19</v>
      </c>
      <c r="B23" s="63" t="str">
        <f>IF(Allmänt!C22=1,(VLOOKUP(Allmänt!B22,Allmänt!B22:C40,1,FALSE)),)</f>
        <v>Elias</v>
      </c>
      <c r="C23" s="47"/>
      <c r="D23" s="48">
        <v>1</v>
      </c>
      <c r="E23" s="49"/>
      <c r="F23" s="50">
        <v>1</v>
      </c>
      <c r="G23" s="10">
        <f t="shared" si="0"/>
        <v>2</v>
      </c>
    </row>
    <row r="24" spans="1:7" x14ac:dyDescent="0.25">
      <c r="C24" s="10">
        <f>SUM(C5:C23)</f>
        <v>7</v>
      </c>
      <c r="D24" s="10">
        <f t="shared" ref="D24:F24" si="1">SUM(D5:D23)</f>
        <v>7</v>
      </c>
      <c r="E24" s="10">
        <f t="shared" si="1"/>
        <v>7</v>
      </c>
      <c r="F24" s="10">
        <f t="shared" si="1"/>
        <v>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B731B-364F-424A-8D16-3A60844C91B0}">
  <dimension ref="A1:J24"/>
  <sheetViews>
    <sheetView workbookViewId="0">
      <selection sqref="A1:XFD1048576"/>
    </sheetView>
  </sheetViews>
  <sheetFormatPr defaultRowHeight="15" x14ac:dyDescent="0.25"/>
  <cols>
    <col min="1" max="1" width="3" bestFit="1" customWidth="1"/>
    <col min="2" max="2" width="12.140625" bestFit="1" customWidth="1"/>
    <col min="3" max="3" width="9.7109375" bestFit="1" customWidth="1"/>
    <col min="4" max="4" width="9.28515625" bestFit="1" customWidth="1"/>
    <col min="5" max="5" width="16.42578125" bestFit="1" customWidth="1"/>
    <col min="6" max="6" width="15.85546875" bestFit="1" customWidth="1"/>
    <col min="7" max="7" width="9.140625" bestFit="1" customWidth="1"/>
    <col min="8" max="8" width="9.7109375" bestFit="1" customWidth="1"/>
    <col min="9" max="9" width="4" bestFit="1" customWidth="1"/>
  </cols>
  <sheetData>
    <row r="1" spans="1:10" ht="15.75" x14ac:dyDescent="0.25">
      <c r="B1" s="64" t="s">
        <v>41</v>
      </c>
      <c r="C1" s="64" t="s">
        <v>42</v>
      </c>
      <c r="D1" s="64" t="s">
        <v>43</v>
      </c>
      <c r="E1" s="64" t="s">
        <v>44</v>
      </c>
      <c r="F1" s="64" t="s">
        <v>45</v>
      </c>
      <c r="G1" s="64" t="s">
        <v>46</v>
      </c>
      <c r="H1" s="64" t="s">
        <v>47</v>
      </c>
    </row>
    <row r="2" spans="1:10" x14ac:dyDescent="0.25">
      <c r="B2" s="3" t="s">
        <v>20</v>
      </c>
      <c r="C2" s="3" t="s">
        <v>25</v>
      </c>
      <c r="D2" s="3"/>
      <c r="E2" s="3" t="s">
        <v>31</v>
      </c>
      <c r="F2" s="3" t="s">
        <v>32</v>
      </c>
      <c r="G2" s="3" t="s">
        <v>33</v>
      </c>
      <c r="H2" s="3" t="s">
        <v>30</v>
      </c>
    </row>
    <row r="4" spans="1:10" x14ac:dyDescent="0.25">
      <c r="C4" t="s">
        <v>48</v>
      </c>
      <c r="D4" t="s">
        <v>49</v>
      </c>
      <c r="E4" t="s">
        <v>50</v>
      </c>
      <c r="F4" t="s">
        <v>51</v>
      </c>
      <c r="G4" t="s">
        <v>53</v>
      </c>
    </row>
    <row r="5" spans="1:10" x14ac:dyDescent="0.25">
      <c r="A5">
        <v>1</v>
      </c>
      <c r="B5" t="str">
        <f>IF(Allmänt!D4=1,(VLOOKUP(Allmänt!B4,Allmänt!B4:C22,1,FALSE)),)</f>
        <v>Sixsten</v>
      </c>
      <c r="C5" s="51"/>
      <c r="D5" s="52">
        <v>1</v>
      </c>
      <c r="E5" s="26"/>
      <c r="F5" s="53">
        <v>1</v>
      </c>
      <c r="G5" s="11">
        <f>SUM(C5:F5)</f>
        <v>2</v>
      </c>
    </row>
    <row r="6" spans="1:10" x14ac:dyDescent="0.25">
      <c r="A6">
        <v>2</v>
      </c>
      <c r="B6">
        <f>IF(Allmänt!D5=1,(VLOOKUP(Allmänt!B5,Allmänt!B5:C23,1,FALSE)),)</f>
        <v>0</v>
      </c>
      <c r="C6" s="29"/>
      <c r="D6" s="31"/>
      <c r="E6" s="31"/>
      <c r="F6" s="35"/>
      <c r="G6" s="11">
        <f t="shared" ref="G6:G23" si="0">SUM(C6:F6)</f>
        <v>0</v>
      </c>
    </row>
    <row r="7" spans="1:10" x14ac:dyDescent="0.25">
      <c r="A7">
        <v>3</v>
      </c>
      <c r="B7" t="str">
        <f>IF(Allmänt!D6=1,(VLOOKUP(Allmänt!B6,Allmänt!B6:C24,1,FALSE)),)</f>
        <v>Widell</v>
      </c>
      <c r="C7" s="46">
        <v>1</v>
      </c>
      <c r="D7" s="31"/>
      <c r="E7" s="30">
        <v>1</v>
      </c>
      <c r="F7" s="35"/>
      <c r="G7" s="11">
        <f t="shared" si="0"/>
        <v>2</v>
      </c>
    </row>
    <row r="8" spans="1:10" x14ac:dyDescent="0.25">
      <c r="A8">
        <v>4</v>
      </c>
      <c r="B8" t="str">
        <f>IF(Allmänt!D7=1,(VLOOKUP(Allmänt!B7,Allmänt!B7:C25,1,FALSE)),)</f>
        <v>Neo</v>
      </c>
      <c r="C8" s="36">
        <v>1</v>
      </c>
      <c r="D8" s="37">
        <v>1</v>
      </c>
      <c r="E8" s="37">
        <v>1</v>
      </c>
      <c r="F8" s="38">
        <v>1</v>
      </c>
      <c r="G8" s="11">
        <f t="shared" si="0"/>
        <v>4</v>
      </c>
      <c r="I8" t="s">
        <v>24</v>
      </c>
      <c r="J8" s="12"/>
    </row>
    <row r="9" spans="1:10" x14ac:dyDescent="0.25">
      <c r="A9">
        <v>5</v>
      </c>
      <c r="B9" t="str">
        <f>IF(Allmänt!D8=1,(VLOOKUP(Allmänt!B8,Allmänt!B8:C26,1,FALSE)),)</f>
        <v>Herman</v>
      </c>
      <c r="C9" s="39">
        <v>1</v>
      </c>
      <c r="D9" s="31"/>
      <c r="E9" s="40">
        <v>1</v>
      </c>
      <c r="F9" s="35"/>
      <c r="G9" s="11">
        <f t="shared" si="0"/>
        <v>2</v>
      </c>
      <c r="I9" t="s">
        <v>54</v>
      </c>
      <c r="J9" s="13"/>
    </row>
    <row r="10" spans="1:10" x14ac:dyDescent="0.25">
      <c r="A10">
        <v>6</v>
      </c>
      <c r="B10">
        <f>IF(Allmänt!D9=1,(VLOOKUP(Allmänt!B9,Allmänt!B9:C27,1,FALSE)),)</f>
        <v>0</v>
      </c>
      <c r="C10" s="29"/>
      <c r="D10" s="31"/>
      <c r="E10" s="31"/>
      <c r="F10" s="35"/>
      <c r="G10" s="11">
        <f t="shared" si="0"/>
        <v>0</v>
      </c>
      <c r="I10" t="s">
        <v>55</v>
      </c>
      <c r="J10" s="14"/>
    </row>
    <row r="11" spans="1:10" x14ac:dyDescent="0.25">
      <c r="A11">
        <v>7</v>
      </c>
      <c r="B11">
        <f>IF(Allmänt!D10=1,(VLOOKUP(Allmänt!B10,Allmänt!B10:C28,1,FALSE)),)</f>
        <v>0</v>
      </c>
      <c r="C11" s="29"/>
      <c r="D11" s="31"/>
      <c r="E11" s="31"/>
      <c r="F11" s="35"/>
      <c r="G11" s="11">
        <f t="shared" si="0"/>
        <v>0</v>
      </c>
      <c r="I11" t="s">
        <v>56</v>
      </c>
      <c r="J11" s="15"/>
    </row>
    <row r="12" spans="1:10" x14ac:dyDescent="0.25">
      <c r="A12">
        <v>8</v>
      </c>
      <c r="B12" t="str">
        <f>IF(Allmänt!D11=1,(VLOOKUP(Allmänt!B11,Allmänt!B11:C29,1,FALSE)),)</f>
        <v>Bylin</v>
      </c>
      <c r="C12" s="29"/>
      <c r="D12" s="34">
        <v>1</v>
      </c>
      <c r="E12" s="31"/>
      <c r="F12" s="41">
        <v>1</v>
      </c>
      <c r="G12" s="11">
        <f t="shared" si="0"/>
        <v>2</v>
      </c>
    </row>
    <row r="13" spans="1:10" x14ac:dyDescent="0.25">
      <c r="A13">
        <v>9</v>
      </c>
      <c r="B13">
        <f>IF(Allmänt!D12=1,(VLOOKUP(Allmänt!B12,Allmänt!B12:C30,1,FALSE)),)</f>
        <v>0</v>
      </c>
      <c r="C13" s="29"/>
      <c r="D13" s="31"/>
      <c r="E13" s="31"/>
      <c r="F13" s="35"/>
      <c r="G13" s="11">
        <f t="shared" si="0"/>
        <v>0</v>
      </c>
    </row>
    <row r="14" spans="1:10" x14ac:dyDescent="0.25">
      <c r="A14">
        <v>10</v>
      </c>
      <c r="B14" t="str">
        <f>IF(Allmänt!D13=1,(VLOOKUP(Allmänt!B13,Allmänt!B13:C31,1,FALSE)),)</f>
        <v>Walter</v>
      </c>
      <c r="C14" s="33">
        <v>1</v>
      </c>
      <c r="D14" s="31"/>
      <c r="E14" s="34">
        <v>1</v>
      </c>
      <c r="F14" s="35"/>
      <c r="G14" s="11">
        <f t="shared" si="0"/>
        <v>2</v>
      </c>
    </row>
    <row r="15" spans="1:10" x14ac:dyDescent="0.25">
      <c r="A15">
        <v>11</v>
      </c>
      <c r="B15" t="str">
        <f>IF(Allmänt!D14=1,(VLOOKUP(Allmänt!B14,Allmänt!B14:C32,1,FALSE)),)</f>
        <v>Sam</v>
      </c>
      <c r="C15" s="29"/>
      <c r="D15" s="34">
        <v>1</v>
      </c>
      <c r="E15" s="31"/>
      <c r="F15" s="41">
        <v>1</v>
      </c>
      <c r="G15" s="11">
        <f t="shared" si="0"/>
        <v>2</v>
      </c>
    </row>
    <row r="16" spans="1:10" x14ac:dyDescent="0.25">
      <c r="A16">
        <v>12</v>
      </c>
      <c r="B16">
        <f>IF(Allmänt!D15=1,(VLOOKUP(Allmänt!B15,Allmänt!B15:C33,1,FALSE)),)</f>
        <v>0</v>
      </c>
      <c r="C16" s="29"/>
      <c r="D16" s="31"/>
      <c r="E16" s="31"/>
      <c r="F16" s="35"/>
      <c r="G16" s="11">
        <f t="shared" si="0"/>
        <v>0</v>
      </c>
    </row>
    <row r="17" spans="1:7" x14ac:dyDescent="0.25">
      <c r="A17">
        <v>13</v>
      </c>
      <c r="B17" t="str">
        <f>IF(Allmänt!D16=1,(VLOOKUP(Allmänt!B16,Allmänt!B16:C34,1,FALSE)),)</f>
        <v>Elyon</v>
      </c>
      <c r="C17" s="29"/>
      <c r="D17" s="40">
        <v>1</v>
      </c>
      <c r="E17" s="31"/>
      <c r="F17" s="42">
        <v>1</v>
      </c>
      <c r="G17" s="11">
        <f t="shared" si="0"/>
        <v>2</v>
      </c>
    </row>
    <row r="18" spans="1:7" x14ac:dyDescent="0.25">
      <c r="A18">
        <v>14</v>
      </c>
      <c r="B18" t="str">
        <f>IF(Allmänt!D17=1,(VLOOKUP(Allmänt!B17,Allmänt!B17:C35,1,FALSE)),)</f>
        <v>Olof</v>
      </c>
      <c r="C18" s="39">
        <v>1</v>
      </c>
      <c r="D18" s="31"/>
      <c r="E18" s="40">
        <v>1</v>
      </c>
      <c r="F18" s="35"/>
      <c r="G18" s="11">
        <f t="shared" si="0"/>
        <v>2</v>
      </c>
    </row>
    <row r="19" spans="1:7" x14ac:dyDescent="0.25">
      <c r="A19">
        <v>15</v>
      </c>
      <c r="B19" t="str">
        <f>IF(Allmänt!D18=1,(VLOOKUP(Allmänt!B18,Allmänt!B18:C36,1,FALSE)),)</f>
        <v>Alvar</v>
      </c>
      <c r="C19" s="39">
        <v>1</v>
      </c>
      <c r="D19" s="31"/>
      <c r="E19" s="40">
        <v>1</v>
      </c>
      <c r="F19" s="35"/>
      <c r="G19" s="11">
        <f t="shared" si="0"/>
        <v>2</v>
      </c>
    </row>
    <row r="20" spans="1:7" x14ac:dyDescent="0.25">
      <c r="A20">
        <v>16</v>
      </c>
      <c r="B20" t="str">
        <f>IF(Allmänt!D19=1,(VLOOKUP(Allmänt!B19,Allmänt!B19:C37,1,FALSE)),)</f>
        <v>Hannes</v>
      </c>
      <c r="C20" s="29"/>
      <c r="D20" s="40">
        <v>1</v>
      </c>
      <c r="E20" s="31"/>
      <c r="F20" s="42">
        <v>1</v>
      </c>
      <c r="G20" s="11">
        <f t="shared" si="0"/>
        <v>2</v>
      </c>
    </row>
    <row r="21" spans="1:7" x14ac:dyDescent="0.25">
      <c r="A21">
        <v>17</v>
      </c>
      <c r="B21" t="str">
        <f>IF(Allmänt!D20=1,(VLOOKUP(Allmänt!B20,Allmänt!B20:C38,1,FALSE)),)</f>
        <v>Svante</v>
      </c>
      <c r="C21" s="29"/>
      <c r="D21" s="40">
        <v>1</v>
      </c>
      <c r="E21" s="31"/>
      <c r="F21" s="42">
        <v>1</v>
      </c>
      <c r="G21" s="11">
        <f t="shared" si="0"/>
        <v>2</v>
      </c>
    </row>
    <row r="22" spans="1:7" x14ac:dyDescent="0.25">
      <c r="A22">
        <v>18</v>
      </c>
      <c r="B22">
        <f>IF(Allmänt!D21=1,(VLOOKUP(Allmänt!B21,Allmänt!B21:C39,1,FALSE)),)</f>
        <v>0</v>
      </c>
      <c r="C22" s="29"/>
      <c r="D22" s="31"/>
      <c r="E22" s="31"/>
      <c r="F22" s="35"/>
      <c r="G22" s="11">
        <f t="shared" si="0"/>
        <v>0</v>
      </c>
    </row>
    <row r="23" spans="1:7" x14ac:dyDescent="0.25">
      <c r="A23">
        <v>19</v>
      </c>
      <c r="B23" t="str">
        <f>IF(Allmänt!D22=1,(VLOOKUP(Allmänt!B22,Allmänt!B22:C40,1,FALSE)),)</f>
        <v>Elias</v>
      </c>
      <c r="C23" s="54">
        <v>1</v>
      </c>
      <c r="D23" s="49"/>
      <c r="E23" s="55">
        <v>1</v>
      </c>
      <c r="F23" s="56"/>
      <c r="G23" s="11">
        <f t="shared" si="0"/>
        <v>2</v>
      </c>
    </row>
    <row r="24" spans="1:7" x14ac:dyDescent="0.25">
      <c r="C24" s="11">
        <f>SUM(C5:C23)</f>
        <v>7</v>
      </c>
      <c r="D24" s="11">
        <f t="shared" ref="D24:F24" si="1">SUM(D5:D23)</f>
        <v>7</v>
      </c>
      <c r="E24" s="11">
        <f t="shared" si="1"/>
        <v>7</v>
      </c>
      <c r="F24" s="11">
        <f t="shared" si="1"/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A6A3E-8FFE-4A56-AD07-3B3B6EE924FA}">
  <dimension ref="A1:J24"/>
  <sheetViews>
    <sheetView workbookViewId="0">
      <selection sqref="A1:XFD1048576"/>
    </sheetView>
  </sheetViews>
  <sheetFormatPr defaultRowHeight="15" x14ac:dyDescent="0.25"/>
  <cols>
    <col min="1" max="1" width="3" bestFit="1" customWidth="1"/>
    <col min="2" max="2" width="12.140625" bestFit="1" customWidth="1"/>
    <col min="3" max="3" width="9.7109375" bestFit="1" customWidth="1"/>
    <col min="4" max="4" width="9.28515625" bestFit="1" customWidth="1"/>
    <col min="5" max="5" width="16.42578125" bestFit="1" customWidth="1"/>
    <col min="6" max="6" width="12.140625" bestFit="1" customWidth="1"/>
    <col min="7" max="7" width="9.140625" bestFit="1" customWidth="1"/>
    <col min="8" max="8" width="9.7109375" bestFit="1" customWidth="1"/>
    <col min="9" max="9" width="4" bestFit="1" customWidth="1"/>
  </cols>
  <sheetData>
    <row r="1" spans="1:10" ht="15.75" x14ac:dyDescent="0.25">
      <c r="B1" s="64" t="s">
        <v>41</v>
      </c>
      <c r="C1" s="64" t="s">
        <v>42</v>
      </c>
      <c r="D1" s="64" t="s">
        <v>43</v>
      </c>
      <c r="E1" s="64" t="s">
        <v>44</v>
      </c>
      <c r="F1" s="64" t="s">
        <v>45</v>
      </c>
      <c r="G1" s="64" t="s">
        <v>46</v>
      </c>
      <c r="H1" s="64" t="s">
        <v>47</v>
      </c>
    </row>
    <row r="2" spans="1:10" x14ac:dyDescent="0.25">
      <c r="B2" s="4" t="s">
        <v>21</v>
      </c>
      <c r="C2" s="4" t="s">
        <v>25</v>
      </c>
      <c r="D2" s="4"/>
      <c r="E2" s="4" t="s">
        <v>34</v>
      </c>
      <c r="F2" s="4" t="s">
        <v>35</v>
      </c>
      <c r="G2" s="4" t="s">
        <v>36</v>
      </c>
      <c r="H2" s="4" t="s">
        <v>30</v>
      </c>
    </row>
    <row r="4" spans="1:10" x14ac:dyDescent="0.25">
      <c r="C4" t="s">
        <v>48</v>
      </c>
      <c r="D4" t="s">
        <v>49</v>
      </c>
      <c r="E4" t="s">
        <v>50</v>
      </c>
      <c r="F4" t="s">
        <v>51</v>
      </c>
      <c r="G4" t="s">
        <v>53</v>
      </c>
    </row>
    <row r="5" spans="1:10" x14ac:dyDescent="0.25">
      <c r="A5">
        <v>1</v>
      </c>
      <c r="B5" t="str">
        <f>IF(Allmänt!E4=1,(VLOOKUP(Allmänt!B4,Allmänt!B4:C22,1,FALSE)),)</f>
        <v>Sixsten</v>
      </c>
      <c r="C5" s="57">
        <v>1</v>
      </c>
      <c r="D5" s="26"/>
      <c r="E5" s="58">
        <v>1</v>
      </c>
      <c r="F5" s="28"/>
      <c r="G5" s="11">
        <f>SUM(C5:F5)</f>
        <v>2</v>
      </c>
    </row>
    <row r="6" spans="1:10" x14ac:dyDescent="0.25">
      <c r="A6">
        <v>2</v>
      </c>
      <c r="B6" t="str">
        <f>IF(Allmänt!E5=1,(VLOOKUP(Allmänt!B5,Allmänt!B5:C23,1,FALSE)),)</f>
        <v>Axel</v>
      </c>
      <c r="C6" s="29"/>
      <c r="D6" s="40">
        <v>1</v>
      </c>
      <c r="E6" s="31"/>
      <c r="F6" s="42">
        <v>1</v>
      </c>
      <c r="G6" s="11">
        <f t="shared" ref="G6:G23" si="0">SUM(C6:F6)</f>
        <v>2</v>
      </c>
    </row>
    <row r="7" spans="1:10" x14ac:dyDescent="0.25">
      <c r="A7">
        <v>3</v>
      </c>
      <c r="B7">
        <f>IF(Allmänt!E6=1,(VLOOKUP(Allmänt!B6,Allmänt!B6:C24,1,FALSE)),)</f>
        <v>0</v>
      </c>
      <c r="C7" s="29"/>
      <c r="D7" s="31"/>
      <c r="E7" s="31"/>
      <c r="F7" s="35"/>
      <c r="G7" s="11">
        <f t="shared" si="0"/>
        <v>0</v>
      </c>
    </row>
    <row r="8" spans="1:10" x14ac:dyDescent="0.25">
      <c r="A8">
        <v>4</v>
      </c>
      <c r="B8" t="str">
        <f>IF(Allmänt!E7=1,(VLOOKUP(Allmänt!B7,Allmänt!B7:C25,1,FALSE)),)</f>
        <v>Neo</v>
      </c>
      <c r="C8" s="29"/>
      <c r="D8" s="30">
        <v>1</v>
      </c>
      <c r="E8" s="31"/>
      <c r="F8" s="32">
        <v>1</v>
      </c>
      <c r="G8" s="11">
        <f t="shared" si="0"/>
        <v>2</v>
      </c>
      <c r="I8" t="s">
        <v>24</v>
      </c>
      <c r="J8" s="12"/>
    </row>
    <row r="9" spans="1:10" x14ac:dyDescent="0.25">
      <c r="A9">
        <v>5</v>
      </c>
      <c r="B9" t="str">
        <f>IF(Allmänt!E8=1,(VLOOKUP(Allmänt!B8,Allmänt!B8:C26,1,FALSE)),)</f>
        <v>Herman</v>
      </c>
      <c r="C9" s="29"/>
      <c r="D9" s="40">
        <v>1</v>
      </c>
      <c r="E9" s="31"/>
      <c r="F9" s="42">
        <v>1</v>
      </c>
      <c r="G9" s="11">
        <f t="shared" si="0"/>
        <v>2</v>
      </c>
      <c r="I9" t="s">
        <v>54</v>
      </c>
      <c r="J9" s="13"/>
    </row>
    <row r="10" spans="1:10" x14ac:dyDescent="0.25">
      <c r="A10">
        <v>6</v>
      </c>
      <c r="B10" t="str">
        <f>IF(Allmänt!E9=1,(VLOOKUP(Allmänt!B9,Allmänt!B9:C27,1,FALSE)),)</f>
        <v>Bo</v>
      </c>
      <c r="C10" s="33">
        <v>1</v>
      </c>
      <c r="D10" s="31"/>
      <c r="E10" s="34">
        <v>1</v>
      </c>
      <c r="F10" s="35"/>
      <c r="G10" s="11">
        <f t="shared" si="0"/>
        <v>2</v>
      </c>
      <c r="I10" t="s">
        <v>55</v>
      </c>
      <c r="J10" s="14"/>
    </row>
    <row r="11" spans="1:10" x14ac:dyDescent="0.25">
      <c r="A11">
        <v>7</v>
      </c>
      <c r="B11" t="str">
        <f>IF(Allmänt!E10=1,(VLOOKUP(Allmänt!B10,Allmänt!B10:C28,1,FALSE)),)</f>
        <v>Tim</v>
      </c>
      <c r="C11" s="39">
        <v>1</v>
      </c>
      <c r="D11" s="31"/>
      <c r="E11" s="40">
        <v>1</v>
      </c>
      <c r="F11" s="35"/>
      <c r="G11" s="11">
        <f t="shared" si="0"/>
        <v>2</v>
      </c>
      <c r="I11" t="s">
        <v>56</v>
      </c>
      <c r="J11" s="15"/>
    </row>
    <row r="12" spans="1:10" x14ac:dyDescent="0.25">
      <c r="A12">
        <v>8</v>
      </c>
      <c r="B12" t="str">
        <f>IF(Allmänt!E11=1,(VLOOKUP(Allmänt!B11,Allmänt!B11:C29,1,FALSE)),)</f>
        <v>Bylin</v>
      </c>
      <c r="C12" s="33">
        <v>1</v>
      </c>
      <c r="D12" s="31"/>
      <c r="E12" s="34">
        <v>1</v>
      </c>
      <c r="F12" s="35"/>
      <c r="G12" s="11">
        <f t="shared" si="0"/>
        <v>2</v>
      </c>
    </row>
    <row r="13" spans="1:10" x14ac:dyDescent="0.25">
      <c r="A13">
        <v>9</v>
      </c>
      <c r="B13" t="str">
        <f>IF(Allmänt!E12=1,(VLOOKUP(Allmänt!B12,Allmänt!B12:C30,1,FALSE)),)</f>
        <v>Risberg</v>
      </c>
      <c r="C13" s="29"/>
      <c r="D13" s="40">
        <v>1</v>
      </c>
      <c r="E13" s="31"/>
      <c r="F13" s="42">
        <v>1</v>
      </c>
      <c r="G13" s="11">
        <f t="shared" si="0"/>
        <v>2</v>
      </c>
    </row>
    <row r="14" spans="1:10" x14ac:dyDescent="0.25">
      <c r="A14">
        <v>10</v>
      </c>
      <c r="B14">
        <f>IF(Allmänt!E13=1,(VLOOKUP(Allmänt!B13,Allmänt!B13:C31,1,FALSE)),)</f>
        <v>0</v>
      </c>
      <c r="C14" s="29"/>
      <c r="D14" s="31"/>
      <c r="E14" s="31"/>
      <c r="F14" s="35"/>
      <c r="G14" s="11">
        <f t="shared" si="0"/>
        <v>0</v>
      </c>
    </row>
    <row r="15" spans="1:10" x14ac:dyDescent="0.25">
      <c r="A15">
        <v>11</v>
      </c>
      <c r="B15" t="str">
        <f>IF(Allmänt!E14=1,(VLOOKUP(Allmänt!B14,Allmänt!B14:C32,1,FALSE)),)</f>
        <v>Sam</v>
      </c>
      <c r="C15" s="36">
        <v>1</v>
      </c>
      <c r="D15" s="37">
        <v>1</v>
      </c>
      <c r="E15" s="37">
        <v>1</v>
      </c>
      <c r="F15" s="38">
        <v>1</v>
      </c>
      <c r="G15" s="11">
        <f t="shared" si="0"/>
        <v>4</v>
      </c>
    </row>
    <row r="16" spans="1:10" x14ac:dyDescent="0.25">
      <c r="A16">
        <v>12</v>
      </c>
      <c r="B16">
        <f>IF(Allmänt!E15=1,(VLOOKUP(Allmänt!B15,Allmänt!B15:C33,1,FALSE)),)</f>
        <v>0</v>
      </c>
      <c r="C16" s="29"/>
      <c r="D16" s="31"/>
      <c r="E16" s="31"/>
      <c r="F16" s="35"/>
      <c r="G16" s="11">
        <f t="shared" si="0"/>
        <v>0</v>
      </c>
    </row>
    <row r="17" spans="1:7" x14ac:dyDescent="0.25">
      <c r="A17">
        <v>13</v>
      </c>
      <c r="B17">
        <f>IF(Allmänt!E16=1,(VLOOKUP(Allmänt!B16,Allmänt!B16:C34,1,FALSE)),)</f>
        <v>0</v>
      </c>
      <c r="C17" s="29"/>
      <c r="D17" s="31"/>
      <c r="E17" s="31"/>
      <c r="F17" s="35"/>
      <c r="G17" s="11">
        <f t="shared" si="0"/>
        <v>0</v>
      </c>
    </row>
    <row r="18" spans="1:7" x14ac:dyDescent="0.25">
      <c r="A18">
        <v>14</v>
      </c>
      <c r="B18">
        <f>IF(Allmänt!E17=1,(VLOOKUP(Allmänt!B17,Allmänt!B17:C35,1,FALSE)),)</f>
        <v>0</v>
      </c>
      <c r="C18" s="29"/>
      <c r="D18" s="31"/>
      <c r="E18" s="31"/>
      <c r="F18" s="35"/>
      <c r="G18" s="11">
        <f t="shared" si="0"/>
        <v>0</v>
      </c>
    </row>
    <row r="19" spans="1:7" x14ac:dyDescent="0.25">
      <c r="A19">
        <v>15</v>
      </c>
      <c r="B19" t="str">
        <f>IF(Allmänt!E18=1,(VLOOKUP(Allmänt!B18,Allmänt!B18:C36,1,FALSE)),)</f>
        <v>Alvar</v>
      </c>
      <c r="C19" s="39">
        <v>1</v>
      </c>
      <c r="D19" s="31"/>
      <c r="E19" s="40">
        <v>1</v>
      </c>
      <c r="F19" s="35"/>
      <c r="G19" s="11">
        <f t="shared" si="0"/>
        <v>2</v>
      </c>
    </row>
    <row r="20" spans="1:7" x14ac:dyDescent="0.25">
      <c r="A20">
        <v>16</v>
      </c>
      <c r="B20" t="str">
        <f>IF(Allmänt!E19=1,(VLOOKUP(Allmänt!B19,Allmänt!B19:C37,1,FALSE)),)</f>
        <v>Hannes</v>
      </c>
      <c r="C20" s="29"/>
      <c r="D20" s="34">
        <v>1</v>
      </c>
      <c r="E20" s="31"/>
      <c r="F20" s="41">
        <v>1</v>
      </c>
      <c r="G20" s="11">
        <f t="shared" si="0"/>
        <v>2</v>
      </c>
    </row>
    <row r="21" spans="1:7" x14ac:dyDescent="0.25">
      <c r="A21">
        <v>17</v>
      </c>
      <c r="B21" t="str">
        <f>IF(Allmänt!E20=1,(VLOOKUP(Allmänt!B20,Allmänt!B20:C38,1,FALSE)),)</f>
        <v>Svante</v>
      </c>
      <c r="C21" s="29"/>
      <c r="D21" s="34">
        <v>1</v>
      </c>
      <c r="E21" s="31"/>
      <c r="F21" s="41">
        <v>1</v>
      </c>
      <c r="G21" s="11">
        <f t="shared" si="0"/>
        <v>2</v>
      </c>
    </row>
    <row r="22" spans="1:7" x14ac:dyDescent="0.25">
      <c r="A22">
        <v>18</v>
      </c>
      <c r="B22" t="str">
        <f>IF(Allmänt!E21=1,(VLOOKUP(Allmänt!B21,Allmänt!B21:C39,1,FALSE)),)</f>
        <v>Hani</v>
      </c>
      <c r="C22" s="46">
        <v>1</v>
      </c>
      <c r="D22" s="31"/>
      <c r="E22" s="30">
        <v>1</v>
      </c>
      <c r="F22" s="35"/>
      <c r="G22" s="11">
        <f t="shared" si="0"/>
        <v>2</v>
      </c>
    </row>
    <row r="23" spans="1:7" x14ac:dyDescent="0.25">
      <c r="A23">
        <v>19</v>
      </c>
      <c r="B23">
        <f>IF(Allmänt!E22=1,(VLOOKUP(Allmänt!B22,Allmänt!B22:C40,1,FALSE)),)</f>
        <v>0</v>
      </c>
      <c r="C23" s="47"/>
      <c r="D23" s="49"/>
      <c r="E23" s="49"/>
      <c r="F23" s="56"/>
      <c r="G23" s="11">
        <f t="shared" si="0"/>
        <v>0</v>
      </c>
    </row>
    <row r="24" spans="1:7" x14ac:dyDescent="0.25">
      <c r="C24" s="11">
        <f>SUM(C5:C23)</f>
        <v>7</v>
      </c>
      <c r="D24" s="11">
        <f t="shared" ref="D24:F24" si="1">SUM(D5:D23)</f>
        <v>7</v>
      </c>
      <c r="E24" s="11">
        <f t="shared" si="1"/>
        <v>7</v>
      </c>
      <c r="F24" s="11">
        <f t="shared" si="1"/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968E1-D1A6-411A-9E92-5E5B0EE87C3C}">
  <dimension ref="A1:J24"/>
  <sheetViews>
    <sheetView workbookViewId="0">
      <selection sqref="A1:XFD1048576"/>
    </sheetView>
  </sheetViews>
  <sheetFormatPr defaultRowHeight="15" x14ac:dyDescent="0.25"/>
  <cols>
    <col min="1" max="1" width="3" bestFit="1" customWidth="1"/>
    <col min="2" max="2" width="12.7109375" bestFit="1" customWidth="1"/>
    <col min="3" max="3" width="9.7109375" bestFit="1" customWidth="1"/>
    <col min="4" max="4" width="9.28515625" bestFit="1" customWidth="1"/>
    <col min="5" max="5" width="17.5703125" bestFit="1" customWidth="1"/>
    <col min="6" max="6" width="15.85546875" bestFit="1" customWidth="1"/>
    <col min="7" max="7" width="9.140625" bestFit="1" customWidth="1"/>
    <col min="8" max="8" width="9.7109375" bestFit="1" customWidth="1"/>
    <col min="9" max="9" width="4" bestFit="1" customWidth="1"/>
  </cols>
  <sheetData>
    <row r="1" spans="1:10" ht="15.75" x14ac:dyDescent="0.25">
      <c r="B1" s="64" t="s">
        <v>41</v>
      </c>
      <c r="C1" s="64" t="s">
        <v>42</v>
      </c>
      <c r="D1" s="64" t="s">
        <v>43</v>
      </c>
      <c r="E1" s="64" t="s">
        <v>44</v>
      </c>
      <c r="F1" s="64" t="s">
        <v>45</v>
      </c>
      <c r="G1" s="64" t="s">
        <v>46</v>
      </c>
      <c r="H1" s="64" t="s">
        <v>47</v>
      </c>
    </row>
    <row r="2" spans="1:10" x14ac:dyDescent="0.25">
      <c r="B2" s="5" t="s">
        <v>22</v>
      </c>
      <c r="C2" s="5" t="s">
        <v>25</v>
      </c>
      <c r="D2" s="5"/>
      <c r="E2" s="5" t="s">
        <v>37</v>
      </c>
      <c r="F2" s="5" t="s">
        <v>32</v>
      </c>
      <c r="G2" s="5" t="s">
        <v>38</v>
      </c>
      <c r="H2" s="5" t="s">
        <v>30</v>
      </c>
    </row>
    <row r="4" spans="1:10" x14ac:dyDescent="0.25">
      <c r="C4" t="s">
        <v>48</v>
      </c>
      <c r="D4" t="s">
        <v>49</v>
      </c>
      <c r="E4" t="s">
        <v>50</v>
      </c>
      <c r="F4" t="s">
        <v>51</v>
      </c>
      <c r="G4" t="s">
        <v>53</v>
      </c>
    </row>
    <row r="5" spans="1:10" x14ac:dyDescent="0.25">
      <c r="A5">
        <v>1</v>
      </c>
      <c r="B5">
        <f>IF(Allmänt!F4=1,(VLOOKUP(Allmänt!B4,Allmänt!B4:C22,1,FALSE)),)</f>
        <v>0</v>
      </c>
      <c r="C5" s="51"/>
      <c r="D5" s="26"/>
      <c r="E5" s="26"/>
      <c r="F5" s="28"/>
      <c r="G5" s="11">
        <f>SUM(C5:F5)</f>
        <v>0</v>
      </c>
    </row>
    <row r="6" spans="1:10" x14ac:dyDescent="0.25">
      <c r="A6">
        <v>2</v>
      </c>
      <c r="B6" t="str">
        <f>IF(Allmänt!F5=1,(VLOOKUP(Allmänt!B5,Allmänt!B5:C23,1,FALSE)),)</f>
        <v>Axel</v>
      </c>
      <c r="C6" s="39">
        <v>1</v>
      </c>
      <c r="D6" s="31"/>
      <c r="E6" s="40">
        <v>1</v>
      </c>
      <c r="F6" s="35"/>
      <c r="G6" s="11">
        <f t="shared" ref="G6:G23" si="0">SUM(C6:F6)</f>
        <v>2</v>
      </c>
    </row>
    <row r="7" spans="1:10" x14ac:dyDescent="0.25">
      <c r="A7">
        <v>3</v>
      </c>
      <c r="B7" t="str">
        <f>IF(Allmänt!F6=1,(VLOOKUP(Allmänt!B6,Allmänt!B6:C24,1,FALSE)),)</f>
        <v>Widell</v>
      </c>
      <c r="C7" s="29"/>
      <c r="D7" s="40">
        <v>1</v>
      </c>
      <c r="E7" s="31"/>
      <c r="F7" s="42">
        <v>1</v>
      </c>
      <c r="G7" s="11">
        <f t="shared" si="0"/>
        <v>2</v>
      </c>
    </row>
    <row r="8" spans="1:10" x14ac:dyDescent="0.25">
      <c r="A8">
        <v>4</v>
      </c>
      <c r="B8" t="str">
        <f>IF(Allmänt!F7=1,(VLOOKUP(Allmänt!B7,Allmänt!B7:C25,1,FALSE)),)</f>
        <v>Neo</v>
      </c>
      <c r="C8" s="39">
        <v>1</v>
      </c>
      <c r="D8" s="31"/>
      <c r="E8" s="40">
        <v>1</v>
      </c>
      <c r="F8" s="35"/>
      <c r="G8" s="11">
        <f t="shared" si="0"/>
        <v>2</v>
      </c>
      <c r="I8" t="s">
        <v>24</v>
      </c>
      <c r="J8" s="12"/>
    </row>
    <row r="9" spans="1:10" x14ac:dyDescent="0.25">
      <c r="A9">
        <v>5</v>
      </c>
      <c r="B9" t="str">
        <f>IF(Allmänt!F8=1,(VLOOKUP(Allmänt!B8,Allmänt!B8:C26,1,FALSE)),)</f>
        <v>Herman</v>
      </c>
      <c r="C9" s="29"/>
      <c r="D9" s="40">
        <v>1</v>
      </c>
      <c r="E9" s="31"/>
      <c r="F9" s="42">
        <v>1</v>
      </c>
      <c r="G9" s="11">
        <f t="shared" si="0"/>
        <v>2</v>
      </c>
      <c r="I9" t="s">
        <v>54</v>
      </c>
      <c r="J9" s="13"/>
    </row>
    <row r="10" spans="1:10" x14ac:dyDescent="0.25">
      <c r="A10">
        <v>6</v>
      </c>
      <c r="B10" t="str">
        <f>IF(Allmänt!F9=1,(VLOOKUP(Allmänt!B9,Allmänt!B9:C27,1,FALSE)),)</f>
        <v>Bo</v>
      </c>
      <c r="C10" s="29"/>
      <c r="D10" s="34">
        <v>1</v>
      </c>
      <c r="E10" s="31"/>
      <c r="F10" s="41">
        <v>1</v>
      </c>
      <c r="G10" s="11">
        <f t="shared" si="0"/>
        <v>2</v>
      </c>
      <c r="I10" t="s">
        <v>55</v>
      </c>
      <c r="J10" s="14"/>
    </row>
    <row r="11" spans="1:10" x14ac:dyDescent="0.25">
      <c r="A11">
        <v>7</v>
      </c>
      <c r="B11" t="str">
        <f>IF(Allmänt!F10=1,(VLOOKUP(Allmänt!B10,Allmänt!B10:C28,1,FALSE)),)</f>
        <v>Tim</v>
      </c>
      <c r="C11" s="33">
        <v>1</v>
      </c>
      <c r="D11" s="31"/>
      <c r="E11" s="34">
        <v>1</v>
      </c>
      <c r="F11" s="35"/>
      <c r="G11" s="11">
        <f t="shared" si="0"/>
        <v>2</v>
      </c>
      <c r="I11" t="s">
        <v>56</v>
      </c>
      <c r="J11" s="15"/>
    </row>
    <row r="12" spans="1:10" x14ac:dyDescent="0.25">
      <c r="A12">
        <v>8</v>
      </c>
      <c r="B12">
        <f>IF(Allmänt!F11=1,(VLOOKUP(Allmänt!B11,Allmänt!B11:C29,1,FALSE)),)</f>
        <v>0</v>
      </c>
      <c r="C12" s="29"/>
      <c r="D12" s="31"/>
      <c r="E12" s="31"/>
      <c r="F12" s="35"/>
      <c r="G12" s="11">
        <f t="shared" si="0"/>
        <v>0</v>
      </c>
    </row>
    <row r="13" spans="1:10" x14ac:dyDescent="0.25">
      <c r="A13">
        <v>9</v>
      </c>
      <c r="B13">
        <f>IF(Allmänt!F12=1,(VLOOKUP(Allmänt!B12,Allmänt!B12:C30,1,FALSE)),)</f>
        <v>0</v>
      </c>
      <c r="C13" s="29"/>
      <c r="D13" s="31"/>
      <c r="E13" s="31"/>
      <c r="F13" s="35"/>
      <c r="G13" s="11">
        <f t="shared" si="0"/>
        <v>0</v>
      </c>
    </row>
    <row r="14" spans="1:10" x14ac:dyDescent="0.25">
      <c r="A14">
        <v>10</v>
      </c>
      <c r="B14" t="str">
        <f>IF(Allmänt!F13=1,(VLOOKUP(Allmänt!B13,Allmänt!B13:C31,1,FALSE)),)</f>
        <v>Walter</v>
      </c>
      <c r="C14" s="39">
        <v>1</v>
      </c>
      <c r="D14" s="31"/>
      <c r="E14" s="40">
        <v>1</v>
      </c>
      <c r="F14" s="35"/>
      <c r="G14" s="11">
        <f t="shared" si="0"/>
        <v>2</v>
      </c>
    </row>
    <row r="15" spans="1:10" x14ac:dyDescent="0.25">
      <c r="A15">
        <v>11</v>
      </c>
      <c r="B15">
        <f>IF(Allmänt!F14=1,(VLOOKUP(Allmänt!B14,Allmänt!B14:C32,1,FALSE)),)</f>
        <v>0</v>
      </c>
      <c r="C15" s="29"/>
      <c r="D15" s="31"/>
      <c r="E15" s="31"/>
      <c r="F15" s="35"/>
      <c r="G15" s="11">
        <f t="shared" si="0"/>
        <v>0</v>
      </c>
    </row>
    <row r="16" spans="1:10" x14ac:dyDescent="0.25">
      <c r="A16">
        <v>12</v>
      </c>
      <c r="B16">
        <f>IF(Allmänt!F15=1,(VLOOKUP(Allmänt!B15,Allmänt!B15:C33,1,FALSE)),)</f>
        <v>0</v>
      </c>
      <c r="C16" s="29"/>
      <c r="D16" s="31"/>
      <c r="E16" s="31"/>
      <c r="F16" s="35"/>
      <c r="G16" s="11">
        <f t="shared" si="0"/>
        <v>0</v>
      </c>
    </row>
    <row r="17" spans="1:7" x14ac:dyDescent="0.25">
      <c r="A17">
        <v>13</v>
      </c>
      <c r="B17" t="str">
        <f>IF(Allmänt!F16=1,(VLOOKUP(Allmänt!B16,Allmänt!B16:C34,1,FALSE)),)</f>
        <v>Elyon</v>
      </c>
      <c r="C17" s="33">
        <v>1</v>
      </c>
      <c r="D17" s="31"/>
      <c r="E17" s="34">
        <v>1</v>
      </c>
      <c r="F17" s="35"/>
      <c r="G17" s="11">
        <f t="shared" si="0"/>
        <v>2</v>
      </c>
    </row>
    <row r="18" spans="1:7" x14ac:dyDescent="0.25">
      <c r="A18">
        <v>14</v>
      </c>
      <c r="B18" t="str">
        <f>IF(Allmänt!F17=1,(VLOOKUP(Allmänt!B17,Allmänt!B17:C35,1,FALSE)),)</f>
        <v>Olof</v>
      </c>
      <c r="C18" s="12">
        <v>1</v>
      </c>
      <c r="D18" s="12">
        <v>1</v>
      </c>
      <c r="E18" s="12">
        <v>1</v>
      </c>
      <c r="F18" s="12">
        <v>1</v>
      </c>
      <c r="G18" s="11">
        <f t="shared" si="0"/>
        <v>4</v>
      </c>
    </row>
    <row r="19" spans="1:7" x14ac:dyDescent="0.25">
      <c r="A19">
        <v>15</v>
      </c>
      <c r="B19" t="str">
        <f>IF(Allmänt!F18=1,(VLOOKUP(Allmänt!B18,Allmänt!B18:C36,1,FALSE)),)</f>
        <v>Alvar</v>
      </c>
      <c r="C19" s="29"/>
      <c r="D19" s="30">
        <v>1</v>
      </c>
      <c r="E19" s="31"/>
      <c r="F19" s="32">
        <v>1</v>
      </c>
      <c r="G19" s="11">
        <f t="shared" si="0"/>
        <v>2</v>
      </c>
    </row>
    <row r="20" spans="1:7" x14ac:dyDescent="0.25">
      <c r="A20">
        <v>16</v>
      </c>
      <c r="B20">
        <f>IF(Allmänt!F19=1,(VLOOKUP(Allmänt!B19,Allmänt!B19:C37,1,FALSE)),)</f>
        <v>0</v>
      </c>
      <c r="C20" s="29"/>
      <c r="D20" s="31"/>
      <c r="E20" s="31"/>
      <c r="F20" s="35"/>
      <c r="G20" s="11">
        <f t="shared" si="0"/>
        <v>0</v>
      </c>
    </row>
    <row r="21" spans="1:7" x14ac:dyDescent="0.25">
      <c r="A21">
        <v>17</v>
      </c>
      <c r="B21" t="str">
        <f>IF(Allmänt!F20=1,(VLOOKUP(Allmänt!B20,Allmänt!B20:C38,1,FALSE)),)</f>
        <v>Svante</v>
      </c>
      <c r="C21" s="29"/>
      <c r="D21" s="34">
        <v>1</v>
      </c>
      <c r="E21" s="31"/>
      <c r="F21" s="41">
        <v>1</v>
      </c>
      <c r="G21" s="11">
        <f t="shared" si="0"/>
        <v>2</v>
      </c>
    </row>
    <row r="22" spans="1:7" x14ac:dyDescent="0.25">
      <c r="A22">
        <v>18</v>
      </c>
      <c r="B22" t="str">
        <f>IF(Allmänt!F21=1,(VLOOKUP(Allmänt!B21,Allmänt!B21:C39,1,FALSE)),)</f>
        <v>Hani</v>
      </c>
      <c r="C22" s="29"/>
      <c r="D22" s="14">
        <v>1</v>
      </c>
      <c r="E22" s="29"/>
      <c r="F22" s="14">
        <v>1</v>
      </c>
      <c r="G22" s="11">
        <f t="shared" si="0"/>
        <v>2</v>
      </c>
    </row>
    <row r="23" spans="1:7" x14ac:dyDescent="0.25">
      <c r="A23">
        <v>19</v>
      </c>
      <c r="B23" t="str">
        <f>IF(Allmänt!F22=1,(VLOOKUP(Allmänt!B22,Allmänt!B22:C40,1,FALSE)),)</f>
        <v>Elias</v>
      </c>
      <c r="C23" s="59">
        <v>1</v>
      </c>
      <c r="D23" s="49"/>
      <c r="E23" s="60">
        <v>1</v>
      </c>
      <c r="F23" s="56"/>
      <c r="G23" s="11">
        <f t="shared" si="0"/>
        <v>2</v>
      </c>
    </row>
    <row r="24" spans="1:7" x14ac:dyDescent="0.25">
      <c r="C24" s="11">
        <f>SUM(C5:C23)</f>
        <v>7</v>
      </c>
      <c r="D24" s="11">
        <f t="shared" ref="D24:F24" si="1">SUM(D5:D23)</f>
        <v>7</v>
      </c>
      <c r="E24" s="11">
        <f t="shared" si="1"/>
        <v>7</v>
      </c>
      <c r="F24" s="11">
        <f t="shared" si="1"/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F7F57-FD89-4E90-B5C7-2D43E4D24E0B}">
  <dimension ref="A1:J24"/>
  <sheetViews>
    <sheetView workbookViewId="0">
      <selection sqref="A1:XFD1048576"/>
    </sheetView>
  </sheetViews>
  <sheetFormatPr defaultRowHeight="15" x14ac:dyDescent="0.25"/>
  <cols>
    <col min="1" max="1" width="3" bestFit="1" customWidth="1"/>
    <col min="2" max="2" width="12.140625" bestFit="1" customWidth="1"/>
    <col min="3" max="3" width="14.7109375" bestFit="1" customWidth="1"/>
    <col min="4" max="4" width="9.28515625" bestFit="1" customWidth="1"/>
    <col min="5" max="5" width="17.5703125" bestFit="1" customWidth="1"/>
    <col min="6" max="6" width="22.7109375" bestFit="1" customWidth="1"/>
    <col min="7" max="7" width="9.140625" bestFit="1" customWidth="1"/>
    <col min="8" max="8" width="9.7109375" bestFit="1" customWidth="1"/>
    <col min="9" max="9" width="4" bestFit="1" customWidth="1"/>
  </cols>
  <sheetData>
    <row r="1" spans="1:10" ht="15.75" x14ac:dyDescent="0.25">
      <c r="B1" s="64" t="s">
        <v>41</v>
      </c>
      <c r="C1" s="64" t="s">
        <v>42</v>
      </c>
      <c r="D1" s="64" t="s">
        <v>43</v>
      </c>
      <c r="E1" s="64" t="s">
        <v>44</v>
      </c>
      <c r="F1" s="64" t="s">
        <v>45</v>
      </c>
      <c r="G1" s="64" t="s">
        <v>46</v>
      </c>
      <c r="H1" s="64" t="s">
        <v>47</v>
      </c>
    </row>
    <row r="2" spans="1:10" x14ac:dyDescent="0.25">
      <c r="B2" s="6" t="s">
        <v>25</v>
      </c>
      <c r="C2" s="6" t="s">
        <v>23</v>
      </c>
      <c r="D2" s="6"/>
      <c r="E2" s="6" t="s">
        <v>39</v>
      </c>
      <c r="F2" s="6" t="s">
        <v>28</v>
      </c>
      <c r="G2" s="6" t="s">
        <v>40</v>
      </c>
      <c r="H2" s="6" t="s">
        <v>30</v>
      </c>
    </row>
    <row r="4" spans="1:10" x14ac:dyDescent="0.25">
      <c r="C4" t="s">
        <v>48</v>
      </c>
      <c r="D4" t="s">
        <v>49</v>
      </c>
      <c r="E4" t="s">
        <v>50</v>
      </c>
      <c r="F4" t="s">
        <v>51</v>
      </c>
      <c r="G4" t="s">
        <v>53</v>
      </c>
    </row>
    <row r="5" spans="1:10" x14ac:dyDescent="0.25">
      <c r="A5">
        <v>1</v>
      </c>
      <c r="B5" t="str">
        <f>IF(Allmänt!G4=1,(VLOOKUP(Allmänt!B4,Allmänt!B4:C22,1,FALSE)),)</f>
        <v>Sixsten</v>
      </c>
      <c r="C5" s="57">
        <v>1</v>
      </c>
      <c r="D5" s="26"/>
      <c r="E5" s="58">
        <v>1</v>
      </c>
      <c r="F5" s="28"/>
      <c r="G5" s="11">
        <f>SUM(C5:F5)</f>
        <v>2</v>
      </c>
    </row>
    <row r="6" spans="1:10" x14ac:dyDescent="0.25">
      <c r="A6">
        <v>2</v>
      </c>
      <c r="B6" t="str">
        <f>IF(Allmänt!G5=1,(VLOOKUP(Allmänt!B5,Allmänt!B5:C23,1,FALSE)),)</f>
        <v>Axel</v>
      </c>
      <c r="C6" s="29"/>
      <c r="D6" s="40">
        <v>1</v>
      </c>
      <c r="E6" s="31"/>
      <c r="F6" s="42">
        <v>1</v>
      </c>
      <c r="G6" s="11">
        <f t="shared" ref="G6:G23" si="0">SUM(C6:F6)</f>
        <v>2</v>
      </c>
    </row>
    <row r="7" spans="1:10" x14ac:dyDescent="0.25">
      <c r="A7">
        <v>3</v>
      </c>
      <c r="B7" t="str">
        <f>IF(Allmänt!G6=1,(VLOOKUP(Allmänt!B6,Allmänt!B6:C24,1,FALSE)),)</f>
        <v>Widell</v>
      </c>
      <c r="C7" s="39">
        <v>1</v>
      </c>
      <c r="D7" s="31"/>
      <c r="E7" s="40">
        <v>1</v>
      </c>
      <c r="F7" s="35"/>
      <c r="G7" s="11">
        <f t="shared" si="0"/>
        <v>2</v>
      </c>
    </row>
    <row r="8" spans="1:10" x14ac:dyDescent="0.25">
      <c r="A8">
        <v>4</v>
      </c>
      <c r="B8" t="str">
        <f>IF(Allmänt!G7=1,(VLOOKUP(Allmänt!B7,Allmänt!B7:C25,1,FALSE)),)</f>
        <v>Neo</v>
      </c>
      <c r="C8" s="36">
        <v>1</v>
      </c>
      <c r="D8" s="37">
        <v>1</v>
      </c>
      <c r="E8" s="37">
        <v>1</v>
      </c>
      <c r="F8" s="38">
        <v>1</v>
      </c>
      <c r="G8" s="11">
        <f t="shared" si="0"/>
        <v>4</v>
      </c>
    </row>
    <row r="9" spans="1:10" x14ac:dyDescent="0.25">
      <c r="A9">
        <v>5</v>
      </c>
      <c r="B9">
        <f>IF(Allmänt!G8=1,(VLOOKUP(Allmänt!B8,Allmänt!B8:C26,1,FALSE)),)</f>
        <v>0</v>
      </c>
      <c r="C9" s="29"/>
      <c r="D9" s="31"/>
      <c r="E9" s="31"/>
      <c r="F9" s="35"/>
      <c r="G9" s="11">
        <f t="shared" si="0"/>
        <v>0</v>
      </c>
      <c r="I9" t="s">
        <v>24</v>
      </c>
      <c r="J9" s="12"/>
    </row>
    <row r="10" spans="1:10" x14ac:dyDescent="0.25">
      <c r="A10">
        <v>6</v>
      </c>
      <c r="B10">
        <f>IF(Allmänt!G9=1,(VLOOKUP(Allmänt!B9,Allmänt!B9:C27,1,FALSE)),)</f>
        <v>0</v>
      </c>
      <c r="C10" s="29"/>
      <c r="D10" s="31"/>
      <c r="E10" s="31"/>
      <c r="F10" s="35"/>
      <c r="G10" s="11">
        <f t="shared" si="0"/>
        <v>0</v>
      </c>
      <c r="I10" t="s">
        <v>54</v>
      </c>
      <c r="J10" s="13"/>
    </row>
    <row r="11" spans="1:10" x14ac:dyDescent="0.25">
      <c r="A11">
        <v>7</v>
      </c>
      <c r="B11" t="str">
        <f>IF(Allmänt!G10=1,(VLOOKUP(Allmänt!B10,Allmänt!B10:C28,1,FALSE)),)</f>
        <v>Tim</v>
      </c>
      <c r="C11" s="29"/>
      <c r="D11" s="40">
        <v>1</v>
      </c>
      <c r="E11" s="31"/>
      <c r="F11" s="42">
        <v>1</v>
      </c>
      <c r="G11" s="11">
        <f t="shared" si="0"/>
        <v>2</v>
      </c>
      <c r="I11" t="s">
        <v>55</v>
      </c>
      <c r="J11" s="14"/>
    </row>
    <row r="12" spans="1:10" x14ac:dyDescent="0.25">
      <c r="A12">
        <v>8</v>
      </c>
      <c r="B12" t="str">
        <f>IF(Allmänt!G11=1,(VLOOKUP(Allmänt!B11,Allmänt!B11:C29,1,FALSE)),)</f>
        <v>Bylin</v>
      </c>
      <c r="C12" s="29"/>
      <c r="D12" s="34">
        <v>1</v>
      </c>
      <c r="E12" s="31"/>
      <c r="F12" s="41">
        <v>1</v>
      </c>
      <c r="G12" s="11">
        <f t="shared" si="0"/>
        <v>2</v>
      </c>
      <c r="I12" t="s">
        <v>56</v>
      </c>
      <c r="J12" s="15"/>
    </row>
    <row r="13" spans="1:10" x14ac:dyDescent="0.25">
      <c r="A13">
        <v>9</v>
      </c>
      <c r="B13" t="str">
        <f>IF(Allmänt!G12=1,(VLOOKUP(Allmänt!B12,Allmänt!B12:C30,1,FALSE)),)</f>
        <v>Risberg</v>
      </c>
      <c r="C13" s="33">
        <v>1</v>
      </c>
      <c r="D13" s="31"/>
      <c r="E13" s="34">
        <v>1</v>
      </c>
      <c r="F13" s="35"/>
      <c r="G13" s="11">
        <f t="shared" si="0"/>
        <v>2</v>
      </c>
    </row>
    <row r="14" spans="1:10" x14ac:dyDescent="0.25">
      <c r="A14">
        <v>10</v>
      </c>
      <c r="B14" t="str">
        <f>IF(Allmänt!G13=1,(VLOOKUP(Allmänt!B13,Allmänt!B13:C31,1,FALSE)),)</f>
        <v>Walter</v>
      </c>
      <c r="C14" s="29"/>
      <c r="D14" s="30">
        <v>1</v>
      </c>
      <c r="E14" s="31"/>
      <c r="F14" s="32">
        <v>1</v>
      </c>
      <c r="G14" s="11">
        <f t="shared" si="0"/>
        <v>2</v>
      </c>
    </row>
    <row r="15" spans="1:10" x14ac:dyDescent="0.25">
      <c r="A15">
        <v>11</v>
      </c>
      <c r="B15" t="str">
        <f>IF(Allmänt!G14=1,(VLOOKUP(Allmänt!B14,Allmänt!B14:C32,1,FALSE)),)</f>
        <v>Sam</v>
      </c>
      <c r="C15" s="29"/>
      <c r="D15" s="40">
        <v>1</v>
      </c>
      <c r="E15" s="31"/>
      <c r="F15" s="42">
        <v>1</v>
      </c>
      <c r="G15" s="11">
        <f t="shared" si="0"/>
        <v>2</v>
      </c>
    </row>
    <row r="16" spans="1:10" x14ac:dyDescent="0.25">
      <c r="A16">
        <v>12</v>
      </c>
      <c r="B16">
        <f>IF(Allmänt!G15=1,(VLOOKUP(Allmänt!B15,Allmänt!B15:C33,1,FALSE)),)</f>
        <v>0</v>
      </c>
      <c r="C16" s="29"/>
      <c r="D16" s="31"/>
      <c r="E16" s="31"/>
      <c r="F16" s="35"/>
      <c r="G16" s="11">
        <f t="shared" si="0"/>
        <v>0</v>
      </c>
    </row>
    <row r="17" spans="1:7" x14ac:dyDescent="0.25">
      <c r="A17">
        <v>13</v>
      </c>
      <c r="B17">
        <f>IF(Allmänt!G16=1,(VLOOKUP(Allmänt!B16,Allmänt!B16:C34,1,FALSE)),)</f>
        <v>0</v>
      </c>
      <c r="C17" s="29"/>
      <c r="D17" s="31"/>
      <c r="E17" s="31"/>
      <c r="F17" s="35"/>
      <c r="G17" s="11">
        <f t="shared" si="0"/>
        <v>0</v>
      </c>
    </row>
    <row r="18" spans="1:7" x14ac:dyDescent="0.25">
      <c r="A18">
        <v>14</v>
      </c>
      <c r="B18" t="str">
        <f>IF(Allmänt!G17=1,(VLOOKUP(Allmänt!B17,Allmänt!B17:C35,1,FALSE)),)</f>
        <v>Olof</v>
      </c>
      <c r="C18" s="39">
        <v>1</v>
      </c>
      <c r="D18" s="31"/>
      <c r="E18" s="40">
        <v>1</v>
      </c>
      <c r="F18" s="35"/>
      <c r="G18" s="11">
        <f t="shared" si="0"/>
        <v>2</v>
      </c>
    </row>
    <row r="19" spans="1:7" x14ac:dyDescent="0.25">
      <c r="A19">
        <v>15</v>
      </c>
      <c r="B19">
        <f>IF(Allmänt!G18=1,(VLOOKUP(Allmänt!B18,Allmänt!B18:C36,1,FALSE)),)</f>
        <v>0</v>
      </c>
      <c r="C19" s="29"/>
      <c r="D19" s="31"/>
      <c r="E19" s="31"/>
      <c r="F19" s="35"/>
      <c r="G19" s="11">
        <f t="shared" si="0"/>
        <v>0</v>
      </c>
    </row>
    <row r="20" spans="1:7" x14ac:dyDescent="0.25">
      <c r="A20">
        <v>16</v>
      </c>
      <c r="B20" t="str">
        <f>IF(Allmänt!G19=1,(VLOOKUP(Allmänt!B19,Allmänt!B19:C37,1,FALSE)),)</f>
        <v>Hannes</v>
      </c>
      <c r="C20" s="33">
        <v>1</v>
      </c>
      <c r="D20" s="31"/>
      <c r="E20" s="34">
        <v>1</v>
      </c>
      <c r="F20" s="35"/>
      <c r="G20" s="11">
        <f t="shared" si="0"/>
        <v>2</v>
      </c>
    </row>
    <row r="21" spans="1:7" x14ac:dyDescent="0.25">
      <c r="A21">
        <v>17</v>
      </c>
      <c r="B21">
        <f>IF(Allmänt!G20=1,(VLOOKUP(Allmänt!B20,Allmänt!B20:C38,1,FALSE)),)</f>
        <v>0</v>
      </c>
      <c r="C21" s="29"/>
      <c r="D21" s="31"/>
      <c r="E21" s="31"/>
      <c r="F21" s="35"/>
      <c r="G21" s="11">
        <f t="shared" si="0"/>
        <v>0</v>
      </c>
    </row>
    <row r="22" spans="1:7" x14ac:dyDescent="0.25">
      <c r="A22">
        <v>18</v>
      </c>
      <c r="B22" t="str">
        <f>IF(Allmänt!G21=1,(VLOOKUP(Allmänt!B21,Allmänt!B21:C39,1,FALSE)),)</f>
        <v>Hani</v>
      </c>
      <c r="C22" s="46">
        <v>1</v>
      </c>
      <c r="D22" s="31"/>
      <c r="E22" s="30">
        <v>1</v>
      </c>
      <c r="F22" s="35"/>
      <c r="G22" s="11">
        <f t="shared" si="0"/>
        <v>2</v>
      </c>
    </row>
    <row r="23" spans="1:7" x14ac:dyDescent="0.25">
      <c r="A23">
        <v>19</v>
      </c>
      <c r="B23" t="str">
        <f>IF(Allmänt!G22=1,(VLOOKUP(Allmänt!B22,Allmänt!B22:C40,1,FALSE)),)</f>
        <v>Elias</v>
      </c>
      <c r="C23" s="47"/>
      <c r="D23" s="55">
        <v>1</v>
      </c>
      <c r="E23" s="49"/>
      <c r="F23" s="61">
        <v>1</v>
      </c>
      <c r="G23" s="11">
        <f>SUM(C23:F23)</f>
        <v>2</v>
      </c>
    </row>
    <row r="24" spans="1:7" x14ac:dyDescent="0.25">
      <c r="C24" s="11">
        <f>SUM(C5:C23)</f>
        <v>7</v>
      </c>
      <c r="D24" s="11">
        <f t="shared" ref="D24:F24" si="1">SUM(D5:D23)</f>
        <v>7</v>
      </c>
      <c r="E24" s="11">
        <f t="shared" si="1"/>
        <v>7</v>
      </c>
      <c r="F24" s="11">
        <f t="shared" si="1"/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Allmänt</vt:lpstr>
      <vt:lpstr>Svartvik</vt:lpstr>
      <vt:lpstr>HH64</vt:lpstr>
      <vt:lpstr>Alnö IF 1</vt:lpstr>
      <vt:lpstr>Sundsvalls FF</vt:lpstr>
      <vt:lpstr>GIF Sundsvall Vit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Carlberg Mårten</dc:creator>
  <cp:lastModifiedBy>Carlberg Mårten</cp:lastModifiedBy>
  <dcterms:created xsi:type="dcterms:W3CDTF">2019-07-21T17:18:37Z</dcterms:created>
  <dcterms:modified xsi:type="dcterms:W3CDTF">2019-07-22T22:35:13Z</dcterms:modified>
</cp:coreProperties>
</file>