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8160"/>
  </bookViews>
  <sheets>
    <sheet name="Kontakt och pass" sheetId="5" r:id="rId1"/>
    <sheet name="schema" sheetId="1" r:id="rId2"/>
    <sheet name="Telefonlista Cup-kommitten" sheetId="6" r:id="rId3"/>
  </sheets>
  <calcPr calcId="145621"/>
</workbook>
</file>

<file path=xl/calcChain.xml><?xml version="1.0" encoding="utf-8"?>
<calcChain xmlns="http://schemas.openxmlformats.org/spreadsheetml/2006/main">
  <c r="A8" i="1" l="1"/>
  <c r="K12" i="1" l="1"/>
  <c r="A46" i="1"/>
  <c r="A47" i="1" s="1"/>
  <c r="A48" i="1" s="1"/>
  <c r="A49" i="1" s="1"/>
  <c r="A50" i="1" s="1"/>
  <c r="A51" i="1" s="1"/>
  <c r="A52" i="1" s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S51" i="1"/>
  <c r="S50" i="1"/>
  <c r="S49" i="1"/>
  <c r="S48" i="1"/>
  <c r="S47" i="1"/>
  <c r="S46" i="1"/>
  <c r="S45" i="1"/>
  <c r="S53" i="1" l="1"/>
  <c r="A9" i="1"/>
  <c r="A10" i="1" s="1"/>
  <c r="A18" i="1" s="1"/>
  <c r="A19" i="1" s="1"/>
  <c r="A20" i="1" s="1"/>
  <c r="A21" i="1" s="1"/>
  <c r="A22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Q10" i="1"/>
  <c r="Q9" i="1"/>
  <c r="Q8" i="1"/>
  <c r="Q7" i="1"/>
  <c r="P12" i="1"/>
  <c r="O12" i="1"/>
  <c r="N12" i="1"/>
  <c r="M12" i="1"/>
  <c r="L12" i="1"/>
  <c r="F12" i="1"/>
  <c r="E12" i="1"/>
  <c r="D12" i="1"/>
  <c r="C12" i="1"/>
  <c r="B12" i="1"/>
  <c r="J22" i="1"/>
  <c r="J21" i="1"/>
  <c r="J20" i="1"/>
  <c r="J19" i="1"/>
  <c r="J18" i="1"/>
  <c r="J17" i="1"/>
  <c r="I23" i="1"/>
  <c r="H23" i="1"/>
  <c r="G23" i="1"/>
  <c r="F23" i="1"/>
  <c r="E23" i="1"/>
  <c r="D23" i="1"/>
  <c r="C23" i="1"/>
  <c r="B23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S28" i="1"/>
  <c r="S29" i="1"/>
  <c r="S30" i="1"/>
  <c r="S31" i="1"/>
  <c r="S32" i="1"/>
  <c r="S33" i="1"/>
  <c r="S34" i="1"/>
  <c r="S35" i="1"/>
  <c r="S36" i="1"/>
  <c r="S37" i="1"/>
  <c r="S38" i="1"/>
  <c r="S39" i="1"/>
  <c r="Q12" i="1" l="1"/>
  <c r="J23" i="1"/>
  <c r="S40" i="1"/>
</calcChain>
</file>

<file path=xl/comments1.xml><?xml version="1.0" encoding="utf-8"?>
<comments xmlns="http://schemas.openxmlformats.org/spreadsheetml/2006/main">
  <authors>
    <author>Hagelin, Hanna</author>
  </authors>
  <commentList>
    <comment ref="F27" authorId="0">
      <text>
        <r>
          <rPr>
            <sz val="9"/>
            <color indexed="81"/>
            <rFont val="Tahoma"/>
            <family val="2"/>
          </rPr>
          <t>Grill på!</t>
        </r>
      </text>
    </comment>
    <comment ref="F44" authorId="0">
      <text>
        <r>
          <rPr>
            <sz val="9"/>
            <color indexed="81"/>
            <rFont val="Tahoma"/>
            <family val="2"/>
          </rPr>
          <t>Grill på!</t>
        </r>
      </text>
    </comment>
  </commentList>
</comments>
</file>

<file path=xl/sharedStrings.xml><?xml version="1.0" encoding="utf-8"?>
<sst xmlns="http://schemas.openxmlformats.org/spreadsheetml/2006/main" count="201" uniqueCount="152">
  <si>
    <t>Kiosk Vretavallen</t>
  </si>
  <si>
    <t>Spelare/klockslag</t>
  </si>
  <si>
    <t>LÖRDAG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</si>
  <si>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</si>
  <si>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</si>
  <si>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</si>
  <si>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</si>
  <si>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</si>
  <si>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</si>
  <si>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</si>
  <si>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</si>
  <si>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</si>
  <si>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</si>
  <si>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</si>
  <si>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</si>
  <si>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</si>
  <si>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</si>
  <si>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</si>
  <si>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</si>
  <si>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</si>
  <si>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Summa</t>
  </si>
  <si>
    <t>SÖNDAG</t>
  </si>
  <si>
    <t>FREDAG</t>
  </si>
  <si>
    <t>TORSDAG</t>
  </si>
  <si>
    <t>Montering/nedmontering (samma team!)</t>
  </si>
  <si>
    <t>Sp</t>
  </si>
  <si>
    <t>Arwin Uddfalk</t>
  </si>
  <si>
    <t xml:space="preserve">Christoffer Falk </t>
  </si>
  <si>
    <t xml:space="preserve">Filip Bergström </t>
  </si>
  <si>
    <t>Frank Lundgren</t>
  </si>
  <si>
    <t xml:space="preserve">Leo Davies </t>
  </si>
  <si>
    <t>Oliver Sahlström</t>
  </si>
  <si>
    <t>Thorsten Haglind</t>
  </si>
  <si>
    <t xml:space="preserve">Oscar Ålsjö </t>
  </si>
  <si>
    <t>Vilgot Lind</t>
  </si>
  <si>
    <t xml:space="preserve">Agaton Christiansson </t>
  </si>
  <si>
    <t xml:space="preserve">Axel Persson </t>
  </si>
  <si>
    <t xml:space="preserve">Douglas Jacobsson </t>
  </si>
  <si>
    <t xml:space="preserve">Erik Lindgren </t>
  </si>
  <si>
    <t xml:space="preserve">Johan Karlsson </t>
  </si>
  <si>
    <t>Viktor Nordlund</t>
  </si>
  <si>
    <t xml:space="preserve">Alexander Finbom </t>
  </si>
  <si>
    <t xml:space="preserve">Anton Eriksson </t>
  </si>
  <si>
    <t xml:space="preserve">Ebbot Helenius </t>
  </si>
  <si>
    <t xml:space="preserve">Einar Ivansson </t>
  </si>
  <si>
    <t>Emanuel Lindberg</t>
  </si>
  <si>
    <t>Yoél Rosenberg Dahan</t>
  </si>
  <si>
    <t xml:space="preserve">Hugo Viklund </t>
  </si>
  <si>
    <t>Leon Edell</t>
  </si>
  <si>
    <t>Turan Wali</t>
  </si>
  <si>
    <t>Edvin Lööw</t>
  </si>
  <si>
    <t>Noel Persson</t>
  </si>
  <si>
    <t>Melvin Grähs</t>
  </si>
  <si>
    <t>Samuel Christiansson</t>
  </si>
  <si>
    <t>Pass</t>
  </si>
  <si>
    <t>Pass 1 Torsdag 18:00-21:00 samt Söndag 18:00-20:00</t>
  </si>
  <si>
    <t>Pass 2 Torsdag 18:00-21:00 samt Söndag 18:00-20:00</t>
  </si>
  <si>
    <t>Pass 3 Torsdag 18:00-21:00 samt Söndag 18:00-20:00</t>
  </si>
  <si>
    <t>Pass 4 Torsdag 18:00-21:00 samt Söndag 18:00-20:00</t>
  </si>
  <si>
    <t>Pass 6 Fredag 15:00-20:00</t>
  </si>
  <si>
    <t>Pass 7 Fredag 15:00-20:00</t>
  </si>
  <si>
    <t>Pass 10 Fredag 17:00-22:00</t>
  </si>
  <si>
    <t>Pass 12 Lördag 07:00-12:00</t>
  </si>
  <si>
    <t>Pass 16 Lördag 11:00-16:00</t>
  </si>
  <si>
    <t>Pass 18 Lördag 12:00-17:00</t>
  </si>
  <si>
    <t>Spelare</t>
  </si>
  <si>
    <t>Förälder med tel nr</t>
  </si>
  <si>
    <t>Frida/Erik Lind</t>
  </si>
  <si>
    <t>Martin/Veronica Persson</t>
  </si>
  <si>
    <t>My Jacobsson</t>
  </si>
  <si>
    <t>Cecilia Ålsjö</t>
  </si>
  <si>
    <t>Jörgen Finbom</t>
  </si>
  <si>
    <t>Stefan Uddfalk</t>
  </si>
  <si>
    <t>Joachim Sahlström</t>
  </si>
  <si>
    <t>Anders Lööw</t>
  </si>
  <si>
    <t>Helene Karlsson</t>
  </si>
  <si>
    <t>Hanna Davies</t>
  </si>
  <si>
    <t>Richard Grähs</t>
  </si>
  <si>
    <t>Kristina Haglind</t>
  </si>
  <si>
    <t>Emil Lundgren</t>
  </si>
  <si>
    <t>Adam Edell</t>
  </si>
  <si>
    <t>Camilla Nordlund</t>
  </si>
  <si>
    <t>Liselott Bergström</t>
  </si>
  <si>
    <t xml:space="preserve">Karin Eriksson </t>
  </si>
  <si>
    <t>Henrik Lindgren</t>
  </si>
  <si>
    <t>Anna Lindberg</t>
  </si>
  <si>
    <t>Elisabeth Belin</t>
  </si>
  <si>
    <t xml:space="preserve">Axel &amp; Emil Belin </t>
  </si>
  <si>
    <t>Gabriella Hellman</t>
  </si>
  <si>
    <t>Linus Hammar</t>
  </si>
  <si>
    <t>Linda Rosendahl Hammar</t>
  </si>
  <si>
    <t>Patrik Helmersson</t>
  </si>
  <si>
    <t>Emma Ivansson</t>
  </si>
  <si>
    <t>Niclas Ericsson</t>
  </si>
  <si>
    <t>Terese/David Falk</t>
  </si>
  <si>
    <t>Lina Rosenberg</t>
  </si>
  <si>
    <t>Joseph Wheadon</t>
  </si>
  <si>
    <t>Lias Wheadon</t>
  </si>
  <si>
    <t>Khalil Wali</t>
  </si>
  <si>
    <t>Pass 5 Fredag 15:00-20:00</t>
  </si>
  <si>
    <t>Pass 8 Fredag 16:00-21:00</t>
  </si>
  <si>
    <t>Pass 9 Fredag 17:00-22:00</t>
  </si>
  <si>
    <t>Pass 11 Lördag 07:00-12:00</t>
  </si>
  <si>
    <t>Pass 13 Lördag 09:00-14:00</t>
  </si>
  <si>
    <t>Pass 14 Lördag 10:00-15:00</t>
  </si>
  <si>
    <t>Pass 15 Lördag 11:00-16:00</t>
  </si>
  <si>
    <t>Pass 17 Lördag 12:00-17:00</t>
  </si>
  <si>
    <t>Pass 19 Lördag 15:00-20:00</t>
  </si>
  <si>
    <t>Pass 20 Lördag 16:00-21:00</t>
  </si>
  <si>
    <t>Pass 21 Lördag 17:00-22:00</t>
  </si>
  <si>
    <t>Pass 22 Lördag 17:00-22:00</t>
  </si>
  <si>
    <t>Pass 23 Söndag 07:00-12:00</t>
  </si>
  <si>
    <t>Pass 24 Söndag 07:00-12:00</t>
  </si>
  <si>
    <t>Pass 25 Söndag 09:00-14:00</t>
  </si>
  <si>
    <t>Pass 26 Söndag 10:00-15:00</t>
  </si>
  <si>
    <t>Pass 27 Söndag 11:00-16:00</t>
  </si>
  <si>
    <t>Pass 28 Söndag 12:00-17:00</t>
  </si>
  <si>
    <t>Pass 29 Söndag 16:00-20:00</t>
  </si>
  <si>
    <t>Pass 30 Söndag 15:00-20:00</t>
  </si>
  <si>
    <t>Telefonlista till Cup-kommitten</t>
  </si>
  <si>
    <t xml:space="preserve">Cupgeneral/pressansv </t>
  </si>
  <si>
    <t xml:space="preserve">Peter Dingfors  </t>
  </si>
  <si>
    <t>0708-438304</t>
  </si>
  <si>
    <t xml:space="preserve"> Speaker </t>
  </si>
  <si>
    <t xml:space="preserve">Åke Österberg  </t>
  </si>
  <si>
    <t>0736-636311</t>
  </si>
  <si>
    <t xml:space="preserve"> Domaransvarig  </t>
  </si>
  <si>
    <t xml:space="preserve">Clabbe Eriksson  </t>
  </si>
  <si>
    <t>0707-277917</t>
  </si>
  <si>
    <t xml:space="preserve"> Sekretariat </t>
  </si>
  <si>
    <t xml:space="preserve">Per Holgersson  </t>
  </si>
  <si>
    <t>0761-124540</t>
  </si>
  <si>
    <t>Ekonomiansv</t>
  </si>
  <si>
    <t xml:space="preserve">Lena Åkerman  </t>
  </si>
  <si>
    <t>0706-280225</t>
  </si>
  <si>
    <t xml:space="preserve"> Svetlana Noushandeh  </t>
  </si>
  <si>
    <t>0703-615869</t>
  </si>
  <si>
    <t xml:space="preserve">Kioskansvarig  </t>
  </si>
  <si>
    <t xml:space="preserve"> Janne Lundeborg  </t>
  </si>
  <si>
    <t>0733-212526</t>
  </si>
  <si>
    <t>Player</t>
  </si>
  <si>
    <t xml:space="preserve">Fredrik Engström  </t>
  </si>
  <si>
    <t>0704-322152</t>
  </si>
  <si>
    <t xml:space="preserve">Anläggningsansv </t>
  </si>
  <si>
    <t xml:space="preserve">Ola Andersson  </t>
  </si>
  <si>
    <t>0739-802614</t>
  </si>
  <si>
    <t>Jourlag/deligering av resurs</t>
  </si>
  <si>
    <t>Sara Svanfeldt</t>
  </si>
  <si>
    <t>0723-338423</t>
  </si>
  <si>
    <t>JOUR TELEFON 0769-123727</t>
  </si>
  <si>
    <t>Jourens uppgift är att fixa akutaproblem som t e x varor försök kontakta dom i första hand när det gäller kiosker!!</t>
  </si>
  <si>
    <t>Jouren har även växelkassa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</si>
</sst>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/>
    <xf numFmtId="0" fontId="5" fillId="0" borderId="1" applyNumberFormat="0" applyFill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2" borderId="0" xfId="1" applyAlignment="1">
      <alignment horizontal="center"/>
    </xf>
    <xf numFmtId="0" fontId="2" fillId="3" borderId="0" xfId="0" applyFont="1" applyFill="1" applyAlignment="1">
      <alignment horizontal="center"/>
    </xf>
    <xf numFmtId="0" fontId="4" fillId="0" borderId="0" xfId="2"/>
    <xf numFmtId="0" fontId="4" fillId="0" borderId="0" xfId="2" applyFill="1"/>
    <xf numFmtId="0" fontId="4" fillId="0" borderId="0" xfId="2" applyFill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7" fillId="4" borderId="0" xfId="0" applyFont="1" applyFill="1"/>
    <xf numFmtId="0" fontId="6" fillId="4" borderId="0" xfId="0" applyFont="1" applyFill="1"/>
    <xf numFmtId="0" fontId="6" fillId="0" borderId="0" xfId="0" applyFont="1"/>
    <xf numFmtId="0" fontId="0" fillId="0" borderId="0" xfId="0"/>
    <xf numFmtId="0" fontId="4" fillId="0" borderId="0" xfId="2"/>
    <xf numFmtId="0" fontId="5" fillId="0" borderId="1" xfId="3"/>
    <xf numFmtId="0" fontId="4" fillId="0" borderId="0" xfId="2" applyFill="1"/>
    <xf numFmtId="0" fontId="4" fillId="0" borderId="0" xfId="2" applyFill="1" applyAlignment="1">
      <alignment wrapText="1"/>
    </xf>
    <xf numFmtId="0" fontId="8" fillId="0" borderId="3" xfId="0" applyFont="1" applyBorder="1"/>
    <xf numFmtId="0" fontId="6" fillId="0" borderId="3" xfId="0" applyFont="1" applyBorder="1"/>
    <xf numFmtId="0" fontId="8" fillId="3" borderId="0" xfId="0" applyFont="1" applyFill="1" applyBorder="1"/>
    <xf numFmtId="0" fontId="6" fillId="3" borderId="0" xfId="0" applyFont="1" applyFill="1"/>
    <xf numFmtId="0" fontId="8" fillId="0" borderId="0" xfId="0" applyFont="1"/>
  </cellXfs>
  <cellStyles count="4">
    <cellStyle name="20% - Accent1" xfId="1" builtinId="30"/>
    <cellStyle name="Heading 3" xfId="3" builtinId="18"/>
    <cellStyle name="Normal" xfId="0" builtinId="0"/>
    <cellStyle name="Normal 2" xfId="2"/>
  </cellStyles>
  <dxfs count="72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2028825</xdr:colOff>
      <xdr:row>0</xdr:row>
      <xdr:rowOff>76200</xdr:rowOff>
    </xdr:from>
    <xdr:to>
      <xdr:col>1</xdr:col>
      <xdr:colOff>320479</xdr:colOff>
      <xdr:row>5</xdr:row>
      <xdr:rowOff>133349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76200"/>
          <a:ext cx="663379" cy="10096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27:S40" totalsRowShown="0" headerRowDxfId="71" dataDxfId="70">
  <tableColumns count="19">
    <tableColumn id="1" name="Spelare/klockslag" dataDxfId="69" dataCellStyle="20% - Accent1"/>
    <tableColumn id="2" name="6" dataDxfId="68"/>
    <tableColumn id="3" name="7" dataDxfId="67"/>
    <tableColumn id="4" name="8" dataDxfId="66"/>
    <tableColumn id="5" name="9" dataDxfId="65"/>
    <tableColumn id="6" name="10" dataDxfId="64"/>
    <tableColumn id="7" name="11" dataDxfId="63"/>
    <tableColumn id="8" name="12" dataDxfId="62"/>
    <tableColumn id="9" name="13" dataDxfId="61"/>
    <tableColumn id="10" name="14" dataDxfId="60"/>
    <tableColumn id="11" name="15" dataDxfId="59"/>
    <tableColumn id="12" name="16" dataDxfId="58"/>
    <tableColumn id="13" name="17" dataDxfId="57"/>
    <tableColumn id="14" name="18" dataDxfId="56"/>
    <tableColumn id="15" name="19" dataDxfId="55"/>
    <tableColumn id="16" name="20" dataDxfId="54"/>
    <tableColumn id="17" name="21" dataDxfId="53"/>
    <tableColumn id="18" name="22" dataDxfId="52"/>
    <tableColumn id="19" name="Summa" dataDxfId="51">
      <calculatedColumnFormula>SUM(Table1[[#This Row],[6]:[22]])</calculatedColumnFormula>
    </tableColumn>
  </tableColumns>
  <tableStyleInfo name="TableStyleLight9" showFirstColumn="1" showLastColumn="0" showRowStripes="1" showColumnStripes="0"/>
</table>
</file>

<file path=xl/tables/table2.xml><?xml version="1.0" encoding="utf-8"?>
<table xmlns="http://schemas.openxmlformats.org/spreadsheetml/2006/main" id="3" name="Table134" displayName="Table134" ref="A16:J23" totalsRowShown="0" headerRowDxfId="50" dataDxfId="49">
  <tableColumns count="10">
    <tableColumn id="1" name="Spelare/klockslag" dataDxfId="48" dataCellStyle="20% - Accent1"/>
    <tableColumn id="11" name="15" dataDxfId="47"/>
    <tableColumn id="12" name="16" dataDxfId="46"/>
    <tableColumn id="13" name="17" dataDxfId="45"/>
    <tableColumn id="14" name="18" dataDxfId="44"/>
    <tableColumn id="15" name="19" dataDxfId="43"/>
    <tableColumn id="16" name="20" dataDxfId="42"/>
    <tableColumn id="17" name="21" dataDxfId="41"/>
    <tableColumn id="18" name="22" dataDxfId="40"/>
    <tableColumn id="19" name="Summa" dataDxfId="39">
      <calculatedColumnFormula>SUM(#REF!)</calculatedColumnFormula>
    </tableColumn>
  </tableColumns>
  <tableStyleInfo name="TableStyleLight9" showFirstColumn="1" showLastColumn="0" showRowStripes="1" showColumnStripes="0"/>
</table>
</file>

<file path=xl/tables/table3.xml><?xml version="1.0" encoding="utf-8"?>
<table xmlns="http://schemas.openxmlformats.org/spreadsheetml/2006/main" id="4" name="Table1345" displayName="Table1345" ref="A6:F12" totalsRowShown="0" headerRowDxfId="38" dataDxfId="37">
  <tableColumns count="6">
    <tableColumn id="1" name="Spelare/klockslag" dataDxfId="36" dataCellStyle="20% - Accent1"/>
    <tableColumn id="14" name="18" dataDxfId="35"/>
    <tableColumn id="15" name="19" dataDxfId="34"/>
    <tableColumn id="16" name="20" dataDxfId="33"/>
    <tableColumn id="17" name="21" dataDxfId="32"/>
    <tableColumn id="18" name="22" dataDxfId="31"/>
  </tableColumns>
  <tableStyleInfo name="TableStyleLight9" showFirstColumn="1" showLastColumn="0" showRowStripes="1" showColumnStripes="0"/>
</table>
</file>

<file path=xl/tables/table4.xml><?xml version="1.0" encoding="utf-8"?>
<table xmlns="http://schemas.openxmlformats.org/spreadsheetml/2006/main" id="7" name="Table13458" displayName="Table13458" ref="J6:Q12" totalsRowShown="0" headerRowDxfId="30" dataDxfId="29">
  <tableColumns count="8">
    <tableColumn id="1" name="Sp" dataDxfId="28" dataCellStyle="20% - Accent1"/>
    <tableColumn id="3" name="17" dataDxfId="27"/>
    <tableColumn id="14" name="18" dataDxfId="26"/>
    <tableColumn id="15" name="19" dataDxfId="25"/>
    <tableColumn id="16" name="20" dataDxfId="24"/>
    <tableColumn id="17" name="21" dataDxfId="23"/>
    <tableColumn id="18" name="22" dataDxfId="22"/>
    <tableColumn id="19" name="Summa" dataDxfId="21">
      <calculatedColumnFormula>SUM(#REF!)</calculatedColumnFormula>
    </tableColumn>
  </tableColumns>
  <tableStyleInfo name="TableStyleLight9" showFirstColumn="1" showLastColumn="0" showRowStripes="1" showColumnStripes="0"/>
</table>
</file>

<file path=xl/tables/table5.xml><?xml version="1.0" encoding="utf-8"?>
<table xmlns="http://schemas.openxmlformats.org/spreadsheetml/2006/main" id="5" name="Table136" displayName="Table136" ref="A44:S53" totalsRowShown="0" headerRowDxfId="20" dataDxfId="19">
  <tableColumns count="19">
    <tableColumn id="1" name="Spelare/klockslag" dataDxfId="18" dataCellStyle="20% - Accent1"/>
    <tableColumn id="2" name="6" dataDxfId="17"/>
    <tableColumn id="3" name="7" dataDxfId="16"/>
    <tableColumn id="4" name="8" dataDxfId="15"/>
    <tableColumn id="5" name="9" dataDxfId="14"/>
    <tableColumn id="6" name="10" dataDxfId="13"/>
    <tableColumn id="7" name="11" dataDxfId="12"/>
    <tableColumn id="8" name="12" dataDxfId="11"/>
    <tableColumn id="9" name="13" dataDxfId="10"/>
    <tableColumn id="10" name="14" dataDxfId="9"/>
    <tableColumn id="11" name="15" dataDxfId="8"/>
    <tableColumn id="12" name="16" dataDxfId="7"/>
    <tableColumn id="13" name="17" dataDxfId="6"/>
    <tableColumn id="14" name="18" dataDxfId="5"/>
    <tableColumn id="15" name="19" dataDxfId="4"/>
    <tableColumn id="16" name="20" dataDxfId="3"/>
    <tableColumn id="17" name="21" dataDxfId="2"/>
    <tableColumn id="18" name="22" dataDxfId="1"/>
    <tableColumn id="19" name="Summa" dataDxfId="0">
      <calculatedColumnFormula>SUM(Table136[[#This Row],[6]:[22]])</calculatedColumnFormula>
    </tableColumn>
  </tableColumns>
  <tableStyleInfo name="TableStyleLight9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>
      <selection activeCell="B1" sqref="B1:B1048576"/>
    </sheetView>
  </sheetViews>
  <sheetFormatPr defaultRowHeight="13.2" x14ac:dyDescent="0.25"/>
  <cols>
    <col min="1" max="1" width="21.33203125" style="4" customWidth="1"/>
    <col min="2" max="2" width="20" style="4" bestFit="1" customWidth="1"/>
    <col min="3" max="3" width="47.44140625" style="4" bestFit="1" customWidth="1"/>
    <col min="4" max="224" width="9.109375" style="4"/>
    <col min="225" max="225" width="41.33203125" style="4" customWidth="1"/>
    <col min="226" max="230" width="46.5546875" style="4" customWidth="1"/>
    <col min="231" max="234" width="23.44140625" style="4" customWidth="1"/>
    <col min="235" max="249" width="24.44140625" style="4" customWidth="1"/>
    <col min="250" max="257" width="24.88671875" style="4" customWidth="1"/>
    <col min="258" max="480" width="9.109375" style="4"/>
    <col min="481" max="481" width="41.33203125" style="4" customWidth="1"/>
    <col min="482" max="486" width="46.5546875" style="4" customWidth="1"/>
    <col min="487" max="490" width="23.44140625" style="4" customWidth="1"/>
    <col min="491" max="505" width="24.44140625" style="4" customWidth="1"/>
    <col min="506" max="513" width="24.88671875" style="4" customWidth="1"/>
    <col min="514" max="736" width="9.109375" style="4"/>
    <col min="737" max="737" width="41.33203125" style="4" customWidth="1"/>
    <col min="738" max="742" width="46.5546875" style="4" customWidth="1"/>
    <col min="743" max="746" width="23.44140625" style="4" customWidth="1"/>
    <col min="747" max="761" width="24.44140625" style="4" customWidth="1"/>
    <col min="762" max="769" width="24.88671875" style="4" customWidth="1"/>
    <col min="770" max="992" width="9.109375" style="4"/>
    <col min="993" max="993" width="41.33203125" style="4" customWidth="1"/>
    <col min="994" max="998" width="46.5546875" style="4" customWidth="1"/>
    <col min="999" max="1002" width="23.44140625" style="4" customWidth="1"/>
    <col min="1003" max="1017" width="24.44140625" style="4" customWidth="1"/>
    <col min="1018" max="1025" width="24.88671875" style="4" customWidth="1"/>
    <col min="1026" max="1248" width="9.109375" style="4"/>
    <col min="1249" max="1249" width="41.33203125" style="4" customWidth="1"/>
    <col min="1250" max="1254" width="46.5546875" style="4" customWidth="1"/>
    <col min="1255" max="1258" width="23.44140625" style="4" customWidth="1"/>
    <col min="1259" max="1273" width="24.44140625" style="4" customWidth="1"/>
    <col min="1274" max="1281" width="24.88671875" style="4" customWidth="1"/>
    <col min="1282" max="1504" width="9.109375" style="4"/>
    <col min="1505" max="1505" width="41.33203125" style="4" customWidth="1"/>
    <col min="1506" max="1510" width="46.5546875" style="4" customWidth="1"/>
    <col min="1511" max="1514" width="23.44140625" style="4" customWidth="1"/>
    <col min="1515" max="1529" width="24.44140625" style="4" customWidth="1"/>
    <col min="1530" max="1537" width="24.88671875" style="4" customWidth="1"/>
    <col min="1538" max="1760" width="9.109375" style="4"/>
    <col min="1761" max="1761" width="41.33203125" style="4" customWidth="1"/>
    <col min="1762" max="1766" width="46.5546875" style="4" customWidth="1"/>
    <col min="1767" max="1770" width="23.44140625" style="4" customWidth="1"/>
    <col min="1771" max="1785" width="24.44140625" style="4" customWidth="1"/>
    <col min="1786" max="1793" width="24.88671875" style="4" customWidth="1"/>
    <col min="1794" max="2016" width="9.109375" style="4"/>
    <col min="2017" max="2017" width="41.33203125" style="4" customWidth="1"/>
    <col min="2018" max="2022" width="46.5546875" style="4" customWidth="1"/>
    <col min="2023" max="2026" width="23.44140625" style="4" customWidth="1"/>
    <col min="2027" max="2041" width="24.44140625" style="4" customWidth="1"/>
    <col min="2042" max="2049" width="24.88671875" style="4" customWidth="1"/>
    <col min="2050" max="2272" width="9.109375" style="4"/>
    <col min="2273" max="2273" width="41.33203125" style="4" customWidth="1"/>
    <col min="2274" max="2278" width="46.5546875" style="4" customWidth="1"/>
    <col min="2279" max="2282" width="23.44140625" style="4" customWidth="1"/>
    <col min="2283" max="2297" width="24.44140625" style="4" customWidth="1"/>
    <col min="2298" max="2305" width="24.88671875" style="4" customWidth="1"/>
    <col min="2306" max="2528" width="9.109375" style="4"/>
    <col min="2529" max="2529" width="41.33203125" style="4" customWidth="1"/>
    <col min="2530" max="2534" width="46.5546875" style="4" customWidth="1"/>
    <col min="2535" max="2538" width="23.44140625" style="4" customWidth="1"/>
    <col min="2539" max="2553" width="24.44140625" style="4" customWidth="1"/>
    <col min="2554" max="2561" width="24.88671875" style="4" customWidth="1"/>
    <col min="2562" max="2784" width="9.109375" style="4"/>
    <col min="2785" max="2785" width="41.33203125" style="4" customWidth="1"/>
    <col min="2786" max="2790" width="46.5546875" style="4" customWidth="1"/>
    <col min="2791" max="2794" width="23.44140625" style="4" customWidth="1"/>
    <col min="2795" max="2809" width="24.44140625" style="4" customWidth="1"/>
    <col min="2810" max="2817" width="24.88671875" style="4" customWidth="1"/>
    <col min="2818" max="3040" width="9.109375" style="4"/>
    <col min="3041" max="3041" width="41.33203125" style="4" customWidth="1"/>
    <col min="3042" max="3046" width="46.5546875" style="4" customWidth="1"/>
    <col min="3047" max="3050" width="23.44140625" style="4" customWidth="1"/>
    <col min="3051" max="3065" width="24.44140625" style="4" customWidth="1"/>
    <col min="3066" max="3073" width="24.88671875" style="4" customWidth="1"/>
    <col min="3074" max="3296" width="9.109375" style="4"/>
    <col min="3297" max="3297" width="41.33203125" style="4" customWidth="1"/>
    <col min="3298" max="3302" width="46.5546875" style="4" customWidth="1"/>
    <col min="3303" max="3306" width="23.44140625" style="4" customWidth="1"/>
    <col min="3307" max="3321" width="24.44140625" style="4" customWidth="1"/>
    <col min="3322" max="3329" width="24.88671875" style="4" customWidth="1"/>
    <col min="3330" max="3552" width="9.109375" style="4"/>
    <col min="3553" max="3553" width="41.33203125" style="4" customWidth="1"/>
    <col min="3554" max="3558" width="46.5546875" style="4" customWidth="1"/>
    <col min="3559" max="3562" width="23.44140625" style="4" customWidth="1"/>
    <col min="3563" max="3577" width="24.44140625" style="4" customWidth="1"/>
    <col min="3578" max="3585" width="24.88671875" style="4" customWidth="1"/>
    <col min="3586" max="3808" width="9.109375" style="4"/>
    <col min="3809" max="3809" width="41.33203125" style="4" customWidth="1"/>
    <col min="3810" max="3814" width="46.5546875" style="4" customWidth="1"/>
    <col min="3815" max="3818" width="23.44140625" style="4" customWidth="1"/>
    <col min="3819" max="3833" width="24.44140625" style="4" customWidth="1"/>
    <col min="3834" max="3841" width="24.88671875" style="4" customWidth="1"/>
    <col min="3842" max="4064" width="9.109375" style="4"/>
    <col min="4065" max="4065" width="41.33203125" style="4" customWidth="1"/>
    <col min="4066" max="4070" width="46.5546875" style="4" customWidth="1"/>
    <col min="4071" max="4074" width="23.44140625" style="4" customWidth="1"/>
    <col min="4075" max="4089" width="24.44140625" style="4" customWidth="1"/>
    <col min="4090" max="4097" width="24.88671875" style="4" customWidth="1"/>
    <col min="4098" max="4320" width="9.109375" style="4"/>
    <col min="4321" max="4321" width="41.33203125" style="4" customWidth="1"/>
    <col min="4322" max="4326" width="46.5546875" style="4" customWidth="1"/>
    <col min="4327" max="4330" width="23.44140625" style="4" customWidth="1"/>
    <col min="4331" max="4345" width="24.44140625" style="4" customWidth="1"/>
    <col min="4346" max="4353" width="24.88671875" style="4" customWidth="1"/>
    <col min="4354" max="4576" width="9.109375" style="4"/>
    <col min="4577" max="4577" width="41.33203125" style="4" customWidth="1"/>
    <col min="4578" max="4582" width="46.5546875" style="4" customWidth="1"/>
    <col min="4583" max="4586" width="23.44140625" style="4" customWidth="1"/>
    <col min="4587" max="4601" width="24.44140625" style="4" customWidth="1"/>
    <col min="4602" max="4609" width="24.88671875" style="4" customWidth="1"/>
    <col min="4610" max="4832" width="9.109375" style="4"/>
    <col min="4833" max="4833" width="41.33203125" style="4" customWidth="1"/>
    <col min="4834" max="4838" width="46.5546875" style="4" customWidth="1"/>
    <col min="4839" max="4842" width="23.44140625" style="4" customWidth="1"/>
    <col min="4843" max="4857" width="24.44140625" style="4" customWidth="1"/>
    <col min="4858" max="4865" width="24.88671875" style="4" customWidth="1"/>
    <col min="4866" max="5088" width="9.109375" style="4"/>
    <col min="5089" max="5089" width="41.33203125" style="4" customWidth="1"/>
    <col min="5090" max="5094" width="46.5546875" style="4" customWidth="1"/>
    <col min="5095" max="5098" width="23.44140625" style="4" customWidth="1"/>
    <col min="5099" max="5113" width="24.44140625" style="4" customWidth="1"/>
    <col min="5114" max="5121" width="24.88671875" style="4" customWidth="1"/>
    <col min="5122" max="5344" width="9.109375" style="4"/>
    <col min="5345" max="5345" width="41.33203125" style="4" customWidth="1"/>
    <col min="5346" max="5350" width="46.5546875" style="4" customWidth="1"/>
    <col min="5351" max="5354" width="23.44140625" style="4" customWidth="1"/>
    <col min="5355" max="5369" width="24.44140625" style="4" customWidth="1"/>
    <col min="5370" max="5377" width="24.88671875" style="4" customWidth="1"/>
    <col min="5378" max="5600" width="9.109375" style="4"/>
    <col min="5601" max="5601" width="41.33203125" style="4" customWidth="1"/>
    <col min="5602" max="5606" width="46.5546875" style="4" customWidth="1"/>
    <col min="5607" max="5610" width="23.44140625" style="4" customWidth="1"/>
    <col min="5611" max="5625" width="24.44140625" style="4" customWidth="1"/>
    <col min="5626" max="5633" width="24.88671875" style="4" customWidth="1"/>
    <col min="5634" max="5856" width="9.109375" style="4"/>
    <col min="5857" max="5857" width="41.33203125" style="4" customWidth="1"/>
    <col min="5858" max="5862" width="46.5546875" style="4" customWidth="1"/>
    <col min="5863" max="5866" width="23.44140625" style="4" customWidth="1"/>
    <col min="5867" max="5881" width="24.44140625" style="4" customWidth="1"/>
    <col min="5882" max="5889" width="24.88671875" style="4" customWidth="1"/>
    <col min="5890" max="6112" width="9.109375" style="4"/>
    <col min="6113" max="6113" width="41.33203125" style="4" customWidth="1"/>
    <col min="6114" max="6118" width="46.5546875" style="4" customWidth="1"/>
    <col min="6119" max="6122" width="23.44140625" style="4" customWidth="1"/>
    <col min="6123" max="6137" width="24.44140625" style="4" customWidth="1"/>
    <col min="6138" max="6145" width="24.88671875" style="4" customWidth="1"/>
    <col min="6146" max="6368" width="9.109375" style="4"/>
    <col min="6369" max="6369" width="41.33203125" style="4" customWidth="1"/>
    <col min="6370" max="6374" width="46.5546875" style="4" customWidth="1"/>
    <col min="6375" max="6378" width="23.44140625" style="4" customWidth="1"/>
    <col min="6379" max="6393" width="24.44140625" style="4" customWidth="1"/>
    <col min="6394" max="6401" width="24.88671875" style="4" customWidth="1"/>
    <col min="6402" max="6624" width="9.109375" style="4"/>
    <col min="6625" max="6625" width="41.33203125" style="4" customWidth="1"/>
    <col min="6626" max="6630" width="46.5546875" style="4" customWidth="1"/>
    <col min="6631" max="6634" width="23.44140625" style="4" customWidth="1"/>
    <col min="6635" max="6649" width="24.44140625" style="4" customWidth="1"/>
    <col min="6650" max="6657" width="24.88671875" style="4" customWidth="1"/>
    <col min="6658" max="6880" width="9.109375" style="4"/>
    <col min="6881" max="6881" width="41.33203125" style="4" customWidth="1"/>
    <col min="6882" max="6886" width="46.5546875" style="4" customWidth="1"/>
    <col min="6887" max="6890" width="23.44140625" style="4" customWidth="1"/>
    <col min="6891" max="6905" width="24.44140625" style="4" customWidth="1"/>
    <col min="6906" max="6913" width="24.88671875" style="4" customWidth="1"/>
    <col min="6914" max="7136" width="9.109375" style="4"/>
    <col min="7137" max="7137" width="41.33203125" style="4" customWidth="1"/>
    <col min="7138" max="7142" width="46.5546875" style="4" customWidth="1"/>
    <col min="7143" max="7146" width="23.44140625" style="4" customWidth="1"/>
    <col min="7147" max="7161" width="24.44140625" style="4" customWidth="1"/>
    <col min="7162" max="7169" width="24.88671875" style="4" customWidth="1"/>
    <col min="7170" max="7392" width="9.109375" style="4"/>
    <col min="7393" max="7393" width="41.33203125" style="4" customWidth="1"/>
    <col min="7394" max="7398" width="46.5546875" style="4" customWidth="1"/>
    <col min="7399" max="7402" width="23.44140625" style="4" customWidth="1"/>
    <col min="7403" max="7417" width="24.44140625" style="4" customWidth="1"/>
    <col min="7418" max="7425" width="24.88671875" style="4" customWidth="1"/>
    <col min="7426" max="7648" width="9.109375" style="4"/>
    <col min="7649" max="7649" width="41.33203125" style="4" customWidth="1"/>
    <col min="7650" max="7654" width="46.5546875" style="4" customWidth="1"/>
    <col min="7655" max="7658" width="23.44140625" style="4" customWidth="1"/>
    <col min="7659" max="7673" width="24.44140625" style="4" customWidth="1"/>
    <col min="7674" max="7681" width="24.88671875" style="4" customWidth="1"/>
    <col min="7682" max="7904" width="9.109375" style="4"/>
    <col min="7905" max="7905" width="41.33203125" style="4" customWidth="1"/>
    <col min="7906" max="7910" width="46.5546875" style="4" customWidth="1"/>
    <col min="7911" max="7914" width="23.44140625" style="4" customWidth="1"/>
    <col min="7915" max="7929" width="24.44140625" style="4" customWidth="1"/>
    <col min="7930" max="7937" width="24.88671875" style="4" customWidth="1"/>
    <col min="7938" max="8160" width="9.109375" style="4"/>
    <col min="8161" max="8161" width="41.33203125" style="4" customWidth="1"/>
    <col min="8162" max="8166" width="46.5546875" style="4" customWidth="1"/>
    <col min="8167" max="8170" width="23.44140625" style="4" customWidth="1"/>
    <col min="8171" max="8185" width="24.44140625" style="4" customWidth="1"/>
    <col min="8186" max="8193" width="24.88671875" style="4" customWidth="1"/>
    <col min="8194" max="8416" width="9.109375" style="4"/>
    <col min="8417" max="8417" width="41.33203125" style="4" customWidth="1"/>
    <col min="8418" max="8422" width="46.5546875" style="4" customWidth="1"/>
    <col min="8423" max="8426" width="23.44140625" style="4" customWidth="1"/>
    <col min="8427" max="8441" width="24.44140625" style="4" customWidth="1"/>
    <col min="8442" max="8449" width="24.88671875" style="4" customWidth="1"/>
    <col min="8450" max="8672" width="9.109375" style="4"/>
    <col min="8673" max="8673" width="41.33203125" style="4" customWidth="1"/>
    <col min="8674" max="8678" width="46.5546875" style="4" customWidth="1"/>
    <col min="8679" max="8682" width="23.44140625" style="4" customWidth="1"/>
    <col min="8683" max="8697" width="24.44140625" style="4" customWidth="1"/>
    <col min="8698" max="8705" width="24.88671875" style="4" customWidth="1"/>
    <col min="8706" max="8928" width="9.109375" style="4"/>
    <col min="8929" max="8929" width="41.33203125" style="4" customWidth="1"/>
    <col min="8930" max="8934" width="46.5546875" style="4" customWidth="1"/>
    <col min="8935" max="8938" width="23.44140625" style="4" customWidth="1"/>
    <col min="8939" max="8953" width="24.44140625" style="4" customWidth="1"/>
    <col min="8954" max="8961" width="24.88671875" style="4" customWidth="1"/>
    <col min="8962" max="9184" width="9.109375" style="4"/>
    <col min="9185" max="9185" width="41.33203125" style="4" customWidth="1"/>
    <col min="9186" max="9190" width="46.5546875" style="4" customWidth="1"/>
    <col min="9191" max="9194" width="23.44140625" style="4" customWidth="1"/>
    <col min="9195" max="9209" width="24.44140625" style="4" customWidth="1"/>
    <col min="9210" max="9217" width="24.88671875" style="4" customWidth="1"/>
    <col min="9218" max="9440" width="9.109375" style="4"/>
    <col min="9441" max="9441" width="41.33203125" style="4" customWidth="1"/>
    <col min="9442" max="9446" width="46.5546875" style="4" customWidth="1"/>
    <col min="9447" max="9450" width="23.44140625" style="4" customWidth="1"/>
    <col min="9451" max="9465" width="24.44140625" style="4" customWidth="1"/>
    <col min="9466" max="9473" width="24.88671875" style="4" customWidth="1"/>
    <col min="9474" max="9696" width="9.109375" style="4"/>
    <col min="9697" max="9697" width="41.33203125" style="4" customWidth="1"/>
    <col min="9698" max="9702" width="46.5546875" style="4" customWidth="1"/>
    <col min="9703" max="9706" width="23.44140625" style="4" customWidth="1"/>
    <col min="9707" max="9721" width="24.44140625" style="4" customWidth="1"/>
    <col min="9722" max="9729" width="24.88671875" style="4" customWidth="1"/>
    <col min="9730" max="9952" width="9.109375" style="4"/>
    <col min="9953" max="9953" width="41.33203125" style="4" customWidth="1"/>
    <col min="9954" max="9958" width="46.5546875" style="4" customWidth="1"/>
    <col min="9959" max="9962" width="23.44140625" style="4" customWidth="1"/>
    <col min="9963" max="9977" width="24.44140625" style="4" customWidth="1"/>
    <col min="9978" max="9985" width="24.88671875" style="4" customWidth="1"/>
    <col min="9986" max="10208" width="9.109375" style="4"/>
    <col min="10209" max="10209" width="41.33203125" style="4" customWidth="1"/>
    <col min="10210" max="10214" width="46.5546875" style="4" customWidth="1"/>
    <col min="10215" max="10218" width="23.44140625" style="4" customWidth="1"/>
    <col min="10219" max="10233" width="24.44140625" style="4" customWidth="1"/>
    <col min="10234" max="10241" width="24.88671875" style="4" customWidth="1"/>
    <col min="10242" max="10464" width="9.109375" style="4"/>
    <col min="10465" max="10465" width="41.33203125" style="4" customWidth="1"/>
    <col min="10466" max="10470" width="46.5546875" style="4" customWidth="1"/>
    <col min="10471" max="10474" width="23.44140625" style="4" customWidth="1"/>
    <col min="10475" max="10489" width="24.44140625" style="4" customWidth="1"/>
    <col min="10490" max="10497" width="24.88671875" style="4" customWidth="1"/>
    <col min="10498" max="10720" width="9.109375" style="4"/>
    <col min="10721" max="10721" width="41.33203125" style="4" customWidth="1"/>
    <col min="10722" max="10726" width="46.5546875" style="4" customWidth="1"/>
    <col min="10727" max="10730" width="23.44140625" style="4" customWidth="1"/>
    <col min="10731" max="10745" width="24.44140625" style="4" customWidth="1"/>
    <col min="10746" max="10753" width="24.88671875" style="4" customWidth="1"/>
    <col min="10754" max="10976" width="9.109375" style="4"/>
    <col min="10977" max="10977" width="41.33203125" style="4" customWidth="1"/>
    <col min="10978" max="10982" width="46.5546875" style="4" customWidth="1"/>
    <col min="10983" max="10986" width="23.44140625" style="4" customWidth="1"/>
    <col min="10987" max="11001" width="24.44140625" style="4" customWidth="1"/>
    <col min="11002" max="11009" width="24.88671875" style="4" customWidth="1"/>
    <col min="11010" max="11232" width="9.109375" style="4"/>
    <col min="11233" max="11233" width="41.33203125" style="4" customWidth="1"/>
    <col min="11234" max="11238" width="46.5546875" style="4" customWidth="1"/>
    <col min="11239" max="11242" width="23.44140625" style="4" customWidth="1"/>
    <col min="11243" max="11257" width="24.44140625" style="4" customWidth="1"/>
    <col min="11258" max="11265" width="24.88671875" style="4" customWidth="1"/>
    <col min="11266" max="11488" width="9.109375" style="4"/>
    <col min="11489" max="11489" width="41.33203125" style="4" customWidth="1"/>
    <col min="11490" max="11494" width="46.5546875" style="4" customWidth="1"/>
    <col min="11495" max="11498" width="23.44140625" style="4" customWidth="1"/>
    <col min="11499" max="11513" width="24.44140625" style="4" customWidth="1"/>
    <col min="11514" max="11521" width="24.88671875" style="4" customWidth="1"/>
    <col min="11522" max="11744" width="9.109375" style="4"/>
    <col min="11745" max="11745" width="41.33203125" style="4" customWidth="1"/>
    <col min="11746" max="11750" width="46.5546875" style="4" customWidth="1"/>
    <col min="11751" max="11754" width="23.44140625" style="4" customWidth="1"/>
    <col min="11755" max="11769" width="24.44140625" style="4" customWidth="1"/>
    <col min="11770" max="11777" width="24.88671875" style="4" customWidth="1"/>
    <col min="11778" max="12000" width="9.109375" style="4"/>
    <col min="12001" max="12001" width="41.33203125" style="4" customWidth="1"/>
    <col min="12002" max="12006" width="46.5546875" style="4" customWidth="1"/>
    <col min="12007" max="12010" width="23.44140625" style="4" customWidth="1"/>
    <col min="12011" max="12025" width="24.44140625" style="4" customWidth="1"/>
    <col min="12026" max="12033" width="24.88671875" style="4" customWidth="1"/>
    <col min="12034" max="12256" width="9.109375" style="4"/>
    <col min="12257" max="12257" width="41.33203125" style="4" customWidth="1"/>
    <col min="12258" max="12262" width="46.5546875" style="4" customWidth="1"/>
    <col min="12263" max="12266" width="23.44140625" style="4" customWidth="1"/>
    <col min="12267" max="12281" width="24.44140625" style="4" customWidth="1"/>
    <col min="12282" max="12289" width="24.88671875" style="4" customWidth="1"/>
    <col min="12290" max="12512" width="9.109375" style="4"/>
    <col min="12513" max="12513" width="41.33203125" style="4" customWidth="1"/>
    <col min="12514" max="12518" width="46.5546875" style="4" customWidth="1"/>
    <col min="12519" max="12522" width="23.44140625" style="4" customWidth="1"/>
    <col min="12523" max="12537" width="24.44140625" style="4" customWidth="1"/>
    <col min="12538" max="12545" width="24.88671875" style="4" customWidth="1"/>
    <col min="12546" max="12768" width="9.109375" style="4"/>
    <col min="12769" max="12769" width="41.33203125" style="4" customWidth="1"/>
    <col min="12770" max="12774" width="46.5546875" style="4" customWidth="1"/>
    <col min="12775" max="12778" width="23.44140625" style="4" customWidth="1"/>
    <col min="12779" max="12793" width="24.44140625" style="4" customWidth="1"/>
    <col min="12794" max="12801" width="24.88671875" style="4" customWidth="1"/>
    <col min="12802" max="13024" width="9.109375" style="4"/>
    <col min="13025" max="13025" width="41.33203125" style="4" customWidth="1"/>
    <col min="13026" max="13030" width="46.5546875" style="4" customWidth="1"/>
    <col min="13031" max="13034" width="23.44140625" style="4" customWidth="1"/>
    <col min="13035" max="13049" width="24.44140625" style="4" customWidth="1"/>
    <col min="13050" max="13057" width="24.88671875" style="4" customWidth="1"/>
    <col min="13058" max="13280" width="9.109375" style="4"/>
    <col min="13281" max="13281" width="41.33203125" style="4" customWidth="1"/>
    <col min="13282" max="13286" width="46.5546875" style="4" customWidth="1"/>
    <col min="13287" max="13290" width="23.44140625" style="4" customWidth="1"/>
    <col min="13291" max="13305" width="24.44140625" style="4" customWidth="1"/>
    <col min="13306" max="13313" width="24.88671875" style="4" customWidth="1"/>
    <col min="13314" max="13536" width="9.109375" style="4"/>
    <col min="13537" max="13537" width="41.33203125" style="4" customWidth="1"/>
    <col min="13538" max="13542" width="46.5546875" style="4" customWidth="1"/>
    <col min="13543" max="13546" width="23.44140625" style="4" customWidth="1"/>
    <col min="13547" max="13561" width="24.44140625" style="4" customWidth="1"/>
    <col min="13562" max="13569" width="24.88671875" style="4" customWidth="1"/>
    <col min="13570" max="13792" width="9.109375" style="4"/>
    <col min="13793" max="13793" width="41.33203125" style="4" customWidth="1"/>
    <col min="13794" max="13798" width="46.5546875" style="4" customWidth="1"/>
    <col min="13799" max="13802" width="23.44140625" style="4" customWidth="1"/>
    <col min="13803" max="13817" width="24.44140625" style="4" customWidth="1"/>
    <col min="13818" max="13825" width="24.88671875" style="4" customWidth="1"/>
    <col min="13826" max="14048" width="9.109375" style="4"/>
    <col min="14049" max="14049" width="41.33203125" style="4" customWidth="1"/>
    <col min="14050" max="14054" width="46.5546875" style="4" customWidth="1"/>
    <col min="14055" max="14058" width="23.44140625" style="4" customWidth="1"/>
    <col min="14059" max="14073" width="24.44140625" style="4" customWidth="1"/>
    <col min="14074" max="14081" width="24.88671875" style="4" customWidth="1"/>
    <col min="14082" max="14304" width="9.109375" style="4"/>
    <col min="14305" max="14305" width="41.33203125" style="4" customWidth="1"/>
    <col min="14306" max="14310" width="46.5546875" style="4" customWidth="1"/>
    <col min="14311" max="14314" width="23.44140625" style="4" customWidth="1"/>
    <col min="14315" max="14329" width="24.44140625" style="4" customWidth="1"/>
    <col min="14330" max="14337" width="24.88671875" style="4" customWidth="1"/>
    <col min="14338" max="14560" width="9.109375" style="4"/>
    <col min="14561" max="14561" width="41.33203125" style="4" customWidth="1"/>
    <col min="14562" max="14566" width="46.5546875" style="4" customWidth="1"/>
    <col min="14567" max="14570" width="23.44140625" style="4" customWidth="1"/>
    <col min="14571" max="14585" width="24.44140625" style="4" customWidth="1"/>
    <col min="14586" max="14593" width="24.88671875" style="4" customWidth="1"/>
    <col min="14594" max="14816" width="9.109375" style="4"/>
    <col min="14817" max="14817" width="41.33203125" style="4" customWidth="1"/>
    <col min="14818" max="14822" width="46.5546875" style="4" customWidth="1"/>
    <col min="14823" max="14826" width="23.44140625" style="4" customWidth="1"/>
    <col min="14827" max="14841" width="24.44140625" style="4" customWidth="1"/>
    <col min="14842" max="14849" width="24.88671875" style="4" customWidth="1"/>
    <col min="14850" max="15072" width="9.109375" style="4"/>
    <col min="15073" max="15073" width="41.33203125" style="4" customWidth="1"/>
    <col min="15074" max="15078" width="46.5546875" style="4" customWidth="1"/>
    <col min="15079" max="15082" width="23.44140625" style="4" customWidth="1"/>
    <col min="15083" max="15097" width="24.44140625" style="4" customWidth="1"/>
    <col min="15098" max="15105" width="24.88671875" style="4" customWidth="1"/>
    <col min="15106" max="15328" width="9.109375" style="4"/>
    <col min="15329" max="15329" width="41.33203125" style="4" customWidth="1"/>
    <col min="15330" max="15334" width="46.5546875" style="4" customWidth="1"/>
    <col min="15335" max="15338" width="23.44140625" style="4" customWidth="1"/>
    <col min="15339" max="15353" width="24.44140625" style="4" customWidth="1"/>
    <col min="15354" max="15361" width="24.88671875" style="4" customWidth="1"/>
    <col min="15362" max="15584" width="9.109375" style="4"/>
    <col min="15585" max="15585" width="41.33203125" style="4" customWidth="1"/>
    <col min="15586" max="15590" width="46.5546875" style="4" customWidth="1"/>
    <col min="15591" max="15594" width="23.44140625" style="4" customWidth="1"/>
    <col min="15595" max="15609" width="24.44140625" style="4" customWidth="1"/>
    <col min="15610" max="15617" width="24.88671875" style="4" customWidth="1"/>
    <col min="15618" max="15840" width="9.109375" style="4"/>
    <col min="15841" max="15841" width="41.33203125" style="4" customWidth="1"/>
    <col min="15842" max="15846" width="46.5546875" style="4" customWidth="1"/>
    <col min="15847" max="15850" width="23.44140625" style="4" customWidth="1"/>
    <col min="15851" max="15865" width="24.44140625" style="4" customWidth="1"/>
    <col min="15866" max="15873" width="24.88671875" style="4" customWidth="1"/>
    <col min="15874" max="16096" width="9.109375" style="4"/>
    <col min="16097" max="16097" width="41.33203125" style="4" customWidth="1"/>
    <col min="16098" max="16102" width="46.5546875" style="4" customWidth="1"/>
    <col min="16103" max="16106" width="23.44140625" style="4" customWidth="1"/>
    <col min="16107" max="16121" width="24.44140625" style="4" customWidth="1"/>
    <col min="16122" max="16129" width="24.88671875" style="4" customWidth="1"/>
    <col min="16130" max="16383" width="9.109375" style="4"/>
    <col min="16384" max="16384" width="9.109375" style="4" customWidth="1"/>
  </cols>
  <sheetData>
    <row r="1" spans="1:3" ht="15" thickBot="1" x14ac:dyDescent="0.35">
      <c r="A1" s="14" t="s">
        <v>66</v>
      </c>
      <c r="B1" s="14" t="s">
        <v>65</v>
      </c>
      <c r="C1" s="14" t="s">
        <v>54</v>
      </c>
    </row>
    <row r="2" spans="1:3" x14ac:dyDescent="0.25">
      <c r="A2" s="13" t="s">
        <v>67</v>
      </c>
      <c r="B2" s="13" t="s">
        <v>34</v>
      </c>
      <c r="C2" s="13" t="s">
        <v>55</v>
      </c>
    </row>
    <row r="3" spans="1:3" x14ac:dyDescent="0.25">
      <c r="A3" s="13" t="s">
        <v>68</v>
      </c>
      <c r="B3" s="13" t="s">
        <v>51</v>
      </c>
      <c r="C3" s="13" t="s">
        <v>56</v>
      </c>
    </row>
    <row r="4" spans="1:3" x14ac:dyDescent="0.25">
      <c r="A4" s="13" t="s">
        <v>69</v>
      </c>
      <c r="B4" s="13" t="s">
        <v>37</v>
      </c>
      <c r="C4" s="13" t="s">
        <v>57</v>
      </c>
    </row>
    <row r="5" spans="1:3" x14ac:dyDescent="0.25">
      <c r="A5" s="13" t="s">
        <v>74</v>
      </c>
      <c r="B5" s="13" t="s">
        <v>50</v>
      </c>
      <c r="C5" s="13" t="s">
        <v>58</v>
      </c>
    </row>
    <row r="6" spans="1:3" x14ac:dyDescent="0.25">
      <c r="A6" s="13" t="s">
        <v>75</v>
      </c>
      <c r="B6" s="13" t="s">
        <v>39</v>
      </c>
      <c r="C6" s="13" t="s">
        <v>99</v>
      </c>
    </row>
    <row r="7" spans="1:3" x14ac:dyDescent="0.25">
      <c r="A7" s="13" t="s">
        <v>53</v>
      </c>
      <c r="B7" s="13" t="s">
        <v>35</v>
      </c>
      <c r="C7" s="13" t="s">
        <v>59</v>
      </c>
    </row>
    <row r="8" spans="1:3" x14ac:dyDescent="0.25">
      <c r="A8" s="13" t="s">
        <v>70</v>
      </c>
      <c r="B8" s="13" t="s">
        <v>33</v>
      </c>
      <c r="C8" s="13" t="s">
        <v>60</v>
      </c>
    </row>
    <row r="9" spans="1:3" x14ac:dyDescent="0.25">
      <c r="A9" s="13" t="s">
        <v>82</v>
      </c>
      <c r="B9" s="13" t="s">
        <v>28</v>
      </c>
      <c r="C9" s="13" t="s">
        <v>100</v>
      </c>
    </row>
    <row r="10" spans="1:3" x14ac:dyDescent="0.25">
      <c r="A10" s="13" t="s">
        <v>83</v>
      </c>
      <c r="B10" s="13" t="s">
        <v>36</v>
      </c>
      <c r="C10" s="13" t="s">
        <v>101</v>
      </c>
    </row>
    <row r="11" spans="1:3" x14ac:dyDescent="0.25">
      <c r="A11" s="13" t="s">
        <v>84</v>
      </c>
      <c r="B11" s="13" t="s">
        <v>38</v>
      </c>
      <c r="C11" s="13" t="s">
        <v>61</v>
      </c>
    </row>
    <row r="12" spans="1:3" x14ac:dyDescent="0.25">
      <c r="A12" s="13" t="s">
        <v>85</v>
      </c>
      <c r="B12" s="13" t="s">
        <v>45</v>
      </c>
      <c r="C12" s="13" t="s">
        <v>102</v>
      </c>
    </row>
    <row r="13" spans="1:3" x14ac:dyDescent="0.25">
      <c r="A13" s="13" t="s">
        <v>81</v>
      </c>
      <c r="B13" s="13" t="s">
        <v>40</v>
      </c>
      <c r="C13" s="13" t="s">
        <v>62</v>
      </c>
    </row>
    <row r="14" spans="1:3" x14ac:dyDescent="0.25">
      <c r="A14" s="13" t="s">
        <v>86</v>
      </c>
      <c r="B14" s="13" t="s">
        <v>87</v>
      </c>
      <c r="C14" s="13" t="s">
        <v>103</v>
      </c>
    </row>
    <row r="15" spans="1:3" x14ac:dyDescent="0.25">
      <c r="A15" s="13" t="s">
        <v>71</v>
      </c>
      <c r="B15" s="13" t="s">
        <v>41</v>
      </c>
      <c r="C15" s="13" t="s">
        <v>104</v>
      </c>
    </row>
    <row r="16" spans="1:3" x14ac:dyDescent="0.25">
      <c r="A16" s="13" t="s">
        <v>76</v>
      </c>
      <c r="B16" s="13" t="s">
        <v>30</v>
      </c>
      <c r="C16" s="13" t="s">
        <v>105</v>
      </c>
    </row>
    <row r="17" spans="1:3" x14ac:dyDescent="0.25">
      <c r="A17" s="13" t="s">
        <v>77</v>
      </c>
      <c r="B17" s="13" t="s">
        <v>52</v>
      </c>
      <c r="C17" s="13" t="s">
        <v>63</v>
      </c>
    </row>
    <row r="18" spans="1:3" x14ac:dyDescent="0.25">
      <c r="A18" s="13" t="s">
        <v>88</v>
      </c>
      <c r="B18" s="13" t="s">
        <v>47</v>
      </c>
      <c r="C18" s="13" t="s">
        <v>106</v>
      </c>
    </row>
    <row r="19" spans="1:3" x14ac:dyDescent="0.25">
      <c r="A19" s="13" t="s">
        <v>91</v>
      </c>
      <c r="B19" s="13" t="s">
        <v>43</v>
      </c>
      <c r="C19" s="13" t="s">
        <v>64</v>
      </c>
    </row>
    <row r="20" spans="1:3" x14ac:dyDescent="0.25">
      <c r="A20" s="13" t="s">
        <v>92</v>
      </c>
      <c r="B20" s="13" t="s">
        <v>44</v>
      </c>
      <c r="C20" s="13" t="s">
        <v>107</v>
      </c>
    </row>
    <row r="21" spans="1:3" x14ac:dyDescent="0.25">
      <c r="A21" s="15" t="s">
        <v>98</v>
      </c>
      <c r="B21" s="13" t="s">
        <v>49</v>
      </c>
      <c r="C21" s="13" t="s">
        <v>108</v>
      </c>
    </row>
    <row r="22" spans="1:3" x14ac:dyDescent="0.25">
      <c r="A22" s="13" t="s">
        <v>93</v>
      </c>
      <c r="B22" s="13" t="s">
        <v>42</v>
      </c>
      <c r="C22" s="13" t="s">
        <v>109</v>
      </c>
    </row>
    <row r="23" spans="1:3" x14ac:dyDescent="0.25">
      <c r="A23" s="13" t="s">
        <v>78</v>
      </c>
      <c r="B23" s="13" t="s">
        <v>32</v>
      </c>
      <c r="C23" s="13" t="s">
        <v>110</v>
      </c>
    </row>
    <row r="24" spans="1:3" x14ac:dyDescent="0.25">
      <c r="A24" s="13" t="s">
        <v>94</v>
      </c>
      <c r="B24" s="13" t="s">
        <v>27</v>
      </c>
      <c r="C24" s="13" t="s">
        <v>111</v>
      </c>
    </row>
    <row r="25" spans="1:3" x14ac:dyDescent="0.25">
      <c r="A25" s="13" t="s">
        <v>72</v>
      </c>
      <c r="B25" s="13" t="s">
        <v>26</v>
      </c>
      <c r="C25" s="13" t="s">
        <v>112</v>
      </c>
    </row>
    <row r="26" spans="1:3" x14ac:dyDescent="0.25">
      <c r="A26" s="13" t="s">
        <v>79</v>
      </c>
      <c r="B26" s="13" t="s">
        <v>29</v>
      </c>
      <c r="C26" s="13" t="s">
        <v>113</v>
      </c>
    </row>
    <row r="27" spans="1:3" x14ac:dyDescent="0.25">
      <c r="A27" s="13" t="s">
        <v>73</v>
      </c>
      <c r="B27" s="13" t="s">
        <v>31</v>
      </c>
      <c r="C27" s="13" t="s">
        <v>114</v>
      </c>
    </row>
    <row r="28" spans="1:3" x14ac:dyDescent="0.25">
      <c r="A28" s="13" t="s">
        <v>80</v>
      </c>
      <c r="B28" s="13" t="s">
        <v>48</v>
      </c>
      <c r="C28" s="13" t="s">
        <v>115</v>
      </c>
    </row>
    <row r="29" spans="1:3" x14ac:dyDescent="0.25">
      <c r="A29" s="13" t="s">
        <v>95</v>
      </c>
      <c r="B29" s="13" t="s">
        <v>46</v>
      </c>
      <c r="C29" s="13" t="s">
        <v>116</v>
      </c>
    </row>
    <row r="30" spans="1:3" x14ac:dyDescent="0.25">
      <c r="A30" s="15" t="s">
        <v>90</v>
      </c>
      <c r="B30" s="15" t="s">
        <v>89</v>
      </c>
      <c r="C30" s="15" t="s">
        <v>117</v>
      </c>
    </row>
    <row r="31" spans="1:3" x14ac:dyDescent="0.25">
      <c r="A31" s="15" t="s">
        <v>96</v>
      </c>
      <c r="B31" s="16" t="s">
        <v>97</v>
      </c>
      <c r="C31" s="15" t="s">
        <v>118</v>
      </c>
    </row>
    <row r="33" spans="1:3" x14ac:dyDescent="0.25">
      <c r="A33" s="5"/>
      <c r="B33" s="5"/>
      <c r="C33" s="5"/>
    </row>
    <row r="34" spans="1:3" x14ac:dyDescent="0.25">
      <c r="A34" s="5"/>
      <c r="B34" s="6"/>
      <c r="C34" s="5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53"/>
  <sheetViews>
    <sheetView topLeftCell="A16" workbookViewId="0">
      <selection activeCell="X36" sqref="X36"/>
    </sheetView>
  </sheetViews>
  <sheetFormatPr defaultRowHeight="14.4" x14ac:dyDescent="0.3"/>
  <cols>
    <col min="1" max="1" width="17.109375" customWidth="1"/>
    <col min="2" max="18" width="6.109375" style="1" customWidth="1"/>
  </cols>
  <sheetData>
    <row r="2" spans="1:19" x14ac:dyDescent="0.35">
      <c r="A2" t="s">
        <v>0</v>
      </c>
    </row>
    <row r="4" spans="1:19" x14ac:dyDescent="0.35">
      <c r="A4" t="s">
        <v>24</v>
      </c>
    </row>
    <row r="5" spans="1:19" x14ac:dyDescent="0.3">
      <c r="A5" t="s">
        <v>23</v>
      </c>
      <c r="J5" t="s">
        <v>21</v>
      </c>
      <c r="R5"/>
    </row>
    <row r="6" spans="1:19" ht="15" x14ac:dyDescent="0.25">
      <c r="A6" s="1" t="s">
        <v>1</v>
      </c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H6"/>
      <c r="I6"/>
      <c r="J6" s="1" t="s">
        <v>25</v>
      </c>
      <c r="K6" s="1" t="s">
        <v>14</v>
      </c>
      <c r="L6" s="1" t="s">
        <v>15</v>
      </c>
      <c r="M6" s="1" t="s">
        <v>16</v>
      </c>
      <c r="N6" s="1" t="s">
        <v>17</v>
      </c>
      <c r="O6" s="1" t="s">
        <v>18</v>
      </c>
      <c r="P6" s="1" t="s">
        <v>19</v>
      </c>
      <c r="Q6" s="1" t="s">
        <v>20</v>
      </c>
      <c r="R6"/>
    </row>
    <row r="7" spans="1:19" ht="15" x14ac:dyDescent="0.25">
      <c r="A7" s="2">
        <v>1</v>
      </c>
      <c r="B7" s="3">
        <v>1</v>
      </c>
      <c r="C7" s="3">
        <v>1</v>
      </c>
      <c r="D7" s="3">
        <v>1</v>
      </c>
      <c r="H7"/>
      <c r="I7"/>
      <c r="J7" s="2">
        <v>1</v>
      </c>
      <c r="L7" s="3">
        <v>1</v>
      </c>
      <c r="M7" s="3">
        <v>1</v>
      </c>
      <c r="Q7" s="1">
        <f>SUM(Table13458[[#This Row],[18]:[22]])+SUM(Table1345[[#This Row],[18]:[22]])</f>
        <v>5</v>
      </c>
      <c r="R7"/>
    </row>
    <row r="8" spans="1:19" ht="15" x14ac:dyDescent="0.25">
      <c r="A8" s="2">
        <f>A7+1</f>
        <v>2</v>
      </c>
      <c r="B8" s="3">
        <v>1</v>
      </c>
      <c r="C8" s="3">
        <v>1</v>
      </c>
      <c r="D8" s="3">
        <v>1</v>
      </c>
      <c r="H8"/>
      <c r="I8"/>
      <c r="J8" s="2">
        <v>2</v>
      </c>
      <c r="L8" s="3">
        <v>1</v>
      </c>
      <c r="M8" s="3">
        <v>1</v>
      </c>
      <c r="Q8" s="1">
        <f>SUM(Table13458[[#This Row],[18]:[22]])+SUM(Table1345[[#This Row],[18]:[22]])</f>
        <v>5</v>
      </c>
      <c r="R8"/>
    </row>
    <row r="9" spans="1:19" ht="15" x14ac:dyDescent="0.25">
      <c r="A9" s="2">
        <f>A8+1</f>
        <v>3</v>
      </c>
      <c r="B9" s="3">
        <v>1</v>
      </c>
      <c r="C9" s="3">
        <v>1</v>
      </c>
      <c r="D9" s="3">
        <v>1</v>
      </c>
      <c r="H9"/>
      <c r="I9"/>
      <c r="J9" s="2">
        <v>3</v>
      </c>
      <c r="L9" s="3">
        <v>1</v>
      </c>
      <c r="M9" s="3">
        <v>1</v>
      </c>
      <c r="Q9" s="1">
        <f>SUM(Table13458[[#This Row],[18]:[22]])+SUM(Table1345[[#This Row],[18]:[22]])</f>
        <v>5</v>
      </c>
      <c r="R9"/>
    </row>
    <row r="10" spans="1:19" x14ac:dyDescent="0.35">
      <c r="A10" s="2">
        <f>A9+1</f>
        <v>4</v>
      </c>
      <c r="B10" s="3">
        <v>1</v>
      </c>
      <c r="C10" s="3">
        <v>1</v>
      </c>
      <c r="D10" s="3">
        <v>1</v>
      </c>
      <c r="H10"/>
      <c r="I10"/>
      <c r="J10" s="2">
        <v>4</v>
      </c>
      <c r="L10" s="3">
        <v>1</v>
      </c>
      <c r="M10" s="3">
        <v>1</v>
      </c>
      <c r="Q10" s="1">
        <f>SUM(Table13458[[#This Row],[18]:[22]])+SUM(Table1345[[#This Row],[18]:[22]])</f>
        <v>5</v>
      </c>
      <c r="R10"/>
    </row>
    <row r="11" spans="1:19" hidden="1" x14ac:dyDescent="0.35">
      <c r="A11" s="2"/>
      <c r="B11" s="7"/>
      <c r="C11" s="7"/>
      <c r="D11" s="7"/>
      <c r="H11"/>
      <c r="I11"/>
      <c r="J11" s="2"/>
      <c r="L11" s="8"/>
      <c r="M11" s="8"/>
      <c r="R11"/>
    </row>
    <row r="12" spans="1:19" x14ac:dyDescent="0.35">
      <c r="A12" s="2" t="s">
        <v>20</v>
      </c>
      <c r="B12" s="1">
        <f>SUM(B7:B11)</f>
        <v>4</v>
      </c>
      <c r="C12" s="1">
        <f>SUM(C7:C11)</f>
        <v>4</v>
      </c>
      <c r="D12" s="1">
        <f>SUM(D7:D11)</f>
        <v>4</v>
      </c>
      <c r="E12" s="1">
        <f>SUM(E7:E11)</f>
        <v>0</v>
      </c>
      <c r="F12" s="1">
        <f>SUM(F7:F11)</f>
        <v>0</v>
      </c>
      <c r="H12"/>
      <c r="I12"/>
      <c r="J12" s="2" t="s">
        <v>20</v>
      </c>
      <c r="K12" s="1">
        <f t="shared" ref="K12:Q12" si="0">SUM(K7:K11)</f>
        <v>0</v>
      </c>
      <c r="L12" s="1">
        <f t="shared" si="0"/>
        <v>4</v>
      </c>
      <c r="M12" s="1">
        <f t="shared" si="0"/>
        <v>4</v>
      </c>
      <c r="N12" s="1">
        <f t="shared" si="0"/>
        <v>0</v>
      </c>
      <c r="O12" s="1">
        <f t="shared" si="0"/>
        <v>0</v>
      </c>
      <c r="P12" s="1">
        <f t="shared" si="0"/>
        <v>0</v>
      </c>
      <c r="Q12" s="1">
        <f t="shared" si="0"/>
        <v>20</v>
      </c>
      <c r="R12"/>
    </row>
    <row r="14" spans="1:19" x14ac:dyDescent="0.35">
      <c r="S14" s="1"/>
    </row>
    <row r="15" spans="1:19" x14ac:dyDescent="0.35">
      <c r="A15" t="s">
        <v>22</v>
      </c>
    </row>
    <row r="16" spans="1:19" x14ac:dyDescent="0.35">
      <c r="A16" s="1" t="s">
        <v>1</v>
      </c>
      <c r="B16" s="1" t="s">
        <v>12</v>
      </c>
      <c r="C16" s="1" t="s">
        <v>13</v>
      </c>
      <c r="D16" s="1" t="s">
        <v>14</v>
      </c>
      <c r="E16" s="1" t="s">
        <v>15</v>
      </c>
      <c r="F16" s="1" t="s">
        <v>16</v>
      </c>
      <c r="G16" s="1" t="s">
        <v>17</v>
      </c>
      <c r="H16" s="1" t="s">
        <v>18</v>
      </c>
      <c r="I16" s="1" t="s">
        <v>19</v>
      </c>
      <c r="J16" s="1" t="s">
        <v>20</v>
      </c>
      <c r="K16"/>
      <c r="L16"/>
      <c r="M16"/>
      <c r="N16"/>
      <c r="O16"/>
      <c r="P16"/>
      <c r="Q16"/>
      <c r="R16"/>
    </row>
    <row r="17" spans="1:19" x14ac:dyDescent="0.35">
      <c r="A17" s="2">
        <v>5</v>
      </c>
      <c r="B17" s="3">
        <v>1</v>
      </c>
      <c r="C17" s="3">
        <v>1</v>
      </c>
      <c r="D17" s="3">
        <v>1</v>
      </c>
      <c r="E17" s="3">
        <v>1</v>
      </c>
      <c r="F17" s="3">
        <v>1</v>
      </c>
      <c r="J17" s="1">
        <f>SUM(Table134[[#This Row],[15]:[22]])</f>
        <v>5</v>
      </c>
      <c r="K17"/>
      <c r="L17"/>
      <c r="M17"/>
      <c r="N17"/>
      <c r="O17"/>
      <c r="P17"/>
      <c r="Q17"/>
      <c r="R17"/>
    </row>
    <row r="18" spans="1:19" x14ac:dyDescent="0.35">
      <c r="A18" s="2">
        <f t="shared" ref="A18:A22" si="1">A17+1</f>
        <v>6</v>
      </c>
      <c r="B18" s="3">
        <v>1</v>
      </c>
      <c r="C18" s="3">
        <v>1</v>
      </c>
      <c r="D18" s="3">
        <v>1</v>
      </c>
      <c r="E18" s="3">
        <v>1</v>
      </c>
      <c r="F18" s="3">
        <v>1</v>
      </c>
      <c r="J18" s="1">
        <f>SUM(Table134[[#This Row],[15]:[22]])</f>
        <v>5</v>
      </c>
      <c r="K18"/>
      <c r="L18"/>
      <c r="M18"/>
      <c r="N18"/>
      <c r="O18"/>
      <c r="P18"/>
      <c r="Q18"/>
      <c r="R18"/>
    </row>
    <row r="19" spans="1:19" x14ac:dyDescent="0.35">
      <c r="A19" s="2">
        <f t="shared" si="1"/>
        <v>7</v>
      </c>
      <c r="B19" s="3">
        <v>1</v>
      </c>
      <c r="C19" s="3">
        <v>1</v>
      </c>
      <c r="D19" s="3">
        <v>1</v>
      </c>
      <c r="E19" s="3">
        <v>1</v>
      </c>
      <c r="F19" s="3">
        <v>1</v>
      </c>
      <c r="J19" s="1">
        <f>SUM(Table134[[#This Row],[15]:[22]])</f>
        <v>5</v>
      </c>
      <c r="K19"/>
      <c r="L19"/>
      <c r="M19"/>
      <c r="N19"/>
      <c r="O19"/>
      <c r="P19"/>
      <c r="Q19"/>
      <c r="R19"/>
    </row>
    <row r="20" spans="1:19" x14ac:dyDescent="0.35">
      <c r="A20" s="2">
        <f t="shared" si="1"/>
        <v>8</v>
      </c>
      <c r="C20" s="3">
        <v>1</v>
      </c>
      <c r="D20" s="3">
        <v>1</v>
      </c>
      <c r="E20" s="3">
        <v>1</v>
      </c>
      <c r="F20" s="3">
        <v>1</v>
      </c>
      <c r="G20" s="3">
        <v>1</v>
      </c>
      <c r="J20" s="1">
        <f>SUM(Table134[[#This Row],[15]:[22]])</f>
        <v>5</v>
      </c>
      <c r="K20"/>
      <c r="L20"/>
      <c r="M20"/>
      <c r="N20"/>
      <c r="O20"/>
      <c r="P20"/>
      <c r="Q20"/>
      <c r="R20"/>
    </row>
    <row r="21" spans="1:19" x14ac:dyDescent="0.35">
      <c r="A21" s="2">
        <f t="shared" si="1"/>
        <v>9</v>
      </c>
      <c r="D21" s="3">
        <v>1</v>
      </c>
      <c r="E21" s="3">
        <v>1</v>
      </c>
      <c r="F21" s="3">
        <v>1</v>
      </c>
      <c r="G21" s="3">
        <v>1</v>
      </c>
      <c r="H21" s="3">
        <v>1</v>
      </c>
      <c r="J21" s="1">
        <f>SUM(Table134[[#This Row],[15]:[22]])</f>
        <v>5</v>
      </c>
      <c r="K21"/>
      <c r="L21"/>
      <c r="M21"/>
      <c r="N21"/>
      <c r="O21"/>
      <c r="P21"/>
      <c r="Q21"/>
      <c r="R21"/>
    </row>
    <row r="22" spans="1:19" x14ac:dyDescent="0.35">
      <c r="A22" s="2">
        <f t="shared" si="1"/>
        <v>10</v>
      </c>
      <c r="D22" s="3">
        <v>1</v>
      </c>
      <c r="E22" s="3">
        <v>1</v>
      </c>
      <c r="F22" s="3">
        <v>1</v>
      </c>
      <c r="G22" s="3">
        <v>1</v>
      </c>
      <c r="H22" s="3">
        <v>1</v>
      </c>
      <c r="J22" s="1">
        <f>SUM(Table134[[#This Row],[15]:[22]])</f>
        <v>5</v>
      </c>
      <c r="K22"/>
      <c r="L22"/>
      <c r="M22"/>
      <c r="N22"/>
      <c r="O22"/>
      <c r="P22"/>
      <c r="Q22"/>
      <c r="R22"/>
    </row>
    <row r="23" spans="1:19" x14ac:dyDescent="0.35">
      <c r="A23" s="2" t="s">
        <v>20</v>
      </c>
      <c r="B23" s="1">
        <f t="shared" ref="B23:J23" si="2">SUM(B17:B22)</f>
        <v>3</v>
      </c>
      <c r="C23" s="1">
        <f t="shared" si="2"/>
        <v>4</v>
      </c>
      <c r="D23" s="1">
        <f t="shared" si="2"/>
        <v>6</v>
      </c>
      <c r="E23" s="1">
        <f t="shared" si="2"/>
        <v>6</v>
      </c>
      <c r="F23" s="1">
        <f t="shared" si="2"/>
        <v>6</v>
      </c>
      <c r="G23" s="1">
        <f t="shared" si="2"/>
        <v>3</v>
      </c>
      <c r="H23" s="1">
        <f t="shared" si="2"/>
        <v>2</v>
      </c>
      <c r="I23" s="1">
        <f t="shared" si="2"/>
        <v>0</v>
      </c>
      <c r="J23" s="1">
        <f t="shared" si="2"/>
        <v>30</v>
      </c>
      <c r="K23"/>
      <c r="L23"/>
      <c r="M23"/>
      <c r="N23"/>
      <c r="O23"/>
      <c r="P23"/>
      <c r="Q23"/>
      <c r="R23"/>
    </row>
    <row r="24" spans="1:19" x14ac:dyDescent="0.35">
      <c r="S24" s="1"/>
    </row>
    <row r="26" spans="1:19" x14ac:dyDescent="0.3">
      <c r="A26" t="s">
        <v>2</v>
      </c>
    </row>
    <row r="27" spans="1:19" x14ac:dyDescent="0.35">
      <c r="A27" s="1" t="s">
        <v>1</v>
      </c>
      <c r="B27" s="1" t="s">
        <v>3</v>
      </c>
      <c r="C27" s="1" t="s">
        <v>4</v>
      </c>
      <c r="D27" s="1" t="s">
        <v>5</v>
      </c>
      <c r="E27" s="1" t="s">
        <v>6</v>
      </c>
      <c r="F27" s="1" t="s">
        <v>7</v>
      </c>
      <c r="G27" s="1" t="s">
        <v>8</v>
      </c>
      <c r="H27" s="1" t="s">
        <v>9</v>
      </c>
      <c r="I27" s="1" t="s">
        <v>10</v>
      </c>
      <c r="J27" s="1" t="s">
        <v>11</v>
      </c>
      <c r="K27" s="1" t="s">
        <v>12</v>
      </c>
      <c r="L27" s="1" t="s">
        <v>13</v>
      </c>
      <c r="M27" s="1" t="s">
        <v>14</v>
      </c>
      <c r="N27" s="1" t="s">
        <v>15</v>
      </c>
      <c r="O27" s="1" t="s">
        <v>16</v>
      </c>
      <c r="P27" s="1" t="s">
        <v>17</v>
      </c>
      <c r="Q27" s="1" t="s">
        <v>18</v>
      </c>
      <c r="R27" s="1" t="s">
        <v>19</v>
      </c>
      <c r="S27" s="1" t="s">
        <v>20</v>
      </c>
    </row>
    <row r="28" spans="1:19" x14ac:dyDescent="0.35">
      <c r="A28" s="2">
        <f>A22+1</f>
        <v>11</v>
      </c>
      <c r="C28" s="3">
        <v>1</v>
      </c>
      <c r="D28" s="3">
        <v>1</v>
      </c>
      <c r="E28" s="3">
        <v>1</v>
      </c>
      <c r="F28" s="3">
        <v>1</v>
      </c>
      <c r="G28" s="3">
        <v>1</v>
      </c>
      <c r="S28" s="1">
        <f>SUM(Table1[[#This Row],[6]:[22]])</f>
        <v>5</v>
      </c>
    </row>
    <row r="29" spans="1:19" x14ac:dyDescent="0.35">
      <c r="A29" s="2">
        <f t="shared" ref="A29:A39" si="3">A28+1</f>
        <v>12</v>
      </c>
      <c r="C29" s="3">
        <v>1</v>
      </c>
      <c r="D29" s="3">
        <v>1</v>
      </c>
      <c r="E29" s="3">
        <v>1</v>
      </c>
      <c r="F29" s="3">
        <v>1</v>
      </c>
      <c r="G29" s="3">
        <v>1</v>
      </c>
      <c r="S29" s="1">
        <f>SUM(Table1[[#This Row],[6]:[22]])</f>
        <v>5</v>
      </c>
    </row>
    <row r="30" spans="1:19" x14ac:dyDescent="0.35">
      <c r="A30" s="2">
        <f t="shared" si="3"/>
        <v>13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S30" s="1">
        <f>SUM(Table1[[#This Row],[6]:[22]])</f>
        <v>5</v>
      </c>
    </row>
    <row r="31" spans="1:19" x14ac:dyDescent="0.35">
      <c r="A31" s="2">
        <f t="shared" si="3"/>
        <v>14</v>
      </c>
      <c r="F31" s="3">
        <v>1</v>
      </c>
      <c r="G31" s="3">
        <v>1</v>
      </c>
      <c r="H31" s="3">
        <v>1</v>
      </c>
      <c r="I31" s="3">
        <v>1</v>
      </c>
      <c r="J31" s="3">
        <v>1</v>
      </c>
      <c r="S31" s="1">
        <f>SUM(Table1[[#This Row],[6]:[22]])</f>
        <v>5</v>
      </c>
    </row>
    <row r="32" spans="1:19" x14ac:dyDescent="0.35">
      <c r="A32" s="2">
        <f t="shared" si="3"/>
        <v>15</v>
      </c>
      <c r="G32" s="3">
        <v>1</v>
      </c>
      <c r="H32" s="3">
        <v>1</v>
      </c>
      <c r="I32" s="3">
        <v>1</v>
      </c>
      <c r="J32" s="3">
        <v>1</v>
      </c>
      <c r="K32" s="3">
        <v>1</v>
      </c>
      <c r="S32" s="1">
        <f>SUM(Table1[[#This Row],[6]:[22]])</f>
        <v>5</v>
      </c>
    </row>
    <row r="33" spans="1:19" x14ac:dyDescent="0.35">
      <c r="A33" s="2">
        <f t="shared" si="3"/>
        <v>16</v>
      </c>
      <c r="G33" s="3">
        <v>1</v>
      </c>
      <c r="H33" s="3">
        <v>1</v>
      </c>
      <c r="I33" s="3">
        <v>1</v>
      </c>
      <c r="J33" s="3">
        <v>1</v>
      </c>
      <c r="K33" s="3">
        <v>1</v>
      </c>
      <c r="S33" s="1">
        <f>SUM(Table1[[#This Row],[6]:[22]])</f>
        <v>5</v>
      </c>
    </row>
    <row r="34" spans="1:19" x14ac:dyDescent="0.35">
      <c r="A34" s="2">
        <f t="shared" si="3"/>
        <v>17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S34" s="1">
        <f>SUM(Table1[[#This Row],[6]:[22]])</f>
        <v>5</v>
      </c>
    </row>
    <row r="35" spans="1:19" x14ac:dyDescent="0.35">
      <c r="A35" s="2">
        <f t="shared" si="3"/>
        <v>18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S35" s="1">
        <f>SUM(Table1[[#This Row],[6]:[22]])</f>
        <v>5</v>
      </c>
    </row>
    <row r="36" spans="1:19" x14ac:dyDescent="0.35">
      <c r="A36" s="2">
        <f t="shared" si="3"/>
        <v>19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S36" s="1">
        <f>SUM(Table1[[#This Row],[6]:[22]])</f>
        <v>5</v>
      </c>
    </row>
    <row r="37" spans="1:19" x14ac:dyDescent="0.35">
      <c r="A37" s="2">
        <f t="shared" si="3"/>
        <v>20</v>
      </c>
      <c r="L37" s="3">
        <v>1</v>
      </c>
      <c r="M37" s="3">
        <v>1</v>
      </c>
      <c r="N37" s="3">
        <v>1</v>
      </c>
      <c r="O37" s="3">
        <v>1</v>
      </c>
      <c r="P37" s="3">
        <v>1</v>
      </c>
      <c r="S37" s="1">
        <f>SUM(Table1[[#This Row],[6]:[22]])</f>
        <v>5</v>
      </c>
    </row>
    <row r="38" spans="1:19" x14ac:dyDescent="0.35">
      <c r="A38" s="2">
        <f t="shared" si="3"/>
        <v>21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S38" s="1">
        <f>SUM(Table1[[#This Row],[6]:[22]])</f>
        <v>5</v>
      </c>
    </row>
    <row r="39" spans="1:19" x14ac:dyDescent="0.35">
      <c r="A39" s="2">
        <f t="shared" si="3"/>
        <v>22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S39" s="1">
        <f>SUM(Table1[[#This Row],[6]:[22]])</f>
        <v>5</v>
      </c>
    </row>
    <row r="40" spans="1:19" x14ac:dyDescent="0.35">
      <c r="A40" s="2" t="s">
        <v>20</v>
      </c>
      <c r="B40" s="1">
        <f t="shared" ref="B40:S40" si="4">SUM(B28:B39)</f>
        <v>0</v>
      </c>
      <c r="C40" s="1">
        <f t="shared" si="4"/>
        <v>2</v>
      </c>
      <c r="D40" s="1">
        <f t="shared" si="4"/>
        <v>2</v>
      </c>
      <c r="E40" s="1">
        <f t="shared" si="4"/>
        <v>3</v>
      </c>
      <c r="F40" s="1">
        <f t="shared" si="4"/>
        <v>4</v>
      </c>
      <c r="G40" s="1">
        <f t="shared" si="4"/>
        <v>6</v>
      </c>
      <c r="H40" s="1">
        <f t="shared" si="4"/>
        <v>6</v>
      </c>
      <c r="I40" s="1">
        <f t="shared" si="4"/>
        <v>6</v>
      </c>
      <c r="J40" s="1">
        <f t="shared" si="4"/>
        <v>5</v>
      </c>
      <c r="K40" s="1">
        <f t="shared" si="4"/>
        <v>5</v>
      </c>
      <c r="L40" s="1">
        <f t="shared" si="4"/>
        <v>4</v>
      </c>
      <c r="M40" s="1">
        <f t="shared" si="4"/>
        <v>4</v>
      </c>
      <c r="N40" s="1">
        <f t="shared" si="4"/>
        <v>4</v>
      </c>
      <c r="O40" s="1">
        <f t="shared" si="4"/>
        <v>4</v>
      </c>
      <c r="P40" s="1">
        <f t="shared" si="4"/>
        <v>3</v>
      </c>
      <c r="Q40" s="1">
        <f t="shared" si="4"/>
        <v>2</v>
      </c>
      <c r="R40" s="1">
        <f t="shared" si="4"/>
        <v>0</v>
      </c>
      <c r="S40" s="1">
        <f t="shared" si="4"/>
        <v>60</v>
      </c>
    </row>
    <row r="41" spans="1:19" x14ac:dyDescent="0.35">
      <c r="S41" s="1"/>
    </row>
    <row r="43" spans="1:19" x14ac:dyDescent="0.3">
      <c r="A43" t="s">
        <v>21</v>
      </c>
    </row>
    <row r="44" spans="1:19" x14ac:dyDescent="0.35">
      <c r="A44" s="1" t="s">
        <v>1</v>
      </c>
      <c r="B44" s="1" t="s">
        <v>3</v>
      </c>
      <c r="C44" s="1" t="s">
        <v>4</v>
      </c>
      <c r="D44" s="1" t="s">
        <v>5</v>
      </c>
      <c r="E44" s="1" t="s">
        <v>6</v>
      </c>
      <c r="F44" s="1" t="s">
        <v>7</v>
      </c>
      <c r="G44" s="1" t="s">
        <v>8</v>
      </c>
      <c r="H44" s="1" t="s">
        <v>9</v>
      </c>
      <c r="I44" s="1" t="s">
        <v>10</v>
      </c>
      <c r="J44" s="1" t="s">
        <v>11</v>
      </c>
      <c r="K44" s="1" t="s">
        <v>12</v>
      </c>
      <c r="L44" s="1" t="s">
        <v>13</v>
      </c>
      <c r="M44" s="1" t="s">
        <v>14</v>
      </c>
      <c r="N44" s="1" t="s">
        <v>15</v>
      </c>
      <c r="O44" s="1" t="s">
        <v>16</v>
      </c>
      <c r="P44" s="1" t="s">
        <v>17</v>
      </c>
      <c r="Q44" s="1" t="s">
        <v>18</v>
      </c>
      <c r="R44" s="1" t="s">
        <v>19</v>
      </c>
      <c r="S44" s="1" t="s">
        <v>20</v>
      </c>
    </row>
    <row r="45" spans="1:19" x14ac:dyDescent="0.35">
      <c r="A45" s="2">
        <v>23</v>
      </c>
      <c r="C45" s="3">
        <v>1</v>
      </c>
      <c r="D45" s="3">
        <v>1</v>
      </c>
      <c r="E45" s="3">
        <v>1</v>
      </c>
      <c r="F45" s="3">
        <v>1</v>
      </c>
      <c r="G45" s="3">
        <v>1</v>
      </c>
      <c r="S45" s="1">
        <f>SUM(Table136[[#This Row],[6]:[22]])</f>
        <v>5</v>
      </c>
    </row>
    <row r="46" spans="1:19" x14ac:dyDescent="0.35">
      <c r="A46" s="2">
        <f t="shared" ref="A46:A52" si="5">A45+1</f>
        <v>24</v>
      </c>
      <c r="C46" s="3">
        <v>1</v>
      </c>
      <c r="D46" s="3">
        <v>1</v>
      </c>
      <c r="E46" s="3">
        <v>1</v>
      </c>
      <c r="F46" s="3">
        <v>1</v>
      </c>
      <c r="G46" s="3">
        <v>1</v>
      </c>
      <c r="S46" s="1">
        <f>SUM(Table136[[#This Row],[6]:[22]])</f>
        <v>5</v>
      </c>
    </row>
    <row r="47" spans="1:19" x14ac:dyDescent="0.35">
      <c r="A47" s="2">
        <f t="shared" si="5"/>
        <v>25</v>
      </c>
      <c r="E47" s="3">
        <v>1</v>
      </c>
      <c r="F47" s="3">
        <v>1</v>
      </c>
      <c r="G47" s="3">
        <v>1</v>
      </c>
      <c r="H47" s="3">
        <v>1</v>
      </c>
      <c r="I47" s="3">
        <v>1</v>
      </c>
      <c r="S47" s="1">
        <f>SUM(Table136[[#This Row],[6]:[22]])</f>
        <v>5</v>
      </c>
    </row>
    <row r="48" spans="1:19" x14ac:dyDescent="0.3">
      <c r="A48" s="2">
        <f t="shared" si="5"/>
        <v>26</v>
      </c>
      <c r="F48" s="3">
        <v>1</v>
      </c>
      <c r="G48" s="3">
        <v>1</v>
      </c>
      <c r="H48" s="3">
        <v>1</v>
      </c>
      <c r="I48" s="3">
        <v>1</v>
      </c>
      <c r="J48" s="3">
        <v>1</v>
      </c>
      <c r="S48" s="1">
        <f>SUM(Table136[[#This Row],[6]:[22]])</f>
        <v>5</v>
      </c>
    </row>
    <row r="49" spans="1:19" x14ac:dyDescent="0.3">
      <c r="A49" s="2">
        <f t="shared" si="5"/>
        <v>27</v>
      </c>
      <c r="G49" s="3">
        <v>1</v>
      </c>
      <c r="H49" s="3">
        <v>1</v>
      </c>
      <c r="I49" s="3">
        <v>1</v>
      </c>
      <c r="J49" s="3">
        <v>1</v>
      </c>
      <c r="K49" s="3">
        <v>1</v>
      </c>
      <c r="S49" s="1">
        <f>SUM(Table136[[#This Row],[6]:[22]])</f>
        <v>5</v>
      </c>
    </row>
    <row r="50" spans="1:19" x14ac:dyDescent="0.3">
      <c r="A50" s="2">
        <f t="shared" si="5"/>
        <v>28</v>
      </c>
      <c r="H50" s="3">
        <v>1</v>
      </c>
      <c r="I50" s="3">
        <v>1</v>
      </c>
      <c r="J50" s="3">
        <v>1</v>
      </c>
      <c r="K50" s="3">
        <v>1</v>
      </c>
      <c r="L50" s="3">
        <v>1</v>
      </c>
      <c r="S50" s="1">
        <f>SUM(Table136[[#This Row],[6]:[22]])</f>
        <v>5</v>
      </c>
    </row>
    <row r="51" spans="1:19" x14ac:dyDescent="0.3">
      <c r="A51" s="2">
        <f t="shared" si="5"/>
        <v>29</v>
      </c>
      <c r="K51" s="3"/>
      <c r="L51" s="3">
        <v>1</v>
      </c>
      <c r="M51" s="3">
        <v>1</v>
      </c>
      <c r="N51" s="3">
        <v>1</v>
      </c>
      <c r="O51" s="3">
        <v>1</v>
      </c>
      <c r="S51" s="1">
        <f>SUM(Table136[[#This Row],[6]:[22]])</f>
        <v>4</v>
      </c>
    </row>
    <row r="52" spans="1:19" x14ac:dyDescent="0.3">
      <c r="A52" s="2">
        <f t="shared" si="5"/>
        <v>30</v>
      </c>
      <c r="K52" s="7"/>
      <c r="L52" s="3"/>
      <c r="M52" s="3">
        <v>1</v>
      </c>
      <c r="N52" s="3">
        <v>1</v>
      </c>
      <c r="O52" s="3">
        <v>1</v>
      </c>
      <c r="S52" s="1">
        <f>SUM(Table136[[#This Row],[6]:[22]])</f>
        <v>3</v>
      </c>
    </row>
    <row r="53" spans="1:19" x14ac:dyDescent="0.3">
      <c r="A53" s="2" t="s">
        <v>20</v>
      </c>
      <c r="B53" s="1">
        <f t="shared" ref="B53:S53" si="6">SUM(B45:B52)</f>
        <v>0</v>
      </c>
      <c r="C53" s="1">
        <f t="shared" si="6"/>
        <v>2</v>
      </c>
      <c r="D53" s="1">
        <f t="shared" si="6"/>
        <v>2</v>
      </c>
      <c r="E53" s="1">
        <f t="shared" si="6"/>
        <v>3</v>
      </c>
      <c r="F53" s="1">
        <f t="shared" si="6"/>
        <v>4</v>
      </c>
      <c r="G53" s="1">
        <f t="shared" si="6"/>
        <v>5</v>
      </c>
      <c r="H53" s="1">
        <f t="shared" si="6"/>
        <v>4</v>
      </c>
      <c r="I53" s="1">
        <f t="shared" si="6"/>
        <v>4</v>
      </c>
      <c r="J53" s="1">
        <f t="shared" si="6"/>
        <v>3</v>
      </c>
      <c r="K53" s="1">
        <f t="shared" si="6"/>
        <v>2</v>
      </c>
      <c r="L53" s="1">
        <f t="shared" si="6"/>
        <v>2</v>
      </c>
      <c r="M53" s="1">
        <f t="shared" si="6"/>
        <v>2</v>
      </c>
      <c r="N53" s="1">
        <f t="shared" si="6"/>
        <v>2</v>
      </c>
      <c r="O53" s="1">
        <f t="shared" si="6"/>
        <v>2</v>
      </c>
      <c r="P53" s="1">
        <f t="shared" si="6"/>
        <v>0</v>
      </c>
      <c r="Q53" s="1">
        <f t="shared" si="6"/>
        <v>0</v>
      </c>
      <c r="R53" s="1">
        <f t="shared" si="6"/>
        <v>0</v>
      </c>
      <c r="S53" s="1">
        <f t="shared" si="6"/>
        <v>37</v>
      </c>
    </row>
  </sheetData>
  <pageMargins left="0.7" right="0.7" top="0.75" bottom="0.75" header="0.3" footer="0.3"/>
  <pageSetup paperSize="9" orientation="landscape"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35" sqref="A35"/>
    </sheetView>
  </sheetViews>
  <sheetFormatPr defaultColWidth="9.109375" defaultRowHeight="14.4" x14ac:dyDescent="0.3"/>
  <cols>
    <col min="1" max="1" width="35.5546875" style="12" customWidth="1"/>
    <col min="2" max="2" width="32.6640625" style="12" customWidth="1"/>
    <col min="3" max="3" width="12" style="12" customWidth="1"/>
    <col min="4" max="16384" width="9.109375" style="12"/>
  </cols>
  <sheetData>
    <row r="1" spans="1:7" ht="15" x14ac:dyDescent="0.25">
      <c r="A1" s="11"/>
      <c r="B1" s="11"/>
      <c r="C1" s="11"/>
      <c r="D1" s="11"/>
      <c r="E1" s="11"/>
      <c r="F1" s="11"/>
      <c r="G1" s="11"/>
    </row>
    <row r="2" spans="1:7" ht="15" x14ac:dyDescent="0.25">
      <c r="A2" s="11"/>
      <c r="B2" s="11"/>
      <c r="C2" s="11"/>
      <c r="D2" s="11"/>
      <c r="E2" s="11"/>
      <c r="F2" s="11"/>
      <c r="G2" s="11"/>
    </row>
    <row r="3" spans="1:7" ht="15" x14ac:dyDescent="0.25">
      <c r="A3" s="11"/>
      <c r="B3" s="11"/>
      <c r="C3" s="11"/>
      <c r="D3" s="11"/>
      <c r="E3" s="11"/>
      <c r="F3" s="11"/>
      <c r="G3" s="11"/>
    </row>
    <row r="4" spans="1:7" ht="15" x14ac:dyDescent="0.25">
      <c r="A4" s="11"/>
      <c r="B4" s="11"/>
      <c r="C4" s="11"/>
      <c r="D4" s="11"/>
      <c r="E4" s="11"/>
      <c r="F4" s="11"/>
      <c r="G4" s="11"/>
    </row>
    <row r="5" spans="1:7" ht="15" x14ac:dyDescent="0.25">
      <c r="A5" s="11"/>
      <c r="B5" s="11"/>
      <c r="C5" s="11"/>
      <c r="D5" s="11"/>
      <c r="E5" s="11"/>
      <c r="F5" s="11"/>
      <c r="G5" s="11"/>
    </row>
    <row r="6" spans="1:7" ht="15" x14ac:dyDescent="0.25">
      <c r="A6" s="11"/>
      <c r="B6" s="11"/>
      <c r="C6" s="11"/>
      <c r="D6" s="11"/>
      <c r="E6" s="11"/>
      <c r="F6" s="11"/>
      <c r="G6" s="11"/>
    </row>
    <row r="7" spans="1:7" ht="15" x14ac:dyDescent="0.25">
      <c r="A7" s="9" t="s">
        <v>119</v>
      </c>
      <c r="B7" s="9"/>
      <c r="C7" s="9"/>
      <c r="D7" s="10"/>
      <c r="E7" s="11"/>
      <c r="F7" s="11"/>
      <c r="G7" s="11"/>
    </row>
    <row r="8" spans="1:7" ht="15" x14ac:dyDescent="0.25">
      <c r="A8" s="17" t="s">
        <v>120</v>
      </c>
      <c r="B8" s="17" t="s">
        <v>121</v>
      </c>
      <c r="C8" s="17" t="s">
        <v>122</v>
      </c>
      <c r="D8" s="18"/>
      <c r="E8" s="11"/>
      <c r="F8" s="11"/>
      <c r="G8" s="11"/>
    </row>
    <row r="9" spans="1:7" x14ac:dyDescent="0.3">
      <c r="A9" s="17" t="s">
        <v>123</v>
      </c>
      <c r="B9" s="17" t="s">
        <v>124</v>
      </c>
      <c r="C9" s="17" t="s">
        <v>125</v>
      </c>
      <c r="D9" s="18"/>
      <c r="E9" s="11"/>
      <c r="F9" s="11"/>
      <c r="G9" s="11"/>
    </row>
    <row r="10" spans="1:7" ht="15" x14ac:dyDescent="0.25">
      <c r="A10" s="17" t="s">
        <v>126</v>
      </c>
      <c r="B10" s="17" t="s">
        <v>127</v>
      </c>
      <c r="C10" s="17" t="s">
        <v>128</v>
      </c>
      <c r="D10" s="18"/>
      <c r="E10" s="11"/>
      <c r="F10" s="11"/>
      <c r="G10" s="11"/>
    </row>
    <row r="11" spans="1:7" ht="15" x14ac:dyDescent="0.25">
      <c r="A11" s="17" t="s">
        <v>129</v>
      </c>
      <c r="B11" s="17" t="s">
        <v>130</v>
      </c>
      <c r="C11" s="17" t="s">
        <v>131</v>
      </c>
      <c r="D11" s="18"/>
      <c r="E11" s="11"/>
      <c r="F11" s="11"/>
      <c r="G11" s="11"/>
    </row>
    <row r="12" spans="1:7" x14ac:dyDescent="0.3">
      <c r="A12" s="17" t="s">
        <v>132</v>
      </c>
      <c r="B12" s="17" t="s">
        <v>133</v>
      </c>
      <c r="C12" s="17" t="s">
        <v>134</v>
      </c>
      <c r="D12" s="18"/>
      <c r="E12" s="11"/>
      <c r="F12" s="11"/>
      <c r="G12" s="11"/>
    </row>
    <row r="13" spans="1:7" ht="15" x14ac:dyDescent="0.25">
      <c r="A13" s="17" t="s">
        <v>132</v>
      </c>
      <c r="B13" s="17" t="s">
        <v>135</v>
      </c>
      <c r="C13" s="17" t="s">
        <v>136</v>
      </c>
      <c r="D13" s="18"/>
      <c r="E13" s="11"/>
      <c r="F13" s="11"/>
      <c r="G13" s="11"/>
    </row>
    <row r="14" spans="1:7" ht="15" x14ac:dyDescent="0.25">
      <c r="A14" s="17" t="s">
        <v>137</v>
      </c>
      <c r="B14" s="17" t="s">
        <v>138</v>
      </c>
      <c r="C14" s="17" t="s">
        <v>139</v>
      </c>
      <c r="D14" s="18"/>
      <c r="E14" s="11"/>
      <c r="F14" s="11"/>
      <c r="G14" s="11"/>
    </row>
    <row r="15" spans="1:7" x14ac:dyDescent="0.3">
      <c r="A15" s="17" t="s">
        <v>140</v>
      </c>
      <c r="B15" s="17" t="s">
        <v>141</v>
      </c>
      <c r="C15" s="17" t="s">
        <v>142</v>
      </c>
      <c r="D15" s="18"/>
      <c r="E15" s="11"/>
      <c r="F15" s="11"/>
      <c r="G15" s="11"/>
    </row>
    <row r="16" spans="1:7" x14ac:dyDescent="0.3">
      <c r="A16" s="17" t="s">
        <v>143</v>
      </c>
      <c r="B16" s="17" t="s">
        <v>144</v>
      </c>
      <c r="C16" s="17" t="s">
        <v>145</v>
      </c>
      <c r="D16" s="18"/>
      <c r="E16" s="11"/>
      <c r="F16" s="11"/>
      <c r="G16" s="11"/>
    </row>
    <row r="17" spans="1:7" ht="15" x14ac:dyDescent="0.25">
      <c r="A17" s="17" t="s">
        <v>146</v>
      </c>
      <c r="B17" s="17" t="s">
        <v>147</v>
      </c>
      <c r="C17" s="17" t="s">
        <v>148</v>
      </c>
      <c r="D17" s="18"/>
      <c r="E17" s="11"/>
      <c r="F17" s="11"/>
      <c r="G17" s="11"/>
    </row>
    <row r="18" spans="1:7" ht="15" x14ac:dyDescent="0.25">
      <c r="A18" s="19" t="s">
        <v>149</v>
      </c>
      <c r="B18" s="20"/>
      <c r="C18" s="11"/>
      <c r="D18" s="11"/>
      <c r="E18" s="11"/>
      <c r="F18" s="11"/>
      <c r="G18" s="11"/>
    </row>
    <row r="19" spans="1:7" ht="15" x14ac:dyDescent="0.25">
      <c r="A19" s="11"/>
      <c r="B19" s="11"/>
      <c r="C19" s="11"/>
      <c r="D19" s="11"/>
      <c r="E19" s="11"/>
      <c r="F19" s="11"/>
      <c r="G19" s="11"/>
    </row>
    <row r="20" spans="1:7" x14ac:dyDescent="0.3">
      <c r="A20" s="21" t="s">
        <v>150</v>
      </c>
      <c r="B20" s="11"/>
      <c r="C20" s="11"/>
      <c r="D20" s="11"/>
      <c r="E20" s="11"/>
      <c r="F20" s="11"/>
      <c r="G20" s="11"/>
    </row>
    <row r="21" spans="1:7" x14ac:dyDescent="0.3">
      <c r="A21" s="21" t="s">
        <v>151</v>
      </c>
      <c r="B21" s="11"/>
      <c r="C21" s="11"/>
      <c r="D21" s="11"/>
      <c r="E21" s="11"/>
      <c r="F21" s="11"/>
      <c r="G21" s="1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Kontakt och pass</vt:lpstr>
      <vt:lpstr>schema</vt:lpstr>
      <vt:lpstr>Telefonlista Cup-kommitten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Hagelin, Hanna</dc:creator>
  <cp:lastModifiedBy>Mattias Danielsson</cp:lastModifiedBy>
  <cp:lastPrinted>2018-06-05T06:59:00Z</cp:lastPrinted>
  <dcterms:created xsi:type="dcterms:W3CDTF">2018-05-08T06:35:28Z</dcterms:created>
  <dcterms:modified xsi:type="dcterms:W3CDTF">2018-06-05T12:29:10Z</dcterms:modified>
</cp:coreProperties>
</file>