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shay.ashton\Desktop\"/>
    </mc:Choice>
  </mc:AlternateContent>
  <bookViews>
    <workbookView xWindow="0" yWindow="0" windowWidth="28800" windowHeight="13740" activeTab="1"/>
  </bookViews>
  <sheets>
    <sheet name="Uppdrag" sheetId="1" r:id="rId1"/>
    <sheet name="Ekonomi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3" i="2" l="1"/>
  <c r="N23" i="2" l="1"/>
  <c r="Y6" i="2" s="1"/>
  <c r="L7" i="2" l="1"/>
  <c r="M7" i="2" s="1"/>
  <c r="L8" i="2"/>
  <c r="M8" i="2" s="1"/>
  <c r="L9" i="2"/>
  <c r="M9" i="2" s="1"/>
  <c r="L10" i="2"/>
  <c r="M10" i="2" s="1"/>
  <c r="L11" i="2"/>
  <c r="M11" i="2" s="1"/>
  <c r="L12" i="2"/>
  <c r="M12" i="2" s="1"/>
  <c r="L13" i="2"/>
  <c r="M13" i="2" s="1"/>
  <c r="L14" i="2"/>
  <c r="M14" i="2" s="1"/>
  <c r="L15" i="2"/>
  <c r="M15" i="2" s="1"/>
  <c r="L16" i="2"/>
  <c r="M16" i="2" s="1"/>
  <c r="L17" i="2"/>
  <c r="M17" i="2" s="1"/>
  <c r="L18" i="2"/>
  <c r="M18" i="2" s="1"/>
  <c r="L19" i="2"/>
  <c r="M19" i="2" s="1"/>
  <c r="L6" i="2"/>
  <c r="M6" i="2" s="1"/>
  <c r="M23" i="2" l="1"/>
  <c r="L23" i="2"/>
  <c r="I23" i="2"/>
  <c r="F23" i="2"/>
  <c r="C23" i="2"/>
  <c r="Z32" i="2" l="1"/>
</calcChain>
</file>

<file path=xl/sharedStrings.xml><?xml version="1.0" encoding="utf-8"?>
<sst xmlns="http://schemas.openxmlformats.org/spreadsheetml/2006/main" count="236" uniqueCount="113">
  <si>
    <t>Bianca Ashton</t>
  </si>
  <si>
    <t>Erna Kulagic</t>
  </si>
  <si>
    <t>Emilia Lyröholm</t>
  </si>
  <si>
    <t>Alice Relfsson</t>
  </si>
  <si>
    <t>Rebecka Stark</t>
  </si>
  <si>
    <t>Fideli Åkerlind</t>
  </si>
  <si>
    <t>Tina Adelsjö</t>
  </si>
  <si>
    <t>My Bernhardsson</t>
  </si>
  <si>
    <t>Elin Karlsson</t>
  </si>
  <si>
    <t>Ella Olsson</t>
  </si>
  <si>
    <t>Siri Rossödal</t>
  </si>
  <si>
    <t>Ella Thoresson</t>
  </si>
  <si>
    <t>Spelare</t>
  </si>
  <si>
    <t>Skärhamns IK (borta)</t>
  </si>
  <si>
    <t>Myckleby IK (borta)</t>
  </si>
  <si>
    <t>Sön 2017-05-07</t>
  </si>
  <si>
    <t>Fre 2017-05-26</t>
  </si>
  <si>
    <t>Sön 2017-05-28</t>
  </si>
  <si>
    <t>Torp GOIF (hemma)</t>
  </si>
  <si>
    <t>IFK Valla (hemma)</t>
  </si>
  <si>
    <t>Lör 2017-05-17</t>
  </si>
  <si>
    <t>Vallens IF (borta)</t>
  </si>
  <si>
    <t>Tvätt</t>
  </si>
  <si>
    <t>Frukt</t>
  </si>
  <si>
    <t>Rebecka Lindholm</t>
  </si>
  <si>
    <t>Ond 2017-05-03</t>
  </si>
  <si>
    <t>Gillaby (hemma )</t>
  </si>
  <si>
    <t>Läger</t>
  </si>
  <si>
    <t>Mat</t>
  </si>
  <si>
    <t>Idrottsrabatt</t>
  </si>
  <si>
    <t>Swish Shay</t>
  </si>
  <si>
    <t>Hans Lindholm</t>
  </si>
  <si>
    <t>Sara Lyröholm</t>
  </si>
  <si>
    <t>Pontus Oscarsson</t>
  </si>
  <si>
    <t>kr</t>
  </si>
  <si>
    <t>Anmärkning</t>
  </si>
  <si>
    <t>Fre 2017-05-05</t>
  </si>
  <si>
    <t>Shay Swish</t>
  </si>
  <si>
    <t>Pauline Rossödal</t>
  </si>
  <si>
    <t>Att betalla:</t>
  </si>
  <si>
    <t>Inbetallt:</t>
  </si>
  <si>
    <t>Obetald</t>
  </si>
  <si>
    <t>Betald</t>
  </si>
  <si>
    <t>Betalt:</t>
  </si>
  <si>
    <t>Lagkassan</t>
  </si>
  <si>
    <t>Shay</t>
  </si>
  <si>
    <t>Mat lägert</t>
  </si>
  <si>
    <t>Fotografering</t>
  </si>
  <si>
    <t>Mån 2017-05-15</t>
  </si>
  <si>
    <t>Kiosk</t>
  </si>
  <si>
    <t>Lova Andersson</t>
  </si>
  <si>
    <t>Deltar ej</t>
  </si>
  <si>
    <t>Shay Fruit</t>
  </si>
  <si>
    <t>Sön 2017-06-10</t>
  </si>
  <si>
    <t>Sön 2017-08-27</t>
  </si>
  <si>
    <t>Skärhamns IK (hemma)</t>
  </si>
  <si>
    <t>Tors 2017-08-31</t>
  </si>
  <si>
    <t>Gilleby/Morlanda (borta)</t>
  </si>
  <si>
    <t>Fruit 2017-05-03</t>
  </si>
  <si>
    <t>Lör 2017-09-02</t>
  </si>
  <si>
    <t>Gräscup</t>
  </si>
  <si>
    <t>Lör 2017-09-09</t>
  </si>
  <si>
    <t>Sön 2017-09-17</t>
  </si>
  <si>
    <t>Myckleby (hemma)</t>
  </si>
  <si>
    <t>Sön 2017-10-01</t>
  </si>
  <si>
    <t>Snitsla banan</t>
  </si>
  <si>
    <t>Tar in banan</t>
  </si>
  <si>
    <t>Baka</t>
  </si>
  <si>
    <t>Tipspromenad (Rossön)</t>
  </si>
  <si>
    <t>Lägret</t>
  </si>
  <si>
    <t>Fråga</t>
  </si>
  <si>
    <t>Kontant</t>
  </si>
  <si>
    <t>Shay fruit</t>
  </si>
  <si>
    <t>Idrottsrabatt 2</t>
  </si>
  <si>
    <t>(12x75kr)</t>
  </si>
  <si>
    <t>Sön 2017-09-24</t>
  </si>
  <si>
    <t>10.00-11.30</t>
  </si>
  <si>
    <t>11.30-13.00</t>
  </si>
  <si>
    <t>13.00-14.45</t>
  </si>
  <si>
    <t>alice</t>
  </si>
  <si>
    <t>bianca</t>
  </si>
  <si>
    <t>ella</t>
  </si>
  <si>
    <t>emilia</t>
  </si>
  <si>
    <t>fideli</t>
  </si>
  <si>
    <t>lova</t>
  </si>
  <si>
    <t>My</t>
  </si>
  <si>
    <t>rebecka</t>
  </si>
  <si>
    <t>Erna</t>
  </si>
  <si>
    <t>Every + Delivered to rossö Kl 10.</t>
  </si>
  <si>
    <t>Bemanning</t>
  </si>
  <si>
    <t>G1, G2, G3 Föräldra</t>
  </si>
  <si>
    <t>Barn</t>
  </si>
  <si>
    <t>Det är förväntat att alla barn är med från</t>
  </si>
  <si>
    <t>10-14:45</t>
  </si>
  <si>
    <t>Inköp</t>
  </si>
  <si>
    <t>Kaffe</t>
  </si>
  <si>
    <t>Mjölk</t>
  </si>
  <si>
    <t>Te</t>
  </si>
  <si>
    <t>Ta med</t>
  </si>
  <si>
    <t>Kaffe maskin</t>
  </si>
  <si>
    <t>Vatten  kokare</t>
  </si>
  <si>
    <t>Kanna kaffe.</t>
  </si>
  <si>
    <t>Namn på allt som ni ta med</t>
  </si>
  <si>
    <t>Skogspro. Fika (swish)</t>
  </si>
  <si>
    <t>Skogspro. Kaffe/te</t>
  </si>
  <si>
    <t>Hans-Jörgen</t>
  </si>
  <si>
    <t>Skogspro. Fika</t>
  </si>
  <si>
    <t>Winter träning H-J</t>
  </si>
  <si>
    <t>Skogspro. Supporter klubb</t>
  </si>
  <si>
    <t>Air Hop</t>
  </si>
  <si>
    <t>Julkalender</t>
  </si>
  <si>
    <t>Swish Shay (Sara)</t>
  </si>
  <si>
    <t>Swish Shay (Pontus)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</si>
</sst>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kr&quot;;[Red]\-#,##0\ &quot;kr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1" fillId="0" borderId="0" xfId="0" applyNumberFormat="1" applyFont="1" applyBorder="1"/>
    <xf numFmtId="0" fontId="1" fillId="0" borderId="0" xfId="0" applyFont="1" applyBorder="1"/>
    <xf numFmtId="0" fontId="1" fillId="0" borderId="3" xfId="0" applyFont="1" applyBorder="1"/>
    <xf numFmtId="0" fontId="1" fillId="0" borderId="2" xfId="0" applyFont="1" applyBorder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1" xfId="0" applyFill="1" applyBorder="1"/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1" fillId="3" borderId="2" xfId="0" applyNumberFormat="1" applyFont="1" applyFill="1" applyBorder="1"/>
    <xf numFmtId="14" fontId="1" fillId="3" borderId="3" xfId="0" applyNumberFormat="1" applyFont="1" applyFill="1" applyBorder="1"/>
    <xf numFmtId="6" fontId="1" fillId="4" borderId="6" xfId="0" applyNumberFormat="1" applyFont="1" applyFill="1" applyBorder="1"/>
    <xf numFmtId="0" fontId="1" fillId="4" borderId="2" xfId="0" applyFont="1" applyFill="1" applyBorder="1"/>
    <xf numFmtId="6" fontId="1" fillId="5" borderId="2" xfId="0" applyNumberFormat="1" applyFont="1" applyFill="1" applyBorder="1"/>
    <xf numFmtId="14" fontId="1" fillId="5" borderId="2" xfId="0" applyNumberFormat="1" applyFont="1" applyFill="1" applyBorder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0" fillId="0" borderId="4" xfId="0" applyNumberFormat="1" applyBorder="1" applyAlignment="1">
      <alignment horizontal="center" vertical="center"/>
    </xf>
    <xf numFmtId="0" fontId="0" fillId="0" borderId="7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/>
    <xf numFmtId="0" fontId="0" fillId="0" borderId="5" xfId="0" applyFill="1" applyBorder="1"/>
    <xf numFmtId="0" fontId="0" fillId="0" borderId="8" xfId="0" applyFill="1" applyBorder="1"/>
    <xf numFmtId="6" fontId="1" fillId="3" borderId="6" xfId="0" applyNumberFormat="1" applyFont="1" applyFill="1" applyBorder="1"/>
    <xf numFmtId="14" fontId="1" fillId="5" borderId="3" xfId="0" applyNumberFormat="1" applyFont="1" applyFill="1" applyBorder="1"/>
    <xf numFmtId="14" fontId="1" fillId="4" borderId="3" xfId="0" applyNumberFormat="1" applyFont="1" applyFill="1" applyBorder="1"/>
    <xf numFmtId="0" fontId="1" fillId="0" borderId="0" xfId="0" applyFont="1" applyFill="1" applyBorder="1"/>
    <xf numFmtId="0" fontId="0" fillId="2" borderId="0" xfId="0" applyFill="1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9" xfId="0" applyBorder="1"/>
    <xf numFmtId="0" fontId="0" fillId="0" borderId="8" xfId="0" applyBorder="1"/>
    <xf numFmtId="0" fontId="0" fillId="0" borderId="11" xfId="0" applyBorder="1"/>
    <xf numFmtId="1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/>
    <xf numFmtId="0" fontId="0" fillId="0" borderId="1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0" fillId="0" borderId="1" xfId="0" applyFill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0" fillId="0" borderId="4" xfId="0" applyBorder="1"/>
    <xf numFmtId="0" fontId="0" fillId="0" borderId="1" xfId="0" applyBorder="1" applyAlignment="1">
      <alignment horizontal="right" vertical="center"/>
    </xf>
    <xf numFmtId="14" fontId="0" fillId="0" borderId="0" xfId="0" applyNumberFormat="1" applyBorder="1"/>
    <xf numFmtId="0" fontId="0" fillId="6" borderId="0" xfId="0" applyFill="1" applyBorder="1"/>
    <xf numFmtId="0" fontId="0" fillId="6" borderId="0" xfId="0" applyFill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4" fontId="0" fillId="6" borderId="0" xfId="0" applyNumberFormat="1" applyFill="1" applyAlignment="1">
      <alignment horizontal="center" vertical="center"/>
    </xf>
    <xf numFmtId="14" fontId="0" fillId="0" borderId="11" xfId="0" applyNumberFormat="1" applyBorder="1"/>
    <xf numFmtId="14" fontId="1" fillId="4" borderId="2" xfId="0" applyNumberFormat="1" applyFont="1" applyFill="1" applyBorder="1"/>
    <xf numFmtId="0" fontId="0" fillId="7" borderId="3" xfId="0" applyFill="1" applyBorder="1"/>
    <xf numFmtId="6" fontId="0" fillId="8" borderId="6" xfId="0" applyNumberFormat="1" applyFill="1" applyBorder="1"/>
    <xf numFmtId="0" fontId="0" fillId="8" borderId="2" xfId="0" applyFill="1" applyBorder="1"/>
    <xf numFmtId="0" fontId="0" fillId="8" borderId="3" xfId="0" applyFill="1" applyBorder="1"/>
    <xf numFmtId="14" fontId="1" fillId="8" borderId="2" xfId="0" applyNumberFormat="1" applyFont="1" applyFill="1" applyBorder="1"/>
    <xf numFmtId="0" fontId="0" fillId="0" borderId="4" xfId="0" applyFill="1" applyBorder="1"/>
    <xf numFmtId="0" fontId="0" fillId="0" borderId="4" xfId="0" applyBorder="1" applyAlignment="1">
      <alignment horizontal="right" vertical="center"/>
    </xf>
    <xf numFmtId="1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1" fillId="8" borderId="10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14" fontId="0" fillId="0" borderId="0" xfId="0" applyNumberFormat="1" applyFill="1"/>
    <xf numFmtId="0" fontId="0" fillId="0" borderId="4" xfId="0" applyFill="1" applyBorder="1" applyAlignment="1">
      <alignment horizontal="right" vertical="center"/>
    </xf>
    <xf numFmtId="14" fontId="0" fillId="0" borderId="0" xfId="0" applyNumberFormat="1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53"/>
  <sheetViews>
    <sheetView workbookViewId="0">
      <selection activeCell="E30" sqref="E30"/>
    </sheetView>
  </sheetViews>
  <sheetFormatPr defaultRowHeight="14.4" x14ac:dyDescent="0.3"/>
  <cols>
    <col min="2" max="2" width="23.33203125" customWidth="1"/>
    <col min="3" max="3" width="16.21875" customWidth="1"/>
    <col min="4" max="4" width="13.88671875" customWidth="1"/>
    <col min="5" max="5" width="19.33203125" customWidth="1"/>
    <col min="6" max="6" width="8.77734375" customWidth="1"/>
    <col min="7" max="7" width="5.33203125" customWidth="1"/>
    <col min="8" max="9" width="6.21875" customWidth="1"/>
    <col min="10" max="10" width="5.33203125" customWidth="1"/>
    <col min="11" max="11" width="5.21875" customWidth="1"/>
    <col min="12" max="12" width="7.77734375" customWidth="1"/>
    <col min="13" max="16" width="21.33203125" customWidth="1"/>
    <col min="17" max="17" width="24.77734375" customWidth="1"/>
  </cols>
  <sheetData>
    <row r="4" spans="2:17" x14ac:dyDescent="0.3">
      <c r="B4" s="1"/>
      <c r="C4" s="4" t="s">
        <v>25</v>
      </c>
      <c r="D4" s="4" t="s">
        <v>36</v>
      </c>
      <c r="E4" s="3" t="s">
        <v>15</v>
      </c>
      <c r="F4" s="3" t="s">
        <v>48</v>
      </c>
      <c r="G4" s="3" t="s">
        <v>16</v>
      </c>
      <c r="H4" s="4" t="s">
        <v>17</v>
      </c>
      <c r="I4" s="4" t="s">
        <v>53</v>
      </c>
      <c r="J4" s="4" t="s">
        <v>20</v>
      </c>
      <c r="K4" s="4" t="s">
        <v>54</v>
      </c>
      <c r="L4" s="4" t="s">
        <v>56</v>
      </c>
      <c r="M4" s="4" t="s">
        <v>59</v>
      </c>
      <c r="N4" s="4" t="s">
        <v>61</v>
      </c>
      <c r="O4" s="4" t="s">
        <v>62</v>
      </c>
      <c r="P4" s="4" t="s">
        <v>75</v>
      </c>
      <c r="Q4" s="38" t="s">
        <v>64</v>
      </c>
    </row>
    <row r="5" spans="2:17" x14ac:dyDescent="0.3">
      <c r="B5" s="5" t="s">
        <v>12</v>
      </c>
      <c r="C5" s="6" t="s">
        <v>26</v>
      </c>
      <c r="D5" s="6" t="s">
        <v>27</v>
      </c>
      <c r="E5" s="6" t="s">
        <v>13</v>
      </c>
      <c r="F5" s="6" t="s">
        <v>47</v>
      </c>
      <c r="G5" s="6" t="s">
        <v>14</v>
      </c>
      <c r="H5" s="6" t="s">
        <v>18</v>
      </c>
      <c r="I5" s="6" t="s">
        <v>19</v>
      </c>
      <c r="J5" s="6" t="s">
        <v>21</v>
      </c>
      <c r="K5" s="6" t="s">
        <v>55</v>
      </c>
      <c r="L5" s="6" t="s">
        <v>57</v>
      </c>
      <c r="M5" s="6" t="s">
        <v>60</v>
      </c>
      <c r="N5" s="6" t="s">
        <v>21</v>
      </c>
      <c r="O5" s="6" t="s">
        <v>63</v>
      </c>
      <c r="P5" s="6" t="s">
        <v>19</v>
      </c>
      <c r="Q5" s="6" t="s">
        <v>68</v>
      </c>
    </row>
    <row r="6" spans="2:17" x14ac:dyDescent="0.3">
      <c r="B6" s="2" t="s">
        <v>3</v>
      </c>
      <c r="C6" s="8"/>
      <c r="D6" s="8"/>
      <c r="E6" s="7"/>
      <c r="F6" s="7"/>
      <c r="G6" s="7"/>
      <c r="H6" s="7"/>
      <c r="I6" s="7"/>
      <c r="J6" s="7" t="s">
        <v>22</v>
      </c>
      <c r="K6" s="7"/>
      <c r="L6" s="7"/>
      <c r="M6" s="7"/>
      <c r="N6" s="7"/>
      <c r="O6" s="7"/>
      <c r="P6" s="7" t="s">
        <v>49</v>
      </c>
    </row>
    <row r="7" spans="2:17" x14ac:dyDescent="0.3">
      <c r="B7" s="9" t="s">
        <v>0</v>
      </c>
      <c r="C7" s="10"/>
      <c r="D7" s="10"/>
      <c r="E7" s="11" t="s">
        <v>22</v>
      </c>
      <c r="F7" s="11"/>
      <c r="G7" s="11"/>
      <c r="H7" s="11"/>
      <c r="I7" s="11"/>
      <c r="J7" s="11"/>
      <c r="K7" s="11" t="s">
        <v>22</v>
      </c>
      <c r="L7" s="11"/>
      <c r="M7" s="11"/>
      <c r="N7" s="11"/>
      <c r="O7" s="11"/>
      <c r="P7" s="11" t="s">
        <v>49</v>
      </c>
      <c r="Q7" s="39"/>
    </row>
    <row r="8" spans="2:17" x14ac:dyDescent="0.3">
      <c r="B8" s="2" t="s">
        <v>8</v>
      </c>
      <c r="C8" s="8"/>
      <c r="D8" s="8"/>
      <c r="E8" s="7"/>
      <c r="F8" s="7"/>
      <c r="G8" s="7" t="s">
        <v>22</v>
      </c>
      <c r="H8" s="7"/>
      <c r="I8" s="7"/>
      <c r="J8" s="7"/>
      <c r="K8" s="52" t="s">
        <v>49</v>
      </c>
      <c r="L8" s="52"/>
      <c r="M8" s="52"/>
      <c r="N8" s="52"/>
      <c r="O8" s="52"/>
      <c r="P8" s="52"/>
      <c r="Q8" t="s">
        <v>66</v>
      </c>
    </row>
    <row r="9" spans="2:17" x14ac:dyDescent="0.3">
      <c r="B9" s="9" t="s">
        <v>9</v>
      </c>
      <c r="C9" s="10"/>
      <c r="D9" s="10"/>
      <c r="E9" s="11"/>
      <c r="F9" s="11"/>
      <c r="G9" s="11"/>
      <c r="H9" s="11" t="s">
        <v>22</v>
      </c>
      <c r="I9" s="11"/>
      <c r="J9" s="11"/>
      <c r="K9" s="11" t="s">
        <v>49</v>
      </c>
      <c r="L9" s="11"/>
      <c r="M9" s="11"/>
      <c r="N9" s="11"/>
      <c r="O9" s="11"/>
      <c r="P9" s="11"/>
      <c r="Q9" s="39" t="s">
        <v>70</v>
      </c>
    </row>
    <row r="10" spans="2:17" x14ac:dyDescent="0.3">
      <c r="B10" s="2" t="s">
        <v>11</v>
      </c>
      <c r="C10" s="8"/>
      <c r="D10" s="8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2:17" x14ac:dyDescent="0.3">
      <c r="B11" s="9" t="s">
        <v>2</v>
      </c>
      <c r="C11" s="10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39"/>
    </row>
    <row r="12" spans="2:17" x14ac:dyDescent="0.3">
      <c r="B12" s="2" t="s">
        <v>1</v>
      </c>
      <c r="C12" s="8"/>
      <c r="D12" s="8"/>
      <c r="E12" s="7"/>
      <c r="F12" s="7"/>
      <c r="G12" s="7"/>
      <c r="H12" s="7" t="s">
        <v>49</v>
      </c>
      <c r="I12" s="7"/>
      <c r="J12" s="7"/>
      <c r="K12" s="7"/>
      <c r="M12" s="52"/>
      <c r="N12" s="52" t="s">
        <v>22</v>
      </c>
      <c r="O12" s="52"/>
      <c r="P12" s="52"/>
      <c r="Q12" t="s">
        <v>67</v>
      </c>
    </row>
    <row r="13" spans="2:17" x14ac:dyDescent="0.3">
      <c r="B13" s="9" t="s">
        <v>5</v>
      </c>
      <c r="C13" s="10"/>
      <c r="D13" s="10"/>
      <c r="E13" s="11"/>
      <c r="F13" s="11"/>
      <c r="G13" s="11"/>
      <c r="H13" s="11" t="s">
        <v>49</v>
      </c>
      <c r="I13" s="11"/>
      <c r="J13" s="11"/>
      <c r="K13" s="11"/>
      <c r="L13" s="11"/>
      <c r="M13" s="11"/>
      <c r="N13" s="11"/>
      <c r="O13" s="11" t="s">
        <v>22</v>
      </c>
      <c r="P13" s="11"/>
      <c r="Q13" s="39"/>
    </row>
    <row r="14" spans="2:17" x14ac:dyDescent="0.3">
      <c r="B14" s="50" t="s">
        <v>50</v>
      </c>
      <c r="C14" s="51"/>
      <c r="D14" s="51"/>
      <c r="E14" s="52"/>
      <c r="F14" s="52"/>
      <c r="G14" s="52"/>
      <c r="H14" s="52"/>
      <c r="I14" s="52" t="s">
        <v>22</v>
      </c>
      <c r="J14" s="52"/>
      <c r="K14" s="52"/>
      <c r="L14" s="52"/>
      <c r="M14" s="52"/>
      <c r="N14" s="52"/>
      <c r="O14" s="52" t="s">
        <v>49</v>
      </c>
      <c r="P14" s="52"/>
      <c r="Q14" s="53"/>
    </row>
    <row r="15" spans="2:17" x14ac:dyDescent="0.3">
      <c r="B15" s="9" t="s">
        <v>7</v>
      </c>
      <c r="C15" s="10"/>
      <c r="D15" s="10"/>
      <c r="E15" s="11"/>
      <c r="F15" s="11"/>
      <c r="G15" s="11"/>
      <c r="H15" s="11"/>
      <c r="I15" s="11" t="s">
        <v>49</v>
      </c>
      <c r="J15" s="11"/>
      <c r="K15" s="11"/>
      <c r="L15" s="11"/>
      <c r="M15" s="11"/>
      <c r="N15" s="11"/>
      <c r="O15" s="11" t="s">
        <v>49</v>
      </c>
      <c r="P15" s="11"/>
      <c r="Q15" s="39"/>
    </row>
    <row r="16" spans="2:17" x14ac:dyDescent="0.3">
      <c r="B16" s="50" t="s">
        <v>24</v>
      </c>
      <c r="C16" s="51" t="s">
        <v>22</v>
      </c>
      <c r="D16" s="51"/>
      <c r="E16" s="52"/>
      <c r="F16" s="52" t="s">
        <v>22</v>
      </c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3"/>
    </row>
    <row r="17" spans="2:17" x14ac:dyDescent="0.3">
      <c r="B17" s="9" t="s">
        <v>4</v>
      </c>
      <c r="C17" s="10"/>
      <c r="D17" s="10"/>
      <c r="E17" s="11"/>
      <c r="F17" s="11"/>
      <c r="G17" s="11"/>
      <c r="H17" s="11"/>
      <c r="I17" s="11" t="s">
        <v>49</v>
      </c>
      <c r="J17" s="11"/>
      <c r="K17" s="11"/>
      <c r="L17" s="11"/>
      <c r="M17" s="11"/>
      <c r="N17" s="11"/>
      <c r="O17" s="11"/>
      <c r="P17" s="11"/>
      <c r="Q17" s="39"/>
    </row>
    <row r="18" spans="2:17" x14ac:dyDescent="0.3">
      <c r="B18" s="50" t="s">
        <v>10</v>
      </c>
      <c r="C18" s="51"/>
      <c r="D18" s="51" t="s">
        <v>28</v>
      </c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 t="s">
        <v>22</v>
      </c>
      <c r="Q18" s="53" t="s">
        <v>65</v>
      </c>
    </row>
    <row r="19" spans="2:17" x14ac:dyDescent="0.3">
      <c r="B19" s="9" t="s">
        <v>6</v>
      </c>
      <c r="C19" s="10"/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39"/>
    </row>
    <row r="24" spans="2:17" x14ac:dyDescent="0.3">
      <c r="B24" t="s">
        <v>76</v>
      </c>
      <c r="C24" t="s">
        <v>77</v>
      </c>
      <c r="E24" t="s">
        <v>78</v>
      </c>
    </row>
    <row r="25" spans="2:17" x14ac:dyDescent="0.3">
      <c r="B25" t="s">
        <v>80</v>
      </c>
      <c r="C25" t="s">
        <v>81</v>
      </c>
      <c r="E25" t="s">
        <v>79</v>
      </c>
    </row>
    <row r="26" spans="2:17" x14ac:dyDescent="0.3">
      <c r="B26" t="s">
        <v>84</v>
      </c>
      <c r="C26" t="s">
        <v>83</v>
      </c>
      <c r="E26" t="s">
        <v>82</v>
      </c>
    </row>
    <row r="27" spans="2:17" x14ac:dyDescent="0.3">
      <c r="B27" t="s">
        <v>86</v>
      </c>
      <c r="C27" t="s">
        <v>87</v>
      </c>
      <c r="E27" t="s">
        <v>85</v>
      </c>
    </row>
    <row r="33" spans="2:2" x14ac:dyDescent="0.3">
      <c r="B33" t="s">
        <v>67</v>
      </c>
    </row>
    <row r="34" spans="2:2" x14ac:dyDescent="0.3">
      <c r="B34" t="s">
        <v>88</v>
      </c>
    </row>
    <row r="36" spans="2:2" x14ac:dyDescent="0.3">
      <c r="B36" t="s">
        <v>89</v>
      </c>
    </row>
    <row r="37" spans="2:2" x14ac:dyDescent="0.3">
      <c r="B37" t="s">
        <v>90</v>
      </c>
    </row>
    <row r="39" spans="2:2" x14ac:dyDescent="0.3">
      <c r="B39" t="s">
        <v>91</v>
      </c>
    </row>
    <row r="40" spans="2:2" x14ac:dyDescent="0.3">
      <c r="B40" t="s">
        <v>92</v>
      </c>
    </row>
    <row r="41" spans="2:2" x14ac:dyDescent="0.3">
      <c r="B41" t="s">
        <v>93</v>
      </c>
    </row>
    <row r="43" spans="2:2" x14ac:dyDescent="0.3">
      <c r="B43" t="s">
        <v>94</v>
      </c>
    </row>
    <row r="44" spans="2:2" x14ac:dyDescent="0.3">
      <c r="B44" t="s">
        <v>95</v>
      </c>
    </row>
    <row r="45" spans="2:2" x14ac:dyDescent="0.3">
      <c r="B45" t="s">
        <v>96</v>
      </c>
    </row>
    <row r="46" spans="2:2" x14ac:dyDescent="0.3">
      <c r="B46" t="s">
        <v>97</v>
      </c>
    </row>
    <row r="48" spans="2:2" x14ac:dyDescent="0.3">
      <c r="B48" t="s">
        <v>98</v>
      </c>
    </row>
    <row r="49" spans="2:2" x14ac:dyDescent="0.3">
      <c r="B49" t="s">
        <v>99</v>
      </c>
    </row>
    <row r="50" spans="2:2" x14ac:dyDescent="0.3">
      <c r="B50" t="s">
        <v>100</v>
      </c>
    </row>
    <row r="51" spans="2:2" x14ac:dyDescent="0.3">
      <c r="B51" t="s">
        <v>101</v>
      </c>
    </row>
    <row r="53" spans="2:2" x14ac:dyDescent="0.3">
      <c r="B53" t="s">
        <v>102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C34"/>
  <sheetViews>
    <sheetView tabSelected="1" topLeftCell="B3" workbookViewId="0">
      <selection activeCell="T3" sqref="T3"/>
    </sheetView>
  </sheetViews>
  <sheetFormatPr defaultRowHeight="14.4" x14ac:dyDescent="0.3"/>
  <cols>
    <col min="2" max="2" width="17.88671875" customWidth="1"/>
    <col min="3" max="3" width="6.21875" customWidth="1"/>
    <col min="4" max="5" width="11.6640625" customWidth="1"/>
    <col min="6" max="6" width="8.5546875" customWidth="1"/>
    <col min="7" max="7" width="12.21875" customWidth="1"/>
    <col min="8" max="8" width="18.77734375" customWidth="1"/>
    <col min="9" max="9" width="6.33203125" customWidth="1"/>
    <col min="10" max="10" width="12" customWidth="1"/>
    <col min="11" max="11" width="18.33203125" customWidth="1"/>
    <col min="12" max="12" width="11" hidden="1" customWidth="1"/>
    <col min="13" max="13" width="13.6640625" hidden="1" customWidth="1"/>
    <col min="14" max="14" width="5.88671875" customWidth="1"/>
    <col min="15" max="15" width="13.21875" customWidth="1"/>
    <col min="16" max="16" width="14.5546875" customWidth="1"/>
    <col min="17" max="17" width="4" customWidth="1"/>
    <col min="18" max="18" width="8.33203125" customWidth="1"/>
    <col min="19" max="19" width="11.33203125" customWidth="1"/>
    <col min="20" max="20" width="17.6640625" customWidth="1"/>
    <col min="21" max="21" width="6.21875" customWidth="1"/>
    <col min="23" max="23" width="17.5546875" customWidth="1"/>
    <col min="24" max="24" width="10.33203125" bestFit="1" customWidth="1"/>
    <col min="28" max="28" width="15" customWidth="1"/>
  </cols>
  <sheetData>
    <row r="3" spans="2:28" x14ac:dyDescent="0.3">
      <c r="K3" s="13"/>
      <c r="L3" s="25"/>
      <c r="M3" s="42">
        <v>200</v>
      </c>
    </row>
    <row r="4" spans="2:28" x14ac:dyDescent="0.3">
      <c r="B4" s="79" t="s">
        <v>12</v>
      </c>
      <c r="C4" s="86" t="s">
        <v>23</v>
      </c>
      <c r="D4" s="87"/>
      <c r="E4" s="88"/>
      <c r="F4" s="83" t="s">
        <v>29</v>
      </c>
      <c r="G4" s="84"/>
      <c r="H4" s="85"/>
      <c r="I4" s="89" t="s">
        <v>69</v>
      </c>
      <c r="J4" s="90"/>
      <c r="K4" s="91"/>
      <c r="L4" s="81" t="s">
        <v>42</v>
      </c>
      <c r="M4" s="82" t="s">
        <v>41</v>
      </c>
      <c r="N4" s="83" t="s">
        <v>73</v>
      </c>
      <c r="O4" s="84"/>
      <c r="P4" s="84"/>
      <c r="Q4" s="85"/>
      <c r="R4" s="76" t="s">
        <v>110</v>
      </c>
      <c r="S4" s="77"/>
      <c r="T4" s="77"/>
      <c r="U4" s="78"/>
    </row>
    <row r="5" spans="2:28" x14ac:dyDescent="0.3">
      <c r="B5" s="80"/>
      <c r="C5" s="35">
        <v>50</v>
      </c>
      <c r="D5" s="18">
        <v>42859</v>
      </c>
      <c r="E5" s="19" t="s">
        <v>35</v>
      </c>
      <c r="F5" s="20">
        <v>100</v>
      </c>
      <c r="G5" s="21"/>
      <c r="H5" s="37" t="s">
        <v>35</v>
      </c>
      <c r="I5" s="22">
        <v>50</v>
      </c>
      <c r="J5" s="23">
        <v>42860</v>
      </c>
      <c r="K5" s="36" t="s">
        <v>35</v>
      </c>
      <c r="L5" s="82"/>
      <c r="M5" s="82"/>
      <c r="N5" s="20">
        <v>100</v>
      </c>
      <c r="O5" s="21"/>
      <c r="P5" s="66" t="s">
        <v>35</v>
      </c>
      <c r="Q5" s="67"/>
      <c r="R5" s="68">
        <v>100</v>
      </c>
      <c r="S5" s="69"/>
      <c r="T5" s="71" t="s">
        <v>35</v>
      </c>
      <c r="U5" s="70"/>
      <c r="Y5" s="41" t="s">
        <v>40</v>
      </c>
      <c r="Z5" s="41" t="s">
        <v>43</v>
      </c>
    </row>
    <row r="6" spans="2:28" x14ac:dyDescent="0.3">
      <c r="B6" s="32" t="s">
        <v>3</v>
      </c>
      <c r="C6" s="61">
        <v>50</v>
      </c>
      <c r="D6" s="64">
        <v>43002</v>
      </c>
      <c r="E6" s="63" t="s">
        <v>30</v>
      </c>
      <c r="F6" s="16">
        <v>100</v>
      </c>
      <c r="G6" s="17">
        <v>42861</v>
      </c>
      <c r="H6" s="14" t="s">
        <v>30</v>
      </c>
      <c r="I6" s="62">
        <v>50</v>
      </c>
      <c r="J6" s="64">
        <v>43002</v>
      </c>
      <c r="K6" s="63" t="s">
        <v>30</v>
      </c>
      <c r="L6" s="43" t="e">
        <f>SUM(#REF!,#REF!,#REF!)</f>
        <v>#REF!</v>
      </c>
      <c r="M6" s="43" t="e">
        <f>L6-M3</f>
        <v>#REF!</v>
      </c>
      <c r="N6" s="53">
        <v>100</v>
      </c>
      <c r="O6" s="92">
        <v>43180</v>
      </c>
      <c r="P6" s="53" t="s">
        <v>111</v>
      </c>
      <c r="Q6" s="2">
        <v>1</v>
      </c>
      <c r="R6" s="56">
        <v>100</v>
      </c>
      <c r="S6" s="65">
        <v>43059</v>
      </c>
      <c r="T6" s="45" t="s">
        <v>30</v>
      </c>
      <c r="U6" s="2">
        <v>1</v>
      </c>
      <c r="W6" t="s">
        <v>37</v>
      </c>
      <c r="Y6">
        <f>SUM(C23,F23,I23,N23,R23)</f>
        <v>5350</v>
      </c>
    </row>
    <row r="7" spans="2:28" x14ac:dyDescent="0.3">
      <c r="B7" s="32" t="s">
        <v>0</v>
      </c>
      <c r="C7" s="13">
        <v>50</v>
      </c>
      <c r="D7" s="12">
        <v>42878</v>
      </c>
      <c r="E7" s="14" t="s">
        <v>45</v>
      </c>
      <c r="F7" s="16">
        <v>100</v>
      </c>
      <c r="G7" s="17">
        <v>42861</v>
      </c>
      <c r="H7" s="14" t="s">
        <v>30</v>
      </c>
      <c r="I7" s="7">
        <v>50</v>
      </c>
      <c r="J7" s="12">
        <v>42859</v>
      </c>
      <c r="K7" s="14" t="s">
        <v>45</v>
      </c>
      <c r="L7" s="32">
        <f t="shared" ref="L7:L14" si="0">SUM(C6,F6,I6)</f>
        <v>200</v>
      </c>
      <c r="M7" s="32">
        <f>L7-M3</f>
        <v>0</v>
      </c>
      <c r="N7" s="58">
        <v>100</v>
      </c>
      <c r="O7" s="60">
        <v>43052</v>
      </c>
      <c r="P7" s="60" t="s">
        <v>45</v>
      </c>
      <c r="Q7" s="2">
        <v>1</v>
      </c>
      <c r="R7" s="72">
        <v>100</v>
      </c>
      <c r="S7" s="60">
        <v>43059</v>
      </c>
      <c r="T7" s="13" t="s">
        <v>45</v>
      </c>
      <c r="U7" s="2">
        <v>1</v>
      </c>
      <c r="W7" t="s">
        <v>38</v>
      </c>
      <c r="Z7">
        <v>470</v>
      </c>
      <c r="AB7" t="s">
        <v>46</v>
      </c>
    </row>
    <row r="8" spans="2:28" x14ac:dyDescent="0.3">
      <c r="B8" s="32" t="s">
        <v>8</v>
      </c>
      <c r="C8" s="13">
        <v>50</v>
      </c>
      <c r="D8" s="12">
        <v>42896</v>
      </c>
      <c r="E8" s="14" t="s">
        <v>30</v>
      </c>
      <c r="F8" s="16">
        <v>100</v>
      </c>
      <c r="G8" s="17">
        <v>42863</v>
      </c>
      <c r="H8" s="14" t="s">
        <v>30</v>
      </c>
      <c r="I8" s="7">
        <v>50</v>
      </c>
      <c r="J8" s="12">
        <v>42861</v>
      </c>
      <c r="K8" s="14" t="s">
        <v>30</v>
      </c>
      <c r="L8" s="32">
        <f t="shared" si="0"/>
        <v>200</v>
      </c>
      <c r="M8" s="32">
        <f>L8-M3</f>
        <v>0</v>
      </c>
      <c r="N8" s="58">
        <v>100</v>
      </c>
      <c r="O8" s="60">
        <v>43054</v>
      </c>
      <c r="P8" s="13" t="s">
        <v>30</v>
      </c>
      <c r="Q8" s="2">
        <v>1</v>
      </c>
      <c r="R8" s="72">
        <v>100</v>
      </c>
      <c r="S8" s="60">
        <v>43078</v>
      </c>
      <c r="T8" s="13" t="s">
        <v>30</v>
      </c>
      <c r="U8" s="2">
        <v>1</v>
      </c>
      <c r="W8" t="s">
        <v>52</v>
      </c>
      <c r="Z8">
        <v>100</v>
      </c>
      <c r="AB8" t="s">
        <v>58</v>
      </c>
    </row>
    <row r="9" spans="2:28" x14ac:dyDescent="0.3">
      <c r="B9" s="32" t="s">
        <v>9</v>
      </c>
      <c r="C9" s="13">
        <v>50</v>
      </c>
      <c r="D9" s="12">
        <v>42883</v>
      </c>
      <c r="E9" s="14" t="s">
        <v>30</v>
      </c>
      <c r="F9" s="16">
        <v>100</v>
      </c>
      <c r="G9" s="17">
        <v>42883</v>
      </c>
      <c r="H9" s="14" t="s">
        <v>30</v>
      </c>
      <c r="I9" s="7">
        <v>50</v>
      </c>
      <c r="J9" s="12">
        <v>42861</v>
      </c>
      <c r="K9" s="14" t="s">
        <v>30</v>
      </c>
      <c r="L9" s="32">
        <f t="shared" si="0"/>
        <v>200</v>
      </c>
      <c r="M9" s="32">
        <f>L9-M3</f>
        <v>0</v>
      </c>
      <c r="N9" s="58">
        <v>100</v>
      </c>
      <c r="O9" s="60">
        <v>43021</v>
      </c>
      <c r="P9" s="13" t="s">
        <v>30</v>
      </c>
      <c r="Q9" s="2">
        <v>1</v>
      </c>
      <c r="R9" s="58">
        <v>100</v>
      </c>
      <c r="S9" s="60">
        <v>43145</v>
      </c>
      <c r="T9" s="54" t="s">
        <v>30</v>
      </c>
      <c r="U9" s="2">
        <v>1</v>
      </c>
      <c r="W9" t="s">
        <v>52</v>
      </c>
      <c r="Z9">
        <v>112</v>
      </c>
      <c r="AB9" s="40">
        <v>42862</v>
      </c>
    </row>
    <row r="10" spans="2:28" x14ac:dyDescent="0.3">
      <c r="B10" s="32" t="s">
        <v>11</v>
      </c>
      <c r="C10" s="13">
        <v>50</v>
      </c>
      <c r="D10" s="17">
        <v>42863</v>
      </c>
      <c r="E10" s="14" t="s">
        <v>30</v>
      </c>
      <c r="F10" s="16">
        <v>100</v>
      </c>
      <c r="G10" s="17">
        <v>42863</v>
      </c>
      <c r="H10" s="14" t="s">
        <v>30</v>
      </c>
      <c r="I10" s="7">
        <v>50</v>
      </c>
      <c r="J10" s="17">
        <v>42863</v>
      </c>
      <c r="K10" s="14" t="s">
        <v>30</v>
      </c>
      <c r="L10" s="32">
        <f t="shared" si="0"/>
        <v>200</v>
      </c>
      <c r="M10" s="32">
        <f>L10-M3</f>
        <v>0</v>
      </c>
      <c r="N10" s="58">
        <v>200</v>
      </c>
      <c r="O10" s="60">
        <v>43015</v>
      </c>
      <c r="P10" s="13" t="s">
        <v>30</v>
      </c>
      <c r="Q10" s="2">
        <v>2</v>
      </c>
      <c r="R10" s="58">
        <v>100</v>
      </c>
      <c r="S10" s="60">
        <v>43143</v>
      </c>
      <c r="T10" s="54" t="s">
        <v>30</v>
      </c>
      <c r="U10" s="2">
        <v>1</v>
      </c>
      <c r="W10" t="s">
        <v>52</v>
      </c>
      <c r="Z10">
        <v>57</v>
      </c>
      <c r="AB10" s="40">
        <v>42883</v>
      </c>
    </row>
    <row r="11" spans="2:28" x14ac:dyDescent="0.3">
      <c r="B11" s="32" t="s">
        <v>2</v>
      </c>
      <c r="C11" s="13">
        <v>50</v>
      </c>
      <c r="D11" s="12">
        <v>42878</v>
      </c>
      <c r="E11" s="14" t="s">
        <v>30</v>
      </c>
      <c r="F11" s="16">
        <v>100</v>
      </c>
      <c r="G11" s="17">
        <v>42861</v>
      </c>
      <c r="H11" s="14" t="s">
        <v>30</v>
      </c>
      <c r="I11" s="7">
        <v>50</v>
      </c>
      <c r="J11" s="12">
        <v>42878</v>
      </c>
      <c r="K11" s="14" t="s">
        <v>30</v>
      </c>
      <c r="L11" s="32">
        <f t="shared" si="0"/>
        <v>200</v>
      </c>
      <c r="M11" s="32">
        <f>L11-M3</f>
        <v>0</v>
      </c>
      <c r="N11" s="58">
        <v>100</v>
      </c>
      <c r="O11" s="60">
        <v>43010</v>
      </c>
      <c r="P11" s="13" t="s">
        <v>30</v>
      </c>
      <c r="Q11" s="2">
        <v>1</v>
      </c>
      <c r="R11" s="58">
        <v>100</v>
      </c>
      <c r="S11" s="60">
        <v>43144</v>
      </c>
      <c r="T11" s="54" t="s">
        <v>30</v>
      </c>
      <c r="U11" s="2">
        <v>1</v>
      </c>
      <c r="W11" t="s">
        <v>52</v>
      </c>
      <c r="Z11">
        <v>57</v>
      </c>
      <c r="AB11" s="40">
        <v>42974</v>
      </c>
    </row>
    <row r="12" spans="2:28" x14ac:dyDescent="0.3">
      <c r="B12" s="32" t="s">
        <v>1</v>
      </c>
      <c r="C12" s="13">
        <v>50</v>
      </c>
      <c r="D12" s="12">
        <v>42876</v>
      </c>
      <c r="E12" s="14" t="s">
        <v>30</v>
      </c>
      <c r="F12" s="16">
        <v>100</v>
      </c>
      <c r="G12" s="17">
        <v>42876</v>
      </c>
      <c r="H12" s="14" t="s">
        <v>30</v>
      </c>
      <c r="I12" s="7"/>
      <c r="J12" s="7"/>
      <c r="K12" s="14" t="s">
        <v>51</v>
      </c>
      <c r="L12" s="32">
        <f t="shared" si="0"/>
        <v>200</v>
      </c>
      <c r="M12" s="32">
        <f>L12-M3</f>
        <v>0</v>
      </c>
      <c r="N12" s="58">
        <v>100</v>
      </c>
      <c r="O12" s="60">
        <v>43053</v>
      </c>
      <c r="P12" s="13" t="s">
        <v>30</v>
      </c>
      <c r="Q12" s="2">
        <v>1</v>
      </c>
      <c r="R12" s="72">
        <v>100</v>
      </c>
      <c r="S12" s="60">
        <v>43079</v>
      </c>
      <c r="T12" s="13" t="s">
        <v>30</v>
      </c>
      <c r="U12" s="2">
        <v>1</v>
      </c>
      <c r="W12" t="s">
        <v>52</v>
      </c>
      <c r="Z12">
        <v>56</v>
      </c>
      <c r="AB12" s="40">
        <v>42975</v>
      </c>
    </row>
    <row r="13" spans="2:28" x14ac:dyDescent="0.3">
      <c r="B13" s="32" t="s">
        <v>5</v>
      </c>
      <c r="C13" s="54">
        <v>50</v>
      </c>
      <c r="D13" s="12">
        <v>42994</v>
      </c>
      <c r="E13" s="14" t="s">
        <v>71</v>
      </c>
      <c r="F13" s="16">
        <v>100</v>
      </c>
      <c r="G13" s="17">
        <v>42994</v>
      </c>
      <c r="H13" s="14" t="s">
        <v>30</v>
      </c>
      <c r="I13" s="16">
        <v>50</v>
      </c>
      <c r="J13" s="12">
        <v>42994</v>
      </c>
      <c r="K13" s="14" t="s">
        <v>71</v>
      </c>
      <c r="L13" s="32">
        <f t="shared" si="0"/>
        <v>150</v>
      </c>
      <c r="M13" s="32">
        <f>L13-M3</f>
        <v>-50</v>
      </c>
      <c r="N13" s="58">
        <v>100</v>
      </c>
      <c r="O13" s="60">
        <v>43167</v>
      </c>
      <c r="P13" s="54" t="s">
        <v>30</v>
      </c>
      <c r="Q13" s="59">
        <v>1</v>
      </c>
      <c r="R13" s="73">
        <v>100</v>
      </c>
      <c r="S13" s="74">
        <v>43167</v>
      </c>
      <c r="T13" s="75" t="s">
        <v>30</v>
      </c>
      <c r="U13" s="59">
        <v>1</v>
      </c>
      <c r="W13" t="s">
        <v>52</v>
      </c>
      <c r="Z13">
        <v>58</v>
      </c>
    </row>
    <row r="14" spans="2:28" x14ac:dyDescent="0.3">
      <c r="B14" s="33" t="s">
        <v>50</v>
      </c>
      <c r="C14" s="54">
        <v>50</v>
      </c>
      <c r="D14" s="40">
        <v>42896</v>
      </c>
      <c r="E14" s="55" t="s">
        <v>30</v>
      </c>
      <c r="F14" s="16"/>
      <c r="H14" s="14" t="s">
        <v>51</v>
      </c>
      <c r="I14" s="16"/>
      <c r="K14" s="14" t="s">
        <v>51</v>
      </c>
      <c r="L14" s="32">
        <f t="shared" si="0"/>
        <v>200</v>
      </c>
      <c r="M14" s="32">
        <f>L14-M3</f>
        <v>0</v>
      </c>
      <c r="N14" s="58">
        <v>100</v>
      </c>
      <c r="O14" s="60">
        <v>43009</v>
      </c>
      <c r="P14" s="60" t="s">
        <v>30</v>
      </c>
      <c r="Q14" s="59">
        <v>1</v>
      </c>
      <c r="R14" s="93">
        <v>100</v>
      </c>
      <c r="S14" s="94">
        <v>43199</v>
      </c>
      <c r="T14" s="95" t="s">
        <v>112</v>
      </c>
      <c r="U14" s="59">
        <v>1</v>
      </c>
      <c r="W14" t="s">
        <v>52</v>
      </c>
      <c r="Z14">
        <v>57</v>
      </c>
    </row>
    <row r="15" spans="2:28" x14ac:dyDescent="0.3">
      <c r="B15" s="32" t="s">
        <v>7</v>
      </c>
      <c r="C15" s="13">
        <v>50</v>
      </c>
      <c r="D15" s="12">
        <v>42878</v>
      </c>
      <c r="E15" s="14" t="s">
        <v>30</v>
      </c>
      <c r="F15" s="16">
        <v>100</v>
      </c>
      <c r="G15" s="17">
        <v>42861</v>
      </c>
      <c r="H15" s="14" t="s">
        <v>30</v>
      </c>
      <c r="I15" s="7">
        <v>50</v>
      </c>
      <c r="J15" s="12">
        <v>42861</v>
      </c>
      <c r="K15" s="14" t="s">
        <v>30</v>
      </c>
      <c r="L15" s="32">
        <f t="shared" ref="L15:L19" si="1">SUM(C15,F15,I15)</f>
        <v>200</v>
      </c>
      <c r="M15" s="32">
        <f>L15-M3</f>
        <v>0</v>
      </c>
      <c r="N15" s="58">
        <v>100</v>
      </c>
      <c r="O15" s="60">
        <v>43009</v>
      </c>
      <c r="P15" s="60" t="s">
        <v>30</v>
      </c>
      <c r="Q15" s="2">
        <v>1</v>
      </c>
      <c r="R15" s="72">
        <v>100</v>
      </c>
      <c r="S15" s="60">
        <v>43089</v>
      </c>
      <c r="T15" s="60" t="s">
        <v>30</v>
      </c>
      <c r="U15" s="2">
        <v>1</v>
      </c>
      <c r="W15" t="s">
        <v>52</v>
      </c>
      <c r="Z15">
        <v>54</v>
      </c>
    </row>
    <row r="16" spans="2:28" x14ac:dyDescent="0.3">
      <c r="B16" s="32" t="s">
        <v>24</v>
      </c>
      <c r="C16" s="13">
        <v>50</v>
      </c>
      <c r="D16" s="12">
        <v>42859</v>
      </c>
      <c r="E16" s="15" t="s">
        <v>30</v>
      </c>
      <c r="F16" s="27">
        <v>200</v>
      </c>
      <c r="G16" s="17">
        <v>42859</v>
      </c>
      <c r="H16" s="14" t="s">
        <v>30</v>
      </c>
      <c r="I16" s="7">
        <v>50</v>
      </c>
      <c r="J16" s="12">
        <v>42859</v>
      </c>
      <c r="K16" s="14" t="s">
        <v>30</v>
      </c>
      <c r="L16" s="32">
        <f t="shared" si="1"/>
        <v>300</v>
      </c>
      <c r="M16" s="32">
        <f>L16-M3</f>
        <v>100</v>
      </c>
      <c r="N16" s="58">
        <v>200</v>
      </c>
      <c r="O16" s="60">
        <v>42997</v>
      </c>
      <c r="P16" s="13" t="s">
        <v>30</v>
      </c>
      <c r="Q16" s="2">
        <v>2</v>
      </c>
      <c r="R16" s="72">
        <v>100</v>
      </c>
      <c r="S16" s="60">
        <v>43072</v>
      </c>
      <c r="T16" s="13" t="s">
        <v>30</v>
      </c>
      <c r="U16" s="2">
        <v>1</v>
      </c>
      <c r="W16" t="s">
        <v>52</v>
      </c>
      <c r="Z16">
        <v>57</v>
      </c>
    </row>
    <row r="17" spans="2:29" x14ac:dyDescent="0.3">
      <c r="B17" s="32" t="s">
        <v>4</v>
      </c>
      <c r="C17" s="13">
        <v>50</v>
      </c>
      <c r="D17" s="12">
        <v>42878</v>
      </c>
      <c r="E17" s="14" t="s">
        <v>30</v>
      </c>
      <c r="F17" s="16">
        <v>100</v>
      </c>
      <c r="G17" s="17">
        <v>42861</v>
      </c>
      <c r="H17" s="14" t="s">
        <v>30</v>
      </c>
      <c r="I17" s="7">
        <v>50</v>
      </c>
      <c r="J17" s="12">
        <v>42878</v>
      </c>
      <c r="K17" s="14" t="s">
        <v>30</v>
      </c>
      <c r="L17" s="32">
        <f t="shared" si="1"/>
        <v>200</v>
      </c>
      <c r="M17" s="32">
        <f>L17-M3</f>
        <v>0</v>
      </c>
      <c r="N17" s="58"/>
      <c r="O17" s="13"/>
      <c r="P17" s="8" t="s">
        <v>51</v>
      </c>
      <c r="Q17" s="2">
        <v>0</v>
      </c>
      <c r="R17" s="58"/>
      <c r="S17" s="13"/>
      <c r="T17" s="8" t="s">
        <v>51</v>
      </c>
      <c r="U17" s="2">
        <v>0</v>
      </c>
      <c r="W17" t="s">
        <v>52</v>
      </c>
      <c r="Z17">
        <v>50</v>
      </c>
    </row>
    <row r="18" spans="2:29" x14ac:dyDescent="0.3">
      <c r="B18" s="32" t="s">
        <v>10</v>
      </c>
      <c r="C18" s="13">
        <v>50</v>
      </c>
      <c r="D18" s="12">
        <v>42878</v>
      </c>
      <c r="E18" s="14" t="s">
        <v>30</v>
      </c>
      <c r="F18" s="16">
        <v>100</v>
      </c>
      <c r="G18" s="17">
        <v>42861</v>
      </c>
      <c r="H18" s="14" t="s">
        <v>30</v>
      </c>
      <c r="I18" s="7">
        <v>50</v>
      </c>
      <c r="J18" s="12">
        <v>42861</v>
      </c>
      <c r="K18" s="14" t="s">
        <v>30</v>
      </c>
      <c r="L18" s="32">
        <f t="shared" si="1"/>
        <v>200</v>
      </c>
      <c r="M18" s="32">
        <f>L18-M3</f>
        <v>0</v>
      </c>
      <c r="N18" s="58">
        <v>100</v>
      </c>
      <c r="O18" s="60">
        <v>43002</v>
      </c>
      <c r="P18" s="13" t="s">
        <v>30</v>
      </c>
      <c r="Q18" s="2">
        <v>1</v>
      </c>
      <c r="R18" s="58">
        <v>100</v>
      </c>
      <c r="S18" s="60">
        <v>43072</v>
      </c>
      <c r="T18" s="13" t="s">
        <v>30</v>
      </c>
      <c r="U18" s="2">
        <v>1</v>
      </c>
      <c r="W18" t="s">
        <v>72</v>
      </c>
      <c r="Z18">
        <v>46</v>
      </c>
    </row>
    <row r="19" spans="2:29" x14ac:dyDescent="0.3">
      <c r="B19" s="32" t="s">
        <v>6</v>
      </c>
      <c r="C19" s="24">
        <v>50</v>
      </c>
      <c r="D19" s="46">
        <v>42878</v>
      </c>
      <c r="E19" s="30" t="s">
        <v>30</v>
      </c>
      <c r="F19" s="31">
        <v>100</v>
      </c>
      <c r="G19" s="46">
        <v>42876</v>
      </c>
      <c r="H19" s="30" t="s">
        <v>30</v>
      </c>
      <c r="I19" s="29"/>
      <c r="J19" s="29"/>
      <c r="K19" s="30" t="s">
        <v>51</v>
      </c>
      <c r="L19" s="44">
        <f t="shared" si="1"/>
        <v>150</v>
      </c>
      <c r="M19" s="44">
        <f>L19-M3</f>
        <v>-50</v>
      </c>
      <c r="N19" s="24"/>
      <c r="O19" s="25"/>
      <c r="P19" s="8" t="s">
        <v>51</v>
      </c>
      <c r="Q19" s="26">
        <v>0</v>
      </c>
      <c r="R19" s="24"/>
      <c r="S19" s="25"/>
      <c r="T19" s="29" t="s">
        <v>51</v>
      </c>
      <c r="U19" s="26">
        <v>0</v>
      </c>
      <c r="W19" t="s">
        <v>29</v>
      </c>
      <c r="Z19">
        <v>900</v>
      </c>
      <c r="AB19" s="40">
        <v>42997</v>
      </c>
      <c r="AC19" t="s">
        <v>74</v>
      </c>
    </row>
    <row r="20" spans="2:29" x14ac:dyDescent="0.3">
      <c r="B20" s="33" t="s">
        <v>31</v>
      </c>
      <c r="E20" s="2"/>
      <c r="H20" s="2"/>
      <c r="I20" s="7">
        <v>50</v>
      </c>
      <c r="J20" s="40">
        <v>42860</v>
      </c>
      <c r="K20" s="47" t="s">
        <v>30</v>
      </c>
      <c r="N20" s="56"/>
      <c r="O20" s="45"/>
      <c r="P20" s="45"/>
      <c r="Q20" s="57"/>
      <c r="R20" s="56"/>
      <c r="S20" s="45"/>
      <c r="T20" s="13"/>
      <c r="U20" s="57"/>
      <c r="W20" t="s">
        <v>103</v>
      </c>
      <c r="Y20">
        <v>10</v>
      </c>
    </row>
    <row r="21" spans="2:29" x14ac:dyDescent="0.3">
      <c r="B21" s="33" t="s">
        <v>32</v>
      </c>
      <c r="E21" s="2"/>
      <c r="H21" s="2"/>
      <c r="I21" s="48">
        <v>50</v>
      </c>
      <c r="J21" s="12">
        <v>42878</v>
      </c>
      <c r="K21" s="14" t="s">
        <v>30</v>
      </c>
      <c r="N21" s="58"/>
      <c r="O21" s="13"/>
      <c r="P21" s="13"/>
      <c r="Q21" s="2"/>
      <c r="R21" s="58"/>
      <c r="S21" s="13"/>
      <c r="T21" s="13"/>
      <c r="U21" s="2"/>
      <c r="W21" t="s">
        <v>104</v>
      </c>
      <c r="Z21">
        <v>156</v>
      </c>
    </row>
    <row r="22" spans="2:29" x14ac:dyDescent="0.3">
      <c r="B22" s="34" t="s">
        <v>33</v>
      </c>
      <c r="C22" s="24"/>
      <c r="D22" s="25"/>
      <c r="E22" s="26"/>
      <c r="F22" s="25"/>
      <c r="G22" s="25"/>
      <c r="H22" s="26"/>
      <c r="I22" s="25"/>
      <c r="J22" s="25"/>
      <c r="K22" s="14" t="s">
        <v>51</v>
      </c>
      <c r="N22" s="24"/>
      <c r="O22" s="25"/>
      <c r="P22" s="25"/>
      <c r="Q22" s="26"/>
      <c r="R22" s="24"/>
      <c r="S22" s="25"/>
      <c r="T22" s="25"/>
      <c r="U22" s="26"/>
      <c r="W22" t="s">
        <v>105</v>
      </c>
      <c r="Z22">
        <v>596</v>
      </c>
    </row>
    <row r="23" spans="2:29" ht="15" thickBot="1" x14ac:dyDescent="0.35">
      <c r="C23" s="28">
        <f>SUM(C6:C22)</f>
        <v>700</v>
      </c>
      <c r="D23" s="28" t="s">
        <v>34</v>
      </c>
      <c r="F23" s="28">
        <f>SUM(F6:F22)</f>
        <v>1400</v>
      </c>
      <c r="G23" s="28" t="s">
        <v>34</v>
      </c>
      <c r="I23" s="28">
        <f>SUM(I6:I22)</f>
        <v>650</v>
      </c>
      <c r="J23" s="28" t="s">
        <v>34</v>
      </c>
      <c r="L23" s="45" t="e">
        <f>SUM(L6:L19)</f>
        <v>#REF!</v>
      </c>
      <c r="M23" s="45" t="e">
        <f>SUM(M6:M19)</f>
        <v>#REF!</v>
      </c>
      <c r="N23" s="28">
        <f>SUM(N6:N22)</f>
        <v>1400</v>
      </c>
      <c r="O23" s="28" t="s">
        <v>34</v>
      </c>
      <c r="P23" s="13"/>
      <c r="R23" s="28">
        <f>SUM(R6:R22)</f>
        <v>1200</v>
      </c>
      <c r="S23" s="28" t="s">
        <v>34</v>
      </c>
      <c r="W23" t="s">
        <v>106</v>
      </c>
      <c r="Y23">
        <v>1290</v>
      </c>
    </row>
    <row r="24" spans="2:29" ht="15" thickTop="1" x14ac:dyDescent="0.3">
      <c r="W24" t="s">
        <v>107</v>
      </c>
      <c r="Z24">
        <v>172</v>
      </c>
    </row>
    <row r="25" spans="2:29" x14ac:dyDescent="0.3">
      <c r="W25" t="s">
        <v>108</v>
      </c>
      <c r="Y25">
        <v>1200</v>
      </c>
    </row>
    <row r="26" spans="2:29" x14ac:dyDescent="0.3">
      <c r="W26" t="s">
        <v>109</v>
      </c>
      <c r="Z26">
        <v>2240</v>
      </c>
    </row>
    <row r="27" spans="2:29" x14ac:dyDescent="0.3">
      <c r="W27" t="s">
        <v>73</v>
      </c>
      <c r="X27" s="40">
        <v>43169</v>
      </c>
      <c r="Z27">
        <v>900</v>
      </c>
    </row>
    <row r="32" spans="2:29" x14ac:dyDescent="0.3">
      <c r="W32" s="49" t="s">
        <v>44</v>
      </c>
      <c r="X32" s="49"/>
      <c r="Y32" s="49"/>
      <c r="Z32" s="49">
        <f>(SUM(Y6:Y31)-SUM(Z6:Z31))</f>
        <v>1712</v>
      </c>
    </row>
    <row r="34" spans="23:23" x14ac:dyDescent="0.3">
      <c r="W34" s="41" t="s">
        <v>39</v>
      </c>
    </row>
  </sheetData>
  <mergeCells count="8">
    <mergeCell ref="R4:U4"/>
    <mergeCell ref="B4:B5"/>
    <mergeCell ref="L4:L5"/>
    <mergeCell ref="N4:Q4"/>
    <mergeCell ref="M4:M5"/>
    <mergeCell ref="C4:E4"/>
    <mergeCell ref="F4:H4"/>
    <mergeCell ref="I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Uppdrag</vt:lpstr>
      <vt:lpstr>Ekonomi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Shay Ashton</dc:creator>
  <cp:lastModifiedBy>Shay Ashton</cp:lastModifiedBy>
  <dcterms:created xsi:type="dcterms:W3CDTF">2017-05-04T09:08:22Z</dcterms:created>
  <dcterms:modified xsi:type="dcterms:W3CDTF">2018-04-20T11:55:25Z</dcterms:modified>
</cp:coreProperties>
</file>