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rs Yoga\Dropbox\Ada Grekland\Ada pärm a\"/>
    </mc:Choice>
  </mc:AlternateContent>
  <xr:revisionPtr revIDLastSave="0" documentId="8_{816F396C-BA8D-4A65-9347-B3B5ADFE3D0B}" xr6:coauthVersionLast="47" xr6:coauthVersionMax="47" xr10:uidLastSave="{00000000-0000-0000-0000-000000000000}"/>
  <bookViews>
    <workbookView xWindow="28680" yWindow="-120" windowWidth="25440" windowHeight="15540" xr2:uid="{67405830-3BEC-4F2D-AA54-6BF1E879E5C7}"/>
  </bookViews>
  <sheets>
    <sheet name="Blad1 (2)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4" l="1"/>
  <c r="E35" i="4"/>
  <c r="D35" i="4"/>
  <c r="C50" i="4"/>
  <c r="E47" i="4"/>
  <c r="F40" i="4"/>
  <c r="F41" i="4"/>
  <c r="F42" i="4"/>
  <c r="F43" i="4"/>
  <c r="F44" i="4"/>
  <c r="F45" i="4"/>
  <c r="F46" i="4"/>
  <c r="F37" i="4"/>
  <c r="F38" i="4"/>
  <c r="F36" i="4"/>
  <c r="D39" i="4"/>
  <c r="F39" i="4" s="1"/>
  <c r="D16" i="4"/>
  <c r="E15" i="4"/>
  <c r="F15" i="4" s="1"/>
  <c r="E31" i="4"/>
  <c r="D31" i="4"/>
  <c r="F20" i="4"/>
  <c r="F21" i="4"/>
  <c r="F22" i="4"/>
  <c r="F23" i="4"/>
  <c r="F24" i="4"/>
  <c r="F25" i="4"/>
  <c r="F26" i="4"/>
  <c r="F27" i="4"/>
  <c r="F28" i="4"/>
  <c r="F29" i="4"/>
  <c r="F30" i="4"/>
  <c r="F19" i="4"/>
  <c r="F14" i="4"/>
  <c r="F13" i="4"/>
  <c r="F12" i="4"/>
  <c r="F11" i="4"/>
  <c r="F10" i="4"/>
  <c r="F9" i="4"/>
  <c r="F8" i="4"/>
  <c r="F7" i="4"/>
  <c r="F5" i="4"/>
  <c r="F4" i="4"/>
  <c r="D50" i="4" l="1"/>
  <c r="E50" i="4"/>
  <c r="F50" i="4" s="1"/>
  <c r="F47" i="4"/>
  <c r="E16" i="4"/>
  <c r="F16" i="4" s="1"/>
  <c r="F31" i="4"/>
</calcChain>
</file>

<file path=xl/sharedStrings.xml><?xml version="1.0" encoding="utf-8"?>
<sst xmlns="http://schemas.openxmlformats.org/spreadsheetml/2006/main" count="80" uniqueCount="58">
  <si>
    <t>Motor tim</t>
  </si>
  <si>
    <t>sista dagen</t>
  </si>
  <si>
    <t xml:space="preserve">Du kört </t>
  </si>
  <si>
    <t>timmar</t>
  </si>
  <si>
    <t xml:space="preserve">tankat </t>
  </si>
  <si>
    <t>liter</t>
  </si>
  <si>
    <t>Gahnström</t>
  </si>
  <si>
    <t>Motorn går ej upp i fullt varv, Bränslefilter?</t>
  </si>
  <si>
    <t>Resvik</t>
  </si>
  <si>
    <t>Byta slang? Och munstycke durch bak</t>
  </si>
  <si>
    <t>Säwe</t>
  </si>
  <si>
    <t>Problem gick ej lufta, läckte diesel</t>
  </si>
  <si>
    <t>Davidsson</t>
  </si>
  <si>
    <t>vollert</t>
  </si>
  <si>
    <t>Hullert</t>
  </si>
  <si>
    <t>Thomas Van deer Heiden</t>
  </si>
  <si>
    <t>Johan G</t>
  </si>
  <si>
    <t>Snitt</t>
  </si>
  <si>
    <t>förbr</t>
  </si>
  <si>
    <t>Rustning Hullert/Holmqvist</t>
  </si>
  <si>
    <t>Eliasson</t>
  </si>
  <si>
    <t>Severin</t>
  </si>
  <si>
    <t>Ström/Johansson</t>
  </si>
  <si>
    <t>Marat</t>
  </si>
  <si>
    <t>Daniel</t>
  </si>
  <si>
    <t>Vollert</t>
  </si>
  <si>
    <t>Ljunggren</t>
  </si>
  <si>
    <t>Johan ej tankat då vi hade ambitionen att tömma tanken. Fingerad förbrukning</t>
  </si>
  <si>
    <t>År 2020 användes båten endast av Resvik o Gahnström pga pandemin</t>
  </si>
  <si>
    <t>Ny propeller som är förstor 17x12 tum skall bytas inför 2023 till 16 tum</t>
  </si>
  <si>
    <t>Tanken tömdes under vintern och fylldes innan start.  tim mätare 512</t>
  </si>
  <si>
    <t>År 2020 och 2021</t>
  </si>
  <si>
    <t>André Ekespong</t>
  </si>
  <si>
    <t>Anders Hüllert</t>
  </si>
  <si>
    <t>Per Resvik</t>
  </si>
  <si>
    <t>Marat Atamassov</t>
  </si>
  <si>
    <t>Göran Säwe</t>
  </si>
  <si>
    <t>Johan Eliasson</t>
  </si>
  <si>
    <t>Johan Gahnström England</t>
  </si>
  <si>
    <t>Davidsson Stockholm</t>
  </si>
  <si>
    <t>Johan Duvdahl</t>
  </si>
  <si>
    <t>Robert Ljunggren</t>
  </si>
  <si>
    <t>Johan Holmqvist</t>
  </si>
  <si>
    <t>Ström/Johansson Norge</t>
  </si>
  <si>
    <t>Åsa seglade ej i år</t>
  </si>
  <si>
    <t>2 v</t>
  </si>
  <si>
    <t>Rustning Holmq+Åsa</t>
  </si>
  <si>
    <t>Ej fyllt fullt pga inget bränsle på Aktio stranden (5 timmars körning)</t>
  </si>
  <si>
    <t>Anders tankade förlite, har betalt till Per</t>
  </si>
  <si>
    <t>Ny 16" propeller i stället för gamla 17" propeller. Motorn varvar ut till max varvtal, går ej så tungt.</t>
  </si>
  <si>
    <t>Lagt till 8 liter</t>
  </si>
  <si>
    <t>Genomsnitt</t>
  </si>
  <si>
    <t>Delvis pandemi</t>
  </si>
  <si>
    <t>Pandemi</t>
  </si>
  <si>
    <t>Antal timmar</t>
  </si>
  <si>
    <t>År</t>
  </si>
  <si>
    <t>Ny motor monterad 2019</t>
  </si>
  <si>
    <t>Beräknad tid gamla motorn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</si>
</sst>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0" fillId="2" borderId="0" xfId="0" applyNumberFormat="1" applyFill="1"/>
    <xf numFmtId="4" fontId="1" fillId="2" borderId="0" xfId="0" applyNumberFormat="1" applyFont="1" applyFill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" fontId="0" fillId="0" borderId="1" xfId="0" applyNumberFormat="1" applyBorder="1"/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1FE9-AEE9-4343-BBBE-C64504ECAE76}">
  <sheetPr>
    <pageSetUpPr fitToPage="1"/>
  </sheetPr>
  <dimension ref="A1:J75"/>
  <sheetViews>
    <sheetView tabSelected="1" workbookViewId="0">
      <selection activeCell="L8" sqref="L8"/>
    </sheetView>
  </sheetViews>
  <sheetFormatPr defaultRowHeight="14.4" x14ac:dyDescent="0.3"/>
  <cols>
    <col min="1" max="1" width="5" bestFit="1" customWidth="1"/>
    <col min="2" max="2" width="25.21875" customWidth="1"/>
    <col min="3" max="3" width="11.5546875" customWidth="1"/>
    <col min="4" max="4" width="11" style="1" bestFit="1" customWidth="1"/>
    <col min="5" max="6" width="9.109375" style="1"/>
    <col min="7" max="7" width="2.109375" customWidth="1"/>
    <col min="10" max="10" width="26.21875" bestFit="1" customWidth="1"/>
    <col min="12" max="12" width="26.21875" bestFit="1" customWidth="1"/>
  </cols>
  <sheetData>
    <row r="1" spans="1:8" x14ac:dyDescent="0.3">
      <c r="C1" t="s">
        <v>0</v>
      </c>
      <c r="D1" s="1" t="s">
        <v>2</v>
      </c>
      <c r="E1" s="1" t="s">
        <v>4</v>
      </c>
      <c r="F1" s="1" t="s">
        <v>17</v>
      </c>
    </row>
    <row r="2" spans="1:8" x14ac:dyDescent="0.3">
      <c r="C2" t="s">
        <v>1</v>
      </c>
      <c r="D2" s="1" t="s">
        <v>3</v>
      </c>
      <c r="E2" s="1" t="s">
        <v>5</v>
      </c>
      <c r="F2" s="1" t="s">
        <v>18</v>
      </c>
    </row>
    <row r="4" spans="1:8" x14ac:dyDescent="0.3">
      <c r="A4" s="2">
        <v>2020</v>
      </c>
      <c r="B4" t="s">
        <v>16</v>
      </c>
      <c r="C4">
        <v>208</v>
      </c>
      <c r="D4" s="1">
        <v>39</v>
      </c>
      <c r="E4" s="1">
        <v>47</v>
      </c>
      <c r="F4" s="1">
        <f>E4/D4</f>
        <v>1.2051282051282051</v>
      </c>
      <c r="H4" t="s">
        <v>28</v>
      </c>
    </row>
    <row r="5" spans="1:8" x14ac:dyDescent="0.3">
      <c r="A5">
        <v>2020</v>
      </c>
      <c r="B5" t="s">
        <v>8</v>
      </c>
      <c r="C5">
        <v>250</v>
      </c>
      <c r="D5" s="1">
        <v>42</v>
      </c>
      <c r="E5" s="1">
        <v>37</v>
      </c>
      <c r="F5" s="1">
        <f t="shared" ref="F5:F30" si="0">E5/D5</f>
        <v>0.88095238095238093</v>
      </c>
    </row>
    <row r="7" spans="1:8" x14ac:dyDescent="0.3">
      <c r="A7" s="2">
        <v>2021</v>
      </c>
      <c r="B7" t="s">
        <v>15</v>
      </c>
      <c r="C7">
        <v>306.39999999999998</v>
      </c>
      <c r="D7" s="1">
        <v>56.399999999999977</v>
      </c>
      <c r="E7" s="1">
        <v>80</v>
      </c>
      <c r="F7" s="1">
        <f t="shared" si="0"/>
        <v>1.4184397163120572</v>
      </c>
    </row>
    <row r="8" spans="1:8" x14ac:dyDescent="0.3">
      <c r="A8">
        <v>2021</v>
      </c>
      <c r="B8" t="s">
        <v>8</v>
      </c>
      <c r="C8">
        <v>340</v>
      </c>
      <c r="D8" s="1">
        <v>33.600000000000023</v>
      </c>
      <c r="E8" s="1">
        <v>49</v>
      </c>
      <c r="F8" s="1">
        <f t="shared" si="0"/>
        <v>1.4583333333333324</v>
      </c>
    </row>
    <row r="9" spans="1:8" x14ac:dyDescent="0.3">
      <c r="A9">
        <v>2021</v>
      </c>
      <c r="B9" t="s">
        <v>14</v>
      </c>
      <c r="C9">
        <v>352</v>
      </c>
      <c r="D9" s="1">
        <v>12</v>
      </c>
      <c r="E9" s="1">
        <v>53</v>
      </c>
      <c r="F9" s="1">
        <f t="shared" si="0"/>
        <v>4.416666666666667</v>
      </c>
    </row>
    <row r="10" spans="1:8" x14ac:dyDescent="0.3">
      <c r="A10">
        <v>2021</v>
      </c>
      <c r="B10" t="s">
        <v>13</v>
      </c>
      <c r="C10">
        <v>388</v>
      </c>
      <c r="D10" s="1">
        <v>36</v>
      </c>
      <c r="E10" s="1">
        <v>71</v>
      </c>
      <c r="F10" s="1">
        <f t="shared" si="0"/>
        <v>1.9722222222222223</v>
      </c>
    </row>
    <row r="11" spans="1:8" x14ac:dyDescent="0.3">
      <c r="A11">
        <v>2021</v>
      </c>
      <c r="B11" t="s">
        <v>12</v>
      </c>
      <c r="C11">
        <v>408</v>
      </c>
      <c r="D11" s="1">
        <v>20</v>
      </c>
      <c r="E11" s="1">
        <v>29</v>
      </c>
      <c r="F11" s="1">
        <f t="shared" si="0"/>
        <v>1.45</v>
      </c>
    </row>
    <row r="12" spans="1:8" x14ac:dyDescent="0.3">
      <c r="A12">
        <v>2021</v>
      </c>
      <c r="B12" t="s">
        <v>8</v>
      </c>
      <c r="C12">
        <v>423</v>
      </c>
      <c r="D12" s="1">
        <v>15</v>
      </c>
      <c r="E12" s="1">
        <v>22</v>
      </c>
      <c r="F12" s="1">
        <f t="shared" si="0"/>
        <v>1.4666666666666666</v>
      </c>
      <c r="H12" t="s">
        <v>11</v>
      </c>
    </row>
    <row r="13" spans="1:8" x14ac:dyDescent="0.3">
      <c r="A13">
        <v>2021</v>
      </c>
      <c r="B13" t="s">
        <v>10</v>
      </c>
      <c r="C13">
        <v>445.8</v>
      </c>
      <c r="D13" s="1">
        <v>22.800000000000011</v>
      </c>
      <c r="E13" s="1">
        <v>23.5</v>
      </c>
      <c r="F13" s="1">
        <f t="shared" si="0"/>
        <v>1.0307017543859645</v>
      </c>
      <c r="H13" t="s">
        <v>9</v>
      </c>
    </row>
    <row r="14" spans="1:8" x14ac:dyDescent="0.3">
      <c r="A14">
        <v>2021</v>
      </c>
      <c r="B14" t="s">
        <v>8</v>
      </c>
      <c r="C14">
        <v>478</v>
      </c>
      <c r="D14" s="1">
        <v>32.199999999999989</v>
      </c>
      <c r="E14" s="1">
        <v>50</v>
      </c>
      <c r="F14" s="1">
        <f t="shared" si="0"/>
        <v>1.5527950310559011</v>
      </c>
      <c r="H14" t="s">
        <v>7</v>
      </c>
    </row>
    <row r="15" spans="1:8" x14ac:dyDescent="0.3">
      <c r="A15">
        <v>2021</v>
      </c>
      <c r="B15" t="s">
        <v>6</v>
      </c>
      <c r="C15">
        <v>507.6</v>
      </c>
      <c r="D15" s="1">
        <v>29.600000000000023</v>
      </c>
      <c r="E15" s="1">
        <f>D15*1.49</f>
        <v>44.104000000000035</v>
      </c>
      <c r="F15" s="1">
        <f t="shared" si="0"/>
        <v>1.49</v>
      </c>
      <c r="H15" t="s">
        <v>27</v>
      </c>
    </row>
    <row r="16" spans="1:8" x14ac:dyDescent="0.3">
      <c r="B16" t="s">
        <v>31</v>
      </c>
      <c r="C16" s="4" t="s">
        <v>17</v>
      </c>
      <c r="D16" s="3">
        <f>SUM(D4:D15)</f>
        <v>338.6</v>
      </c>
      <c r="E16" s="3">
        <f>SUM(E4:E15)</f>
        <v>505.60400000000004</v>
      </c>
      <c r="F16" s="5">
        <f t="shared" si="0"/>
        <v>1.4932191376255168</v>
      </c>
    </row>
    <row r="18" spans="1:10" x14ac:dyDescent="0.3">
      <c r="H18" t="s">
        <v>30</v>
      </c>
    </row>
    <row r="19" spans="1:10" x14ac:dyDescent="0.3">
      <c r="A19" s="2">
        <v>2022</v>
      </c>
      <c r="B19" t="s">
        <v>19</v>
      </c>
      <c r="C19">
        <v>521</v>
      </c>
      <c r="D19" s="1">
        <v>9</v>
      </c>
      <c r="E19" s="1">
        <v>12</v>
      </c>
      <c r="F19" s="1">
        <f t="shared" si="0"/>
        <v>1.3333333333333333</v>
      </c>
      <c r="H19" t="s">
        <v>29</v>
      </c>
    </row>
    <row r="20" spans="1:10" x14ac:dyDescent="0.3">
      <c r="A20">
        <v>2022</v>
      </c>
      <c r="B20" t="s">
        <v>10</v>
      </c>
      <c r="C20">
        <v>554.79999999999995</v>
      </c>
      <c r="D20" s="1">
        <v>33.799999999999955</v>
      </c>
      <c r="E20" s="1">
        <v>44</v>
      </c>
      <c r="F20" s="1">
        <f t="shared" si="0"/>
        <v>1.3017751479289958</v>
      </c>
    </row>
    <row r="21" spans="1:10" x14ac:dyDescent="0.3">
      <c r="A21">
        <v>2022</v>
      </c>
      <c r="B21" t="s">
        <v>20</v>
      </c>
      <c r="C21">
        <v>564.29999999999995</v>
      </c>
      <c r="D21" s="1">
        <v>9.5</v>
      </c>
      <c r="E21" s="1">
        <v>17</v>
      </c>
      <c r="F21" s="1">
        <f t="shared" si="0"/>
        <v>1.7894736842105263</v>
      </c>
    </row>
    <row r="22" spans="1:10" x14ac:dyDescent="0.3">
      <c r="A22">
        <v>2022</v>
      </c>
      <c r="B22" t="s">
        <v>21</v>
      </c>
      <c r="C22">
        <v>579.70000000000005</v>
      </c>
      <c r="D22" s="1">
        <v>15.400000000000091</v>
      </c>
      <c r="E22" s="1">
        <v>30</v>
      </c>
      <c r="F22" s="1">
        <f t="shared" si="0"/>
        <v>1.9480519480519365</v>
      </c>
    </row>
    <row r="23" spans="1:10" x14ac:dyDescent="0.3">
      <c r="A23">
        <v>2022</v>
      </c>
      <c r="B23" t="s">
        <v>8</v>
      </c>
      <c r="C23">
        <v>641</v>
      </c>
      <c r="D23" s="1">
        <v>61.299999999999955</v>
      </c>
      <c r="E23" s="1">
        <v>113</v>
      </c>
      <c r="F23" s="1">
        <f t="shared" si="0"/>
        <v>1.8433931484502462</v>
      </c>
    </row>
    <row r="24" spans="1:10" x14ac:dyDescent="0.3">
      <c r="A24">
        <v>2022</v>
      </c>
      <c r="B24" t="s">
        <v>22</v>
      </c>
      <c r="C24">
        <v>654.6</v>
      </c>
      <c r="D24" s="1">
        <v>13.600000000000023</v>
      </c>
      <c r="E24" s="1">
        <v>25</v>
      </c>
      <c r="F24" s="1">
        <f t="shared" si="0"/>
        <v>1.8382352941176441</v>
      </c>
    </row>
    <row r="25" spans="1:10" x14ac:dyDescent="0.3">
      <c r="A25">
        <v>2022</v>
      </c>
      <c r="B25" t="s">
        <v>23</v>
      </c>
      <c r="C25">
        <v>709.9</v>
      </c>
      <c r="D25" s="1">
        <v>55.299999999999955</v>
      </c>
      <c r="E25" s="1">
        <v>60</v>
      </c>
      <c r="F25" s="1">
        <f t="shared" si="0"/>
        <v>1.0849909584086808</v>
      </c>
    </row>
    <row r="26" spans="1:10" x14ac:dyDescent="0.3">
      <c r="A26">
        <v>2022</v>
      </c>
      <c r="B26" t="s">
        <v>6</v>
      </c>
      <c r="C26">
        <v>749.2</v>
      </c>
      <c r="D26" s="1">
        <v>39.300000000000068</v>
      </c>
      <c r="E26" s="1">
        <v>58</v>
      </c>
      <c r="F26" s="1">
        <f t="shared" si="0"/>
        <v>1.4758269720101755</v>
      </c>
    </row>
    <row r="27" spans="1:10" x14ac:dyDescent="0.3">
      <c r="A27">
        <v>2022</v>
      </c>
      <c r="B27" t="s">
        <v>25</v>
      </c>
      <c r="C27">
        <v>764.8</v>
      </c>
      <c r="D27" s="1">
        <v>15.599999999999909</v>
      </c>
      <c r="E27" s="1">
        <v>39.299999999999997</v>
      </c>
      <c r="F27" s="1">
        <f t="shared" si="0"/>
        <v>2.5192307692307838</v>
      </c>
    </row>
    <row r="28" spans="1:10" x14ac:dyDescent="0.3">
      <c r="A28">
        <v>2022</v>
      </c>
      <c r="B28" t="s">
        <v>14</v>
      </c>
      <c r="C28">
        <v>780</v>
      </c>
      <c r="D28" s="1">
        <v>15.200000000000045</v>
      </c>
      <c r="E28" s="1">
        <v>19</v>
      </c>
      <c r="F28" s="1">
        <f t="shared" si="0"/>
        <v>1.2499999999999962</v>
      </c>
    </row>
    <row r="29" spans="1:10" x14ac:dyDescent="0.3">
      <c r="A29">
        <v>2022</v>
      </c>
      <c r="B29" t="s">
        <v>24</v>
      </c>
      <c r="C29">
        <v>816</v>
      </c>
      <c r="D29" s="1">
        <v>36</v>
      </c>
      <c r="E29" s="1">
        <v>62</v>
      </c>
      <c r="F29" s="1">
        <f t="shared" si="0"/>
        <v>1.7222222222222223</v>
      </c>
    </row>
    <row r="30" spans="1:10" x14ac:dyDescent="0.3">
      <c r="A30">
        <v>2022</v>
      </c>
      <c r="B30" t="s">
        <v>26</v>
      </c>
      <c r="C30">
        <v>825</v>
      </c>
      <c r="D30" s="1">
        <v>9</v>
      </c>
      <c r="E30" s="1">
        <v>10</v>
      </c>
      <c r="F30" s="1">
        <f t="shared" si="0"/>
        <v>1.1111111111111112</v>
      </c>
    </row>
    <row r="31" spans="1:10" x14ac:dyDescent="0.3">
      <c r="C31" s="4" t="s">
        <v>17</v>
      </c>
      <c r="D31" s="3">
        <f>SUM(D19:D30)</f>
        <v>313</v>
      </c>
      <c r="E31" s="3">
        <f>SUM(E19:E30)</f>
        <v>489.3</v>
      </c>
      <c r="F31" s="6">
        <f>E31/D31</f>
        <v>1.563258785942492</v>
      </c>
    </row>
    <row r="32" spans="1:10" ht="15.6" x14ac:dyDescent="0.3">
      <c r="J32" s="11"/>
    </row>
    <row r="33" spans="1:10" ht="15.6" x14ac:dyDescent="0.3">
      <c r="C33" t="s">
        <v>0</v>
      </c>
      <c r="D33" s="1" t="s">
        <v>2</v>
      </c>
      <c r="E33" s="1" t="s">
        <v>4</v>
      </c>
      <c r="F33" s="1" t="s">
        <v>17</v>
      </c>
      <c r="I33" s="1"/>
      <c r="J33" s="12"/>
    </row>
    <row r="34" spans="1:10" ht="15.6" x14ac:dyDescent="0.3">
      <c r="A34">
        <v>2023</v>
      </c>
      <c r="C34" t="s">
        <v>1</v>
      </c>
      <c r="D34" s="1" t="s">
        <v>3</v>
      </c>
      <c r="E34" s="1" t="s">
        <v>5</v>
      </c>
      <c r="F34" s="1" t="s">
        <v>18</v>
      </c>
      <c r="J34" s="12"/>
    </row>
    <row r="35" spans="1:10" ht="15.6" x14ac:dyDescent="0.3">
      <c r="B35" s="7" t="s">
        <v>46</v>
      </c>
      <c r="C35" s="8">
        <v>840</v>
      </c>
      <c r="D35" s="14">
        <f>C35-C30</f>
        <v>15</v>
      </c>
      <c r="E35" s="14">
        <f>15*1.5</f>
        <v>22.5</v>
      </c>
      <c r="F35" s="14"/>
      <c r="H35" t="s">
        <v>49</v>
      </c>
      <c r="J35" s="12"/>
    </row>
    <row r="36" spans="1:10" ht="15.6" x14ac:dyDescent="0.3">
      <c r="A36" s="1" t="s">
        <v>45</v>
      </c>
      <c r="B36" s="9" t="s">
        <v>32</v>
      </c>
      <c r="C36" s="8">
        <v>873</v>
      </c>
      <c r="D36" s="14">
        <v>33</v>
      </c>
      <c r="E36" s="14">
        <v>50</v>
      </c>
      <c r="F36" s="14">
        <f>E36/D36</f>
        <v>1.5151515151515151</v>
      </c>
      <c r="J36" s="12"/>
    </row>
    <row r="37" spans="1:10" ht="15.6" x14ac:dyDescent="0.3">
      <c r="B37" s="9" t="s">
        <v>33</v>
      </c>
      <c r="C37" s="8">
        <v>897</v>
      </c>
      <c r="D37" s="14">
        <v>21</v>
      </c>
      <c r="E37" s="14">
        <v>25</v>
      </c>
      <c r="F37" s="14">
        <f t="shared" ref="F37:F47" si="1">E37/D37</f>
        <v>1.1904761904761905</v>
      </c>
      <c r="H37" t="s">
        <v>48</v>
      </c>
      <c r="J37" s="12"/>
    </row>
    <row r="38" spans="1:10" ht="15.6" x14ac:dyDescent="0.3">
      <c r="A38" t="s">
        <v>45</v>
      </c>
      <c r="B38" s="9" t="s">
        <v>34</v>
      </c>
      <c r="C38" s="8">
        <v>921</v>
      </c>
      <c r="D38" s="14">
        <v>24</v>
      </c>
      <c r="E38" s="14">
        <v>40</v>
      </c>
      <c r="F38" s="14">
        <f t="shared" si="1"/>
        <v>1.6666666666666667</v>
      </c>
      <c r="J38" s="12"/>
    </row>
    <row r="39" spans="1:10" ht="15.6" x14ac:dyDescent="0.3">
      <c r="B39" s="9" t="s">
        <v>35</v>
      </c>
      <c r="C39" s="8">
        <v>944</v>
      </c>
      <c r="D39" s="14">
        <f>C40-C38-D40</f>
        <v>23</v>
      </c>
      <c r="E39" s="14">
        <v>33.200000000000003</v>
      </c>
      <c r="F39" s="14">
        <f t="shared" si="1"/>
        <v>1.4434782608695653</v>
      </c>
      <c r="J39" s="12"/>
    </row>
    <row r="40" spans="1:10" ht="15.6" x14ac:dyDescent="0.3">
      <c r="A40" t="s">
        <v>45</v>
      </c>
      <c r="B40" s="9" t="s">
        <v>36</v>
      </c>
      <c r="C40" s="8">
        <v>984</v>
      </c>
      <c r="D40" s="14">
        <v>40</v>
      </c>
      <c r="E40" s="14">
        <v>44</v>
      </c>
      <c r="F40" s="14">
        <f t="shared" si="1"/>
        <v>1.1000000000000001</v>
      </c>
      <c r="J40" s="12"/>
    </row>
    <row r="41" spans="1:10" ht="15.6" x14ac:dyDescent="0.3">
      <c r="A41" t="s">
        <v>45</v>
      </c>
      <c r="B41" s="9" t="s">
        <v>37</v>
      </c>
      <c r="C41" s="8">
        <v>1016</v>
      </c>
      <c r="D41" s="14">
        <v>32</v>
      </c>
      <c r="E41" s="14">
        <v>30</v>
      </c>
      <c r="F41" s="14">
        <f t="shared" si="1"/>
        <v>0.9375</v>
      </c>
      <c r="J41" s="12"/>
    </row>
    <row r="42" spans="1:10" ht="15.6" x14ac:dyDescent="0.3">
      <c r="A42" t="s">
        <v>45</v>
      </c>
      <c r="B42" s="9" t="s">
        <v>38</v>
      </c>
      <c r="C42" s="8">
        <v>1041</v>
      </c>
      <c r="D42" s="14">
        <v>25</v>
      </c>
      <c r="E42" s="14">
        <v>65</v>
      </c>
      <c r="F42" s="14">
        <f t="shared" si="1"/>
        <v>2.6</v>
      </c>
      <c r="J42" s="12"/>
    </row>
    <row r="43" spans="1:10" ht="15.6" x14ac:dyDescent="0.3">
      <c r="B43" s="9" t="s">
        <v>39</v>
      </c>
      <c r="C43" s="8">
        <v>1064</v>
      </c>
      <c r="D43" s="14">
        <v>23</v>
      </c>
      <c r="E43" s="14">
        <v>42</v>
      </c>
      <c r="F43" s="14">
        <f t="shared" si="1"/>
        <v>1.826086956521739</v>
      </c>
      <c r="J43" s="13"/>
    </row>
    <row r="44" spans="1:10" ht="15.6" x14ac:dyDescent="0.3">
      <c r="B44" s="9" t="s">
        <v>40</v>
      </c>
      <c r="C44" s="8">
        <v>1082</v>
      </c>
      <c r="D44" s="14">
        <v>18</v>
      </c>
      <c r="E44" s="14">
        <v>25</v>
      </c>
      <c r="F44" s="14">
        <f t="shared" si="1"/>
        <v>1.3888888888888888</v>
      </c>
      <c r="J44" s="12"/>
    </row>
    <row r="45" spans="1:10" ht="15.6" x14ac:dyDescent="0.3">
      <c r="B45" s="9" t="s">
        <v>41</v>
      </c>
      <c r="C45" s="8">
        <v>1096</v>
      </c>
      <c r="D45" s="14">
        <v>14</v>
      </c>
      <c r="E45" s="14">
        <v>18</v>
      </c>
      <c r="F45" s="14">
        <f t="shared" si="1"/>
        <v>1.2857142857142858</v>
      </c>
      <c r="J45" s="12"/>
    </row>
    <row r="46" spans="1:10" ht="15.6" x14ac:dyDescent="0.3">
      <c r="B46" s="10" t="s">
        <v>42</v>
      </c>
      <c r="C46" s="8">
        <v>1109.5</v>
      </c>
      <c r="D46" s="14">
        <v>12</v>
      </c>
      <c r="E46" s="14">
        <v>20</v>
      </c>
      <c r="F46" s="14">
        <f t="shared" si="1"/>
        <v>1.6666666666666667</v>
      </c>
      <c r="J46" s="12"/>
    </row>
    <row r="47" spans="1:10" ht="15.6" x14ac:dyDescent="0.3">
      <c r="A47" t="s">
        <v>45</v>
      </c>
      <c r="B47" s="9" t="s">
        <v>43</v>
      </c>
      <c r="C47" s="8">
        <v>1129.5999999999999</v>
      </c>
      <c r="D47" s="14">
        <v>20</v>
      </c>
      <c r="E47" s="14">
        <f>24+8</f>
        <v>32</v>
      </c>
      <c r="F47" s="14">
        <f t="shared" si="1"/>
        <v>1.6</v>
      </c>
      <c r="H47" t="s">
        <v>47</v>
      </c>
    </row>
    <row r="48" spans="1:10" ht="15.6" x14ac:dyDescent="0.3">
      <c r="B48" s="9" t="s">
        <v>44</v>
      </c>
      <c r="C48" s="8"/>
      <c r="D48" s="14"/>
      <c r="E48" s="14"/>
      <c r="F48" s="14"/>
      <c r="H48" t="s">
        <v>50</v>
      </c>
    </row>
    <row r="50" spans="2:6" ht="15.6" x14ac:dyDescent="0.3">
      <c r="B50" s="12" t="s">
        <v>51</v>
      </c>
      <c r="C50">
        <f>C47-C35</f>
        <v>289.59999999999991</v>
      </c>
      <c r="D50" s="1">
        <f>SUM(D35:D49)</f>
        <v>300</v>
      </c>
      <c r="E50" s="1">
        <f>SUM(E35:E49)</f>
        <v>446.7</v>
      </c>
      <c r="F50" s="15">
        <f>E50/D50</f>
        <v>1.4889999999999999</v>
      </c>
    </row>
    <row r="53" spans="2:6" x14ac:dyDescent="0.3">
      <c r="B53" t="s">
        <v>55</v>
      </c>
      <c r="C53" t="s">
        <v>54</v>
      </c>
      <c r="D53"/>
    </row>
    <row r="54" spans="2:6" x14ac:dyDescent="0.3">
      <c r="D54"/>
    </row>
    <row r="55" spans="2:6" x14ac:dyDescent="0.3">
      <c r="B55">
        <v>2006</v>
      </c>
      <c r="C55">
        <v>250</v>
      </c>
      <c r="D55"/>
    </row>
    <row r="56" spans="2:6" x14ac:dyDescent="0.3">
      <c r="B56">
        <v>2007</v>
      </c>
      <c r="C56">
        <v>250</v>
      </c>
      <c r="D56"/>
    </row>
    <row r="57" spans="2:6" x14ac:dyDescent="0.3">
      <c r="B57">
        <v>2008</v>
      </c>
      <c r="C57">
        <v>250</v>
      </c>
      <c r="D57"/>
    </row>
    <row r="58" spans="2:6" x14ac:dyDescent="0.3">
      <c r="B58">
        <v>2009</v>
      </c>
      <c r="C58">
        <v>250</v>
      </c>
      <c r="D58"/>
    </row>
    <row r="59" spans="2:6" x14ac:dyDescent="0.3">
      <c r="B59">
        <v>2010</v>
      </c>
      <c r="C59">
        <v>250</v>
      </c>
      <c r="D59"/>
    </row>
    <row r="60" spans="2:6" x14ac:dyDescent="0.3">
      <c r="B60">
        <v>2011</v>
      </c>
      <c r="C60">
        <v>250</v>
      </c>
      <c r="D60"/>
    </row>
    <row r="61" spans="2:6" x14ac:dyDescent="0.3">
      <c r="B61">
        <v>2012</v>
      </c>
      <c r="C61">
        <v>250</v>
      </c>
      <c r="D61"/>
    </row>
    <row r="62" spans="2:6" x14ac:dyDescent="0.3">
      <c r="B62">
        <v>2013</v>
      </c>
      <c r="C62">
        <v>250</v>
      </c>
      <c r="D62"/>
    </row>
    <row r="63" spans="2:6" x14ac:dyDescent="0.3">
      <c r="B63">
        <v>2014</v>
      </c>
      <c r="C63">
        <v>250</v>
      </c>
      <c r="D63"/>
    </row>
    <row r="64" spans="2:6" x14ac:dyDescent="0.3">
      <c r="B64">
        <v>2015</v>
      </c>
      <c r="C64">
        <v>250</v>
      </c>
      <c r="D64"/>
    </row>
    <row r="65" spans="2:4" x14ac:dyDescent="0.3">
      <c r="B65">
        <v>2016</v>
      </c>
      <c r="C65">
        <v>250</v>
      </c>
      <c r="D65"/>
    </row>
    <row r="66" spans="2:4" x14ac:dyDescent="0.3">
      <c r="B66">
        <v>2017</v>
      </c>
      <c r="C66">
        <v>250</v>
      </c>
      <c r="D66"/>
    </row>
    <row r="67" spans="2:4" x14ac:dyDescent="0.3">
      <c r="B67">
        <v>2018</v>
      </c>
      <c r="C67">
        <v>250</v>
      </c>
      <c r="D67"/>
    </row>
    <row r="68" spans="2:4" x14ac:dyDescent="0.3">
      <c r="B68">
        <v>2019</v>
      </c>
      <c r="C68">
        <v>50</v>
      </c>
      <c r="D68" t="s">
        <v>57</v>
      </c>
    </row>
    <row r="69" spans="2:4" x14ac:dyDescent="0.3">
      <c r="B69">
        <v>2019</v>
      </c>
      <c r="C69">
        <v>208</v>
      </c>
      <c r="D69" t="s">
        <v>56</v>
      </c>
    </row>
    <row r="70" spans="2:4" x14ac:dyDescent="0.3">
      <c r="B70">
        <v>2020</v>
      </c>
      <c r="C70">
        <v>81</v>
      </c>
      <c r="D70" t="s">
        <v>53</v>
      </c>
    </row>
    <row r="71" spans="2:4" x14ac:dyDescent="0.3">
      <c r="B71">
        <v>2021</v>
      </c>
      <c r="C71">
        <v>257</v>
      </c>
      <c r="D71" t="s">
        <v>52</v>
      </c>
    </row>
    <row r="72" spans="2:4" x14ac:dyDescent="0.3">
      <c r="B72">
        <v>2022</v>
      </c>
      <c r="C72">
        <v>313</v>
      </c>
      <c r="D72"/>
    </row>
    <row r="73" spans="2:4" x14ac:dyDescent="0.3">
      <c r="B73">
        <v>2023</v>
      </c>
      <c r="C73">
        <v>300</v>
      </c>
      <c r="D73"/>
    </row>
    <row r="74" spans="2:4" x14ac:dyDescent="0.3">
      <c r="D74"/>
    </row>
    <row r="75" spans="2:4" x14ac:dyDescent="0.3">
      <c r="C75">
        <f>SUM(C55:C74)</f>
        <v>4459</v>
      </c>
      <c r="D75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Yoga</dc:creator>
  <cp:lastModifiedBy>Anders Hüllert</cp:lastModifiedBy>
  <cp:lastPrinted>2023-11-17T09:33:48Z</cp:lastPrinted>
  <dcterms:created xsi:type="dcterms:W3CDTF">2021-05-24T06:48:47Z</dcterms:created>
  <dcterms:modified xsi:type="dcterms:W3CDTF">2024-01-04T18:24:57Z</dcterms:modified>
</cp:coreProperties>
</file>