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henrik/Documents/1 Barnen - dokument/Fotboll P-13/Ekonomi 2023/"/>
    </mc:Choice>
  </mc:AlternateContent>
  <xr:revisionPtr revIDLastSave="0" documentId="13_ncr:1_{668C3D5A-2A6E-A449-8B6A-5DF2E3B12644}" xr6:coauthVersionLast="47" xr6:coauthVersionMax="47" xr10:uidLastSave="{00000000-0000-0000-0000-000000000000}"/>
  <bookViews>
    <workbookView xWindow="3440" yWindow="660" windowWidth="26720" windowHeight="19000" tabRatio="500" xr2:uid="{00000000-000D-0000-FFFF-FFFF00000000}"/>
  </bookViews>
  <sheets>
    <sheet name="L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C25" i="1" s="1"/>
  <c r="D23" i="1"/>
  <c r="D25" i="1" s="1"/>
  <c r="C52" i="1"/>
  <c r="C54" i="1" s="1"/>
  <c r="D52" i="1"/>
  <c r="D54" i="1" s="1"/>
  <c r="C56" i="1" l="1"/>
  <c r="C58" i="1" s="1"/>
  <c r="D10" i="1" s="1"/>
  <c r="D56" i="1"/>
  <c r="D58" i="1" l="1"/>
</calcChain>
</file>

<file path=xl/sharedStrings.xml><?xml version="1.0" encoding="utf-8"?>
<sst xmlns="http://schemas.openxmlformats.org/spreadsheetml/2006/main" count="51" uniqueCount="50">
  <si>
    <t xml:space="preserve">Sunderby Sportklubb </t>
  </si>
  <si>
    <t>INTÄKTER</t>
  </si>
  <si>
    <t>Rörelseintäkter och erhållna bidrag</t>
  </si>
  <si>
    <t>Utfall</t>
  </si>
  <si>
    <t>Hela året</t>
  </si>
  <si>
    <t>Konto</t>
  </si>
  <si>
    <t>Reservation tidgare år</t>
  </si>
  <si>
    <t>Egna arrangemang intäkter</t>
  </si>
  <si>
    <t>Reklamintäkter</t>
  </si>
  <si>
    <t xml:space="preserve">Övriga ersättningar och intäkter </t>
  </si>
  <si>
    <t>Övrig lotteriförsäljning intäkter</t>
  </si>
  <si>
    <t>Försäljningsintäkter</t>
  </si>
  <si>
    <t>Aktivitetsavgift</t>
  </si>
  <si>
    <t>Föräldrabidrag</t>
  </si>
  <si>
    <t>Loak</t>
  </si>
  <si>
    <t>Bidrags intäkter</t>
  </si>
  <si>
    <t>Summa Rörelseintäkter/ erh bidrag</t>
  </si>
  <si>
    <t>SUMMA INTÄKTER</t>
  </si>
  <si>
    <t>KOSTNADER</t>
  </si>
  <si>
    <t>Rörelsekostnader och personalkostnader</t>
  </si>
  <si>
    <t>Licensavgifter</t>
  </si>
  <si>
    <t>Föreningsavgifter, ex LBC, NFF, Luleå Fotb. Förb</t>
  </si>
  <si>
    <t>Lägeravgifter, träningsläger mm</t>
  </si>
  <si>
    <t>Arvoden till tränare, instruktörer &amp; domare</t>
  </si>
  <si>
    <t>Kostnader övergångar</t>
  </si>
  <si>
    <t>Kostnader resor, mat, förtäring &amp; logi</t>
  </si>
  <si>
    <t>Kostnader matchställ, strumpor overaller</t>
  </si>
  <si>
    <t>Behandlingskostnader, förband mm</t>
  </si>
  <si>
    <t>Övrigt förbrukningsmaterial</t>
  </si>
  <si>
    <t>Inköp: lotter, varuinköp kiosk mm</t>
  </si>
  <si>
    <t>Hyreskostnader lokaler och anläggningar</t>
  </si>
  <si>
    <t>Övriga kostnader ex:_________________________</t>
  </si>
  <si>
    <t>Annonskostnader, internet</t>
  </si>
  <si>
    <t>Löneersättningar</t>
  </si>
  <si>
    <t>Resekostnadsersättningar</t>
  </si>
  <si>
    <t>Utbildningskostnader</t>
  </si>
  <si>
    <t>Summa  Rörelsek. och personalk</t>
  </si>
  <si>
    <t>SUMMA KOSTNADER</t>
  </si>
  <si>
    <t>RESULTAT</t>
  </si>
  <si>
    <t>Resultat inklusive reservation</t>
  </si>
  <si>
    <t>Övriga noteringar</t>
  </si>
  <si>
    <t>Kick Back Intersport</t>
  </si>
  <si>
    <t>Intäkter externa uppdrag</t>
  </si>
  <si>
    <t>Övriga statliga och komm bidrag</t>
  </si>
  <si>
    <t>Anm.avg. seriespel</t>
  </si>
  <si>
    <t>Anm.avg. cuper</t>
  </si>
  <si>
    <t>Övriga lagkostnader</t>
  </si>
  <si>
    <t>Antal pass/ vecka:…3……………</t>
  </si>
  <si>
    <t>Idrott/Lag/ Årsgrupp: 5113 FP-13</t>
  </si>
  <si>
    <t>Antal Aktiva:…24…………………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</si>
</sst>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8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/>
    <xf numFmtId="0" fontId="0" fillId="2" borderId="0" xfId="0" applyFill="1"/>
    <xf numFmtId="4" fontId="0" fillId="2" borderId="0" xfId="0" applyNumberFormat="1" applyFill="1"/>
    <xf numFmtId="4" fontId="0" fillId="0" borderId="4" xfId="0" applyNumberFormat="1" applyBorder="1"/>
    <xf numFmtId="4" fontId="0" fillId="0" borderId="5" xfId="0" applyNumberFormat="1" applyBorder="1"/>
    <xf numFmtId="4" fontId="0" fillId="0" borderId="6" xfId="0" applyNumberFormat="1" applyBorder="1"/>
    <xf numFmtId="4" fontId="0" fillId="0" borderId="7" xfId="0" applyNumberFormat="1" applyBorder="1"/>
    <xf numFmtId="4" fontId="0" fillId="0" borderId="8" xfId="0" applyNumberFormat="1" applyBorder="1"/>
    <xf numFmtId="4" fontId="6" fillId="0" borderId="9" xfId="0" applyNumberFormat="1" applyFont="1" applyBorder="1"/>
    <xf numFmtId="4" fontId="6" fillId="0" borderId="10" xfId="0" applyNumberFormat="1" applyFont="1" applyBorder="1"/>
    <xf numFmtId="4" fontId="0" fillId="0" borderId="0" xfId="0" applyNumberFormat="1"/>
    <xf numFmtId="4" fontId="2" fillId="0" borderId="9" xfId="0" applyNumberFormat="1" applyFont="1" applyBorder="1"/>
    <xf numFmtId="4" fontId="2" fillId="0" borderId="10" xfId="0" applyNumberFormat="1" applyFont="1" applyBorder="1"/>
    <xf numFmtId="4" fontId="2" fillId="0" borderId="0" xfId="0" applyNumberFormat="1" applyFont="1"/>
    <xf numFmtId="4" fontId="0" fillId="0" borderId="11" xfId="0" applyNumberFormat="1" applyBorder="1"/>
    <xf numFmtId="4" fontId="0" fillId="0" borderId="12" xfId="0" applyNumberFormat="1" applyBorder="1"/>
    <xf numFmtId="4" fontId="0" fillId="0" borderId="13" xfId="0" applyNumberFormat="1" applyBorder="1"/>
    <xf numFmtId="0" fontId="2" fillId="2" borderId="0" xfId="0" applyFont="1" applyFill="1"/>
    <xf numFmtId="4" fontId="2" fillId="2" borderId="9" xfId="0" applyNumberFormat="1" applyFont="1" applyFill="1" applyBorder="1"/>
    <xf numFmtId="4" fontId="2" fillId="2" borderId="10" xfId="0" applyNumberFormat="1" applyFont="1" applyFill="1" applyBorder="1"/>
    <xf numFmtId="0" fontId="2" fillId="3" borderId="0" xfId="0" applyFont="1" applyFill="1"/>
    <xf numFmtId="0" fontId="3" fillId="3" borderId="0" xfId="0" applyFont="1" applyFill="1"/>
    <xf numFmtId="4" fontId="7" fillId="0" borderId="4" xfId="0" applyNumberFormat="1" applyFont="1" applyBorder="1"/>
    <xf numFmtId="0" fontId="7" fillId="2" borderId="3" xfId="0" applyFont="1" applyFill="1" applyBorder="1"/>
    <xf numFmtId="4" fontId="7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0"/>
  <sheetViews>
    <sheetView tabSelected="1" topLeftCell="A12" workbookViewId="0">
      <selection activeCell="F30" sqref="F30"/>
    </sheetView>
  </sheetViews>
  <sheetFormatPr baseColWidth="10" defaultColWidth="9" defaultRowHeight="13" x14ac:dyDescent="0.15"/>
  <cols>
    <col min="1" max="1" width="8" customWidth="1"/>
    <col min="2" max="2" width="49" customWidth="1"/>
    <col min="3" max="3" width="14.6640625" customWidth="1"/>
    <col min="4" max="4" width="18.1640625" customWidth="1"/>
    <col min="5" max="5" width="8.5" customWidth="1"/>
    <col min="6" max="6" width="10.33203125" bestFit="1" customWidth="1"/>
    <col min="7" max="7" width="23.6640625" bestFit="1" customWidth="1"/>
    <col min="8" max="8" width="11.83203125" bestFit="1" customWidth="1"/>
    <col min="9" max="9" width="11.6640625" bestFit="1" customWidth="1"/>
  </cols>
  <sheetData>
    <row r="1" spans="1:4" ht="18" x14ac:dyDescent="0.2">
      <c r="A1" s="1" t="s">
        <v>0</v>
      </c>
      <c r="C1" s="1">
        <v>2023</v>
      </c>
    </row>
    <row r="2" spans="1:4" s="3" customFormat="1" ht="16" x14ac:dyDescent="0.2">
      <c r="A2" s="31" t="s">
        <v>48</v>
      </c>
      <c r="B2" s="32"/>
      <c r="C2" s="4" t="s">
        <v>47</v>
      </c>
      <c r="D2" s="4"/>
    </row>
    <row r="3" spans="1:4" ht="16" x14ac:dyDescent="0.2">
      <c r="A3" s="2"/>
      <c r="C3" s="4" t="s">
        <v>49</v>
      </c>
      <c r="D3" s="5"/>
    </row>
    <row r="4" spans="1:4" x14ac:dyDescent="0.15">
      <c r="A4" s="6"/>
      <c r="B4" s="7"/>
    </row>
    <row r="5" spans="1:4" x14ac:dyDescent="0.15">
      <c r="A5" s="6"/>
      <c r="B5" s="7"/>
    </row>
    <row r="7" spans="1:4" ht="16" x14ac:dyDescent="0.2">
      <c r="A7" s="2" t="s">
        <v>1</v>
      </c>
      <c r="C7" s="8"/>
      <c r="D7" s="9"/>
    </row>
    <row r="8" spans="1:4" x14ac:dyDescent="0.15">
      <c r="A8" s="6" t="s">
        <v>2</v>
      </c>
      <c r="C8" s="10" t="s">
        <v>3</v>
      </c>
      <c r="D8" s="10" t="s">
        <v>4</v>
      </c>
    </row>
    <row r="9" spans="1:4" x14ac:dyDescent="0.15">
      <c r="A9" s="6" t="s">
        <v>5</v>
      </c>
    </row>
    <row r="10" spans="1:4" x14ac:dyDescent="0.15">
      <c r="A10" s="11"/>
      <c r="B10" s="12" t="s">
        <v>6</v>
      </c>
      <c r="C10" s="34">
        <v>0</v>
      </c>
      <c r="D10" s="13">
        <f>C58</f>
        <v>13741.199999999997</v>
      </c>
    </row>
    <row r="11" spans="1:4" x14ac:dyDescent="0.15">
      <c r="A11">
        <v>3010</v>
      </c>
      <c r="B11" t="s">
        <v>7</v>
      </c>
      <c r="C11" s="33">
        <v>2300</v>
      </c>
      <c r="D11" s="15"/>
    </row>
    <row r="12" spans="1:4" x14ac:dyDescent="0.15">
      <c r="A12">
        <v>3240</v>
      </c>
      <c r="B12" t="s">
        <v>8</v>
      </c>
      <c r="C12" s="33"/>
      <c r="D12" s="16"/>
    </row>
    <row r="13" spans="1:4" x14ac:dyDescent="0.15">
      <c r="A13">
        <v>3260</v>
      </c>
      <c r="B13" t="s">
        <v>41</v>
      </c>
      <c r="C13" s="33">
        <v>2500</v>
      </c>
      <c r="D13" s="16"/>
    </row>
    <row r="14" spans="1:4" x14ac:dyDescent="0.15">
      <c r="A14">
        <v>3299</v>
      </c>
      <c r="B14" t="s">
        <v>9</v>
      </c>
      <c r="C14" s="33">
        <v>5000</v>
      </c>
      <c r="D14" s="16"/>
    </row>
    <row r="15" spans="1:4" x14ac:dyDescent="0.15">
      <c r="A15">
        <v>3310</v>
      </c>
      <c r="B15" t="s">
        <v>10</v>
      </c>
      <c r="C15" s="33"/>
      <c r="D15" s="16"/>
    </row>
    <row r="16" spans="1:4" x14ac:dyDescent="0.15">
      <c r="A16">
        <v>3410</v>
      </c>
      <c r="B16" t="s">
        <v>42</v>
      </c>
      <c r="C16" s="33"/>
      <c r="D16" s="16"/>
    </row>
    <row r="17" spans="1:4" x14ac:dyDescent="0.15">
      <c r="A17">
        <v>3510</v>
      </c>
      <c r="B17" t="s">
        <v>11</v>
      </c>
      <c r="C17" s="33">
        <v>28800</v>
      </c>
      <c r="D17" s="16"/>
    </row>
    <row r="18" spans="1:4" x14ac:dyDescent="0.15">
      <c r="A18">
        <v>3620</v>
      </c>
      <c r="B18" t="s">
        <v>12</v>
      </c>
      <c r="C18" s="14"/>
      <c r="D18" s="16"/>
    </row>
    <row r="19" spans="1:4" x14ac:dyDescent="0.15">
      <c r="A19">
        <v>3621</v>
      </c>
      <c r="B19" t="s">
        <v>13</v>
      </c>
      <c r="C19" s="14">
        <v>12312</v>
      </c>
      <c r="D19" s="16"/>
    </row>
    <row r="20" spans="1:4" x14ac:dyDescent="0.15">
      <c r="A20">
        <v>3780</v>
      </c>
      <c r="B20" t="s">
        <v>43</v>
      </c>
      <c r="C20" s="17"/>
      <c r="D20" s="16"/>
    </row>
    <row r="21" spans="1:4" x14ac:dyDescent="0.15">
      <c r="A21">
        <v>3730</v>
      </c>
      <c r="B21" t="s">
        <v>14</v>
      </c>
      <c r="C21" s="17">
        <v>2500</v>
      </c>
      <c r="D21" s="16"/>
    </row>
    <row r="22" spans="1:4" x14ac:dyDescent="0.15">
      <c r="A22">
        <v>3900</v>
      </c>
      <c r="B22" t="s">
        <v>15</v>
      </c>
      <c r="C22" s="18"/>
      <c r="D22" s="15"/>
    </row>
    <row r="23" spans="1:4" x14ac:dyDescent="0.15">
      <c r="A23" s="6" t="s">
        <v>16</v>
      </c>
      <c r="C23" s="20">
        <f>SUM(C11:C22)</f>
        <v>53412</v>
      </c>
      <c r="D23" s="20">
        <f>SUM(D11:D22)</f>
        <v>0</v>
      </c>
    </row>
    <row r="24" spans="1:4" x14ac:dyDescent="0.15">
      <c r="A24" s="6"/>
      <c r="C24" s="21"/>
    </row>
    <row r="25" spans="1:4" ht="16" x14ac:dyDescent="0.2">
      <c r="A25" s="2" t="s">
        <v>17</v>
      </c>
      <c r="C25" s="22">
        <f>C23</f>
        <v>53412</v>
      </c>
      <c r="D25" s="23">
        <f>D23</f>
        <v>0</v>
      </c>
    </row>
    <row r="26" spans="1:4" ht="16" x14ac:dyDescent="0.2">
      <c r="A26" s="2"/>
      <c r="C26" s="24"/>
      <c r="D26" s="24"/>
    </row>
    <row r="27" spans="1:4" ht="16" x14ac:dyDescent="0.2">
      <c r="A27" s="2" t="s">
        <v>18</v>
      </c>
      <c r="C27" s="21"/>
    </row>
    <row r="28" spans="1:4" x14ac:dyDescent="0.15">
      <c r="A28" s="6" t="s">
        <v>19</v>
      </c>
      <c r="C28" s="21"/>
    </row>
    <row r="29" spans="1:4" x14ac:dyDescent="0.15">
      <c r="A29" s="6" t="s">
        <v>5</v>
      </c>
      <c r="C29" s="21"/>
    </row>
    <row r="30" spans="1:4" x14ac:dyDescent="0.15">
      <c r="A30">
        <v>4000</v>
      </c>
      <c r="B30" t="s">
        <v>20</v>
      </c>
      <c r="C30" s="18"/>
      <c r="D30" s="25"/>
    </row>
    <row r="31" spans="1:4" x14ac:dyDescent="0.15">
      <c r="A31">
        <v>4005</v>
      </c>
      <c r="B31" t="s">
        <v>21</v>
      </c>
      <c r="C31" s="14"/>
      <c r="D31" s="26"/>
    </row>
    <row r="32" spans="1:4" x14ac:dyDescent="0.15">
      <c r="A32">
        <v>4006</v>
      </c>
      <c r="B32" t="s">
        <v>22</v>
      </c>
      <c r="C32" s="14"/>
      <c r="D32" s="26"/>
    </row>
    <row r="33" spans="1:4" x14ac:dyDescent="0.15">
      <c r="A33">
        <v>4010</v>
      </c>
      <c r="B33" t="s">
        <v>44</v>
      </c>
      <c r="C33" s="35">
        <v>1400</v>
      </c>
      <c r="D33" s="26"/>
    </row>
    <row r="34" spans="1:4" x14ac:dyDescent="0.15">
      <c r="A34">
        <v>4012</v>
      </c>
      <c r="B34" t="s">
        <v>45</v>
      </c>
      <c r="C34" s="33">
        <v>23000</v>
      </c>
      <c r="D34" s="26"/>
    </row>
    <row r="35" spans="1:4" x14ac:dyDescent="0.15">
      <c r="A35">
        <v>4020</v>
      </c>
      <c r="B35" t="s">
        <v>23</v>
      </c>
      <c r="C35" s="33">
        <v>5040</v>
      </c>
      <c r="D35" s="26"/>
    </row>
    <row r="36" spans="1:4" x14ac:dyDescent="0.15">
      <c r="A36">
        <v>4024</v>
      </c>
      <c r="B36" t="s">
        <v>24</v>
      </c>
      <c r="C36" s="33"/>
      <c r="D36" s="26"/>
    </row>
    <row r="37" spans="1:4" x14ac:dyDescent="0.15">
      <c r="A37">
        <v>4030</v>
      </c>
      <c r="B37" t="s">
        <v>25</v>
      </c>
      <c r="C37" s="33">
        <v>1800</v>
      </c>
      <c r="D37" s="26"/>
    </row>
    <row r="38" spans="1:4" x14ac:dyDescent="0.15">
      <c r="A38">
        <v>4050</v>
      </c>
      <c r="B38" t="s">
        <v>46</v>
      </c>
      <c r="C38" s="33">
        <v>2000</v>
      </c>
      <c r="D38" s="26"/>
    </row>
    <row r="39" spans="1:4" x14ac:dyDescent="0.15">
      <c r="A39">
        <v>4060</v>
      </c>
      <c r="B39" t="s">
        <v>26</v>
      </c>
      <c r="C39" s="33"/>
      <c r="D39" s="26"/>
    </row>
    <row r="40" spans="1:4" x14ac:dyDescent="0.15">
      <c r="A40">
        <v>4065</v>
      </c>
      <c r="B40" t="s">
        <v>27</v>
      </c>
      <c r="C40" s="33"/>
      <c r="D40" s="26"/>
    </row>
    <row r="41" spans="1:4" x14ac:dyDescent="0.15">
      <c r="A41">
        <v>4069</v>
      </c>
      <c r="B41" t="s">
        <v>28</v>
      </c>
      <c r="C41" s="33">
        <v>6430.8</v>
      </c>
      <c r="D41" s="26"/>
    </row>
    <row r="42" spans="1:4" x14ac:dyDescent="0.15">
      <c r="A42">
        <v>4510</v>
      </c>
      <c r="B42" t="s">
        <v>29</v>
      </c>
      <c r="C42" s="14"/>
      <c r="D42" s="26"/>
    </row>
    <row r="43" spans="1:4" x14ac:dyDescent="0.15">
      <c r="C43" s="14"/>
      <c r="D43" s="26"/>
    </row>
    <row r="44" spans="1:4" x14ac:dyDescent="0.15">
      <c r="A44">
        <v>5100</v>
      </c>
      <c r="B44" t="s">
        <v>30</v>
      </c>
      <c r="C44" s="14"/>
      <c r="D44" s="26"/>
    </row>
    <row r="45" spans="1:4" x14ac:dyDescent="0.15">
      <c r="A45">
        <v>5690</v>
      </c>
      <c r="B45" t="s">
        <v>31</v>
      </c>
      <c r="C45" s="14"/>
      <c r="D45" s="26"/>
    </row>
    <row r="46" spans="1:4" x14ac:dyDescent="0.15">
      <c r="A46">
        <v>5910</v>
      </c>
      <c r="B46" t="s">
        <v>32</v>
      </c>
      <c r="C46" s="14"/>
      <c r="D46" s="26"/>
    </row>
    <row r="47" spans="1:4" x14ac:dyDescent="0.15">
      <c r="C47" s="14"/>
      <c r="D47" s="26"/>
    </row>
    <row r="48" spans="1:4" x14ac:dyDescent="0.15">
      <c r="A48">
        <v>7010</v>
      </c>
      <c r="B48" t="s">
        <v>33</v>
      </c>
      <c r="C48" s="14"/>
      <c r="D48" s="26"/>
    </row>
    <row r="49" spans="1:4" x14ac:dyDescent="0.15">
      <c r="A49">
        <v>7330</v>
      </c>
      <c r="B49" t="s">
        <v>34</v>
      </c>
      <c r="C49" s="17"/>
      <c r="D49" s="27"/>
    </row>
    <row r="50" spans="1:4" x14ac:dyDescent="0.15">
      <c r="A50">
        <v>7610</v>
      </c>
      <c r="B50" t="s">
        <v>35</v>
      </c>
      <c r="C50" s="17"/>
      <c r="D50" s="27"/>
    </row>
    <row r="51" spans="1:4" x14ac:dyDescent="0.15">
      <c r="C51" s="17"/>
      <c r="D51" s="27"/>
    </row>
    <row r="52" spans="1:4" x14ac:dyDescent="0.15">
      <c r="A52" s="6" t="s">
        <v>36</v>
      </c>
      <c r="C52" s="19">
        <f>SUM(C30:C51)</f>
        <v>39670.800000000003</v>
      </c>
      <c r="D52" s="20">
        <f>SUM(D30:D51)</f>
        <v>0</v>
      </c>
    </row>
    <row r="53" spans="1:4" x14ac:dyDescent="0.15">
      <c r="C53" s="21"/>
    </row>
    <row r="54" spans="1:4" ht="16" x14ac:dyDescent="0.2">
      <c r="A54" s="2" t="s">
        <v>37</v>
      </c>
      <c r="C54" s="22">
        <f>(C52)</f>
        <v>39670.800000000003</v>
      </c>
      <c r="D54" s="23">
        <f>(D52)</f>
        <v>0</v>
      </c>
    </row>
    <row r="55" spans="1:4" x14ac:dyDescent="0.15">
      <c r="C55" s="21"/>
    </row>
    <row r="56" spans="1:4" ht="16" x14ac:dyDescent="0.2">
      <c r="A56" s="2" t="s">
        <v>38</v>
      </c>
      <c r="C56" s="22">
        <f>(C25-C54)</f>
        <v>13741.199999999997</v>
      </c>
      <c r="D56" s="22">
        <f>(D25-D54)</f>
        <v>0</v>
      </c>
    </row>
    <row r="58" spans="1:4" ht="16" x14ac:dyDescent="0.2">
      <c r="A58" s="28" t="s">
        <v>39</v>
      </c>
      <c r="B58" s="12"/>
      <c r="C58" s="29">
        <f>(C10+C56)</f>
        <v>13741.199999999997</v>
      </c>
      <c r="D58" s="30">
        <f>(D10+D56)</f>
        <v>13741.199999999997</v>
      </c>
    </row>
    <row r="60" spans="1:4" x14ac:dyDescent="0.15">
      <c r="A60" t="s">
        <v>40</v>
      </c>
    </row>
  </sheetData>
  <sheetProtection selectLockedCells="1" selectUnlockedCells="1"/>
  <pageMargins left="0.39374999999999999" right="0.39374999999999999" top="0.59027777777777779" bottom="0.59027777777777779" header="0.51180555555555551" footer="0.51180555555555551"/>
  <pageSetup paperSize="9" scale="97" firstPageNumber="0" orientation="portrait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ffcdfac2-430b-48d8-b537-ec930f3dd155}" enabled="1" method="Privileged" siteId="{9a8ff9e3-0e35-4620-a724-e9834dc50b5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 Ronnegren</dc:creator>
  <cp:lastModifiedBy>henrik</cp:lastModifiedBy>
  <cp:revision>5</cp:revision>
  <cp:lastPrinted>2022-04-06T09:53:45Z</cp:lastPrinted>
  <dcterms:created xsi:type="dcterms:W3CDTF">2002-02-08T07:54:11Z</dcterms:created>
  <dcterms:modified xsi:type="dcterms:W3CDTF">2023-05-15T17:13:59Z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lpwstr>1</vt:lpwstr>
  </property>
</Properties>
</file>