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8" windowWidth="19440" windowHeight="8628" activeTab="2"/>
  </bookViews>
  <sheets>
    <sheet name="Lottning" sheetId="1" r:id="rId1"/>
    <sheet name="Lottning utskrift" sheetId="5" r:id="rId2"/>
    <sheet name="Resultat" sheetId="3" r:id="rId3"/>
    <sheet name="Redovisn Resultat" sheetId="4" r:id="rId4"/>
    <sheet name="Deltagare" sheetId="7" r:id="rId5"/>
  </sheets>
  <definedNames>
    <definedName name="_xlnm.Print_Area" localSheetId="3">'Redovisn Resultat'!$A$1:$H$22</definedName>
  </definedNames>
  <calcPr calcId="145621"/>
</workbook>
</file>

<file path=xl/calcChain.xml><?xml version="1.0" encoding="utf-8"?>
<calcChain xmlns="http://schemas.openxmlformats.org/spreadsheetml/2006/main">
  <c r="C12" i="3" l="1"/>
  <c r="C14" i="3"/>
  <c r="C11" i="3"/>
  <c r="D15" i="4" s="1"/>
  <c r="C7" i="3"/>
  <c r="B16" i="3"/>
  <c r="C16" i="3"/>
  <c r="C17" i="3"/>
  <c r="D21" i="4" s="1"/>
  <c r="B8" i="3"/>
  <c r="C8" i="3"/>
  <c r="B15" i="3"/>
  <c r="C15" i="3"/>
  <c r="B5" i="3"/>
  <c r="C5" i="3"/>
  <c r="B10" i="3"/>
  <c r="C10" i="3"/>
  <c r="B4" i="3"/>
  <c r="C4" i="3"/>
  <c r="B13" i="3"/>
  <c r="C13" i="3"/>
  <c r="D17" i="4" s="1"/>
  <c r="B3" i="3"/>
  <c r="C3" i="3"/>
  <c r="B2" i="3"/>
  <c r="C2" i="3"/>
  <c r="D19" i="4"/>
  <c r="B9" i="3"/>
  <c r="C9" i="3"/>
  <c r="D13" i="4" s="1"/>
  <c r="C7" i="4" l="1"/>
  <c r="D20" i="4"/>
  <c r="D18" i="4"/>
  <c r="D7" i="4"/>
  <c r="D11" i="4"/>
  <c r="C17" i="4"/>
  <c r="D8" i="4"/>
  <c r="D14" i="4"/>
  <c r="D9" i="4"/>
  <c r="A8" i="5"/>
  <c r="B8" i="5"/>
  <c r="A9" i="5"/>
  <c r="A10" i="5"/>
  <c r="A11" i="5"/>
  <c r="B11" i="5"/>
  <c r="A12" i="5"/>
  <c r="A13" i="5"/>
  <c r="B13" i="5"/>
  <c r="A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7" i="5"/>
  <c r="B6" i="3"/>
  <c r="D6" i="4"/>
  <c r="C6" i="4"/>
  <c r="C6" i="3"/>
  <c r="D12" i="4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4" i="1"/>
  <c r="B5" i="1"/>
  <c r="B6" i="1"/>
  <c r="B12" i="3" s="1"/>
  <c r="B7" i="1"/>
  <c r="B14" i="3" s="1"/>
  <c r="B8" i="1"/>
  <c r="B11" i="3" s="1"/>
  <c r="C15" i="4" s="1"/>
  <c r="B9" i="1"/>
  <c r="B7" i="3" s="1"/>
  <c r="C11" i="4" s="1"/>
  <c r="B10" i="1"/>
  <c r="B11" i="1"/>
  <c r="B17" i="3" s="1"/>
  <c r="C13" i="4" s="1"/>
  <c r="B12" i="1"/>
  <c r="B13" i="1"/>
  <c r="B14" i="1"/>
  <c r="B15" i="1"/>
  <c r="B16" i="1"/>
  <c r="B17" i="1"/>
  <c r="B18" i="1"/>
  <c r="B19" i="1"/>
  <c r="B4" i="1"/>
  <c r="D10" i="4" l="1"/>
  <c r="C16" i="4"/>
  <c r="C8" i="4"/>
  <c r="D16" i="4"/>
  <c r="C21" i="4"/>
  <c r="C14" i="4"/>
  <c r="C12" i="4"/>
  <c r="C9" i="4"/>
  <c r="C20" i="4"/>
  <c r="C19" i="4"/>
  <c r="C10" i="4"/>
  <c r="C18" i="4"/>
  <c r="B14" i="5"/>
  <c r="B10" i="5"/>
  <c r="B9" i="5"/>
  <c r="B12" i="5"/>
  <c r="F9" i="3"/>
  <c r="F10" i="3"/>
  <c r="F8" i="3"/>
  <c r="F17" i="3"/>
  <c r="F2" i="3"/>
  <c r="F6" i="3"/>
  <c r="F12" i="3"/>
  <c r="F5" i="3"/>
  <c r="F16" i="3"/>
  <c r="F7" i="3"/>
  <c r="F13" i="3"/>
  <c r="F3" i="3"/>
  <c r="F15" i="3"/>
  <c r="F14" i="3"/>
  <c r="F11" i="3"/>
  <c r="F4" i="3"/>
  <c r="E9" i="3"/>
  <c r="E10" i="3"/>
  <c r="E8" i="3"/>
  <c r="E17" i="3"/>
  <c r="E2" i="3"/>
  <c r="E6" i="3"/>
  <c r="E12" i="3"/>
  <c r="E5" i="3"/>
  <c r="E16" i="3"/>
  <c r="E7" i="3"/>
  <c r="E13" i="3"/>
  <c r="E3" i="3"/>
  <c r="E15" i="3"/>
  <c r="E14" i="3"/>
  <c r="E11" i="3"/>
  <c r="E4" i="3"/>
  <c r="D9" i="3"/>
  <c r="D10" i="3"/>
  <c r="D8" i="3"/>
  <c r="D17" i="3"/>
  <c r="D2" i="3"/>
  <c r="D6" i="3"/>
  <c r="D12" i="3"/>
  <c r="D5" i="3"/>
  <c r="D16" i="3"/>
  <c r="D7" i="3"/>
  <c r="D13" i="3"/>
  <c r="D3" i="3"/>
  <c r="D15" i="3"/>
  <c r="D14" i="3"/>
  <c r="D11" i="3"/>
  <c r="D4" i="3"/>
  <c r="BN18" i="3"/>
  <c r="BM18" i="3"/>
  <c r="BL18" i="3"/>
  <c r="BK18" i="3"/>
  <c r="BJ18" i="3"/>
  <c r="BI18" i="3"/>
  <c r="G14" i="4" l="1"/>
  <c r="F8" i="4"/>
  <c r="G8" i="4"/>
  <c r="F14" i="4"/>
  <c r="E11" i="4"/>
  <c r="F11" i="4"/>
  <c r="F17" i="4"/>
  <c r="G11" i="4"/>
  <c r="G17" i="4"/>
  <c r="G12" i="4"/>
  <c r="E8" i="4"/>
  <c r="E9" i="4"/>
  <c r="F9" i="4"/>
  <c r="G9" i="4"/>
  <c r="E6" i="4"/>
  <c r="F6" i="4"/>
  <c r="G6" i="4"/>
  <c r="E10" i="4"/>
  <c r="F10" i="4"/>
  <c r="G10" i="4"/>
  <c r="E17" i="4"/>
  <c r="E19" i="4"/>
  <c r="F19" i="4"/>
  <c r="G19" i="4"/>
  <c r="F12" i="4"/>
  <c r="E12" i="4"/>
  <c r="E14" i="4"/>
  <c r="E15" i="4"/>
  <c r="E21" i="4"/>
  <c r="E7" i="4"/>
  <c r="F15" i="4"/>
  <c r="F21" i="4"/>
  <c r="F7" i="4"/>
  <c r="G15" i="4"/>
  <c r="G21" i="4"/>
  <c r="G7" i="4"/>
  <c r="E18" i="4"/>
  <c r="E20" i="4"/>
  <c r="E16" i="4"/>
  <c r="E13" i="4"/>
  <c r="F18" i="4"/>
  <c r="F20" i="4"/>
  <c r="F16" i="4"/>
  <c r="F13" i="4"/>
  <c r="G18" i="4"/>
  <c r="G20" i="4"/>
  <c r="G16" i="4"/>
  <c r="G13" i="4"/>
  <c r="M18" i="3"/>
  <c r="S18" i="3" l="1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7" i="5"/>
  <c r="E8" i="5"/>
  <c r="F8" i="5"/>
  <c r="E9" i="5"/>
  <c r="F9" i="5"/>
  <c r="E10" i="5"/>
  <c r="F10" i="5"/>
  <c r="E11" i="5"/>
  <c r="F11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F7" i="5"/>
  <c r="E7" i="5"/>
  <c r="J7" i="5"/>
  <c r="K13" i="1"/>
  <c r="K8" i="1"/>
  <c r="K16" i="1"/>
  <c r="K15" i="1"/>
  <c r="K14" i="1"/>
  <c r="K6" i="1"/>
  <c r="K17" i="1"/>
  <c r="K19" i="1"/>
  <c r="K12" i="1"/>
  <c r="K10" i="1"/>
  <c r="K7" i="1"/>
  <c r="K5" i="1"/>
  <c r="K9" i="1"/>
  <c r="K11" i="1"/>
  <c r="K4" i="1"/>
  <c r="K18" i="1"/>
  <c r="G13" i="1"/>
  <c r="G16" i="1"/>
  <c r="G19" i="1"/>
  <c r="G11" i="1"/>
  <c r="G8" i="1"/>
  <c r="G4" i="1"/>
  <c r="G10" i="1"/>
  <c r="G6" i="1"/>
  <c r="G9" i="1"/>
  <c r="G14" i="1"/>
  <c r="G12" i="1"/>
  <c r="G7" i="1"/>
  <c r="G17" i="1"/>
  <c r="G15" i="1"/>
  <c r="G5" i="1"/>
  <c r="G18" i="1"/>
  <c r="B7" i="5"/>
  <c r="N18" i="3"/>
  <c r="O18" i="3"/>
  <c r="P18" i="3"/>
  <c r="Q18" i="3"/>
  <c r="R18" i="3"/>
  <c r="G18" i="3"/>
  <c r="L18" i="3"/>
  <c r="K18" i="3"/>
  <c r="J18" i="3"/>
  <c r="I18" i="3"/>
  <c r="H18" i="3"/>
  <c r="C15" i="1"/>
  <c r="C9" i="1"/>
  <c r="C17" i="1"/>
  <c r="C4" i="1"/>
  <c r="C6" i="1"/>
  <c r="C16" i="1"/>
  <c r="C11" i="1"/>
  <c r="C18" i="1"/>
  <c r="C19" i="1"/>
  <c r="C14" i="1"/>
  <c r="C13" i="1"/>
  <c r="C12" i="1"/>
  <c r="C10" i="1"/>
  <c r="C5" i="1"/>
  <c r="C8" i="1"/>
  <c r="C7" i="1"/>
</calcChain>
</file>

<file path=xl/sharedStrings.xml><?xml version="1.0" encoding="utf-8"?>
<sst xmlns="http://schemas.openxmlformats.org/spreadsheetml/2006/main" count="85" uniqueCount="62">
  <si>
    <t>Lag nr</t>
  </si>
  <si>
    <t>Namn</t>
  </si>
  <si>
    <t>Plac</t>
  </si>
  <si>
    <t>Bana</t>
  </si>
  <si>
    <t>S:a mv</t>
  </si>
  <si>
    <t>S:a diff</t>
  </si>
  <si>
    <t>Ep</t>
  </si>
  <si>
    <t>Omg 1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</si>
  <si>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</si>
  <si>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</si>
  <si>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</si>
  <si>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</si>
  <si>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</si>
  <si>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</si>
  <si>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</si>
  <si>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</si>
  <si>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</si>
  <si>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</si>
  <si>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</si>
  <si>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</si>
  <si>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</si>
  <si>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</si>
  <si>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Omg 16</t>
  </si>
  <si>
    <t>Omg 17</t>
  </si>
  <si>
    <t>Omg 18</t>
  </si>
  <si>
    <t>Omg 19</t>
  </si>
  <si>
    <t>Omg 20</t>
  </si>
  <si>
    <t>Omg 21</t>
  </si>
  <si>
    <t>Omg 22</t>
  </si>
  <si>
    <t>Omg 23</t>
  </si>
  <si>
    <t>Omg 24</t>
  </si>
  <si>
    <t>Omg 25</t>
  </si>
  <si>
    <t>Omg 26</t>
  </si>
  <si>
    <t>Omg 27</t>
  </si>
  <si>
    <t>Spelordning</t>
  </si>
  <si>
    <t>Omgång 1</t>
  </si>
  <si>
    <t>Omgång 2</t>
  </si>
  <si>
    <t>Omgång 3</t>
  </si>
  <si>
    <t>Tisdag 3/6</t>
  </si>
  <si>
    <t>Omg 28</t>
  </si>
  <si>
    <t>Omg 29</t>
  </si>
  <si>
    <t>Omg 30</t>
  </si>
  <si>
    <t>Henry Andersson &amp; Svea Elfing</t>
  </si>
  <si>
    <t>Sjömarkens Träningsserie</t>
  </si>
  <si>
    <t>Lottning</t>
  </si>
  <si>
    <t>Deltagare</t>
  </si>
  <si>
    <t>Leif &amp; Monica  Fällmar</t>
  </si>
  <si>
    <t>Bengt Kjäll &amp; Bernt Westlund</t>
  </si>
  <si>
    <t>Bengt &amp; Ingela Toresson</t>
  </si>
  <si>
    <t>Roy &amp; Mona Carlsson</t>
  </si>
  <si>
    <t>Lennart Bode / Bernt Ragnarsson / Lillemor &amp; Ingvar Gustavsson</t>
  </si>
  <si>
    <t>Bengt &amp; Ingbritt Skogman</t>
  </si>
  <si>
    <t>Kerstin Häll &amp; L-G Andersson</t>
  </si>
  <si>
    <t>Henry &amp; Lena Svensson / Liss &amp; Margret Bredberg</t>
  </si>
  <si>
    <t>Rune Andersson / Gunder Johansson / Jonny Abrahamsson</t>
  </si>
  <si>
    <t>Hans &amp; Regina Johansson / Roland &amp; Marion Svensson</t>
  </si>
  <si>
    <t>Elmar &amp; Anna-Liisa Jöelaid</t>
  </si>
  <si>
    <t>Arne &amp; Marita Efraimsson</t>
  </si>
  <si>
    <t>Bosse &amp; Monica Larsson</t>
  </si>
  <si>
    <t>L-Å Nilsson &amp; Göte Brandt</t>
  </si>
  <si>
    <t>Sture &amp; Inger Westin</t>
  </si>
  <si>
    <t>Resultat efter speldag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</si>
</sst>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26"/>
      <color theme="1"/>
      <name val="Octin Sports Free"/>
    </font>
    <font>
      <sz val="13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theme="5"/>
      </left>
      <right style="thin">
        <color indexed="64"/>
      </right>
      <top style="double">
        <color theme="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5"/>
      </top>
      <bottom style="thin">
        <color indexed="64"/>
      </bottom>
      <diagonal/>
    </border>
    <border>
      <left/>
      <right style="double">
        <color theme="5"/>
      </right>
      <top style="double">
        <color theme="5"/>
      </top>
      <bottom/>
      <diagonal/>
    </border>
    <border>
      <left style="double">
        <color theme="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theme="5"/>
      </right>
      <top/>
      <bottom/>
      <diagonal/>
    </border>
    <border>
      <left style="double">
        <color theme="5"/>
      </left>
      <right style="thin">
        <color indexed="64"/>
      </right>
      <top style="thin">
        <color indexed="64"/>
      </top>
      <bottom style="double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5"/>
      </bottom>
      <diagonal/>
    </border>
    <border>
      <left/>
      <right style="double">
        <color theme="5"/>
      </right>
      <top/>
      <bottom style="double">
        <color theme="5"/>
      </bottom>
      <diagonal/>
    </border>
    <border>
      <left style="thin">
        <color indexed="64"/>
      </left>
      <right style="double">
        <color theme="5"/>
      </right>
      <top style="double">
        <color theme="5"/>
      </top>
      <bottom style="thin">
        <color indexed="64"/>
      </bottom>
      <diagonal/>
    </border>
    <border>
      <left style="thin">
        <color indexed="64"/>
      </left>
      <right style="double">
        <color theme="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5"/>
      </right>
      <top style="thin">
        <color indexed="64"/>
      </top>
      <bottom style="double">
        <color theme="5"/>
      </bottom>
      <diagonal/>
    </border>
    <border>
      <left style="double">
        <color theme="5"/>
      </left>
      <right style="thin">
        <color indexed="64"/>
      </right>
      <top style="double">
        <color theme="5"/>
      </top>
      <bottom style="thin">
        <color theme="5"/>
      </bottom>
      <diagonal/>
    </border>
    <border>
      <left style="thin">
        <color indexed="64"/>
      </left>
      <right style="thin">
        <color indexed="64"/>
      </right>
      <top style="double">
        <color theme="5"/>
      </top>
      <bottom style="thin">
        <color theme="5"/>
      </bottom>
      <diagonal/>
    </border>
    <border>
      <left style="double">
        <color theme="5"/>
      </left>
      <right style="thin">
        <color indexed="64"/>
      </right>
      <top style="thin">
        <color theme="5"/>
      </top>
      <bottom style="thin">
        <color theme="5"/>
      </bottom>
      <diagonal/>
    </border>
    <border>
      <left style="thin">
        <color indexed="64"/>
      </left>
      <right style="thin">
        <color indexed="64"/>
      </right>
      <top style="thin">
        <color theme="5"/>
      </top>
      <bottom style="thin">
        <color theme="5"/>
      </bottom>
      <diagonal/>
    </border>
  </borders>
  <cellStyleXfs count="2">
    <xf numFmtId="0" fontId="0" fillId="0" borderId="0"/>
    <xf numFmtId="0" fontId="3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0" borderId="0" xfId="0" applyFont="1"/>
    <xf numFmtId="0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4" fillId="0" borderId="0" xfId="0" applyFont="1"/>
    <xf numFmtId="0" fontId="1" fillId="0" borderId="0" xfId="0" applyFont="1"/>
    <xf numFmtId="0" fontId="10" fillId="0" borderId="0" xfId="0" applyFont="1" applyAlignment="1">
      <alignment horizontal="center"/>
    </xf>
    <xf numFmtId="0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NumberFormat="1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0" fontId="10" fillId="0" borderId="0" xfId="0" applyFont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14" xfId="0" applyFont="1" applyBorder="1" applyAlignment="1">
      <alignment horizontal="center"/>
    </xf>
    <xf numFmtId="0" fontId="2" fillId="0" borderId="15" xfId="0" applyNumberFormat="1" applyFont="1" applyBorder="1"/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 applyAlignment="1">
      <alignment horizontal="center"/>
    </xf>
    <xf numFmtId="0" fontId="2" fillId="0" borderId="20" xfId="0" applyNumberFormat="1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15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5" xfId="0" applyFont="1" applyBorder="1"/>
    <xf numFmtId="0" fontId="2" fillId="0" borderId="20" xfId="0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0" xfId="0" applyFont="1" applyBorder="1"/>
    <xf numFmtId="0" fontId="2" fillId="0" borderId="25" xfId="0" applyNumberFormat="1" applyFont="1" applyBorder="1"/>
    <xf numFmtId="0" fontId="2" fillId="0" borderId="26" xfId="0" applyNumberFormat="1" applyFont="1" applyBorder="1" applyAlignment="1">
      <alignment horizontal="center"/>
    </xf>
    <xf numFmtId="0" fontId="2" fillId="0" borderId="27" xfId="0" applyNumberFormat="1" applyFont="1" applyBorder="1"/>
    <xf numFmtId="0" fontId="2" fillId="0" borderId="28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B4" sqref="B4"/>
    </sheetView>
  </sheetViews>
  <sheetFormatPr defaultRowHeight="14.4"/>
  <cols>
    <col min="1" max="1" width="8" style="3" bestFit="1" customWidth="1"/>
    <col min="2" max="2" width="74" bestFit="1" customWidth="1"/>
    <col min="3" max="3" width="17.109375" bestFit="1" customWidth="1"/>
    <col min="6" max="6" width="74" bestFit="1" customWidth="1"/>
    <col min="10" max="10" width="74" bestFit="1" customWidth="1"/>
  </cols>
  <sheetData>
    <row r="1" spans="1:11" ht="25.8">
      <c r="A1" s="18" t="s">
        <v>44</v>
      </c>
      <c r="C1" s="2"/>
    </row>
    <row r="2" spans="1:11" ht="25.8">
      <c r="A2" s="18"/>
      <c r="B2" s="24" t="s">
        <v>35</v>
      </c>
      <c r="C2" s="2"/>
      <c r="F2" s="24" t="s">
        <v>36</v>
      </c>
      <c r="J2" s="24" t="s">
        <v>37</v>
      </c>
    </row>
    <row r="3" spans="1:11" ht="18.600000000000001" thickBot="1">
      <c r="A3" s="1" t="s">
        <v>0</v>
      </c>
      <c r="B3" s="2" t="s">
        <v>1</v>
      </c>
      <c r="C3" s="2"/>
      <c r="E3" s="1" t="s">
        <v>0</v>
      </c>
      <c r="F3" s="2" t="s">
        <v>1</v>
      </c>
      <c r="G3" s="2"/>
      <c r="I3" s="1" t="s">
        <v>0</v>
      </c>
      <c r="J3" s="2" t="s">
        <v>1</v>
      </c>
      <c r="K3" s="2"/>
    </row>
    <row r="4" spans="1:11" ht="18.600000000000001" thickTop="1">
      <c r="A4" s="41">
        <v>1</v>
      </c>
      <c r="B4" s="42" t="str">
        <f>Deltagare!A3</f>
        <v>Leif &amp; Monica  Fällmar</v>
      </c>
      <c r="C4" s="43">
        <f t="shared" ref="C4:C19" ca="1" si="0">RAND()</f>
        <v>0.27314063209535033</v>
      </c>
      <c r="E4" s="41">
        <v>1</v>
      </c>
      <c r="F4" s="42" t="str">
        <f>Deltagare!A3</f>
        <v>Leif &amp; Monica  Fällmar</v>
      </c>
      <c r="G4" s="49">
        <f t="shared" ref="G4:G19" ca="1" si="1">RAND()</f>
        <v>0.75079160483148843</v>
      </c>
      <c r="I4" s="41">
        <v>1</v>
      </c>
      <c r="J4" s="42" t="str">
        <f>Deltagare!A3</f>
        <v>Leif &amp; Monica  Fällmar</v>
      </c>
      <c r="K4" s="49">
        <f t="shared" ref="K4:K19" ca="1" si="2">RAND()</f>
        <v>0.52256906781348833</v>
      </c>
    </row>
    <row r="5" spans="1:11" ht="18">
      <c r="A5" s="44">
        <v>2</v>
      </c>
      <c r="B5" s="40" t="str">
        <f>Deltagare!A4</f>
        <v>Bengt Kjäll &amp; Bernt Westlund</v>
      </c>
      <c r="C5" s="45">
        <f t="shared" ca="1" si="0"/>
        <v>0.39968701208731972</v>
      </c>
      <c r="E5" s="44">
        <v>2</v>
      </c>
      <c r="F5" s="40" t="str">
        <f>Deltagare!A4</f>
        <v>Bengt Kjäll &amp; Bernt Westlund</v>
      </c>
      <c r="G5" s="50">
        <f t="shared" ca="1" si="1"/>
        <v>0.75160527465612248</v>
      </c>
      <c r="I5" s="44">
        <v>2</v>
      </c>
      <c r="J5" s="40" t="str">
        <f>Deltagare!A4</f>
        <v>Bengt Kjäll &amp; Bernt Westlund</v>
      </c>
      <c r="K5" s="50">
        <f t="shared" ca="1" si="2"/>
        <v>0.18773129585110182</v>
      </c>
    </row>
    <row r="6" spans="1:11" ht="18">
      <c r="A6" s="44">
        <v>3</v>
      </c>
      <c r="B6" s="40" t="str">
        <f>Deltagare!A5</f>
        <v>Arne &amp; Marita Efraimsson</v>
      </c>
      <c r="C6" s="45">
        <f t="shared" ca="1" si="0"/>
        <v>0.62656975530738446</v>
      </c>
      <c r="E6" s="44">
        <v>3</v>
      </c>
      <c r="F6" s="40" t="str">
        <f>Deltagare!A5</f>
        <v>Arne &amp; Marita Efraimsson</v>
      </c>
      <c r="G6" s="50">
        <f t="shared" ca="1" si="1"/>
        <v>0.11459846296559384</v>
      </c>
      <c r="I6" s="44">
        <v>3</v>
      </c>
      <c r="J6" s="40" t="str">
        <f>Deltagare!A5</f>
        <v>Arne &amp; Marita Efraimsson</v>
      </c>
      <c r="K6" s="50">
        <f t="shared" ca="1" si="2"/>
        <v>0.98866311708527999</v>
      </c>
    </row>
    <row r="7" spans="1:11" ht="18">
      <c r="A7" s="44">
        <v>4</v>
      </c>
      <c r="B7" s="40" t="str">
        <f>Deltagare!A6</f>
        <v>Bosse &amp; Monica Larsson</v>
      </c>
      <c r="C7" s="45">
        <f t="shared" ca="1" si="0"/>
        <v>0.72502151758284938</v>
      </c>
      <c r="E7" s="44">
        <v>4</v>
      </c>
      <c r="F7" s="40" t="str">
        <f>Deltagare!A6</f>
        <v>Bosse &amp; Monica Larsson</v>
      </c>
      <c r="G7" s="50">
        <f t="shared" ca="1" si="1"/>
        <v>0.92078080316100486</v>
      </c>
      <c r="I7" s="44">
        <v>4</v>
      </c>
      <c r="J7" s="40" t="str">
        <f>Deltagare!A6</f>
        <v>Bosse &amp; Monica Larsson</v>
      </c>
      <c r="K7" s="50">
        <f t="shared" ca="1" si="2"/>
        <v>9.8291221723838085E-2</v>
      </c>
    </row>
    <row r="8" spans="1:11" ht="18">
      <c r="A8" s="44">
        <v>5</v>
      </c>
      <c r="B8" s="40" t="str">
        <f>Deltagare!A7</f>
        <v>L-Å Nilsson &amp; Göte Brandt</v>
      </c>
      <c r="C8" s="45">
        <f t="shared" ca="1" si="0"/>
        <v>0.4605586091910997</v>
      </c>
      <c r="E8" s="44">
        <v>5</v>
      </c>
      <c r="F8" s="40" t="str">
        <f>Deltagare!A7</f>
        <v>L-Å Nilsson &amp; Göte Brandt</v>
      </c>
      <c r="G8" s="50">
        <f t="shared" ca="1" si="1"/>
        <v>0.56926347353323059</v>
      </c>
      <c r="I8" s="44">
        <v>5</v>
      </c>
      <c r="J8" s="40" t="str">
        <f>Deltagare!A7</f>
        <v>L-Å Nilsson &amp; Göte Brandt</v>
      </c>
      <c r="K8" s="50">
        <f t="shared" ca="1" si="2"/>
        <v>0.16908346644217964</v>
      </c>
    </row>
    <row r="9" spans="1:11" ht="18">
      <c r="A9" s="44">
        <v>6</v>
      </c>
      <c r="B9" s="40" t="str">
        <f>Deltagare!A8</f>
        <v>Elmar &amp; Anna-Liisa Jöelaid</v>
      </c>
      <c r="C9" s="45">
        <f t="shared" ca="1" si="0"/>
        <v>0.35535507117916365</v>
      </c>
      <c r="E9" s="44">
        <v>6</v>
      </c>
      <c r="F9" s="40" t="str">
        <f>Deltagare!A8</f>
        <v>Elmar &amp; Anna-Liisa Jöelaid</v>
      </c>
      <c r="G9" s="50">
        <f t="shared" ca="1" si="1"/>
        <v>0.11540083373255949</v>
      </c>
      <c r="I9" s="44">
        <v>6</v>
      </c>
      <c r="J9" s="40" t="str">
        <f>Deltagare!A8</f>
        <v>Elmar &amp; Anna-Liisa Jöelaid</v>
      </c>
      <c r="K9" s="50">
        <f t="shared" ca="1" si="2"/>
        <v>0.98828826010031801</v>
      </c>
    </row>
    <row r="10" spans="1:11" ht="18">
      <c r="A10" s="44">
        <v>7</v>
      </c>
      <c r="B10" s="40" t="str">
        <f>Deltagare!A9</f>
        <v>Bengt &amp; Ingela Toresson</v>
      </c>
      <c r="C10" s="45">
        <f t="shared" ca="1" si="0"/>
        <v>0.14848680695914351</v>
      </c>
      <c r="E10" s="44">
        <v>7</v>
      </c>
      <c r="F10" s="40" t="str">
        <f>Deltagare!A9</f>
        <v>Bengt &amp; Ingela Toresson</v>
      </c>
      <c r="G10" s="50">
        <f t="shared" ca="1" si="1"/>
        <v>0.79084844373756669</v>
      </c>
      <c r="I10" s="44">
        <v>7</v>
      </c>
      <c r="J10" s="40" t="str">
        <f>Deltagare!A9</f>
        <v>Bengt &amp; Ingela Toresson</v>
      </c>
      <c r="K10" s="50">
        <f t="shared" ca="1" si="2"/>
        <v>0.49547882265750287</v>
      </c>
    </row>
    <row r="11" spans="1:11" ht="18">
      <c r="A11" s="44">
        <v>8</v>
      </c>
      <c r="B11" s="40" t="str">
        <f>Deltagare!A10</f>
        <v>Sture &amp; Inger Westin</v>
      </c>
      <c r="C11" s="45">
        <f t="shared" ca="1" si="0"/>
        <v>8.244420555398202E-2</v>
      </c>
      <c r="E11" s="44">
        <v>8</v>
      </c>
      <c r="F11" s="40" t="str">
        <f>Deltagare!A10</f>
        <v>Sture &amp; Inger Westin</v>
      </c>
      <c r="G11" s="50">
        <f t="shared" ca="1" si="1"/>
        <v>0.92744390049973457</v>
      </c>
      <c r="I11" s="44">
        <v>8</v>
      </c>
      <c r="J11" s="40" t="str">
        <f>Deltagare!A10</f>
        <v>Sture &amp; Inger Westin</v>
      </c>
      <c r="K11" s="50">
        <f t="shared" ca="1" si="2"/>
        <v>0.94219464283810372</v>
      </c>
    </row>
    <row r="12" spans="1:11" ht="18">
      <c r="A12" s="44">
        <v>9</v>
      </c>
      <c r="B12" s="40" t="str">
        <f>Deltagare!A11</f>
        <v>Bengt &amp; Ingbritt Skogman</v>
      </c>
      <c r="C12" s="45">
        <f t="shared" ca="1" si="0"/>
        <v>0.75837513494449471</v>
      </c>
      <c r="E12" s="44">
        <v>9</v>
      </c>
      <c r="F12" s="40" t="str">
        <f>Deltagare!A11</f>
        <v>Bengt &amp; Ingbritt Skogman</v>
      </c>
      <c r="G12" s="50">
        <f t="shared" ca="1" si="1"/>
        <v>0.8608235392010688</v>
      </c>
      <c r="I12" s="44">
        <v>9</v>
      </c>
      <c r="J12" s="40" t="str">
        <f>Deltagare!A11</f>
        <v>Bengt &amp; Ingbritt Skogman</v>
      </c>
      <c r="K12" s="50">
        <f t="shared" ca="1" si="2"/>
        <v>0.16095600504167729</v>
      </c>
    </row>
    <row r="13" spans="1:11" ht="18">
      <c r="A13" s="44">
        <v>10</v>
      </c>
      <c r="B13" s="40" t="str">
        <f>Deltagare!A12</f>
        <v>Rune Andersson / Gunder Johansson / Jonny Abrahamsson</v>
      </c>
      <c r="C13" s="45">
        <f t="shared" ca="1" si="0"/>
        <v>0.69592693749492218</v>
      </c>
      <c r="E13" s="44">
        <v>10</v>
      </c>
      <c r="F13" s="40" t="str">
        <f>Deltagare!A12</f>
        <v>Rune Andersson / Gunder Johansson / Jonny Abrahamsson</v>
      </c>
      <c r="G13" s="50">
        <f t="shared" ca="1" si="1"/>
        <v>0.23894587646171295</v>
      </c>
      <c r="I13" s="44">
        <v>10</v>
      </c>
      <c r="J13" s="40" t="str">
        <f>Deltagare!A12</f>
        <v>Rune Andersson / Gunder Johansson / Jonny Abrahamsson</v>
      </c>
      <c r="K13" s="50">
        <f t="shared" ca="1" si="2"/>
        <v>0.40366859203401695</v>
      </c>
    </row>
    <row r="14" spans="1:11" ht="18">
      <c r="A14" s="44">
        <v>11</v>
      </c>
      <c r="B14" s="40" t="str">
        <f>Deltagare!A13</f>
        <v>Kerstin Häll &amp; L-G Andersson</v>
      </c>
      <c r="C14" s="45">
        <f t="shared" ca="1" si="0"/>
        <v>0.53278287106812205</v>
      </c>
      <c r="E14" s="44">
        <v>11</v>
      </c>
      <c r="F14" s="40" t="str">
        <f>Deltagare!A13</f>
        <v>Kerstin Häll &amp; L-G Andersson</v>
      </c>
      <c r="G14" s="50">
        <f t="shared" ca="1" si="1"/>
        <v>0.5671078985146415</v>
      </c>
      <c r="I14" s="44">
        <v>11</v>
      </c>
      <c r="J14" s="40" t="str">
        <f>Deltagare!A13</f>
        <v>Kerstin Häll &amp; L-G Andersson</v>
      </c>
      <c r="K14" s="50">
        <f t="shared" ca="1" si="2"/>
        <v>3.6883205968370247E-2</v>
      </c>
    </row>
    <row r="15" spans="1:11" ht="18">
      <c r="A15" s="44">
        <v>12</v>
      </c>
      <c r="B15" s="40" t="str">
        <f>Deltagare!A14</f>
        <v>Henry &amp; Lena Svensson / Liss &amp; Margret Bredberg</v>
      </c>
      <c r="C15" s="45">
        <f t="shared" ca="1" si="0"/>
        <v>0.29486755933494146</v>
      </c>
      <c r="E15" s="44">
        <v>12</v>
      </c>
      <c r="F15" s="40" t="str">
        <f>Deltagare!A14</f>
        <v>Henry &amp; Lena Svensson / Liss &amp; Margret Bredberg</v>
      </c>
      <c r="G15" s="50">
        <f t="shared" ca="1" si="1"/>
        <v>0.91102150673892179</v>
      </c>
      <c r="I15" s="44">
        <v>12</v>
      </c>
      <c r="J15" s="40" t="str">
        <f>Deltagare!A14</f>
        <v>Henry &amp; Lena Svensson / Liss &amp; Margret Bredberg</v>
      </c>
      <c r="K15" s="50">
        <f t="shared" ca="1" si="2"/>
        <v>9.7970394178234721E-2</v>
      </c>
    </row>
    <row r="16" spans="1:11" ht="18">
      <c r="A16" s="44">
        <v>13</v>
      </c>
      <c r="B16" s="40" t="str">
        <f>Deltagare!A15</f>
        <v>Roy &amp; Mona Carlsson</v>
      </c>
      <c r="C16" s="45">
        <f t="shared" ca="1" si="0"/>
        <v>0.27901704533372607</v>
      </c>
      <c r="E16" s="44">
        <v>13</v>
      </c>
      <c r="F16" s="40" t="str">
        <f>Deltagare!A15</f>
        <v>Roy &amp; Mona Carlsson</v>
      </c>
      <c r="G16" s="50">
        <f t="shared" ca="1" si="1"/>
        <v>0.35941802702651449</v>
      </c>
      <c r="I16" s="44">
        <v>13</v>
      </c>
      <c r="J16" s="40" t="str">
        <f>Deltagare!A15</f>
        <v>Roy &amp; Mona Carlsson</v>
      </c>
      <c r="K16" s="50">
        <f t="shared" ca="1" si="2"/>
        <v>7.4278347872466233E-3</v>
      </c>
    </row>
    <row r="17" spans="1:11" s="3" customFormat="1" ht="18">
      <c r="A17" s="44">
        <v>14</v>
      </c>
      <c r="B17" s="40" t="str">
        <f>Deltagare!A16</f>
        <v>Lennart Bode / Bernt Ragnarsson / Lillemor &amp; Ingvar Gustavsson</v>
      </c>
      <c r="C17" s="45">
        <f t="shared" ca="1" si="0"/>
        <v>0.6557021143425199</v>
      </c>
      <c r="E17" s="44">
        <v>14</v>
      </c>
      <c r="F17" s="40" t="str">
        <f>Deltagare!A16</f>
        <v>Lennart Bode / Bernt Ragnarsson / Lillemor &amp; Ingvar Gustavsson</v>
      </c>
      <c r="G17" s="50">
        <f t="shared" ca="1" si="1"/>
        <v>0.84215253646254606</v>
      </c>
      <c r="I17" s="44">
        <v>14</v>
      </c>
      <c r="J17" s="40" t="str">
        <f>Deltagare!A16</f>
        <v>Lennart Bode / Bernt Ragnarsson / Lillemor &amp; Ingvar Gustavsson</v>
      </c>
      <c r="K17" s="50">
        <f t="shared" ca="1" si="2"/>
        <v>0.59052641170341336</v>
      </c>
    </row>
    <row r="18" spans="1:11" s="3" customFormat="1" ht="18">
      <c r="A18" s="44">
        <v>15</v>
      </c>
      <c r="B18" s="40" t="str">
        <f>Deltagare!A17</f>
        <v>Henry Andersson &amp; Svea Elfing</v>
      </c>
      <c r="C18" s="45">
        <f t="shared" ca="1" si="0"/>
        <v>0.531865140136773</v>
      </c>
      <c r="E18" s="44">
        <v>15</v>
      </c>
      <c r="F18" s="40" t="str">
        <f>Deltagare!A17</f>
        <v>Henry Andersson &amp; Svea Elfing</v>
      </c>
      <c r="G18" s="50">
        <f t="shared" ca="1" si="1"/>
        <v>0.96765413682097845</v>
      </c>
      <c r="I18" s="44">
        <v>15</v>
      </c>
      <c r="J18" s="40" t="str">
        <f>Deltagare!A17</f>
        <v>Henry Andersson &amp; Svea Elfing</v>
      </c>
      <c r="K18" s="50">
        <f t="shared" ca="1" si="2"/>
        <v>0.30634568962160491</v>
      </c>
    </row>
    <row r="19" spans="1:11" s="3" customFormat="1" ht="18.600000000000001" thickBot="1">
      <c r="A19" s="46">
        <v>16</v>
      </c>
      <c r="B19" s="47" t="str">
        <f>Deltagare!A18</f>
        <v>Hans &amp; Regina Johansson / Roland &amp; Marion Svensson</v>
      </c>
      <c r="C19" s="48">
        <f t="shared" ca="1" si="0"/>
        <v>0.47031821826358977</v>
      </c>
      <c r="E19" s="46">
        <v>16</v>
      </c>
      <c r="F19" s="47" t="str">
        <f>Deltagare!A18</f>
        <v>Hans &amp; Regina Johansson / Roland &amp; Marion Svensson</v>
      </c>
      <c r="G19" s="51">
        <f t="shared" ca="1" si="1"/>
        <v>7.2672418502110925E-2</v>
      </c>
      <c r="I19" s="46">
        <v>16</v>
      </c>
      <c r="J19" s="47" t="str">
        <f>Deltagare!A18</f>
        <v>Hans &amp; Regina Johansson / Roland &amp; Marion Svensson</v>
      </c>
      <c r="K19" s="51">
        <f t="shared" ca="1" si="2"/>
        <v>0.94041720448047228</v>
      </c>
    </row>
    <row r="20" spans="1:11" s="3" customFormat="1" ht="15" thickTop="1">
      <c r="B20" s="4"/>
      <c r="C20"/>
    </row>
    <row r="21" spans="1:11" s="3" customFormat="1">
      <c r="B21" s="4"/>
      <c r="C21"/>
    </row>
    <row r="22" spans="1:11" s="3" customFormat="1">
      <c r="B22" s="4"/>
      <c r="C22"/>
    </row>
  </sheetData>
  <sortState ref="I4:K19">
    <sortCondition descending="1" ref="K4:K19"/>
  </sortState>
  <pageMargins left="0.7" right="0.7" top="0.75" bottom="0.75" header="0.3" footer="0.3"/>
  <pageSetup paperSize="9" orientation="portrait" horizontalDpi="0" verticalDpi="0" r:id="rId1"/>
  <colBreaks count="2" manualBreakCount="2">
    <brk id="4" max="1048575" man="1"/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N6" sqref="N6"/>
    </sheetView>
  </sheetViews>
  <sheetFormatPr defaultColWidth="9.109375" defaultRowHeight="14.4"/>
  <cols>
    <col min="1" max="1" width="8" style="23" bestFit="1" customWidth="1"/>
    <col min="2" max="2" width="76.109375" style="20" bestFit="1" customWidth="1"/>
    <col min="3" max="3" width="8.109375" style="23" customWidth="1"/>
    <col min="4" max="4" width="1.5546875" style="20" customWidth="1"/>
    <col min="5" max="5" width="9.109375" style="20"/>
    <col min="6" max="6" width="76.109375" style="20" bestFit="1" customWidth="1"/>
    <col min="7" max="7" width="9.109375" style="20"/>
    <col min="8" max="8" width="1.88671875" style="20" customWidth="1"/>
    <col min="9" max="9" width="9.109375" style="20"/>
    <col min="10" max="10" width="76.109375" style="20" bestFit="1" customWidth="1"/>
    <col min="11" max="16384" width="9.109375" style="20"/>
  </cols>
  <sheetData>
    <row r="1" spans="1:11" ht="25.8">
      <c r="A1" s="67" t="s">
        <v>34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12.75" customHeight="1">
      <c r="A2" s="38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5.8">
      <c r="A3" s="67" t="s">
        <v>38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ht="11.25" customHeight="1">
      <c r="A4" s="38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25.8">
      <c r="A5" s="66" t="s">
        <v>35</v>
      </c>
      <c r="B5" s="66"/>
      <c r="C5" s="66"/>
      <c r="D5" s="19"/>
      <c r="E5" s="66" t="s">
        <v>36</v>
      </c>
      <c r="F5" s="66"/>
      <c r="G5" s="66"/>
      <c r="I5" s="66" t="s">
        <v>37</v>
      </c>
      <c r="J5" s="66"/>
      <c r="K5" s="66"/>
    </row>
    <row r="6" spans="1:11" ht="27" customHeight="1" thickBot="1">
      <c r="A6" s="25" t="s">
        <v>0</v>
      </c>
      <c r="B6" s="26" t="s">
        <v>1</v>
      </c>
      <c r="C6" s="25" t="s">
        <v>3</v>
      </c>
      <c r="D6" s="19"/>
      <c r="E6" s="25" t="s">
        <v>0</v>
      </c>
      <c r="F6" s="26" t="s">
        <v>1</v>
      </c>
      <c r="G6" s="25" t="s">
        <v>3</v>
      </c>
      <c r="I6" s="25" t="s">
        <v>0</v>
      </c>
      <c r="J6" s="26" t="s">
        <v>1</v>
      </c>
      <c r="K6" s="25" t="s">
        <v>3</v>
      </c>
    </row>
    <row r="7" spans="1:11" ht="27" customHeight="1" thickBot="1">
      <c r="A7" s="39">
        <f>Lottning!A4</f>
        <v>1</v>
      </c>
      <c r="B7" s="28" t="str">
        <f>Lottning!B4</f>
        <v>Leif &amp; Monica  Fällmar</v>
      </c>
      <c r="C7" s="29">
        <v>1</v>
      </c>
      <c r="D7" s="19"/>
      <c r="E7" s="27">
        <f>Lottning!E4</f>
        <v>1</v>
      </c>
      <c r="F7" s="28" t="str">
        <f>Lottning!F4</f>
        <v>Leif &amp; Monica  Fällmar</v>
      </c>
      <c r="G7" s="29">
        <v>1</v>
      </c>
      <c r="I7" s="27">
        <f>Lottning!I4</f>
        <v>1</v>
      </c>
      <c r="J7" s="28" t="str">
        <f>Lottning!J4</f>
        <v>Leif &amp; Monica  Fällmar</v>
      </c>
      <c r="K7" s="29">
        <v>1</v>
      </c>
    </row>
    <row r="8" spans="1:11" ht="27" customHeight="1" thickBot="1">
      <c r="A8" s="39">
        <f>Lottning!A5</f>
        <v>2</v>
      </c>
      <c r="B8" s="28" t="str">
        <f>Lottning!B5</f>
        <v>Bengt Kjäll &amp; Bernt Westlund</v>
      </c>
      <c r="C8" s="33">
        <v>1</v>
      </c>
      <c r="D8" s="19"/>
      <c r="E8" s="30">
        <f>Lottning!E5</f>
        <v>2</v>
      </c>
      <c r="F8" s="31" t="str">
        <f>Lottning!F5</f>
        <v>Bengt Kjäll &amp; Bernt Westlund</v>
      </c>
      <c r="G8" s="32">
        <v>1</v>
      </c>
      <c r="I8" s="30">
        <f>Lottning!I5</f>
        <v>2</v>
      </c>
      <c r="J8" s="31" t="str">
        <f>Lottning!J5</f>
        <v>Bengt Kjäll &amp; Bernt Westlund</v>
      </c>
      <c r="K8" s="32">
        <v>1</v>
      </c>
    </row>
    <row r="9" spans="1:11" ht="27" customHeight="1" thickBot="1">
      <c r="A9" s="39">
        <f>Lottning!A6</f>
        <v>3</v>
      </c>
      <c r="B9" s="28" t="str">
        <f>Lottning!B6</f>
        <v>Arne &amp; Marita Efraimsson</v>
      </c>
      <c r="C9" s="29">
        <v>2</v>
      </c>
      <c r="D9" s="19"/>
      <c r="E9" s="27">
        <f>Lottning!E6</f>
        <v>3</v>
      </c>
      <c r="F9" s="28" t="str">
        <f>Lottning!F6</f>
        <v>Arne &amp; Marita Efraimsson</v>
      </c>
      <c r="G9" s="29">
        <v>2</v>
      </c>
      <c r="I9" s="27">
        <f>Lottning!I6</f>
        <v>3</v>
      </c>
      <c r="J9" s="28" t="str">
        <f>Lottning!J6</f>
        <v>Arne &amp; Marita Efraimsson</v>
      </c>
      <c r="K9" s="29">
        <v>2</v>
      </c>
    </row>
    <row r="10" spans="1:11" ht="27" customHeight="1" thickBot="1">
      <c r="A10" s="39">
        <f>Lottning!A7</f>
        <v>4</v>
      </c>
      <c r="B10" s="28" t="str">
        <f>Lottning!B7</f>
        <v>Bosse &amp; Monica Larsson</v>
      </c>
      <c r="C10" s="32">
        <v>2</v>
      </c>
      <c r="D10" s="19"/>
      <c r="E10" s="30">
        <f>Lottning!E7</f>
        <v>4</v>
      </c>
      <c r="F10" s="31" t="str">
        <f>Lottning!F7</f>
        <v>Bosse &amp; Monica Larsson</v>
      </c>
      <c r="G10" s="32">
        <v>2</v>
      </c>
      <c r="I10" s="30">
        <f>Lottning!I7</f>
        <v>4</v>
      </c>
      <c r="J10" s="31" t="str">
        <f>Lottning!J7</f>
        <v>Bosse &amp; Monica Larsson</v>
      </c>
      <c r="K10" s="32">
        <v>2</v>
      </c>
    </row>
    <row r="11" spans="1:11" ht="27" customHeight="1" thickBot="1">
      <c r="A11" s="39">
        <f>Lottning!A8</f>
        <v>5</v>
      </c>
      <c r="B11" s="28" t="str">
        <f>Lottning!B8</f>
        <v>L-Å Nilsson &amp; Göte Brandt</v>
      </c>
      <c r="C11" s="29">
        <v>3</v>
      </c>
      <c r="D11" s="19"/>
      <c r="E11" s="27">
        <f>Lottning!E8</f>
        <v>5</v>
      </c>
      <c r="F11" s="28" t="str">
        <f>Lottning!F8</f>
        <v>L-Å Nilsson &amp; Göte Brandt</v>
      </c>
      <c r="G11" s="29">
        <v>3</v>
      </c>
      <c r="I11" s="27">
        <f>Lottning!I8</f>
        <v>5</v>
      </c>
      <c r="J11" s="28" t="str">
        <f>Lottning!J8</f>
        <v>L-Å Nilsson &amp; Göte Brandt</v>
      </c>
      <c r="K11" s="29">
        <v>3</v>
      </c>
    </row>
    <row r="12" spans="1:11" ht="27" customHeight="1" thickBot="1">
      <c r="A12" s="39">
        <f>Lottning!A9</f>
        <v>6</v>
      </c>
      <c r="B12" s="28" t="str">
        <f>Lottning!B9</f>
        <v>Elmar &amp; Anna-Liisa Jöelaid</v>
      </c>
      <c r="C12" s="32">
        <v>3</v>
      </c>
      <c r="D12" s="19"/>
      <c r="E12" s="30">
        <f>Lottning!E9</f>
        <v>6</v>
      </c>
      <c r="F12" s="31" t="str">
        <f>Lottning!F9</f>
        <v>Elmar &amp; Anna-Liisa Jöelaid</v>
      </c>
      <c r="G12" s="32">
        <v>3</v>
      </c>
      <c r="I12" s="30">
        <f>Lottning!I9</f>
        <v>6</v>
      </c>
      <c r="J12" s="31" t="str">
        <f>Lottning!J9</f>
        <v>Elmar &amp; Anna-Liisa Jöelaid</v>
      </c>
      <c r="K12" s="32">
        <v>3</v>
      </c>
    </row>
    <row r="13" spans="1:11" ht="27" customHeight="1" thickBot="1">
      <c r="A13" s="39">
        <f>Lottning!A10</f>
        <v>7</v>
      </c>
      <c r="B13" s="28" t="str">
        <f>Lottning!B10</f>
        <v>Bengt &amp; Ingela Toresson</v>
      </c>
      <c r="C13" s="29">
        <v>4</v>
      </c>
      <c r="D13" s="19"/>
      <c r="E13" s="27">
        <f>Lottning!E10</f>
        <v>7</v>
      </c>
      <c r="F13" s="28" t="str">
        <f>Lottning!F10</f>
        <v>Bengt &amp; Ingela Toresson</v>
      </c>
      <c r="G13" s="29">
        <v>4</v>
      </c>
      <c r="I13" s="27">
        <f>Lottning!I10</f>
        <v>7</v>
      </c>
      <c r="J13" s="28" t="str">
        <f>Lottning!J10</f>
        <v>Bengt &amp; Ingela Toresson</v>
      </c>
      <c r="K13" s="29">
        <v>4</v>
      </c>
    </row>
    <row r="14" spans="1:11" ht="27" customHeight="1" thickBot="1">
      <c r="A14" s="39">
        <f>Lottning!A11</f>
        <v>8</v>
      </c>
      <c r="B14" s="28" t="str">
        <f>Lottning!B11</f>
        <v>Sture &amp; Inger Westin</v>
      </c>
      <c r="C14" s="32">
        <v>4</v>
      </c>
      <c r="D14" s="19"/>
      <c r="E14" s="30">
        <f>Lottning!E11</f>
        <v>8</v>
      </c>
      <c r="F14" s="31" t="str">
        <f>Lottning!F11</f>
        <v>Sture &amp; Inger Westin</v>
      </c>
      <c r="G14" s="32">
        <v>4</v>
      </c>
      <c r="I14" s="30">
        <f>Lottning!I11</f>
        <v>8</v>
      </c>
      <c r="J14" s="31" t="str">
        <f>Lottning!J11</f>
        <v>Sture &amp; Inger Westin</v>
      </c>
      <c r="K14" s="32">
        <v>4</v>
      </c>
    </row>
    <row r="15" spans="1:11" ht="27" customHeight="1" thickBot="1">
      <c r="A15" s="39">
        <f>Lottning!A12</f>
        <v>9</v>
      </c>
      <c r="B15" s="28" t="str">
        <f>Lottning!B12</f>
        <v>Bengt &amp; Ingbritt Skogman</v>
      </c>
      <c r="C15" s="29">
        <v>5</v>
      </c>
      <c r="D15" s="19"/>
      <c r="E15" s="27">
        <f>Lottning!E12</f>
        <v>9</v>
      </c>
      <c r="F15" s="28" t="str">
        <f>Lottning!F12</f>
        <v>Bengt &amp; Ingbritt Skogman</v>
      </c>
      <c r="G15" s="29">
        <v>5</v>
      </c>
      <c r="I15" s="27">
        <f>Lottning!I12</f>
        <v>9</v>
      </c>
      <c r="J15" s="28" t="str">
        <f>Lottning!J12</f>
        <v>Bengt &amp; Ingbritt Skogman</v>
      </c>
      <c r="K15" s="29">
        <v>5</v>
      </c>
    </row>
    <row r="16" spans="1:11" ht="27" customHeight="1" thickBot="1">
      <c r="A16" s="39">
        <f>Lottning!A13</f>
        <v>10</v>
      </c>
      <c r="B16" s="28" t="str">
        <f>Lottning!B13</f>
        <v>Rune Andersson / Gunder Johansson / Jonny Abrahamsson</v>
      </c>
      <c r="C16" s="32">
        <v>5</v>
      </c>
      <c r="D16" s="19"/>
      <c r="E16" s="30">
        <f>Lottning!E13</f>
        <v>10</v>
      </c>
      <c r="F16" s="31" t="str">
        <f>Lottning!F13</f>
        <v>Rune Andersson / Gunder Johansson / Jonny Abrahamsson</v>
      </c>
      <c r="G16" s="32">
        <v>5</v>
      </c>
      <c r="I16" s="30">
        <f>Lottning!I13</f>
        <v>10</v>
      </c>
      <c r="J16" s="31" t="str">
        <f>Lottning!J13</f>
        <v>Rune Andersson / Gunder Johansson / Jonny Abrahamsson</v>
      </c>
      <c r="K16" s="32">
        <v>5</v>
      </c>
    </row>
    <row r="17" spans="1:11" ht="27" customHeight="1" thickBot="1">
      <c r="A17" s="39">
        <f>Lottning!A14</f>
        <v>11</v>
      </c>
      <c r="B17" s="28" t="str">
        <f>Lottning!B14</f>
        <v>Kerstin Häll &amp; L-G Andersson</v>
      </c>
      <c r="C17" s="29">
        <v>6</v>
      </c>
      <c r="D17" s="19"/>
      <c r="E17" s="27">
        <f>Lottning!E14</f>
        <v>11</v>
      </c>
      <c r="F17" s="28" t="str">
        <f>Lottning!F14</f>
        <v>Kerstin Häll &amp; L-G Andersson</v>
      </c>
      <c r="G17" s="29">
        <v>6</v>
      </c>
      <c r="I17" s="27">
        <f>Lottning!I14</f>
        <v>11</v>
      </c>
      <c r="J17" s="28" t="str">
        <f>Lottning!J14</f>
        <v>Kerstin Häll &amp; L-G Andersson</v>
      </c>
      <c r="K17" s="29">
        <v>6</v>
      </c>
    </row>
    <row r="18" spans="1:11" ht="27" customHeight="1" thickBot="1">
      <c r="A18" s="39">
        <f>Lottning!A15</f>
        <v>12</v>
      </c>
      <c r="B18" s="28" t="str">
        <f>Lottning!B15</f>
        <v>Henry &amp; Lena Svensson / Liss &amp; Margret Bredberg</v>
      </c>
      <c r="C18" s="32">
        <v>6</v>
      </c>
      <c r="D18" s="19"/>
      <c r="E18" s="30">
        <f>Lottning!E15</f>
        <v>12</v>
      </c>
      <c r="F18" s="31" t="str">
        <f>Lottning!F15</f>
        <v>Henry &amp; Lena Svensson / Liss &amp; Margret Bredberg</v>
      </c>
      <c r="G18" s="32">
        <v>6</v>
      </c>
      <c r="I18" s="30">
        <f>Lottning!I15</f>
        <v>12</v>
      </c>
      <c r="J18" s="31" t="str">
        <f>Lottning!J15</f>
        <v>Henry &amp; Lena Svensson / Liss &amp; Margret Bredberg</v>
      </c>
      <c r="K18" s="32">
        <v>6</v>
      </c>
    </row>
    <row r="19" spans="1:11" ht="27" customHeight="1" thickBot="1">
      <c r="A19" s="39">
        <f>Lottning!A16</f>
        <v>13</v>
      </c>
      <c r="B19" s="28" t="str">
        <f>Lottning!B16</f>
        <v>Roy &amp; Mona Carlsson</v>
      </c>
      <c r="C19" s="29">
        <v>7</v>
      </c>
      <c r="D19" s="19"/>
      <c r="E19" s="27">
        <f>Lottning!E16</f>
        <v>13</v>
      </c>
      <c r="F19" s="28" t="str">
        <f>Lottning!F16</f>
        <v>Roy &amp; Mona Carlsson</v>
      </c>
      <c r="G19" s="29">
        <v>7</v>
      </c>
      <c r="I19" s="27">
        <f>Lottning!I16</f>
        <v>13</v>
      </c>
      <c r="J19" s="28" t="str">
        <f>Lottning!J16</f>
        <v>Roy &amp; Mona Carlsson</v>
      </c>
      <c r="K19" s="29">
        <v>7</v>
      </c>
    </row>
    <row r="20" spans="1:11" s="23" customFormat="1" ht="27" customHeight="1" thickBot="1">
      <c r="A20" s="39">
        <f>Lottning!A17</f>
        <v>14</v>
      </c>
      <c r="B20" s="28" t="str">
        <f>Lottning!B17</f>
        <v>Lennart Bode / Bernt Ragnarsson / Lillemor &amp; Ingvar Gustavsson</v>
      </c>
      <c r="C20" s="32">
        <v>7</v>
      </c>
      <c r="D20" s="19"/>
      <c r="E20" s="30">
        <f>Lottning!E17</f>
        <v>14</v>
      </c>
      <c r="F20" s="31" t="str">
        <f>Lottning!F17</f>
        <v>Lennart Bode / Bernt Ragnarsson / Lillemor &amp; Ingvar Gustavsson</v>
      </c>
      <c r="G20" s="32">
        <v>7</v>
      </c>
      <c r="I20" s="30">
        <f>Lottning!I17</f>
        <v>14</v>
      </c>
      <c r="J20" s="31" t="str">
        <f>Lottning!J17</f>
        <v>Lennart Bode / Bernt Ragnarsson / Lillemor &amp; Ingvar Gustavsson</v>
      </c>
      <c r="K20" s="32">
        <v>7</v>
      </c>
    </row>
    <row r="21" spans="1:11" s="23" customFormat="1" ht="27" customHeight="1" thickBot="1">
      <c r="A21" s="39">
        <f>Lottning!A18</f>
        <v>15</v>
      </c>
      <c r="B21" s="28" t="str">
        <f>Lottning!B18</f>
        <v>Henry Andersson &amp; Svea Elfing</v>
      </c>
      <c r="C21" s="29">
        <v>8</v>
      </c>
      <c r="D21" s="19"/>
      <c r="E21" s="27">
        <f>Lottning!E18</f>
        <v>15</v>
      </c>
      <c r="F21" s="28" t="str">
        <f>Lottning!F18</f>
        <v>Henry Andersson &amp; Svea Elfing</v>
      </c>
      <c r="G21" s="29">
        <v>8</v>
      </c>
      <c r="I21" s="27">
        <f>Lottning!I18</f>
        <v>15</v>
      </c>
      <c r="J21" s="28" t="str">
        <f>Lottning!J18</f>
        <v>Henry Andersson &amp; Svea Elfing</v>
      </c>
      <c r="K21" s="29">
        <v>8</v>
      </c>
    </row>
    <row r="22" spans="1:11" s="23" customFormat="1" ht="27" customHeight="1" thickBot="1">
      <c r="A22" s="39">
        <f>Lottning!A19</f>
        <v>16</v>
      </c>
      <c r="B22" s="28" t="str">
        <f>Lottning!B19</f>
        <v>Hans &amp; Regina Johansson / Roland &amp; Marion Svensson</v>
      </c>
      <c r="C22" s="32">
        <v>8</v>
      </c>
      <c r="D22" s="19"/>
      <c r="E22" s="30">
        <f>Lottning!E19</f>
        <v>16</v>
      </c>
      <c r="F22" s="31" t="str">
        <f>Lottning!F19</f>
        <v>Hans &amp; Regina Johansson / Roland &amp; Marion Svensson</v>
      </c>
      <c r="G22" s="32">
        <v>8</v>
      </c>
      <c r="I22" s="30">
        <f>Lottning!I19</f>
        <v>16</v>
      </c>
      <c r="J22" s="31" t="str">
        <f>Lottning!J19</f>
        <v>Hans &amp; Regina Johansson / Roland &amp; Marion Svensson</v>
      </c>
      <c r="K22" s="32">
        <v>8</v>
      </c>
    </row>
    <row r="23" spans="1:11" s="23" customFormat="1">
      <c r="B23" s="22"/>
      <c r="D23" s="20"/>
    </row>
    <row r="24" spans="1:11" s="23" customFormat="1">
      <c r="B24" s="22"/>
      <c r="D24" s="20"/>
    </row>
    <row r="25" spans="1:11" s="23" customFormat="1">
      <c r="B25" s="22"/>
      <c r="D25" s="20"/>
    </row>
  </sheetData>
  <mergeCells count="5">
    <mergeCell ref="A5:C5"/>
    <mergeCell ref="E5:G5"/>
    <mergeCell ref="I5:K5"/>
    <mergeCell ref="A1:K1"/>
    <mergeCell ref="A3:K3"/>
  </mergeCells>
  <pageMargins left="0.7" right="0.7" top="0.75" bottom="0.75" header="0.3" footer="0.3"/>
  <pageSetup paperSize="9" scale="86" orientation="portrait" horizontalDpi="0" verticalDpi="0" r:id="rId1"/>
  <colBreaks count="2" manualBreakCount="2">
    <brk id="3" max="1048575" man="1"/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"/>
  <sheetViews>
    <sheetView tabSelected="1" workbookViewId="0">
      <pane ySplit="1" topLeftCell="A2" activePane="bottomLeft" state="frozen"/>
      <selection pane="bottomLeft" activeCell="D19" sqref="D19"/>
    </sheetView>
  </sheetViews>
  <sheetFormatPr defaultColWidth="9.109375" defaultRowHeight="18"/>
  <cols>
    <col min="1" max="1" width="9.109375" style="1"/>
    <col min="2" max="2" width="74" style="2" bestFit="1" customWidth="1"/>
    <col min="3" max="6" width="9.109375" style="1"/>
    <col min="7" max="7" width="5.5546875" style="1" bestFit="1" customWidth="1"/>
    <col min="8" max="19" width="5.5546875" style="1" customWidth="1"/>
    <col min="20" max="66" width="5.5546875" style="2" customWidth="1"/>
    <col min="67" max="16384" width="9.109375" style="2"/>
  </cols>
  <sheetData>
    <row r="1" spans="1:66" s="6" customFormat="1" ht="18.600000000000001" thickBot="1">
      <c r="A1" s="5" t="s">
        <v>2</v>
      </c>
      <c r="B1" s="25" t="s">
        <v>1</v>
      </c>
      <c r="C1" s="25" t="s">
        <v>0</v>
      </c>
      <c r="D1" s="25" t="s">
        <v>4</v>
      </c>
      <c r="E1" s="25" t="s">
        <v>5</v>
      </c>
      <c r="F1" s="25" t="s">
        <v>6</v>
      </c>
      <c r="G1" s="76" t="s">
        <v>7</v>
      </c>
      <c r="H1" s="76"/>
      <c r="I1" s="77" t="s">
        <v>8</v>
      </c>
      <c r="J1" s="77"/>
      <c r="K1" s="78" t="s">
        <v>9</v>
      </c>
      <c r="L1" s="78"/>
      <c r="M1" s="72" t="s">
        <v>10</v>
      </c>
      <c r="N1" s="73"/>
      <c r="O1" s="74" t="s">
        <v>11</v>
      </c>
      <c r="P1" s="75"/>
      <c r="Q1" s="70" t="s">
        <v>12</v>
      </c>
      <c r="R1" s="71"/>
      <c r="S1" s="72" t="s">
        <v>13</v>
      </c>
      <c r="T1" s="73"/>
      <c r="U1" s="74" t="s">
        <v>14</v>
      </c>
      <c r="V1" s="75"/>
      <c r="W1" s="68" t="s">
        <v>15</v>
      </c>
      <c r="X1" s="69"/>
      <c r="Y1" s="72" t="s">
        <v>16</v>
      </c>
      <c r="Z1" s="73"/>
      <c r="AA1" s="74" t="s">
        <v>17</v>
      </c>
      <c r="AB1" s="75"/>
      <c r="AC1" s="70" t="s">
        <v>18</v>
      </c>
      <c r="AD1" s="71"/>
      <c r="AE1" s="72" t="s">
        <v>19</v>
      </c>
      <c r="AF1" s="73"/>
      <c r="AG1" s="74" t="s">
        <v>20</v>
      </c>
      <c r="AH1" s="75"/>
      <c r="AI1" s="68" t="s">
        <v>21</v>
      </c>
      <c r="AJ1" s="69"/>
      <c r="AK1" s="72" t="s">
        <v>22</v>
      </c>
      <c r="AL1" s="73"/>
      <c r="AM1" s="74" t="s">
        <v>23</v>
      </c>
      <c r="AN1" s="75"/>
      <c r="AO1" s="70" t="s">
        <v>24</v>
      </c>
      <c r="AP1" s="71"/>
      <c r="AQ1" s="72" t="s">
        <v>25</v>
      </c>
      <c r="AR1" s="73"/>
      <c r="AS1" s="74" t="s">
        <v>26</v>
      </c>
      <c r="AT1" s="75"/>
      <c r="AU1" s="68" t="s">
        <v>27</v>
      </c>
      <c r="AV1" s="69"/>
      <c r="AW1" s="72" t="s">
        <v>28</v>
      </c>
      <c r="AX1" s="73"/>
      <c r="AY1" s="74" t="s">
        <v>29</v>
      </c>
      <c r="AZ1" s="75"/>
      <c r="BA1" s="70" t="s">
        <v>30</v>
      </c>
      <c r="BB1" s="71"/>
      <c r="BC1" s="72" t="s">
        <v>31</v>
      </c>
      <c r="BD1" s="73"/>
      <c r="BE1" s="74" t="s">
        <v>32</v>
      </c>
      <c r="BF1" s="75"/>
      <c r="BG1" s="68" t="s">
        <v>33</v>
      </c>
      <c r="BH1" s="69"/>
      <c r="BI1" s="68" t="s">
        <v>39</v>
      </c>
      <c r="BJ1" s="69"/>
      <c r="BK1" s="68" t="s">
        <v>40</v>
      </c>
      <c r="BL1" s="69"/>
      <c r="BM1" s="68" t="s">
        <v>41</v>
      </c>
      <c r="BN1" s="69"/>
    </row>
    <row r="2" spans="1:66" ht="18.600000000000001" thickTop="1">
      <c r="A2" s="34">
        <v>1</v>
      </c>
      <c r="B2" s="62" t="str">
        <f>Lottning!B19</f>
        <v>Hans &amp; Regina Johansson / Roland &amp; Marion Svensson</v>
      </c>
      <c r="C2" s="63">
        <f>Lottning!A19</f>
        <v>16</v>
      </c>
      <c r="D2" s="52">
        <f t="shared" ref="D2:D17" si="0">IF(G2&gt;H2,1,0)+IF(I2&gt;J2,1,0)+IF(K2&gt;L2,1,0)+IF(M2&gt;N2,1,0)+IF(O2&gt;P2,1,0)+IF(Q2&gt;R2,1,0)+IF(S2&gt;T2,1,0)+IF(U2&gt;V2,1,0)+IF(W2&gt;X2,1,0)+IF(Y2&gt;Z2,1,0)+IF(AA2&gt;AB2,1,0)+IF(AC2&gt;AD2,1,0)+IF(AE2&gt;AF2,1,0)+IF(AG2&gt;AH2,1,0)+IF(AI2&gt;AJ2,1,0)+IF(AK2&gt;AL2,1,0)+IF(AM2&gt;AN2,1,0)+IF(AO2&gt;AP2,1,0)+IF(AQ2&gt;AR2,1,0)+IF(AS2&gt;AT2,1,0)+IF(AU2&gt;AV2,1,0)+IF(AW2&gt;AX2,1,0)+IF(AY2&gt;AZ2,1,0)+IF(BA2&gt;BB2,1,0)+IF(BC2&gt;BD2,1,0)+IF(BE2&gt;BF2,1,0)+IF(BG2&gt;BH2,1,0)+IF(BI2&gt;BJ2,1)+IF(BK2&gt;BL2,1)+IF(BM2&gt;BN2,1)</f>
        <v>12</v>
      </c>
      <c r="E2" s="52">
        <f t="shared" ref="E2:E17" si="1">G2-H2+I2-J2+K2-L2+M2-N2+O2-P2+Q2-R2+S2-T2+U2-V2+W2-X2+Y2-Z2+AA2-AB2+AC2-AD2+AE2-AF2+AG2-AH2+AI2-AJ2+AK2-AL2+AM2-AN2+AO2-AP2+AQ2-AR2+AS2-AT2+AU2-AV2+AW2-AX2+AY2-AZ2+BA2-BB2+BC2-BD2+BE2-BF2+BG2-BH2+BI2-BJ2+BK2-BL2+BM2-BN2</f>
        <v>63</v>
      </c>
      <c r="F2" s="52">
        <f t="shared" ref="F2:F17" si="2">G2+I2+K2+M2+O2+Q2+S2+U2+W2+Y2+AA2+AC2+AE2+AG2+AI2+AK2+AM2+AO2+AQ2+AS2+AU2+AW2+AY2+BA2+BC2+BE2+BG2+BI2+BK2+BM2</f>
        <v>193</v>
      </c>
      <c r="G2" s="53">
        <v>13</v>
      </c>
      <c r="H2" s="53">
        <v>3</v>
      </c>
      <c r="I2" s="54">
        <v>13</v>
      </c>
      <c r="J2" s="54">
        <v>12</v>
      </c>
      <c r="K2" s="55">
        <v>13</v>
      </c>
      <c r="L2" s="55">
        <v>5</v>
      </c>
      <c r="M2" s="53">
        <v>10</v>
      </c>
      <c r="N2" s="53">
        <v>11</v>
      </c>
      <c r="O2" s="54">
        <v>10</v>
      </c>
      <c r="P2" s="54">
        <v>6</v>
      </c>
      <c r="Q2" s="55">
        <v>5</v>
      </c>
      <c r="R2" s="55">
        <v>13</v>
      </c>
      <c r="S2" s="53">
        <v>4</v>
      </c>
      <c r="T2" s="53">
        <v>13</v>
      </c>
      <c r="U2" s="54">
        <v>13</v>
      </c>
      <c r="V2" s="54">
        <v>0</v>
      </c>
      <c r="W2" s="55">
        <v>9</v>
      </c>
      <c r="X2" s="55">
        <v>13</v>
      </c>
      <c r="Y2" s="53">
        <v>9</v>
      </c>
      <c r="Z2" s="53">
        <v>10</v>
      </c>
      <c r="AA2" s="54">
        <v>13</v>
      </c>
      <c r="AB2" s="54">
        <v>1</v>
      </c>
      <c r="AC2" s="55">
        <v>13</v>
      </c>
      <c r="AD2" s="55">
        <v>5</v>
      </c>
      <c r="AE2" s="53">
        <v>13</v>
      </c>
      <c r="AF2" s="53">
        <v>11</v>
      </c>
      <c r="AG2" s="54">
        <v>11</v>
      </c>
      <c r="AH2" s="54">
        <v>5</v>
      </c>
      <c r="AI2" s="55">
        <v>13</v>
      </c>
      <c r="AJ2" s="55">
        <v>4</v>
      </c>
      <c r="AK2" s="53">
        <v>13</v>
      </c>
      <c r="AL2" s="53">
        <v>2</v>
      </c>
      <c r="AM2" s="54">
        <v>5</v>
      </c>
      <c r="AN2" s="54">
        <v>10</v>
      </c>
      <c r="AO2" s="55">
        <v>13</v>
      </c>
      <c r="AP2" s="55">
        <v>6</v>
      </c>
      <c r="AQ2" s="53"/>
      <c r="AR2" s="53"/>
      <c r="AS2" s="54"/>
      <c r="AT2" s="54"/>
      <c r="AU2" s="55"/>
      <c r="AV2" s="55"/>
      <c r="AW2" s="53"/>
      <c r="AX2" s="53"/>
      <c r="AY2" s="54"/>
      <c r="AZ2" s="54"/>
      <c r="BA2" s="55"/>
      <c r="BB2" s="55"/>
      <c r="BC2" s="53"/>
      <c r="BD2" s="53"/>
      <c r="BE2" s="54"/>
      <c r="BF2" s="54"/>
      <c r="BG2" s="55"/>
      <c r="BH2" s="55"/>
      <c r="BI2" s="53"/>
      <c r="BJ2" s="53"/>
      <c r="BK2" s="54"/>
      <c r="BL2" s="54"/>
      <c r="BM2" s="56"/>
      <c r="BN2" s="49"/>
    </row>
    <row r="3" spans="1:66">
      <c r="A3" s="34">
        <v>2</v>
      </c>
      <c r="B3" s="64" t="str">
        <f>Lottning!B18</f>
        <v>Henry Andersson &amp; Svea Elfing</v>
      </c>
      <c r="C3" s="65">
        <f>Lottning!A18</f>
        <v>15</v>
      </c>
      <c r="D3" s="7">
        <f t="shared" si="0"/>
        <v>12</v>
      </c>
      <c r="E3" s="7">
        <f t="shared" si="1"/>
        <v>42</v>
      </c>
      <c r="F3" s="7">
        <f t="shared" si="2"/>
        <v>188</v>
      </c>
      <c r="G3" s="8">
        <v>12</v>
      </c>
      <c r="H3" s="8">
        <v>6</v>
      </c>
      <c r="I3" s="9">
        <v>13</v>
      </c>
      <c r="J3" s="9">
        <v>8</v>
      </c>
      <c r="K3" s="36">
        <v>13</v>
      </c>
      <c r="L3" s="36">
        <v>10</v>
      </c>
      <c r="M3" s="8">
        <v>7</v>
      </c>
      <c r="N3" s="8">
        <v>10</v>
      </c>
      <c r="O3" s="9">
        <v>4</v>
      </c>
      <c r="P3" s="9">
        <v>11</v>
      </c>
      <c r="Q3" s="36">
        <v>13</v>
      </c>
      <c r="R3" s="36">
        <v>5</v>
      </c>
      <c r="S3" s="8">
        <v>7</v>
      </c>
      <c r="T3" s="8">
        <v>13</v>
      </c>
      <c r="U3" s="9">
        <v>11</v>
      </c>
      <c r="V3" s="9">
        <v>7</v>
      </c>
      <c r="W3" s="36">
        <v>13</v>
      </c>
      <c r="X3" s="36">
        <v>7</v>
      </c>
      <c r="Y3" s="8">
        <v>13</v>
      </c>
      <c r="Z3" s="8">
        <v>8</v>
      </c>
      <c r="AA3" s="9">
        <v>13</v>
      </c>
      <c r="AB3" s="9">
        <v>5</v>
      </c>
      <c r="AC3" s="36">
        <v>6</v>
      </c>
      <c r="AD3" s="36">
        <v>13</v>
      </c>
      <c r="AE3" s="8">
        <v>8</v>
      </c>
      <c r="AF3" s="8">
        <v>12</v>
      </c>
      <c r="AG3" s="9">
        <v>5</v>
      </c>
      <c r="AH3" s="9">
        <v>11</v>
      </c>
      <c r="AI3" s="36">
        <v>13</v>
      </c>
      <c r="AJ3" s="36">
        <v>5</v>
      </c>
      <c r="AK3" s="8">
        <v>13</v>
      </c>
      <c r="AL3" s="8">
        <v>4</v>
      </c>
      <c r="AM3" s="9">
        <v>13</v>
      </c>
      <c r="AN3" s="9">
        <v>4</v>
      </c>
      <c r="AO3" s="36">
        <v>11</v>
      </c>
      <c r="AP3" s="36">
        <v>7</v>
      </c>
      <c r="AQ3" s="8"/>
      <c r="AR3" s="8"/>
      <c r="AS3" s="9"/>
      <c r="AT3" s="9"/>
      <c r="AU3" s="36"/>
      <c r="AV3" s="36"/>
      <c r="AW3" s="8"/>
      <c r="AX3" s="8"/>
      <c r="AY3" s="9"/>
      <c r="AZ3" s="9"/>
      <c r="BA3" s="36"/>
      <c r="BB3" s="36"/>
      <c r="BC3" s="8"/>
      <c r="BD3" s="8"/>
      <c r="BE3" s="9"/>
      <c r="BF3" s="9"/>
      <c r="BG3" s="36"/>
      <c r="BH3" s="36"/>
      <c r="BI3" s="8"/>
      <c r="BJ3" s="8"/>
      <c r="BK3" s="9"/>
      <c r="BL3" s="9"/>
      <c r="BM3" s="37"/>
      <c r="BN3" s="50"/>
    </row>
    <row r="4" spans="1:66">
      <c r="A4" s="34">
        <v>3</v>
      </c>
      <c r="B4" s="64" t="str">
        <f>Lottning!B16</f>
        <v>Roy &amp; Mona Carlsson</v>
      </c>
      <c r="C4" s="65">
        <f>Lottning!A16</f>
        <v>13</v>
      </c>
      <c r="D4" s="7">
        <f t="shared" si="0"/>
        <v>12</v>
      </c>
      <c r="E4" s="7">
        <f t="shared" si="1"/>
        <v>34</v>
      </c>
      <c r="F4" s="7">
        <f t="shared" si="2"/>
        <v>186</v>
      </c>
      <c r="G4" s="8">
        <v>13</v>
      </c>
      <c r="H4" s="8">
        <v>12</v>
      </c>
      <c r="I4" s="9">
        <v>13</v>
      </c>
      <c r="J4" s="9">
        <v>4</v>
      </c>
      <c r="K4" s="36">
        <v>13</v>
      </c>
      <c r="L4" s="36">
        <v>3</v>
      </c>
      <c r="M4" s="8">
        <v>10</v>
      </c>
      <c r="N4" s="8">
        <v>7</v>
      </c>
      <c r="O4" s="9">
        <v>6</v>
      </c>
      <c r="P4" s="9">
        <v>10</v>
      </c>
      <c r="Q4" s="36">
        <v>8</v>
      </c>
      <c r="R4" s="36">
        <v>13</v>
      </c>
      <c r="S4" s="8">
        <v>13</v>
      </c>
      <c r="T4" s="8">
        <v>4</v>
      </c>
      <c r="U4" s="9">
        <v>10</v>
      </c>
      <c r="V4" s="9">
        <v>6</v>
      </c>
      <c r="W4" s="36">
        <v>6</v>
      </c>
      <c r="X4" s="36">
        <v>10</v>
      </c>
      <c r="Y4" s="8">
        <v>3</v>
      </c>
      <c r="Z4" s="8">
        <v>13</v>
      </c>
      <c r="AA4" s="9">
        <v>9</v>
      </c>
      <c r="AB4" s="9">
        <v>10</v>
      </c>
      <c r="AC4" s="36">
        <v>5</v>
      </c>
      <c r="AD4" s="36">
        <v>10</v>
      </c>
      <c r="AE4" s="8">
        <v>13</v>
      </c>
      <c r="AF4" s="8">
        <v>11</v>
      </c>
      <c r="AG4" s="9">
        <v>13</v>
      </c>
      <c r="AH4" s="9">
        <v>7</v>
      </c>
      <c r="AI4" s="36">
        <v>13</v>
      </c>
      <c r="AJ4" s="36">
        <v>10</v>
      </c>
      <c r="AK4" s="8">
        <v>13</v>
      </c>
      <c r="AL4" s="8">
        <v>5</v>
      </c>
      <c r="AM4" s="9">
        <v>12</v>
      </c>
      <c r="AN4" s="9">
        <v>7</v>
      </c>
      <c r="AO4" s="36">
        <v>13</v>
      </c>
      <c r="AP4" s="36">
        <v>10</v>
      </c>
      <c r="AQ4" s="8"/>
      <c r="AR4" s="8"/>
      <c r="AS4" s="9"/>
      <c r="AT4" s="9"/>
      <c r="AU4" s="36"/>
      <c r="AV4" s="36"/>
      <c r="AW4" s="8"/>
      <c r="AX4" s="8"/>
      <c r="AY4" s="9"/>
      <c r="AZ4" s="9"/>
      <c r="BA4" s="36"/>
      <c r="BB4" s="36"/>
      <c r="BC4" s="8"/>
      <c r="BD4" s="8"/>
      <c r="BE4" s="9"/>
      <c r="BF4" s="9"/>
      <c r="BG4" s="36"/>
      <c r="BH4" s="36"/>
      <c r="BI4" s="8"/>
      <c r="BJ4" s="8"/>
      <c r="BK4" s="9"/>
      <c r="BL4" s="9"/>
      <c r="BM4" s="37"/>
      <c r="BN4" s="50"/>
    </row>
    <row r="5" spans="1:66">
      <c r="A5" s="34">
        <v>4</v>
      </c>
      <c r="B5" s="64" t="str">
        <f>Lottning!B14</f>
        <v>Kerstin Häll &amp; L-G Andersson</v>
      </c>
      <c r="C5" s="65">
        <f>Lottning!A14</f>
        <v>11</v>
      </c>
      <c r="D5" s="7">
        <f t="shared" si="0"/>
        <v>11</v>
      </c>
      <c r="E5" s="7">
        <f t="shared" si="1"/>
        <v>51</v>
      </c>
      <c r="F5" s="7">
        <f t="shared" si="2"/>
        <v>190</v>
      </c>
      <c r="G5" s="8">
        <v>12</v>
      </c>
      <c r="H5" s="8">
        <v>13</v>
      </c>
      <c r="I5" s="9">
        <v>12</v>
      </c>
      <c r="J5" s="9">
        <v>7</v>
      </c>
      <c r="K5" s="36">
        <v>13</v>
      </c>
      <c r="L5" s="36">
        <v>4</v>
      </c>
      <c r="M5" s="8">
        <v>13</v>
      </c>
      <c r="N5" s="8">
        <v>12</v>
      </c>
      <c r="O5" s="9">
        <v>11</v>
      </c>
      <c r="P5" s="9">
        <v>4</v>
      </c>
      <c r="Q5" s="36">
        <v>13</v>
      </c>
      <c r="R5" s="36">
        <v>5</v>
      </c>
      <c r="S5" s="8">
        <v>8</v>
      </c>
      <c r="T5" s="8">
        <v>12</v>
      </c>
      <c r="U5" s="9">
        <v>13</v>
      </c>
      <c r="V5" s="9">
        <v>8</v>
      </c>
      <c r="W5" s="36">
        <v>13</v>
      </c>
      <c r="X5" s="36">
        <v>1</v>
      </c>
      <c r="Y5" s="8">
        <v>5</v>
      </c>
      <c r="Z5" s="8">
        <v>10</v>
      </c>
      <c r="AA5" s="9">
        <v>10</v>
      </c>
      <c r="AB5" s="9">
        <v>9</v>
      </c>
      <c r="AC5" s="36">
        <v>13</v>
      </c>
      <c r="AD5" s="36">
        <v>1</v>
      </c>
      <c r="AE5" s="8">
        <v>11</v>
      </c>
      <c r="AF5" s="8">
        <v>12</v>
      </c>
      <c r="AG5" s="9">
        <v>7</v>
      </c>
      <c r="AH5" s="9">
        <v>11</v>
      </c>
      <c r="AI5" s="36">
        <v>12</v>
      </c>
      <c r="AJ5" s="36">
        <v>8</v>
      </c>
      <c r="AK5" s="8">
        <v>5</v>
      </c>
      <c r="AL5" s="8">
        <v>13</v>
      </c>
      <c r="AM5" s="9">
        <v>13</v>
      </c>
      <c r="AN5" s="9">
        <v>0</v>
      </c>
      <c r="AO5" s="36">
        <v>6</v>
      </c>
      <c r="AP5" s="36">
        <v>9</v>
      </c>
      <c r="AQ5" s="8"/>
      <c r="AR5" s="8"/>
      <c r="AS5" s="9"/>
      <c r="AT5" s="9"/>
      <c r="AU5" s="36"/>
      <c r="AV5" s="36"/>
      <c r="AW5" s="8"/>
      <c r="AX5" s="8"/>
      <c r="AY5" s="9"/>
      <c r="AZ5" s="9"/>
      <c r="BA5" s="36"/>
      <c r="BB5" s="36"/>
      <c r="BC5" s="8"/>
      <c r="BD5" s="8"/>
      <c r="BE5" s="9"/>
      <c r="BF5" s="9"/>
      <c r="BG5" s="36"/>
      <c r="BH5" s="36"/>
      <c r="BI5" s="8"/>
      <c r="BJ5" s="8"/>
      <c r="BK5" s="9"/>
      <c r="BL5" s="9"/>
      <c r="BM5" s="37"/>
      <c r="BN5" s="50"/>
    </row>
    <row r="6" spans="1:66">
      <c r="A6" s="34">
        <v>5</v>
      </c>
      <c r="B6" s="64" t="str">
        <f>Lottning!B4</f>
        <v>Leif &amp; Monica  Fällmar</v>
      </c>
      <c r="C6" s="65">
        <f>Lottning!A4</f>
        <v>1</v>
      </c>
      <c r="D6" s="7">
        <f t="shared" si="0"/>
        <v>11</v>
      </c>
      <c r="E6" s="7">
        <f t="shared" si="1"/>
        <v>21</v>
      </c>
      <c r="F6" s="7">
        <f t="shared" si="2"/>
        <v>180</v>
      </c>
      <c r="G6" s="8">
        <v>6</v>
      </c>
      <c r="H6" s="8">
        <v>12</v>
      </c>
      <c r="I6" s="9">
        <v>12</v>
      </c>
      <c r="J6" s="9">
        <v>13</v>
      </c>
      <c r="K6" s="36">
        <v>13</v>
      </c>
      <c r="L6" s="36">
        <v>6</v>
      </c>
      <c r="M6" s="8">
        <v>13</v>
      </c>
      <c r="N6" s="8">
        <v>10</v>
      </c>
      <c r="O6" s="9">
        <v>10</v>
      </c>
      <c r="P6" s="9">
        <v>9</v>
      </c>
      <c r="Q6" s="36">
        <v>13</v>
      </c>
      <c r="R6" s="36">
        <v>12</v>
      </c>
      <c r="S6" s="8">
        <v>4</v>
      </c>
      <c r="T6" s="8">
        <v>13</v>
      </c>
      <c r="U6" s="9">
        <v>8</v>
      </c>
      <c r="V6" s="9">
        <v>13</v>
      </c>
      <c r="W6" s="36">
        <v>9</v>
      </c>
      <c r="X6" s="36">
        <v>10</v>
      </c>
      <c r="Y6" s="8">
        <v>13</v>
      </c>
      <c r="Z6" s="8">
        <v>1</v>
      </c>
      <c r="AA6" s="9">
        <v>13</v>
      </c>
      <c r="AB6" s="9">
        <v>7</v>
      </c>
      <c r="AC6" s="36">
        <v>13</v>
      </c>
      <c r="AD6" s="36">
        <v>5</v>
      </c>
      <c r="AE6" s="8">
        <v>13</v>
      </c>
      <c r="AF6" s="8">
        <v>6</v>
      </c>
      <c r="AG6" s="9">
        <v>13</v>
      </c>
      <c r="AH6" s="9">
        <v>4</v>
      </c>
      <c r="AI6" s="36">
        <v>4</v>
      </c>
      <c r="AJ6" s="36">
        <v>13</v>
      </c>
      <c r="AK6" s="8">
        <v>4</v>
      </c>
      <c r="AL6" s="8">
        <v>13</v>
      </c>
      <c r="AM6" s="9">
        <v>10</v>
      </c>
      <c r="AN6" s="9">
        <v>5</v>
      </c>
      <c r="AO6" s="36">
        <v>9</v>
      </c>
      <c r="AP6" s="36">
        <v>7</v>
      </c>
      <c r="AQ6" s="8"/>
      <c r="AR6" s="8"/>
      <c r="AS6" s="9"/>
      <c r="AT6" s="9"/>
      <c r="AU6" s="36"/>
      <c r="AV6" s="36"/>
      <c r="AW6" s="8"/>
      <c r="AX6" s="8"/>
      <c r="AY6" s="9"/>
      <c r="AZ6" s="9"/>
      <c r="BA6" s="36"/>
      <c r="BB6" s="36"/>
      <c r="BC6" s="8"/>
      <c r="BD6" s="8"/>
      <c r="BE6" s="9"/>
      <c r="BF6" s="9"/>
      <c r="BG6" s="36"/>
      <c r="BH6" s="36"/>
      <c r="BI6" s="8"/>
      <c r="BJ6" s="8"/>
      <c r="BK6" s="9"/>
      <c r="BL6" s="9"/>
      <c r="BM6" s="37"/>
      <c r="BN6" s="50"/>
    </row>
    <row r="7" spans="1:66">
      <c r="A7" s="34">
        <v>6</v>
      </c>
      <c r="B7" s="64" t="str">
        <f>Lottning!B9</f>
        <v>Elmar &amp; Anna-Liisa Jöelaid</v>
      </c>
      <c r="C7" s="65">
        <f>Lottning!A9</f>
        <v>6</v>
      </c>
      <c r="D7" s="7">
        <f t="shared" si="0"/>
        <v>11</v>
      </c>
      <c r="E7" s="7">
        <f t="shared" si="1"/>
        <v>18</v>
      </c>
      <c r="F7" s="7">
        <f t="shared" si="2"/>
        <v>180</v>
      </c>
      <c r="G7" s="8">
        <v>13</v>
      </c>
      <c r="H7" s="8">
        <v>1</v>
      </c>
      <c r="I7" s="9">
        <v>13</v>
      </c>
      <c r="J7" s="9">
        <v>10</v>
      </c>
      <c r="K7" s="36">
        <v>8</v>
      </c>
      <c r="L7" s="36">
        <v>13</v>
      </c>
      <c r="M7" s="8">
        <v>13</v>
      </c>
      <c r="N7" s="8">
        <v>9</v>
      </c>
      <c r="O7" s="9">
        <v>9</v>
      </c>
      <c r="P7" s="9">
        <v>13</v>
      </c>
      <c r="Q7" s="36">
        <v>5</v>
      </c>
      <c r="R7" s="36">
        <v>13</v>
      </c>
      <c r="S7" s="8">
        <v>13</v>
      </c>
      <c r="T7" s="8">
        <v>4</v>
      </c>
      <c r="U7" s="9">
        <v>13</v>
      </c>
      <c r="V7" s="9">
        <v>5</v>
      </c>
      <c r="W7" s="36">
        <v>10</v>
      </c>
      <c r="X7" s="36">
        <v>9</v>
      </c>
      <c r="Y7" s="8">
        <v>5</v>
      </c>
      <c r="Z7" s="8">
        <v>13</v>
      </c>
      <c r="AA7" s="9">
        <v>8</v>
      </c>
      <c r="AB7" s="9">
        <v>6</v>
      </c>
      <c r="AC7" s="36">
        <v>10</v>
      </c>
      <c r="AD7" s="36">
        <v>5</v>
      </c>
      <c r="AE7" s="8">
        <v>12</v>
      </c>
      <c r="AF7" s="8">
        <v>11</v>
      </c>
      <c r="AG7" s="9">
        <v>12</v>
      </c>
      <c r="AH7" s="9">
        <v>6</v>
      </c>
      <c r="AI7" s="36">
        <v>5</v>
      </c>
      <c r="AJ7" s="36">
        <v>13</v>
      </c>
      <c r="AK7" s="8">
        <v>10</v>
      </c>
      <c r="AL7" s="8">
        <v>11</v>
      </c>
      <c r="AM7" s="9">
        <v>12</v>
      </c>
      <c r="AN7" s="9">
        <v>10</v>
      </c>
      <c r="AO7" s="36">
        <v>9</v>
      </c>
      <c r="AP7" s="36">
        <v>10</v>
      </c>
      <c r="AQ7" s="8"/>
      <c r="AR7" s="8"/>
      <c r="AS7" s="9"/>
      <c r="AT7" s="9"/>
      <c r="AU7" s="36"/>
      <c r="AV7" s="36"/>
      <c r="AW7" s="8"/>
      <c r="AX7" s="8"/>
      <c r="AY7" s="9"/>
      <c r="AZ7" s="9"/>
      <c r="BA7" s="36"/>
      <c r="BB7" s="36"/>
      <c r="BC7" s="8"/>
      <c r="BD7" s="8"/>
      <c r="BE7" s="9"/>
      <c r="BF7" s="9"/>
      <c r="BG7" s="36"/>
      <c r="BH7" s="36"/>
      <c r="BI7" s="8"/>
      <c r="BJ7" s="8"/>
      <c r="BK7" s="9"/>
      <c r="BL7" s="9"/>
      <c r="BM7" s="37"/>
      <c r="BN7" s="50"/>
    </row>
    <row r="8" spans="1:66">
      <c r="A8" s="34">
        <v>7</v>
      </c>
      <c r="B8" s="64" t="str">
        <f>Lottning!B12</f>
        <v>Bengt &amp; Ingbritt Skogman</v>
      </c>
      <c r="C8" s="65">
        <f>Lottning!A12</f>
        <v>9</v>
      </c>
      <c r="D8" s="7">
        <f t="shared" si="0"/>
        <v>10</v>
      </c>
      <c r="E8" s="7">
        <f t="shared" si="1"/>
        <v>25</v>
      </c>
      <c r="F8" s="7">
        <f t="shared" si="2"/>
        <v>184</v>
      </c>
      <c r="G8" s="8">
        <v>5</v>
      </c>
      <c r="H8" s="8">
        <v>13</v>
      </c>
      <c r="I8" s="9">
        <v>1</v>
      </c>
      <c r="J8" s="9">
        <v>13</v>
      </c>
      <c r="K8" s="36">
        <v>3</v>
      </c>
      <c r="L8" s="36">
        <v>13</v>
      </c>
      <c r="M8" s="8">
        <v>12</v>
      </c>
      <c r="N8" s="8">
        <v>13</v>
      </c>
      <c r="O8" s="9">
        <v>13</v>
      </c>
      <c r="P8" s="9">
        <v>9</v>
      </c>
      <c r="Q8" s="36">
        <v>11</v>
      </c>
      <c r="R8" s="36">
        <v>10</v>
      </c>
      <c r="S8" s="8">
        <v>13</v>
      </c>
      <c r="T8" s="8">
        <v>3</v>
      </c>
      <c r="U8" s="9">
        <v>11</v>
      </c>
      <c r="V8" s="9">
        <v>10</v>
      </c>
      <c r="W8" s="36">
        <v>13</v>
      </c>
      <c r="X8" s="36">
        <v>3</v>
      </c>
      <c r="Y8" s="8">
        <v>13</v>
      </c>
      <c r="Z8" s="8">
        <v>1</v>
      </c>
      <c r="AA8" s="9">
        <v>6</v>
      </c>
      <c r="AB8" s="9">
        <v>13</v>
      </c>
      <c r="AC8" s="36">
        <v>13</v>
      </c>
      <c r="AD8" s="36">
        <v>6</v>
      </c>
      <c r="AE8" s="8">
        <v>11</v>
      </c>
      <c r="AF8" s="8">
        <v>13</v>
      </c>
      <c r="AG8" s="9">
        <v>10</v>
      </c>
      <c r="AH8" s="9">
        <v>13</v>
      </c>
      <c r="AI8" s="36">
        <v>13</v>
      </c>
      <c r="AJ8" s="36">
        <v>4</v>
      </c>
      <c r="AK8" s="8">
        <v>13</v>
      </c>
      <c r="AL8" s="8">
        <v>4</v>
      </c>
      <c r="AM8" s="9">
        <v>13</v>
      </c>
      <c r="AN8" s="9">
        <v>5</v>
      </c>
      <c r="AO8" s="36">
        <v>10</v>
      </c>
      <c r="AP8" s="36">
        <v>13</v>
      </c>
      <c r="AQ8" s="8"/>
      <c r="AR8" s="8"/>
      <c r="AS8" s="9"/>
      <c r="AT8" s="9"/>
      <c r="AU8" s="36"/>
      <c r="AV8" s="36"/>
      <c r="AW8" s="8"/>
      <c r="AX8" s="8"/>
      <c r="AY8" s="9"/>
      <c r="AZ8" s="9"/>
      <c r="BA8" s="36"/>
      <c r="BB8" s="36"/>
      <c r="BC8" s="8"/>
      <c r="BD8" s="8"/>
      <c r="BE8" s="9"/>
      <c r="BF8" s="9"/>
      <c r="BG8" s="36"/>
      <c r="BH8" s="36"/>
      <c r="BI8" s="8"/>
      <c r="BJ8" s="8"/>
      <c r="BK8" s="9"/>
      <c r="BL8" s="9"/>
      <c r="BM8" s="37"/>
      <c r="BN8" s="50"/>
    </row>
    <row r="9" spans="1:66">
      <c r="A9" s="34">
        <v>8</v>
      </c>
      <c r="B9" s="64" t="str">
        <f>Lottning!B5</f>
        <v>Bengt Kjäll &amp; Bernt Westlund</v>
      </c>
      <c r="C9" s="65">
        <f>Lottning!A5</f>
        <v>2</v>
      </c>
      <c r="D9" s="7">
        <f t="shared" si="0"/>
        <v>10</v>
      </c>
      <c r="E9" s="7">
        <f t="shared" si="1"/>
        <v>19</v>
      </c>
      <c r="F9" s="7">
        <f t="shared" si="2"/>
        <v>181</v>
      </c>
      <c r="G9" s="8">
        <v>13</v>
      </c>
      <c r="H9" s="8">
        <v>12</v>
      </c>
      <c r="I9" s="9">
        <v>10</v>
      </c>
      <c r="J9" s="9">
        <v>13</v>
      </c>
      <c r="K9" s="36">
        <v>9</v>
      </c>
      <c r="L9" s="36">
        <v>5</v>
      </c>
      <c r="M9" s="8">
        <v>13</v>
      </c>
      <c r="N9" s="8">
        <v>1</v>
      </c>
      <c r="O9" s="9">
        <v>6</v>
      </c>
      <c r="P9" s="9">
        <v>9</v>
      </c>
      <c r="Q9" s="36">
        <v>13</v>
      </c>
      <c r="R9" s="36">
        <v>5</v>
      </c>
      <c r="S9" s="8">
        <v>1</v>
      </c>
      <c r="T9" s="8">
        <v>13</v>
      </c>
      <c r="U9" s="9">
        <v>10</v>
      </c>
      <c r="V9" s="9">
        <v>11</v>
      </c>
      <c r="W9" s="36">
        <v>7</v>
      </c>
      <c r="X9" s="36">
        <v>13</v>
      </c>
      <c r="Y9" s="8">
        <v>10</v>
      </c>
      <c r="Z9" s="8">
        <v>9</v>
      </c>
      <c r="AA9" s="9">
        <v>13</v>
      </c>
      <c r="AB9" s="9">
        <v>1</v>
      </c>
      <c r="AC9" s="36">
        <v>5</v>
      </c>
      <c r="AD9" s="36">
        <v>13</v>
      </c>
      <c r="AE9" s="8">
        <v>13</v>
      </c>
      <c r="AF9" s="8">
        <v>9</v>
      </c>
      <c r="AG9" s="9">
        <v>12</v>
      </c>
      <c r="AH9" s="9">
        <v>6</v>
      </c>
      <c r="AI9" s="36">
        <v>10</v>
      </c>
      <c r="AJ9" s="36">
        <v>13</v>
      </c>
      <c r="AK9" s="8">
        <v>13</v>
      </c>
      <c r="AL9" s="8">
        <v>5</v>
      </c>
      <c r="AM9" s="9">
        <v>10</v>
      </c>
      <c r="AN9" s="9">
        <v>12</v>
      </c>
      <c r="AO9" s="36">
        <v>13</v>
      </c>
      <c r="AP9" s="36">
        <v>12</v>
      </c>
      <c r="AQ9" s="8"/>
      <c r="AR9" s="8"/>
      <c r="AS9" s="9"/>
      <c r="AT9" s="9"/>
      <c r="AU9" s="36"/>
      <c r="AV9" s="36"/>
      <c r="AW9" s="8"/>
      <c r="AX9" s="8"/>
      <c r="AY9" s="9"/>
      <c r="AZ9" s="9"/>
      <c r="BA9" s="36"/>
      <c r="BB9" s="36"/>
      <c r="BC9" s="8"/>
      <c r="BD9" s="8"/>
      <c r="BE9" s="9"/>
      <c r="BF9" s="9"/>
      <c r="BG9" s="36"/>
      <c r="BH9" s="36"/>
      <c r="BI9" s="8"/>
      <c r="BJ9" s="8"/>
      <c r="BK9" s="9"/>
      <c r="BL9" s="9"/>
      <c r="BM9" s="37"/>
      <c r="BN9" s="50"/>
    </row>
    <row r="10" spans="1:66">
      <c r="A10" s="34">
        <v>9</v>
      </c>
      <c r="B10" s="64" t="str">
        <f>Lottning!B15</f>
        <v>Henry &amp; Lena Svensson / Liss &amp; Margret Bredberg</v>
      </c>
      <c r="C10" s="65">
        <f>Lottning!A15</f>
        <v>12</v>
      </c>
      <c r="D10" s="7">
        <f t="shared" si="0"/>
        <v>10</v>
      </c>
      <c r="E10" s="7">
        <f t="shared" si="1"/>
        <v>7</v>
      </c>
      <c r="F10" s="7">
        <f t="shared" si="2"/>
        <v>158</v>
      </c>
      <c r="G10" s="8">
        <v>13</v>
      </c>
      <c r="H10" s="8">
        <v>3</v>
      </c>
      <c r="I10" s="9">
        <v>13</v>
      </c>
      <c r="J10" s="9">
        <v>5</v>
      </c>
      <c r="K10" s="36">
        <v>13</v>
      </c>
      <c r="L10" s="36">
        <v>4</v>
      </c>
      <c r="M10" s="8">
        <v>10</v>
      </c>
      <c r="N10" s="8">
        <v>13</v>
      </c>
      <c r="O10" s="9">
        <v>9</v>
      </c>
      <c r="P10" s="9">
        <v>6</v>
      </c>
      <c r="Q10" s="36">
        <v>13</v>
      </c>
      <c r="R10" s="36">
        <v>7</v>
      </c>
      <c r="S10" s="8">
        <v>0</v>
      </c>
      <c r="T10" s="8">
        <v>13</v>
      </c>
      <c r="U10" s="9">
        <v>9</v>
      </c>
      <c r="V10" s="9">
        <v>5</v>
      </c>
      <c r="W10" s="36">
        <v>4</v>
      </c>
      <c r="X10" s="36">
        <v>13</v>
      </c>
      <c r="Y10" s="8">
        <v>13</v>
      </c>
      <c r="Z10" s="8">
        <v>3</v>
      </c>
      <c r="AA10" s="9">
        <v>13</v>
      </c>
      <c r="AB10" s="9">
        <v>6</v>
      </c>
      <c r="AC10" s="36">
        <v>1</v>
      </c>
      <c r="AD10" s="36">
        <v>13</v>
      </c>
      <c r="AE10" s="8">
        <v>12</v>
      </c>
      <c r="AF10" s="8">
        <v>8</v>
      </c>
      <c r="AG10" s="9">
        <v>6</v>
      </c>
      <c r="AH10" s="9">
        <v>12</v>
      </c>
      <c r="AI10" s="36">
        <v>4</v>
      </c>
      <c r="AJ10" s="36">
        <v>13</v>
      </c>
      <c r="AK10" s="8">
        <v>1</v>
      </c>
      <c r="AL10" s="8">
        <v>13</v>
      </c>
      <c r="AM10" s="9">
        <v>11</v>
      </c>
      <c r="AN10" s="9">
        <v>12</v>
      </c>
      <c r="AO10" s="36">
        <v>13</v>
      </c>
      <c r="AP10" s="36">
        <v>2</v>
      </c>
      <c r="AQ10" s="8"/>
      <c r="AR10" s="8"/>
      <c r="AS10" s="9"/>
      <c r="AT10" s="9"/>
      <c r="AU10" s="36"/>
      <c r="AV10" s="36"/>
      <c r="AW10" s="8"/>
      <c r="AX10" s="8"/>
      <c r="AY10" s="9"/>
      <c r="AZ10" s="9"/>
      <c r="BA10" s="36"/>
      <c r="BB10" s="36"/>
      <c r="BC10" s="8"/>
      <c r="BD10" s="8"/>
      <c r="BE10" s="9"/>
      <c r="BF10" s="9"/>
      <c r="BG10" s="36"/>
      <c r="BH10" s="36"/>
      <c r="BI10" s="8"/>
      <c r="BJ10" s="8"/>
      <c r="BK10" s="9"/>
      <c r="BL10" s="9"/>
      <c r="BM10" s="37"/>
      <c r="BN10" s="50"/>
    </row>
    <row r="11" spans="1:66">
      <c r="A11" s="34">
        <v>10</v>
      </c>
      <c r="B11" s="64" t="str">
        <f>Lottning!B8</f>
        <v>L-Å Nilsson &amp; Göte Brandt</v>
      </c>
      <c r="C11" s="65">
        <f>Lottning!A8</f>
        <v>5</v>
      </c>
      <c r="D11" s="7">
        <f t="shared" si="0"/>
        <v>10</v>
      </c>
      <c r="E11" s="7">
        <f t="shared" si="1"/>
        <v>-1</v>
      </c>
      <c r="F11" s="7">
        <f t="shared" si="2"/>
        <v>163</v>
      </c>
      <c r="G11" s="8">
        <v>11</v>
      </c>
      <c r="H11" s="8">
        <v>10</v>
      </c>
      <c r="I11" s="9">
        <v>4</v>
      </c>
      <c r="J11" s="9">
        <v>13</v>
      </c>
      <c r="K11" s="36">
        <v>4</v>
      </c>
      <c r="L11" s="36">
        <v>13</v>
      </c>
      <c r="M11" s="8">
        <v>9</v>
      </c>
      <c r="N11" s="8">
        <v>13</v>
      </c>
      <c r="O11" s="9">
        <v>13</v>
      </c>
      <c r="P11" s="9">
        <v>5</v>
      </c>
      <c r="Q11" s="36">
        <v>13</v>
      </c>
      <c r="R11" s="36">
        <v>8</v>
      </c>
      <c r="S11" s="8">
        <v>13</v>
      </c>
      <c r="T11" s="8">
        <v>1</v>
      </c>
      <c r="U11" s="9">
        <v>13</v>
      </c>
      <c r="V11" s="9">
        <v>5</v>
      </c>
      <c r="W11" s="36">
        <v>13</v>
      </c>
      <c r="X11" s="36">
        <v>4</v>
      </c>
      <c r="Y11" s="8">
        <v>1</v>
      </c>
      <c r="Z11" s="8">
        <v>13</v>
      </c>
      <c r="AA11" s="9">
        <v>5</v>
      </c>
      <c r="AB11" s="9">
        <v>13</v>
      </c>
      <c r="AC11" s="36">
        <v>5</v>
      </c>
      <c r="AD11" s="36">
        <v>13</v>
      </c>
      <c r="AE11" s="8">
        <v>13</v>
      </c>
      <c r="AF11" s="8">
        <v>5</v>
      </c>
      <c r="AG11" s="9">
        <v>4</v>
      </c>
      <c r="AH11" s="9">
        <v>13</v>
      </c>
      <c r="AI11" s="36">
        <v>13</v>
      </c>
      <c r="AJ11" s="36">
        <v>12</v>
      </c>
      <c r="AK11" s="8">
        <v>13</v>
      </c>
      <c r="AL11" s="8">
        <v>5</v>
      </c>
      <c r="AM11" s="9">
        <v>7</v>
      </c>
      <c r="AN11" s="9">
        <v>12</v>
      </c>
      <c r="AO11" s="36">
        <v>9</v>
      </c>
      <c r="AP11" s="36">
        <v>6</v>
      </c>
      <c r="AQ11" s="8"/>
      <c r="AR11" s="8"/>
      <c r="AS11" s="9"/>
      <c r="AT11" s="9"/>
      <c r="AU11" s="36"/>
      <c r="AV11" s="36"/>
      <c r="AW11" s="8"/>
      <c r="AX11" s="8"/>
      <c r="AY11" s="9"/>
      <c r="AZ11" s="9"/>
      <c r="BA11" s="36"/>
      <c r="BB11" s="36"/>
      <c r="BC11" s="8"/>
      <c r="BD11" s="8"/>
      <c r="BE11" s="9"/>
      <c r="BF11" s="9"/>
      <c r="BG11" s="36"/>
      <c r="BH11" s="36"/>
      <c r="BI11" s="8"/>
      <c r="BJ11" s="8"/>
      <c r="BK11" s="9"/>
      <c r="BL11" s="9"/>
      <c r="BM11" s="37"/>
      <c r="BN11" s="50"/>
    </row>
    <row r="12" spans="1:66">
      <c r="A12" s="34">
        <v>11</v>
      </c>
      <c r="B12" s="64" t="str">
        <f>Lottning!B6</f>
        <v>Arne &amp; Marita Efraimsson</v>
      </c>
      <c r="C12" s="65">
        <f>Lottning!A6</f>
        <v>3</v>
      </c>
      <c r="D12" s="7">
        <f t="shared" si="0"/>
        <v>8</v>
      </c>
      <c r="E12" s="7">
        <f t="shared" si="1"/>
        <v>18</v>
      </c>
      <c r="F12" s="7">
        <f t="shared" si="2"/>
        <v>169</v>
      </c>
      <c r="G12" s="8">
        <v>10</v>
      </c>
      <c r="H12" s="8">
        <v>11</v>
      </c>
      <c r="I12" s="9">
        <v>13</v>
      </c>
      <c r="J12" s="9">
        <v>1</v>
      </c>
      <c r="K12" s="36">
        <v>10</v>
      </c>
      <c r="L12" s="36">
        <v>13</v>
      </c>
      <c r="M12" s="8">
        <v>11</v>
      </c>
      <c r="N12" s="8">
        <v>10</v>
      </c>
      <c r="O12" s="9">
        <v>13</v>
      </c>
      <c r="P12" s="9">
        <v>0</v>
      </c>
      <c r="Q12" s="36">
        <v>12</v>
      </c>
      <c r="R12" s="36">
        <v>13</v>
      </c>
      <c r="S12" s="8">
        <v>10</v>
      </c>
      <c r="T12" s="8">
        <v>4</v>
      </c>
      <c r="U12" s="9">
        <v>5</v>
      </c>
      <c r="V12" s="9">
        <v>9</v>
      </c>
      <c r="W12" s="36">
        <v>10</v>
      </c>
      <c r="X12" s="36">
        <v>6</v>
      </c>
      <c r="Y12" s="8">
        <v>10</v>
      </c>
      <c r="Z12" s="8">
        <v>5</v>
      </c>
      <c r="AA12" s="9">
        <v>6</v>
      </c>
      <c r="AB12" s="9">
        <v>8</v>
      </c>
      <c r="AC12" s="36">
        <v>13</v>
      </c>
      <c r="AD12" s="36">
        <v>5</v>
      </c>
      <c r="AE12" s="8">
        <v>13</v>
      </c>
      <c r="AF12" s="8">
        <v>5</v>
      </c>
      <c r="AG12" s="9">
        <v>6</v>
      </c>
      <c r="AH12" s="9">
        <v>12</v>
      </c>
      <c r="AI12" s="36">
        <v>10</v>
      </c>
      <c r="AJ12" s="36">
        <v>12</v>
      </c>
      <c r="AK12" s="8">
        <v>5</v>
      </c>
      <c r="AL12" s="8">
        <v>13</v>
      </c>
      <c r="AM12" s="9">
        <v>5</v>
      </c>
      <c r="AN12" s="9">
        <v>13</v>
      </c>
      <c r="AO12" s="36">
        <v>7</v>
      </c>
      <c r="AP12" s="36">
        <v>11</v>
      </c>
      <c r="AQ12" s="8"/>
      <c r="AR12" s="8"/>
      <c r="AS12" s="9"/>
      <c r="AT12" s="9"/>
      <c r="AU12" s="36"/>
      <c r="AV12" s="36"/>
      <c r="AW12" s="8"/>
      <c r="AX12" s="8"/>
      <c r="AY12" s="9"/>
      <c r="AZ12" s="9"/>
      <c r="BA12" s="36"/>
      <c r="BB12" s="36"/>
      <c r="BC12" s="8"/>
      <c r="BD12" s="8"/>
      <c r="BE12" s="9"/>
      <c r="BF12" s="9"/>
      <c r="BG12" s="36"/>
      <c r="BH12" s="36"/>
      <c r="BI12" s="8"/>
      <c r="BJ12" s="8"/>
      <c r="BK12" s="9"/>
      <c r="BL12" s="9"/>
      <c r="BM12" s="37"/>
      <c r="BN12" s="50"/>
    </row>
    <row r="13" spans="1:66">
      <c r="A13" s="34">
        <v>12</v>
      </c>
      <c r="B13" s="64" t="str">
        <f>Lottning!B17</f>
        <v>Lennart Bode / Bernt Ragnarsson / Lillemor &amp; Ingvar Gustavsson</v>
      </c>
      <c r="C13" s="65">
        <f>Lottning!A17</f>
        <v>14</v>
      </c>
      <c r="D13" s="7">
        <f t="shared" si="0"/>
        <v>7</v>
      </c>
      <c r="E13" s="7">
        <f t="shared" si="1"/>
        <v>-44</v>
      </c>
      <c r="F13" s="7">
        <f t="shared" si="2"/>
        <v>151</v>
      </c>
      <c r="G13" s="8">
        <v>12</v>
      </c>
      <c r="H13" s="8">
        <v>13</v>
      </c>
      <c r="I13" s="9">
        <v>7</v>
      </c>
      <c r="J13" s="9">
        <v>12</v>
      </c>
      <c r="K13" s="36">
        <v>13</v>
      </c>
      <c r="L13" s="36">
        <v>8</v>
      </c>
      <c r="M13" s="8">
        <v>13</v>
      </c>
      <c r="N13" s="8">
        <v>5</v>
      </c>
      <c r="O13" s="9">
        <v>12</v>
      </c>
      <c r="P13" s="9">
        <v>13</v>
      </c>
      <c r="Q13" s="36">
        <v>5</v>
      </c>
      <c r="R13" s="36">
        <v>13</v>
      </c>
      <c r="S13" s="8">
        <v>13</v>
      </c>
      <c r="T13" s="8">
        <v>0</v>
      </c>
      <c r="U13" s="9">
        <v>5</v>
      </c>
      <c r="V13" s="9">
        <v>13</v>
      </c>
      <c r="W13" s="36">
        <v>3</v>
      </c>
      <c r="X13" s="36">
        <v>13</v>
      </c>
      <c r="Y13" s="8">
        <v>8</v>
      </c>
      <c r="Z13" s="8">
        <v>13</v>
      </c>
      <c r="AA13" s="9">
        <v>1</v>
      </c>
      <c r="AB13" s="9">
        <v>13</v>
      </c>
      <c r="AC13" s="36">
        <v>13</v>
      </c>
      <c r="AD13" s="36">
        <v>9</v>
      </c>
      <c r="AE13" s="8">
        <v>6</v>
      </c>
      <c r="AF13" s="8">
        <v>13</v>
      </c>
      <c r="AG13" s="9">
        <v>13</v>
      </c>
      <c r="AH13" s="9">
        <v>12</v>
      </c>
      <c r="AI13" s="36">
        <v>12</v>
      </c>
      <c r="AJ13" s="36">
        <v>10</v>
      </c>
      <c r="AK13" s="8">
        <v>5</v>
      </c>
      <c r="AL13" s="8">
        <v>13</v>
      </c>
      <c r="AM13" s="9">
        <v>0</v>
      </c>
      <c r="AN13" s="9">
        <v>13</v>
      </c>
      <c r="AO13" s="36">
        <v>10</v>
      </c>
      <c r="AP13" s="36">
        <v>9</v>
      </c>
      <c r="AQ13" s="8"/>
      <c r="AR13" s="8"/>
      <c r="AS13" s="9"/>
      <c r="AT13" s="9"/>
      <c r="AU13" s="36"/>
      <c r="AV13" s="36"/>
      <c r="AW13" s="8"/>
      <c r="AX13" s="8"/>
      <c r="AY13" s="9"/>
      <c r="AZ13" s="9"/>
      <c r="BA13" s="36"/>
      <c r="BB13" s="36"/>
      <c r="BC13" s="8"/>
      <c r="BD13" s="8"/>
      <c r="BE13" s="9"/>
      <c r="BF13" s="9"/>
      <c r="BG13" s="36"/>
      <c r="BH13" s="36"/>
      <c r="BI13" s="8"/>
      <c r="BJ13" s="8"/>
      <c r="BK13" s="9"/>
      <c r="BL13" s="9"/>
      <c r="BM13" s="37"/>
      <c r="BN13" s="50"/>
    </row>
    <row r="14" spans="1:66">
      <c r="A14" s="34">
        <v>13</v>
      </c>
      <c r="B14" s="64" t="str">
        <f>Lottning!B7</f>
        <v>Bosse &amp; Monica Larsson</v>
      </c>
      <c r="C14" s="65">
        <f>Lottning!A7</f>
        <v>4</v>
      </c>
      <c r="D14" s="7">
        <f t="shared" si="0"/>
        <v>6</v>
      </c>
      <c r="E14" s="7">
        <f t="shared" si="1"/>
        <v>-70</v>
      </c>
      <c r="F14" s="7">
        <f t="shared" si="2"/>
        <v>134</v>
      </c>
      <c r="G14" s="8">
        <v>3</v>
      </c>
      <c r="H14" s="8">
        <v>13</v>
      </c>
      <c r="I14" s="9">
        <v>5</v>
      </c>
      <c r="J14" s="9">
        <v>13</v>
      </c>
      <c r="K14" s="36">
        <v>6</v>
      </c>
      <c r="L14" s="36">
        <v>13</v>
      </c>
      <c r="M14" s="8">
        <v>10</v>
      </c>
      <c r="N14" s="8">
        <v>13</v>
      </c>
      <c r="O14" s="9">
        <v>0</v>
      </c>
      <c r="P14" s="9">
        <v>13</v>
      </c>
      <c r="Q14" s="36">
        <v>13</v>
      </c>
      <c r="R14" s="36">
        <v>8</v>
      </c>
      <c r="S14" s="8">
        <v>12</v>
      </c>
      <c r="T14" s="8">
        <v>8</v>
      </c>
      <c r="U14" s="9">
        <v>5</v>
      </c>
      <c r="V14" s="9">
        <v>13</v>
      </c>
      <c r="W14" s="36">
        <v>13</v>
      </c>
      <c r="X14" s="36">
        <v>9</v>
      </c>
      <c r="Y14" s="8">
        <v>13</v>
      </c>
      <c r="Z14" s="8">
        <v>6</v>
      </c>
      <c r="AA14" s="9">
        <v>1</v>
      </c>
      <c r="AB14" s="9">
        <v>13</v>
      </c>
      <c r="AC14" s="36">
        <v>9</v>
      </c>
      <c r="AD14" s="36">
        <v>13</v>
      </c>
      <c r="AE14" s="8">
        <v>5</v>
      </c>
      <c r="AF14" s="8">
        <v>13</v>
      </c>
      <c r="AG14" s="9">
        <v>13</v>
      </c>
      <c r="AH14" s="9">
        <v>10</v>
      </c>
      <c r="AI14" s="36">
        <v>5</v>
      </c>
      <c r="AJ14" s="36">
        <v>13</v>
      </c>
      <c r="AK14" s="8">
        <v>2</v>
      </c>
      <c r="AL14" s="8">
        <v>13</v>
      </c>
      <c r="AM14" s="9">
        <v>12</v>
      </c>
      <c r="AN14" s="9">
        <v>11</v>
      </c>
      <c r="AO14" s="36">
        <v>7</v>
      </c>
      <c r="AP14" s="36">
        <v>9</v>
      </c>
      <c r="AQ14" s="8"/>
      <c r="AR14" s="8"/>
      <c r="AS14" s="9"/>
      <c r="AT14" s="9"/>
      <c r="AU14" s="36"/>
      <c r="AV14" s="36"/>
      <c r="AW14" s="8"/>
      <c r="AX14" s="8"/>
      <c r="AY14" s="9"/>
      <c r="AZ14" s="9"/>
      <c r="BA14" s="36"/>
      <c r="BB14" s="36"/>
      <c r="BC14" s="8"/>
      <c r="BD14" s="8"/>
      <c r="BE14" s="9"/>
      <c r="BF14" s="9"/>
      <c r="BG14" s="36"/>
      <c r="BH14" s="36"/>
      <c r="BI14" s="8"/>
      <c r="BJ14" s="8"/>
      <c r="BK14" s="9"/>
      <c r="BL14" s="9"/>
      <c r="BM14" s="37"/>
      <c r="BN14" s="50"/>
    </row>
    <row r="15" spans="1:66">
      <c r="A15" s="34">
        <v>14</v>
      </c>
      <c r="B15" s="64" t="str">
        <f>Lottning!B13</f>
        <v>Rune Andersson / Gunder Johansson / Jonny Abrahamsson</v>
      </c>
      <c r="C15" s="65">
        <f>Lottning!A13</f>
        <v>10</v>
      </c>
      <c r="D15" s="7">
        <f t="shared" si="0"/>
        <v>6</v>
      </c>
      <c r="E15" s="7">
        <f t="shared" si="1"/>
        <v>-74</v>
      </c>
      <c r="F15" s="7">
        <f t="shared" si="2"/>
        <v>131</v>
      </c>
      <c r="G15" s="8">
        <v>1</v>
      </c>
      <c r="H15" s="8">
        <v>13</v>
      </c>
      <c r="I15" s="9">
        <v>12</v>
      </c>
      <c r="J15" s="9">
        <v>7</v>
      </c>
      <c r="K15" s="36">
        <v>4</v>
      </c>
      <c r="L15" s="36">
        <v>13</v>
      </c>
      <c r="M15" s="8">
        <v>1</v>
      </c>
      <c r="N15" s="8">
        <v>13</v>
      </c>
      <c r="O15" s="9">
        <v>13</v>
      </c>
      <c r="P15" s="9">
        <v>12</v>
      </c>
      <c r="Q15" s="36">
        <v>8</v>
      </c>
      <c r="R15" s="36">
        <v>13</v>
      </c>
      <c r="S15" s="8">
        <v>3</v>
      </c>
      <c r="T15" s="8">
        <v>13</v>
      </c>
      <c r="U15" s="9">
        <v>7</v>
      </c>
      <c r="V15" s="9">
        <v>11</v>
      </c>
      <c r="W15" s="36">
        <v>13</v>
      </c>
      <c r="X15" s="36">
        <v>9</v>
      </c>
      <c r="Y15" s="8">
        <v>6</v>
      </c>
      <c r="Z15" s="8">
        <v>13</v>
      </c>
      <c r="AA15" s="9">
        <v>7</v>
      </c>
      <c r="AB15" s="9">
        <v>13</v>
      </c>
      <c r="AC15" s="36">
        <v>11</v>
      </c>
      <c r="AD15" s="36">
        <v>6</v>
      </c>
      <c r="AE15" s="8">
        <v>5</v>
      </c>
      <c r="AF15" s="8">
        <v>13</v>
      </c>
      <c r="AG15" s="9">
        <v>7</v>
      </c>
      <c r="AH15" s="9">
        <v>13</v>
      </c>
      <c r="AI15" s="36">
        <v>8</v>
      </c>
      <c r="AJ15" s="36">
        <v>12</v>
      </c>
      <c r="AK15" s="8">
        <v>11</v>
      </c>
      <c r="AL15" s="8">
        <v>10</v>
      </c>
      <c r="AM15" s="9">
        <v>12</v>
      </c>
      <c r="AN15" s="9">
        <v>8</v>
      </c>
      <c r="AO15" s="36">
        <v>2</v>
      </c>
      <c r="AP15" s="36">
        <v>13</v>
      </c>
      <c r="AQ15" s="8"/>
      <c r="AR15" s="8"/>
      <c r="AS15" s="9"/>
      <c r="AT15" s="9"/>
      <c r="AU15" s="36"/>
      <c r="AV15" s="36"/>
      <c r="AW15" s="8"/>
      <c r="AX15" s="8"/>
      <c r="AY15" s="9"/>
      <c r="AZ15" s="9"/>
      <c r="BA15" s="36"/>
      <c r="BB15" s="36"/>
      <c r="BC15" s="8"/>
      <c r="BD15" s="8"/>
      <c r="BE15" s="9"/>
      <c r="BF15" s="9"/>
      <c r="BG15" s="36"/>
      <c r="BH15" s="36"/>
      <c r="BI15" s="8"/>
      <c r="BJ15" s="8"/>
      <c r="BK15" s="9"/>
      <c r="BL15" s="9"/>
      <c r="BM15" s="37"/>
      <c r="BN15" s="50"/>
    </row>
    <row r="16" spans="1:66">
      <c r="A16" s="34">
        <v>15</v>
      </c>
      <c r="B16" s="64" t="str">
        <f>Lottning!B10</f>
        <v>Bengt &amp; Ingela Toresson</v>
      </c>
      <c r="C16" s="65">
        <f>Lottning!A10</f>
        <v>7</v>
      </c>
      <c r="D16" s="7">
        <f t="shared" si="0"/>
        <v>4</v>
      </c>
      <c r="E16" s="7">
        <f t="shared" si="1"/>
        <v>-52</v>
      </c>
      <c r="F16" s="7">
        <f t="shared" si="2"/>
        <v>143</v>
      </c>
      <c r="G16" s="8">
        <v>13</v>
      </c>
      <c r="H16" s="8">
        <v>5</v>
      </c>
      <c r="I16" s="9">
        <v>8</v>
      </c>
      <c r="J16" s="9">
        <v>13</v>
      </c>
      <c r="K16" s="36">
        <v>5</v>
      </c>
      <c r="L16" s="36">
        <v>13</v>
      </c>
      <c r="M16" s="8">
        <v>13</v>
      </c>
      <c r="N16" s="8">
        <v>10</v>
      </c>
      <c r="O16" s="9">
        <v>9</v>
      </c>
      <c r="P16" s="9">
        <v>10</v>
      </c>
      <c r="Q16" s="36">
        <v>7</v>
      </c>
      <c r="R16" s="36">
        <v>13</v>
      </c>
      <c r="S16" s="8">
        <v>4</v>
      </c>
      <c r="T16" s="8">
        <v>10</v>
      </c>
      <c r="U16" s="9">
        <v>6</v>
      </c>
      <c r="V16" s="9">
        <v>10</v>
      </c>
      <c r="W16" s="36">
        <v>1</v>
      </c>
      <c r="X16" s="36">
        <v>13</v>
      </c>
      <c r="Y16" s="8">
        <v>13</v>
      </c>
      <c r="Z16" s="8">
        <v>5</v>
      </c>
      <c r="AA16" s="9">
        <v>11</v>
      </c>
      <c r="AB16" s="9">
        <v>4</v>
      </c>
      <c r="AC16" s="36">
        <v>6</v>
      </c>
      <c r="AD16" s="36">
        <v>11</v>
      </c>
      <c r="AE16" s="8">
        <v>9</v>
      </c>
      <c r="AF16" s="8">
        <v>13</v>
      </c>
      <c r="AG16" s="9">
        <v>12</v>
      </c>
      <c r="AH16" s="9">
        <v>13</v>
      </c>
      <c r="AI16" s="36">
        <v>12</v>
      </c>
      <c r="AJ16" s="36">
        <v>13</v>
      </c>
      <c r="AK16" s="8">
        <v>4</v>
      </c>
      <c r="AL16" s="8">
        <v>13</v>
      </c>
      <c r="AM16" s="9">
        <v>4</v>
      </c>
      <c r="AN16" s="9">
        <v>13</v>
      </c>
      <c r="AO16" s="36">
        <v>6</v>
      </c>
      <c r="AP16" s="36">
        <v>13</v>
      </c>
      <c r="AQ16" s="8"/>
      <c r="AR16" s="8"/>
      <c r="AS16" s="9"/>
      <c r="AT16" s="9"/>
      <c r="AU16" s="36"/>
      <c r="AV16" s="36"/>
      <c r="AW16" s="8"/>
      <c r="AX16" s="8"/>
      <c r="AY16" s="9"/>
      <c r="AZ16" s="9"/>
      <c r="BA16" s="36"/>
      <c r="BB16" s="36"/>
      <c r="BC16" s="8"/>
      <c r="BD16" s="8"/>
      <c r="BE16" s="9"/>
      <c r="BF16" s="9"/>
      <c r="BG16" s="36"/>
      <c r="BH16" s="36"/>
      <c r="BI16" s="8"/>
      <c r="BJ16" s="8"/>
      <c r="BK16" s="9"/>
      <c r="BL16" s="9"/>
      <c r="BM16" s="37"/>
      <c r="BN16" s="50"/>
    </row>
    <row r="17" spans="1:66" ht="18.600000000000001" thickBot="1">
      <c r="A17" s="34">
        <v>16</v>
      </c>
      <c r="B17" s="64" t="str">
        <f>Lottning!B11</f>
        <v>Sture &amp; Inger Westin</v>
      </c>
      <c r="C17" s="65">
        <f>Lottning!A11</f>
        <v>8</v>
      </c>
      <c r="D17" s="57">
        <f t="shared" si="0"/>
        <v>4</v>
      </c>
      <c r="E17" s="57">
        <f t="shared" si="1"/>
        <v>-57</v>
      </c>
      <c r="F17" s="57">
        <f t="shared" si="2"/>
        <v>135</v>
      </c>
      <c r="G17" s="58">
        <v>3</v>
      </c>
      <c r="H17" s="58">
        <v>13</v>
      </c>
      <c r="I17" s="59">
        <v>7</v>
      </c>
      <c r="J17" s="59">
        <v>12</v>
      </c>
      <c r="K17" s="60">
        <v>5</v>
      </c>
      <c r="L17" s="60">
        <v>9</v>
      </c>
      <c r="M17" s="58">
        <v>5</v>
      </c>
      <c r="N17" s="58">
        <v>13</v>
      </c>
      <c r="O17" s="59">
        <v>5</v>
      </c>
      <c r="P17" s="59">
        <v>13</v>
      </c>
      <c r="Q17" s="60">
        <v>10</v>
      </c>
      <c r="R17" s="60">
        <v>11</v>
      </c>
      <c r="S17" s="58">
        <v>13</v>
      </c>
      <c r="T17" s="58">
        <v>7</v>
      </c>
      <c r="U17" s="59">
        <v>0</v>
      </c>
      <c r="V17" s="59">
        <v>13</v>
      </c>
      <c r="W17" s="60">
        <v>9</v>
      </c>
      <c r="X17" s="60">
        <v>13</v>
      </c>
      <c r="Y17" s="58">
        <v>1</v>
      </c>
      <c r="Z17" s="58">
        <v>13</v>
      </c>
      <c r="AA17" s="59">
        <v>4</v>
      </c>
      <c r="AB17" s="59">
        <v>11</v>
      </c>
      <c r="AC17" s="60">
        <v>5</v>
      </c>
      <c r="AD17" s="60">
        <v>13</v>
      </c>
      <c r="AE17" s="58">
        <v>11</v>
      </c>
      <c r="AF17" s="58">
        <v>13</v>
      </c>
      <c r="AG17" s="59">
        <v>11</v>
      </c>
      <c r="AH17" s="59">
        <v>7</v>
      </c>
      <c r="AI17" s="60">
        <v>13</v>
      </c>
      <c r="AJ17" s="60">
        <v>5</v>
      </c>
      <c r="AK17" s="58">
        <v>13</v>
      </c>
      <c r="AL17" s="58">
        <v>1</v>
      </c>
      <c r="AM17" s="59">
        <v>8</v>
      </c>
      <c r="AN17" s="59">
        <v>12</v>
      </c>
      <c r="AO17" s="60">
        <v>12</v>
      </c>
      <c r="AP17" s="60">
        <v>13</v>
      </c>
      <c r="AQ17" s="58"/>
      <c r="AR17" s="58"/>
      <c r="AS17" s="59"/>
      <c r="AT17" s="59"/>
      <c r="AU17" s="60"/>
      <c r="AV17" s="60"/>
      <c r="AW17" s="58"/>
      <c r="AX17" s="58"/>
      <c r="AY17" s="59"/>
      <c r="AZ17" s="59"/>
      <c r="BA17" s="60"/>
      <c r="BB17" s="60"/>
      <c r="BC17" s="58"/>
      <c r="BD17" s="58"/>
      <c r="BE17" s="59"/>
      <c r="BF17" s="59"/>
      <c r="BG17" s="60"/>
      <c r="BH17" s="60"/>
      <c r="BI17" s="58"/>
      <c r="BJ17" s="58"/>
      <c r="BK17" s="59"/>
      <c r="BL17" s="59"/>
      <c r="BM17" s="61"/>
      <c r="BN17" s="51"/>
    </row>
    <row r="18" spans="1:66" ht="18.600000000000001" thickTop="1">
      <c r="G18" s="1">
        <f t="shared" ref="G18:R18" si="3">SUM(G2:G17)</f>
        <v>153</v>
      </c>
      <c r="H18" s="1">
        <f t="shared" si="3"/>
        <v>153</v>
      </c>
      <c r="I18" s="1">
        <f t="shared" si="3"/>
        <v>156</v>
      </c>
      <c r="J18" s="1">
        <f t="shared" si="3"/>
        <v>156</v>
      </c>
      <c r="K18" s="1">
        <f t="shared" si="3"/>
        <v>145</v>
      </c>
      <c r="L18" s="1">
        <f t="shared" si="3"/>
        <v>145</v>
      </c>
      <c r="M18" s="1">
        <f>SUM(M2:M17)</f>
        <v>163</v>
      </c>
      <c r="N18" s="1">
        <f t="shared" si="3"/>
        <v>163</v>
      </c>
      <c r="O18" s="1">
        <f t="shared" si="3"/>
        <v>143</v>
      </c>
      <c r="P18" s="1">
        <f t="shared" si="3"/>
        <v>143</v>
      </c>
      <c r="Q18" s="1">
        <f t="shared" si="3"/>
        <v>162</v>
      </c>
      <c r="R18" s="1">
        <f t="shared" si="3"/>
        <v>162</v>
      </c>
      <c r="S18" s="1">
        <f t="shared" ref="S18:BN18" si="4">SUM(S2:S17)</f>
        <v>131</v>
      </c>
      <c r="T18" s="1">
        <f t="shared" si="4"/>
        <v>131</v>
      </c>
      <c r="U18" s="1">
        <f t="shared" si="4"/>
        <v>139</v>
      </c>
      <c r="V18" s="1">
        <f t="shared" si="4"/>
        <v>139</v>
      </c>
      <c r="W18" s="1">
        <f t="shared" si="4"/>
        <v>146</v>
      </c>
      <c r="X18" s="1">
        <f t="shared" si="4"/>
        <v>146</v>
      </c>
      <c r="Y18" s="1">
        <f t="shared" si="4"/>
        <v>136</v>
      </c>
      <c r="Z18" s="1">
        <f t="shared" si="4"/>
        <v>136</v>
      </c>
      <c r="AA18" s="1">
        <f t="shared" si="4"/>
        <v>133</v>
      </c>
      <c r="AB18" s="1">
        <f t="shared" si="4"/>
        <v>133</v>
      </c>
      <c r="AC18" s="1">
        <f t="shared" si="4"/>
        <v>141</v>
      </c>
      <c r="AD18" s="1">
        <f t="shared" si="4"/>
        <v>141</v>
      </c>
      <c r="AE18" s="1">
        <f t="shared" si="4"/>
        <v>168</v>
      </c>
      <c r="AF18" s="1">
        <f t="shared" si="4"/>
        <v>168</v>
      </c>
      <c r="AG18" s="1">
        <f t="shared" si="4"/>
        <v>155</v>
      </c>
      <c r="AH18" s="1">
        <f t="shared" si="4"/>
        <v>155</v>
      </c>
      <c r="AI18" s="1">
        <f t="shared" si="4"/>
        <v>160</v>
      </c>
      <c r="AJ18" s="1">
        <f t="shared" si="4"/>
        <v>160</v>
      </c>
      <c r="AK18" s="1">
        <f t="shared" si="4"/>
        <v>138</v>
      </c>
      <c r="AL18" s="1">
        <f t="shared" si="4"/>
        <v>138</v>
      </c>
      <c r="AM18" s="1">
        <f t="shared" si="4"/>
        <v>147</v>
      </c>
      <c r="AN18" s="1">
        <f t="shared" si="4"/>
        <v>147</v>
      </c>
      <c r="AO18" s="1">
        <f t="shared" si="4"/>
        <v>150</v>
      </c>
      <c r="AP18" s="1">
        <f t="shared" si="4"/>
        <v>150</v>
      </c>
      <c r="AQ18" s="1">
        <f t="shared" si="4"/>
        <v>0</v>
      </c>
      <c r="AR18" s="1">
        <f t="shared" si="4"/>
        <v>0</v>
      </c>
      <c r="AS18" s="1">
        <f t="shared" si="4"/>
        <v>0</v>
      </c>
      <c r="AT18" s="1">
        <f t="shared" si="4"/>
        <v>0</v>
      </c>
      <c r="AU18" s="1">
        <f t="shared" si="4"/>
        <v>0</v>
      </c>
      <c r="AV18" s="1">
        <f t="shared" si="4"/>
        <v>0</v>
      </c>
      <c r="AW18" s="1">
        <f t="shared" si="4"/>
        <v>0</v>
      </c>
      <c r="AX18" s="1">
        <f t="shared" si="4"/>
        <v>0</v>
      </c>
      <c r="AY18" s="1">
        <f t="shared" si="4"/>
        <v>0</v>
      </c>
      <c r="AZ18" s="1">
        <f t="shared" si="4"/>
        <v>0</v>
      </c>
      <c r="BA18" s="1">
        <f t="shared" si="4"/>
        <v>0</v>
      </c>
      <c r="BB18" s="1">
        <f t="shared" si="4"/>
        <v>0</v>
      </c>
      <c r="BC18" s="1">
        <f t="shared" si="4"/>
        <v>0</v>
      </c>
      <c r="BD18" s="1">
        <f t="shared" si="4"/>
        <v>0</v>
      </c>
      <c r="BE18" s="1">
        <f t="shared" si="4"/>
        <v>0</v>
      </c>
      <c r="BF18" s="1">
        <f t="shared" si="4"/>
        <v>0</v>
      </c>
      <c r="BG18" s="1">
        <f t="shared" si="4"/>
        <v>0</v>
      </c>
      <c r="BH18" s="1">
        <f t="shared" si="4"/>
        <v>0</v>
      </c>
      <c r="BI18" s="1">
        <f t="shared" si="4"/>
        <v>0</v>
      </c>
      <c r="BJ18" s="1">
        <f t="shared" si="4"/>
        <v>0</v>
      </c>
      <c r="BK18" s="1">
        <f t="shared" si="4"/>
        <v>0</v>
      </c>
      <c r="BL18" s="1">
        <f t="shared" si="4"/>
        <v>0</v>
      </c>
      <c r="BM18" s="1">
        <f t="shared" si="4"/>
        <v>0</v>
      </c>
      <c r="BN18" s="1">
        <f t="shared" si="4"/>
        <v>0</v>
      </c>
    </row>
  </sheetData>
  <sortState ref="B2:BN17">
    <sortCondition descending="1" ref="D2:D17"/>
    <sortCondition descending="1" ref="E2:E17"/>
    <sortCondition descending="1" ref="F2:F17"/>
  </sortState>
  <mergeCells count="30">
    <mergeCell ref="AO1:AP1"/>
    <mergeCell ref="AQ1:AR1"/>
    <mergeCell ref="BG1:BH1"/>
    <mergeCell ref="AU1:AV1"/>
    <mergeCell ref="AW1:AX1"/>
    <mergeCell ref="AY1:AZ1"/>
    <mergeCell ref="BA1:BB1"/>
    <mergeCell ref="BC1:BD1"/>
    <mergeCell ref="BE1:BF1"/>
    <mergeCell ref="G1:H1"/>
    <mergeCell ref="I1:J1"/>
    <mergeCell ref="K1:L1"/>
    <mergeCell ref="M1:N1"/>
    <mergeCell ref="O1:P1"/>
    <mergeCell ref="BI1:BJ1"/>
    <mergeCell ref="BK1:BL1"/>
    <mergeCell ref="BM1:BN1"/>
    <mergeCell ref="Q1:R1"/>
    <mergeCell ref="S1:T1"/>
    <mergeCell ref="U1:V1"/>
    <mergeCell ref="AS1:AT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zoomScaleNormal="100" workbookViewId="0">
      <selection activeCell="B1" sqref="B1:G1"/>
    </sheetView>
  </sheetViews>
  <sheetFormatPr defaultColWidth="9.109375" defaultRowHeight="17.399999999999999"/>
  <cols>
    <col min="1" max="1" width="1.88671875" style="10" customWidth="1"/>
    <col min="2" max="2" width="4.88671875" style="17" bestFit="1" customWidth="1"/>
    <col min="3" max="3" width="67.33203125" style="10" bestFit="1" customWidth="1"/>
    <col min="4" max="4" width="7" style="17" bestFit="1" customWidth="1"/>
    <col min="5" max="5" width="7.44140625" style="17" bestFit="1" customWidth="1"/>
    <col min="6" max="6" width="7.6640625" style="17" bestFit="1" customWidth="1"/>
    <col min="7" max="7" width="5.6640625" style="17" customWidth="1"/>
    <col min="8" max="8" width="2.44140625" style="10" customWidth="1"/>
    <col min="9" max="16384" width="9.109375" style="10"/>
  </cols>
  <sheetData>
    <row r="1" spans="2:7" ht="33">
      <c r="B1" s="79" t="s">
        <v>43</v>
      </c>
      <c r="C1" s="79"/>
      <c r="D1" s="79"/>
      <c r="E1" s="79"/>
      <c r="F1" s="79"/>
      <c r="G1" s="79"/>
    </row>
    <row r="2" spans="2:7" ht="33">
      <c r="B2" s="79"/>
      <c r="C2" s="79"/>
      <c r="D2" s="79"/>
      <c r="E2" s="79"/>
      <c r="F2" s="79"/>
      <c r="G2" s="79"/>
    </row>
    <row r="3" spans="2:7" ht="31.5" customHeight="1">
      <c r="B3" s="80" t="s">
        <v>61</v>
      </c>
      <c r="C3" s="80"/>
      <c r="D3" s="80"/>
      <c r="E3" s="80"/>
      <c r="F3" s="80"/>
      <c r="G3" s="80"/>
    </row>
    <row r="4" spans="2:7" ht="16.5" customHeight="1">
      <c r="B4" s="35"/>
      <c r="C4" s="35"/>
      <c r="D4" s="35"/>
      <c r="E4" s="35"/>
      <c r="F4" s="35"/>
      <c r="G4" s="35"/>
    </row>
    <row r="5" spans="2:7" s="13" customFormat="1" ht="30" customHeight="1">
      <c r="B5" s="11" t="s">
        <v>2</v>
      </c>
      <c r="C5" s="12" t="s">
        <v>1</v>
      </c>
      <c r="D5" s="12" t="s">
        <v>0</v>
      </c>
      <c r="E5" s="12" t="s">
        <v>4</v>
      </c>
      <c r="F5" s="12" t="s">
        <v>5</v>
      </c>
      <c r="G5" s="12" t="s">
        <v>6</v>
      </c>
    </row>
    <row r="6" spans="2:7" ht="30" customHeight="1">
      <c r="B6" s="14">
        <v>1</v>
      </c>
      <c r="C6" s="15" t="str">
        <f>Resultat!B2</f>
        <v>Hans &amp; Regina Johansson / Roland &amp; Marion Svensson</v>
      </c>
      <c r="D6" s="16">
        <f>Resultat!C2</f>
        <v>16</v>
      </c>
      <c r="E6" s="15">
        <f>Resultat!D2</f>
        <v>12</v>
      </c>
      <c r="F6" s="15">
        <f>Resultat!E2</f>
        <v>63</v>
      </c>
      <c r="G6" s="15">
        <f>Resultat!F2</f>
        <v>193</v>
      </c>
    </row>
    <row r="7" spans="2:7" ht="30" customHeight="1">
      <c r="B7" s="14">
        <v>2</v>
      </c>
      <c r="C7" s="15" t="str">
        <f>Resultat!B3</f>
        <v>Henry Andersson &amp; Svea Elfing</v>
      </c>
      <c r="D7" s="16">
        <f>Resultat!C3</f>
        <v>15</v>
      </c>
      <c r="E7" s="15">
        <f>Resultat!D3</f>
        <v>12</v>
      </c>
      <c r="F7" s="15">
        <f>Resultat!E3</f>
        <v>42</v>
      </c>
      <c r="G7" s="15">
        <f>Resultat!F3</f>
        <v>188</v>
      </c>
    </row>
    <row r="8" spans="2:7" ht="30" customHeight="1">
      <c r="B8" s="14">
        <v>3</v>
      </c>
      <c r="C8" s="15" t="str">
        <f>Resultat!B4</f>
        <v>Roy &amp; Mona Carlsson</v>
      </c>
      <c r="D8" s="16">
        <f>Resultat!C4</f>
        <v>13</v>
      </c>
      <c r="E8" s="15">
        <f>Resultat!D4</f>
        <v>12</v>
      </c>
      <c r="F8" s="15">
        <f>Resultat!E4</f>
        <v>34</v>
      </c>
      <c r="G8" s="15">
        <f>Resultat!F4</f>
        <v>186</v>
      </c>
    </row>
    <row r="9" spans="2:7" ht="30" customHeight="1">
      <c r="B9" s="14">
        <v>4</v>
      </c>
      <c r="C9" s="15" t="str">
        <f>Resultat!B5</f>
        <v>Kerstin Häll &amp; L-G Andersson</v>
      </c>
      <c r="D9" s="16">
        <f>Resultat!C5</f>
        <v>11</v>
      </c>
      <c r="E9" s="15">
        <f>Resultat!D5</f>
        <v>11</v>
      </c>
      <c r="F9" s="15">
        <f>Resultat!E5</f>
        <v>51</v>
      </c>
      <c r="G9" s="15">
        <f>Resultat!F5</f>
        <v>190</v>
      </c>
    </row>
    <row r="10" spans="2:7" ht="30" customHeight="1">
      <c r="B10" s="14">
        <v>5</v>
      </c>
      <c r="C10" s="15" t="str">
        <f>Resultat!B6</f>
        <v>Leif &amp; Monica  Fällmar</v>
      </c>
      <c r="D10" s="16">
        <f>Resultat!C6</f>
        <v>1</v>
      </c>
      <c r="E10" s="15">
        <f>Resultat!D6</f>
        <v>11</v>
      </c>
      <c r="F10" s="15">
        <f>Resultat!E6</f>
        <v>21</v>
      </c>
      <c r="G10" s="15">
        <f>Resultat!F6</f>
        <v>180</v>
      </c>
    </row>
    <row r="11" spans="2:7" ht="30" customHeight="1">
      <c r="B11" s="14">
        <v>6</v>
      </c>
      <c r="C11" s="15" t="str">
        <f>Resultat!B7</f>
        <v>Elmar &amp; Anna-Liisa Jöelaid</v>
      </c>
      <c r="D11" s="16">
        <f>Resultat!C7</f>
        <v>6</v>
      </c>
      <c r="E11" s="15">
        <f>Resultat!D7</f>
        <v>11</v>
      </c>
      <c r="F11" s="15">
        <f>Resultat!E7</f>
        <v>18</v>
      </c>
      <c r="G11" s="15">
        <f>Resultat!F7</f>
        <v>180</v>
      </c>
    </row>
    <row r="12" spans="2:7" ht="30" customHeight="1">
      <c r="B12" s="14">
        <v>7</v>
      </c>
      <c r="C12" s="15" t="str">
        <f>Resultat!B8</f>
        <v>Bengt &amp; Ingbritt Skogman</v>
      </c>
      <c r="D12" s="16">
        <f>Resultat!C8</f>
        <v>9</v>
      </c>
      <c r="E12" s="15">
        <f>Resultat!D8</f>
        <v>10</v>
      </c>
      <c r="F12" s="15">
        <f>Resultat!E8</f>
        <v>25</v>
      </c>
      <c r="G12" s="15">
        <f>Resultat!F8</f>
        <v>184</v>
      </c>
    </row>
    <row r="13" spans="2:7" ht="30" customHeight="1">
      <c r="B13" s="14">
        <v>8</v>
      </c>
      <c r="C13" s="15" t="str">
        <f>Resultat!B9</f>
        <v>Bengt Kjäll &amp; Bernt Westlund</v>
      </c>
      <c r="D13" s="16">
        <f>Resultat!C9</f>
        <v>2</v>
      </c>
      <c r="E13" s="15">
        <f>Resultat!D9</f>
        <v>10</v>
      </c>
      <c r="F13" s="15">
        <f>Resultat!E9</f>
        <v>19</v>
      </c>
      <c r="G13" s="15">
        <f>Resultat!F9</f>
        <v>181</v>
      </c>
    </row>
    <row r="14" spans="2:7" ht="30" customHeight="1">
      <c r="B14" s="14">
        <v>9</v>
      </c>
      <c r="C14" s="15" t="str">
        <f>Resultat!B10</f>
        <v>Henry &amp; Lena Svensson / Liss &amp; Margret Bredberg</v>
      </c>
      <c r="D14" s="16">
        <f>Resultat!C10</f>
        <v>12</v>
      </c>
      <c r="E14" s="15">
        <f>Resultat!D10</f>
        <v>10</v>
      </c>
      <c r="F14" s="15">
        <f>Resultat!E10</f>
        <v>7</v>
      </c>
      <c r="G14" s="15">
        <f>Resultat!F10</f>
        <v>158</v>
      </c>
    </row>
    <row r="15" spans="2:7" ht="30" customHeight="1">
      <c r="B15" s="14">
        <v>10</v>
      </c>
      <c r="C15" s="15" t="str">
        <f>Resultat!B11</f>
        <v>L-Å Nilsson &amp; Göte Brandt</v>
      </c>
      <c r="D15" s="16">
        <f>Resultat!C11</f>
        <v>5</v>
      </c>
      <c r="E15" s="15">
        <f>Resultat!D11</f>
        <v>10</v>
      </c>
      <c r="F15" s="15">
        <f>Resultat!E11</f>
        <v>-1</v>
      </c>
      <c r="G15" s="15">
        <f>Resultat!F11</f>
        <v>163</v>
      </c>
    </row>
    <row r="16" spans="2:7" ht="30" customHeight="1">
      <c r="B16" s="14">
        <v>11</v>
      </c>
      <c r="C16" s="15" t="str">
        <f>Resultat!B12</f>
        <v>Arne &amp; Marita Efraimsson</v>
      </c>
      <c r="D16" s="16">
        <f>Resultat!C12</f>
        <v>3</v>
      </c>
      <c r="E16" s="15">
        <f>Resultat!D12</f>
        <v>8</v>
      </c>
      <c r="F16" s="15">
        <f>Resultat!E12</f>
        <v>18</v>
      </c>
      <c r="G16" s="15">
        <f>Resultat!F12</f>
        <v>169</v>
      </c>
    </row>
    <row r="17" spans="2:7" ht="30" customHeight="1">
      <c r="B17" s="14">
        <v>12</v>
      </c>
      <c r="C17" s="15" t="str">
        <f>Resultat!B13</f>
        <v>Lennart Bode / Bernt Ragnarsson / Lillemor &amp; Ingvar Gustavsson</v>
      </c>
      <c r="D17" s="16">
        <f>Resultat!C13</f>
        <v>14</v>
      </c>
      <c r="E17" s="15">
        <f>Resultat!D13</f>
        <v>7</v>
      </c>
      <c r="F17" s="15">
        <f>Resultat!E13</f>
        <v>-44</v>
      </c>
      <c r="G17" s="15">
        <f>Resultat!F13</f>
        <v>151</v>
      </c>
    </row>
    <row r="18" spans="2:7" ht="30" customHeight="1">
      <c r="B18" s="14">
        <v>13</v>
      </c>
      <c r="C18" s="15" t="str">
        <f>Resultat!B14</f>
        <v>Bosse &amp; Monica Larsson</v>
      </c>
      <c r="D18" s="16">
        <f>Resultat!C14</f>
        <v>4</v>
      </c>
      <c r="E18" s="15">
        <f>Resultat!D14</f>
        <v>6</v>
      </c>
      <c r="F18" s="15">
        <f>Resultat!E14</f>
        <v>-70</v>
      </c>
      <c r="G18" s="15">
        <f>Resultat!F14</f>
        <v>134</v>
      </c>
    </row>
    <row r="19" spans="2:7" ht="30" customHeight="1">
      <c r="B19" s="14">
        <v>14</v>
      </c>
      <c r="C19" s="15" t="str">
        <f>Resultat!B15</f>
        <v>Rune Andersson / Gunder Johansson / Jonny Abrahamsson</v>
      </c>
      <c r="D19" s="16">
        <f>Resultat!C15</f>
        <v>10</v>
      </c>
      <c r="E19" s="15">
        <f>Resultat!D15</f>
        <v>6</v>
      </c>
      <c r="F19" s="15">
        <f>Resultat!E15</f>
        <v>-74</v>
      </c>
      <c r="G19" s="15">
        <f>Resultat!F15</f>
        <v>131</v>
      </c>
    </row>
    <row r="20" spans="2:7" ht="30" customHeight="1">
      <c r="B20" s="14">
        <v>15</v>
      </c>
      <c r="C20" s="15" t="str">
        <f>Resultat!B16</f>
        <v>Bengt &amp; Ingela Toresson</v>
      </c>
      <c r="D20" s="16">
        <f>Resultat!C16</f>
        <v>7</v>
      </c>
      <c r="E20" s="15">
        <f>Resultat!D16</f>
        <v>4</v>
      </c>
      <c r="F20" s="15">
        <f>Resultat!E16</f>
        <v>-52</v>
      </c>
      <c r="G20" s="15">
        <f>Resultat!F16</f>
        <v>143</v>
      </c>
    </row>
    <row r="21" spans="2:7" ht="30" customHeight="1">
      <c r="B21" s="14">
        <v>16</v>
      </c>
      <c r="C21" s="15" t="str">
        <f>Resultat!B17</f>
        <v>Sture &amp; Inger Westin</v>
      </c>
      <c r="D21" s="16">
        <f>Resultat!C17</f>
        <v>8</v>
      </c>
      <c r="E21" s="15">
        <f>Resultat!D17</f>
        <v>4</v>
      </c>
      <c r="F21" s="15">
        <f>Resultat!E17</f>
        <v>-57</v>
      </c>
      <c r="G21" s="15">
        <f>Resultat!F17</f>
        <v>135</v>
      </c>
    </row>
  </sheetData>
  <mergeCells count="3">
    <mergeCell ref="B1:G1"/>
    <mergeCell ref="B2:G2"/>
    <mergeCell ref="B3:G3"/>
  </mergeCells>
  <printOptions horizontalCentered="1"/>
  <pageMargins left="0.70866141732283472" right="0.70866141732283472" top="0" bottom="0" header="0.31496062992125984" footer="0.31496062992125984"/>
  <pageSetup paperSize="9" scale="84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A17" sqref="A17"/>
    </sheetView>
  </sheetViews>
  <sheetFormatPr defaultRowHeight="14.4"/>
  <cols>
    <col min="1" max="1" width="58.44140625" bestFit="1" customWidth="1"/>
  </cols>
  <sheetData>
    <row r="1" spans="1:1" ht="25.8">
      <c r="A1" s="18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  <row r="8" spans="1:1">
      <c r="A8" t="s">
        <v>56</v>
      </c>
    </row>
    <row r="9" spans="1:1">
      <c r="A9" t="s">
        <v>48</v>
      </c>
    </row>
    <row r="10" spans="1:1">
      <c r="A10" t="s">
        <v>60</v>
      </c>
    </row>
    <row r="11" spans="1:1">
      <c r="A11" t="s">
        <v>51</v>
      </c>
    </row>
    <row r="12" spans="1:1">
      <c r="A12" t="s">
        <v>54</v>
      </c>
    </row>
    <row r="13" spans="1:1">
      <c r="A13" t="s">
        <v>52</v>
      </c>
    </row>
    <row r="14" spans="1:1">
      <c r="A14" t="s">
        <v>53</v>
      </c>
    </row>
    <row r="15" spans="1:1">
      <c r="A15" t="s">
        <v>49</v>
      </c>
    </row>
    <row r="16" spans="1:1">
      <c r="A16" t="s">
        <v>50</v>
      </c>
    </row>
    <row r="17" spans="1:1">
      <c r="A17" t="s">
        <v>42</v>
      </c>
    </row>
    <row r="18" spans="1:1">
      <c r="A18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Lottning</vt:lpstr>
      <vt:lpstr>Lottning utskrift</vt:lpstr>
      <vt:lpstr>Resultat</vt:lpstr>
      <vt:lpstr>Redovisn Resultat</vt:lpstr>
      <vt:lpstr>Deltagare</vt:lpstr>
      <vt:lpstr>'Redovisn Resultat'!Print_Area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Jan-Åke</dc:creator>
  <cp:lastModifiedBy>Lasse</cp:lastModifiedBy>
  <cp:lastPrinted>2015-03-05T14:16:26Z</cp:lastPrinted>
  <dcterms:created xsi:type="dcterms:W3CDTF">2014-05-18T08:33:03Z</dcterms:created>
  <dcterms:modified xsi:type="dcterms:W3CDTF">2015-03-05T14:17:59Z</dcterms:modified>
</cp:coreProperties>
</file>