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fitservices-my.sharepoint.com/personal/sarah_forssmark_if_se/Documents/Privat/Innebandy/Lagledarroll/Serier DM, matchschema säsong 2026-2027/"/>
    </mc:Choice>
  </mc:AlternateContent>
  <xr:revisionPtr revIDLastSave="0" documentId="8_{D8669220-0BD8-426F-BA30-4735D109809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emmamatcher" sheetId="1" r:id="rId1"/>
    <sheet name="Fördelning per spelare" sheetId="2" r:id="rId2"/>
  </sheets>
  <definedNames>
    <definedName name="_xlnm._FilterDatabase" localSheetId="1" hidden="1">'Fördelning per spelare'!$A$4:$I$25</definedName>
    <definedName name="_xlnm.Print_Area" localSheetId="0">Hemmamatcher!$A$1:$M$18</definedName>
  </definedNames>
  <calcPr calcId="191028" iterateDelta="1E-4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2" l="1"/>
  <c r="G25" i="2"/>
  <c r="F25" i="2"/>
  <c r="E25" i="2"/>
  <c r="D25" i="2"/>
  <c r="C25" i="2"/>
  <c r="B25" i="2"/>
  <c r="I25" i="2" s="1"/>
  <c r="H24" i="2"/>
  <c r="G24" i="2"/>
  <c r="F24" i="2"/>
  <c r="E24" i="2"/>
  <c r="D24" i="2"/>
  <c r="C24" i="2"/>
  <c r="B24" i="2"/>
  <c r="H23" i="2"/>
  <c r="G23" i="2"/>
  <c r="F23" i="2"/>
  <c r="E23" i="2"/>
  <c r="D23" i="2"/>
  <c r="C23" i="2"/>
  <c r="B23" i="2"/>
  <c r="H22" i="2"/>
  <c r="G22" i="2"/>
  <c r="F22" i="2"/>
  <c r="E22" i="2"/>
  <c r="D22" i="2"/>
  <c r="C22" i="2"/>
  <c r="B22" i="2"/>
  <c r="H21" i="2"/>
  <c r="G21" i="2"/>
  <c r="F21" i="2"/>
  <c r="E21" i="2"/>
  <c r="D21" i="2"/>
  <c r="C21" i="2"/>
  <c r="B21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8" i="2"/>
  <c r="G18" i="2"/>
  <c r="F18" i="2"/>
  <c r="E18" i="2"/>
  <c r="D18" i="2"/>
  <c r="C18" i="2"/>
  <c r="B18" i="2"/>
  <c r="I18" i="2" s="1"/>
  <c r="H17" i="2"/>
  <c r="G17" i="2"/>
  <c r="F17" i="2"/>
  <c r="E17" i="2"/>
  <c r="D17" i="2"/>
  <c r="C17" i="2"/>
  <c r="B17" i="2"/>
  <c r="I17" i="2" s="1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I10" i="2" s="1"/>
  <c r="H9" i="2"/>
  <c r="G9" i="2"/>
  <c r="F9" i="2"/>
  <c r="E9" i="2"/>
  <c r="D9" i="2"/>
  <c r="C9" i="2"/>
  <c r="B9" i="2"/>
  <c r="I9" i="2" s="1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H5" i="2"/>
  <c r="G5" i="2"/>
  <c r="F5" i="2"/>
  <c r="E5" i="2"/>
  <c r="E26" i="2" s="1"/>
  <c r="D5" i="2"/>
  <c r="C5" i="2"/>
  <c r="B5" i="2"/>
  <c r="F26" i="2" l="1"/>
  <c r="I8" i="2"/>
  <c r="H26" i="2"/>
  <c r="I23" i="2"/>
  <c r="I22" i="2"/>
  <c r="I13" i="2"/>
  <c r="I21" i="2"/>
  <c r="I12" i="2"/>
  <c r="G26" i="2"/>
  <c r="I16" i="2"/>
  <c r="I24" i="2"/>
  <c r="I7" i="2"/>
  <c r="I15" i="2"/>
  <c r="I6" i="2"/>
  <c r="I14" i="2"/>
  <c r="C26" i="2"/>
  <c r="I20" i="2"/>
  <c r="D26" i="2"/>
  <c r="I11" i="2"/>
  <c r="I19" i="2"/>
  <c r="B26" i="2"/>
  <c r="I5" i="2"/>
  <c r="I26" i="2" l="1"/>
</calcChain>
</file>

<file path=xl/sharedStrings.xml><?xml version="1.0" encoding="utf-8"?>
<sst xmlns="http://schemas.openxmlformats.org/spreadsheetml/2006/main" count="130" uniqueCount="68">
  <si>
    <t>Hemmamatcher och bemanning i kiosk/fika/sekretariat/matchvärd/film • Sundsvalls IBF F12 Södermalm 2026/2027</t>
  </si>
  <si>
    <t>Endast hemmamatcher • långpannekaka, kiosk, film, sekretariat och matchvärdar</t>
  </si>
  <si>
    <t>Datum</t>
  </si>
  <si>
    <t>Dag</t>
  </si>
  <si>
    <t>Tid</t>
  </si>
  <si>
    <t>Serie/DM</t>
  </si>
  <si>
    <t>Motståndare</t>
  </si>
  <si>
    <t>Hall</t>
  </si>
  <si>
    <t>Långpannekaka</t>
  </si>
  <si>
    <t>Kioskansvar</t>
  </si>
  <si>
    <t>Filmansvar</t>
  </si>
  <si>
    <t>Sekretariat 1</t>
  </si>
  <si>
    <t>Sekretariat 2</t>
  </si>
  <si>
    <t>Matchvärd 1</t>
  </si>
  <si>
    <t>Matchvärd 2</t>
  </si>
  <si>
    <t>Lördag</t>
  </si>
  <si>
    <t>Serie 2A</t>
  </si>
  <si>
    <t>Örnsköldsvik IBK F12 Svart</t>
  </si>
  <si>
    <t>Åkersvikhallen</t>
  </si>
  <si>
    <t>Ella Hallberg – Långpannekaka</t>
  </si>
  <si>
    <t>Angelina Spurins</t>
  </si>
  <si>
    <t>Astrid Petersson</t>
  </si>
  <si>
    <t>Elin Hallin</t>
  </si>
  <si>
    <t>Tilda Backlund</t>
  </si>
  <si>
    <t>Ester Sahlin</t>
  </si>
  <si>
    <t>Selma Persson</t>
  </si>
  <si>
    <t>Serie 1B</t>
  </si>
  <si>
    <t>Sundsvalls IBF F11-12 Haga 1</t>
  </si>
  <si>
    <t>Höglunda</t>
  </si>
  <si>
    <t>Nora Gustavsson – Långpannekaka</t>
  </si>
  <si>
    <t>Miranda Rauch Lindberg</t>
  </si>
  <si>
    <t>Nova Strid</t>
  </si>
  <si>
    <t>Saga Lundgren</t>
  </si>
  <si>
    <t>Evelina Daif</t>
  </si>
  <si>
    <t>Moälvens IBK U F13</t>
  </si>
  <si>
    <t>Märta Saltin – Långpannekaka</t>
  </si>
  <si>
    <t>Vilma Forssmark</t>
  </si>
  <si>
    <t>Tuva Sellin</t>
  </si>
  <si>
    <t>Signe Jonsson Lundberg</t>
  </si>
  <si>
    <t>Söndag</t>
  </si>
  <si>
    <t>G/K IBS F11-F12</t>
  </si>
  <si>
    <t>Jäbo IK F12 Vit</t>
  </si>
  <si>
    <t>Tilda Andersson – Långpannekaka</t>
  </si>
  <si>
    <t>Holly Rigedal</t>
  </si>
  <si>
    <t>Greta Thalen</t>
  </si>
  <si>
    <t>IBK Härnösand Ungdom F11-13</t>
  </si>
  <si>
    <t>Ellie Persson – Långpannekaka</t>
  </si>
  <si>
    <t>Moälvens IBK Ungdom F11-12 Svart</t>
  </si>
  <si>
    <t>Tilda Strandh – Långpannekaka</t>
  </si>
  <si>
    <t>• Varje hemmamatch har en långpannekaka.</t>
  </si>
  <si>
    <t>• Tränarnas barn fördelas endast på uppgiften långpannekaka.</t>
  </si>
  <si>
    <t>• Varje hemmamatch har en kioskansvarig, en filmansvarig, två personer i sekretariatet och två matchvärdar.</t>
  </si>
  <si>
    <t>• Vid förhinder ansvarar vi själva för att byta med en annan förälder.</t>
  </si>
  <si>
    <t>Fördelning av aktiviteter per spelare</t>
  </si>
  <si>
    <t>Antal tilldelningar i bemanningsschemat för hemmamatcher 2026/2027</t>
  </si>
  <si>
    <t>Spelare</t>
  </si>
  <si>
    <t>Kaka</t>
  </si>
  <si>
    <t>Kiosk</t>
  </si>
  <si>
    <t>Film</t>
  </si>
  <si>
    <t>Totalt antal aktiviteter</t>
  </si>
  <si>
    <t>Ella Hallberg</t>
  </si>
  <si>
    <t>Ellie Persson</t>
  </si>
  <si>
    <t>Märta Saltin</t>
  </si>
  <si>
    <t>Nora Gustavsson</t>
  </si>
  <si>
    <t>Tilda Andersson</t>
  </si>
  <si>
    <t>Tilda Strandh</t>
  </si>
  <si>
    <t>Totalt</t>
  </si>
  <si>
    <t>Tränarnas barn är endast fördelade på kaka: Ellie Persson, Ella Hallberg, Märta Saltin, Nora Gustavsson, Tilda Andersson och Tilda Strandh.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</si>
</sst>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i/>
      <sz val="11"/>
      <color rgb="FF44546A"/>
      <name val="Calibri"/>
      <charset val="1"/>
    </font>
    <font>
      <b/>
      <sz val="11"/>
      <color rgb="FFFFFFFF"/>
      <name val="Calibri"/>
      <charset val="1"/>
    </font>
    <font>
      <b/>
      <sz val="11"/>
      <name val="Calibri"/>
      <charset val="1"/>
    </font>
    <font>
      <b/>
      <sz val="16"/>
      <color rgb="FFFFFFFF"/>
      <name val="Calibri"/>
      <charset val="1"/>
    </font>
    <font>
      <i/>
      <sz val="11"/>
      <color rgb="FF666666"/>
      <name val="Calibri"/>
      <charset val="1"/>
    </font>
    <font>
      <sz val="11"/>
      <color rgb="FF666666"/>
      <name val="Calibri"/>
      <charset val="1"/>
    </font>
    <font>
      <i/>
      <sz val="11"/>
      <color rgb="FF7F6000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F4E78"/>
        <bgColor rgb="FF44546A"/>
      </patternFill>
    </fill>
    <fill>
      <patternFill patternType="solid">
        <fgColor rgb="FF5B9BD5"/>
        <bgColor rgb="FF4472C4"/>
      </patternFill>
    </fill>
    <fill>
      <patternFill patternType="solid">
        <fgColor rgb="FF70AD47"/>
        <bgColor rgb="FF339966"/>
      </patternFill>
    </fill>
    <fill>
      <patternFill patternType="solid">
        <fgColor rgb="FF8064A2"/>
        <bgColor rgb="FF666666"/>
      </patternFill>
    </fill>
    <fill>
      <patternFill patternType="solid">
        <fgColor rgb="FF4472C4"/>
        <bgColor rgb="FF5B9BD5"/>
      </patternFill>
    </fill>
    <fill>
      <patternFill patternType="solid">
        <fgColor rgb="FFE2F0D9"/>
        <bgColor rgb="FFEAF2F8"/>
      </patternFill>
    </fill>
    <fill>
      <patternFill patternType="solid">
        <fgColor rgb="FFE4DFEC"/>
        <bgColor rgb="FFD9E2F3"/>
      </patternFill>
    </fill>
    <fill>
      <patternFill patternType="solid">
        <fgColor rgb="FFD9EAF7"/>
        <bgColor rgb="FFD9E2F3"/>
      </patternFill>
    </fill>
    <fill>
      <patternFill patternType="solid">
        <fgColor rgb="FFEAF2F8"/>
        <bgColor rgb="FFD9EAF7"/>
      </patternFill>
    </fill>
    <fill>
      <patternFill patternType="solid">
        <fgColor rgb="FFFFF2CC"/>
        <bgColor rgb="FFE2F0D9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D9E2F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0" fillId="0" borderId="1" xfId="0" applyBorder="1"/>
    <xf numFmtId="0" fontId="7" fillId="0" borderId="2" xfId="0" applyFont="1" applyBorder="1"/>
    <xf numFmtId="0" fontId="0" fillId="0" borderId="2" xfId="0" applyBorder="1" applyAlignment="1">
      <alignment horizontal="center"/>
    </xf>
    <xf numFmtId="0" fontId="7" fillId="10" borderId="2" xfId="0" applyFont="1" applyFill="1" applyBorder="1"/>
    <xf numFmtId="0" fontId="0" fillId="10" borderId="2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0" fillId="0" borderId="0" xfId="0"/>
    <xf numFmtId="0" fontId="8" fillId="11" borderId="0" xfId="0" applyFont="1" applyFill="1" applyAlignment="1">
      <alignment wrapText="1"/>
    </xf>
    <xf numFmtId="0" fontId="6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164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20" fontId="0" fillId="0" borderId="3" xfId="0" applyNumberFormat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0" fillId="7" borderId="3" xfId="0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4" fillId="9" borderId="3" xfId="0" applyFont="1" applyFill="1" applyBorder="1" applyAlignment="1">
      <alignment vertical="center" wrapText="1"/>
    </xf>
    <xf numFmtId="0" fontId="0" fillId="0" borderId="0" xfId="0" applyBorder="1"/>
    <xf numFmtId="0" fontId="0" fillId="9" borderId="4" xfId="0" applyFill="1" applyBorder="1" applyAlignment="1">
      <alignment vertical="center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E4DFEC"/>
      <rgbColor rgb="FF666666"/>
      <rgbColor rgb="FF5B9BD5"/>
      <rgbColor rgb="FF993366"/>
      <rgbColor rgb="FFFFF2CC"/>
      <rgbColor rgb="FFD9EAF7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8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8064A2"/>
      <rgbColor rgb="FF70AD47"/>
      <rgbColor rgb="FF003366"/>
      <rgbColor rgb="FF339966"/>
      <rgbColor rgb="FF003300"/>
      <rgbColor rgb="FF333300"/>
      <rgbColor rgb="FF993300"/>
      <rgbColor rgb="FF993366"/>
      <rgbColor rgb="FF1F4E78"/>
      <rgbColor rgb="FF44546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showGridLines="0" tabSelected="1" zoomScaleNormal="100" workbookViewId="0">
      <pane ySplit="4" topLeftCell="A5" activePane="bottomLeft" state="frozen"/>
      <selection pane="bottomLeft" activeCell="A17" sqref="A17:M17"/>
    </sheetView>
  </sheetViews>
  <sheetFormatPr defaultColWidth="8.7109375" defaultRowHeight="15" customHeight="1" x14ac:dyDescent="0.25"/>
  <cols>
    <col min="1" max="1" width="13" customWidth="1"/>
    <col min="2" max="2" width="9.140625" customWidth="1"/>
    <col min="3" max="3" width="7" customWidth="1"/>
    <col min="4" max="4" width="12" customWidth="1"/>
    <col min="5" max="5" width="29.140625" customWidth="1"/>
    <col min="6" max="6" width="15.28515625" customWidth="1"/>
    <col min="7" max="13" width="22" customWidth="1"/>
    <col min="14" max="14" width="22" style="27" customWidth="1"/>
    <col min="15" max="15" width="22" style="25" customWidth="1"/>
    <col min="16" max="18" width="8.7109375" style="25"/>
  </cols>
  <sheetData>
    <row r="1" spans="1:18" ht="30" customHeight="1" x14ac:dyDescent="0.25">
      <c r="A1" s="15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8" x14ac:dyDescent="0.25">
      <c r="A2" s="16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4" spans="1:1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2" t="s">
        <v>8</v>
      </c>
      <c r="H4" s="2" t="s">
        <v>9</v>
      </c>
      <c r="I4" s="3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8" ht="37.5" customHeight="1" x14ac:dyDescent="0.25">
      <c r="A5" s="17">
        <v>46319</v>
      </c>
      <c r="B5" s="18" t="s">
        <v>15</v>
      </c>
      <c r="C5" s="19">
        <v>0.42708333333333331</v>
      </c>
      <c r="D5" s="20" t="s">
        <v>16</v>
      </c>
      <c r="E5" s="18" t="s">
        <v>17</v>
      </c>
      <c r="F5" s="18" t="s">
        <v>18</v>
      </c>
      <c r="G5" s="21" t="s">
        <v>19</v>
      </c>
      <c r="H5" s="21" t="s">
        <v>20</v>
      </c>
      <c r="I5" s="22" t="s">
        <v>21</v>
      </c>
      <c r="J5" s="23" t="s">
        <v>22</v>
      </c>
      <c r="K5" s="23" t="s">
        <v>23</v>
      </c>
      <c r="L5" s="23" t="s">
        <v>24</v>
      </c>
      <c r="M5" s="26" t="s">
        <v>25</v>
      </c>
    </row>
    <row r="6" spans="1:18" ht="37.5" customHeight="1" x14ac:dyDescent="0.25">
      <c r="A6" s="17">
        <v>46347</v>
      </c>
      <c r="B6" s="18" t="s">
        <v>15</v>
      </c>
      <c r="C6" s="19">
        <v>0.53125</v>
      </c>
      <c r="D6" s="24" t="s">
        <v>26</v>
      </c>
      <c r="E6" s="18" t="s">
        <v>27</v>
      </c>
      <c r="F6" s="18" t="s">
        <v>28</v>
      </c>
      <c r="G6" s="21" t="s">
        <v>29</v>
      </c>
      <c r="H6" s="21" t="s">
        <v>24</v>
      </c>
      <c r="I6" s="22" t="s">
        <v>25</v>
      </c>
      <c r="J6" s="23" t="s">
        <v>30</v>
      </c>
      <c r="K6" s="23" t="s">
        <v>31</v>
      </c>
      <c r="L6" s="23" t="s">
        <v>32</v>
      </c>
      <c r="M6" s="26" t="s">
        <v>33</v>
      </c>
    </row>
    <row r="7" spans="1:18" s="5" customFormat="1" ht="37.5" customHeight="1" x14ac:dyDescent="0.25">
      <c r="A7" s="17">
        <v>46368</v>
      </c>
      <c r="B7" s="18" t="s">
        <v>15</v>
      </c>
      <c r="C7" s="19">
        <v>0.53125</v>
      </c>
      <c r="D7" s="20" t="s">
        <v>16</v>
      </c>
      <c r="E7" s="18" t="s">
        <v>34</v>
      </c>
      <c r="F7" s="18" t="s">
        <v>28</v>
      </c>
      <c r="G7" s="21" t="s">
        <v>35</v>
      </c>
      <c r="H7" s="21" t="s">
        <v>36</v>
      </c>
      <c r="I7" s="22" t="s">
        <v>31</v>
      </c>
      <c r="J7" s="23" t="s">
        <v>33</v>
      </c>
      <c r="K7" s="23" t="s">
        <v>37</v>
      </c>
      <c r="L7" s="23" t="s">
        <v>38</v>
      </c>
      <c r="M7" s="26" t="s">
        <v>30</v>
      </c>
      <c r="N7" s="27"/>
      <c r="O7" s="25"/>
      <c r="P7" s="25"/>
      <c r="Q7" s="25"/>
      <c r="R7" s="25"/>
    </row>
    <row r="8" spans="1:18" ht="37.5" customHeight="1" x14ac:dyDescent="0.25">
      <c r="A8" s="17">
        <v>46404</v>
      </c>
      <c r="B8" s="18" t="s">
        <v>39</v>
      </c>
      <c r="C8" s="19">
        <v>0.4375</v>
      </c>
      <c r="D8" s="20" t="s">
        <v>16</v>
      </c>
      <c r="E8" s="18" t="s">
        <v>40</v>
      </c>
      <c r="F8" s="18" t="s">
        <v>28</v>
      </c>
      <c r="G8" s="21" t="s">
        <v>19</v>
      </c>
      <c r="H8" s="21" t="s">
        <v>37</v>
      </c>
      <c r="I8" s="22" t="s">
        <v>24</v>
      </c>
      <c r="J8" s="23" t="s">
        <v>22</v>
      </c>
      <c r="K8" s="23" t="s">
        <v>32</v>
      </c>
      <c r="L8" s="23" t="s">
        <v>20</v>
      </c>
      <c r="M8" s="26" t="s">
        <v>38</v>
      </c>
    </row>
    <row r="9" spans="1:18" s="5" customFormat="1" ht="37.5" customHeight="1" x14ac:dyDescent="0.25">
      <c r="A9" s="17">
        <v>46404</v>
      </c>
      <c r="B9" s="18" t="s">
        <v>39</v>
      </c>
      <c r="C9" s="19">
        <v>0.51041666666666663</v>
      </c>
      <c r="D9" s="24" t="s">
        <v>26</v>
      </c>
      <c r="E9" s="18" t="s">
        <v>41</v>
      </c>
      <c r="F9" s="18" t="s">
        <v>28</v>
      </c>
      <c r="G9" s="21" t="s">
        <v>42</v>
      </c>
      <c r="H9" s="21" t="s">
        <v>32</v>
      </c>
      <c r="I9" s="22" t="s">
        <v>43</v>
      </c>
      <c r="J9" s="23" t="s">
        <v>20</v>
      </c>
      <c r="K9" s="23" t="s">
        <v>21</v>
      </c>
      <c r="L9" s="23" t="s">
        <v>36</v>
      </c>
      <c r="M9" s="26" t="s">
        <v>44</v>
      </c>
      <c r="N9" s="27"/>
      <c r="O9" s="25"/>
      <c r="P9" s="25"/>
      <c r="Q9" s="25"/>
      <c r="R9" s="25"/>
    </row>
    <row r="10" spans="1:18" ht="37.5" customHeight="1" x14ac:dyDescent="0.25">
      <c r="A10" s="17">
        <v>46446</v>
      </c>
      <c r="B10" s="18" t="s">
        <v>39</v>
      </c>
      <c r="C10" s="19">
        <v>0.44791666666666669</v>
      </c>
      <c r="D10" s="20" t="s">
        <v>16</v>
      </c>
      <c r="E10" s="18" t="s">
        <v>45</v>
      </c>
      <c r="F10" s="18" t="s">
        <v>28</v>
      </c>
      <c r="G10" s="21" t="s">
        <v>46</v>
      </c>
      <c r="H10" s="21" t="s">
        <v>33</v>
      </c>
      <c r="I10" s="22" t="s">
        <v>21</v>
      </c>
      <c r="J10" s="23" t="s">
        <v>43</v>
      </c>
      <c r="K10" s="23" t="s">
        <v>30</v>
      </c>
      <c r="L10" s="23" t="s">
        <v>38</v>
      </c>
      <c r="M10" s="26" t="s">
        <v>22</v>
      </c>
    </row>
    <row r="11" spans="1:18" ht="37.5" customHeight="1" x14ac:dyDescent="0.25">
      <c r="A11" s="17">
        <v>46453</v>
      </c>
      <c r="B11" s="18" t="s">
        <v>39</v>
      </c>
      <c r="C11" s="19">
        <v>0.63541666666666663</v>
      </c>
      <c r="D11" s="20" t="s">
        <v>16</v>
      </c>
      <c r="E11" s="18" t="s">
        <v>47</v>
      </c>
      <c r="F11" s="18" t="s">
        <v>28</v>
      </c>
      <c r="G11" s="21" t="s">
        <v>48</v>
      </c>
      <c r="H11" s="21" t="s">
        <v>37</v>
      </c>
      <c r="I11" s="22" t="s">
        <v>25</v>
      </c>
      <c r="J11" s="23" t="s">
        <v>44</v>
      </c>
      <c r="K11" s="23" t="s">
        <v>43</v>
      </c>
      <c r="L11" s="23" t="s">
        <v>31</v>
      </c>
      <c r="M11" s="26" t="s">
        <v>23</v>
      </c>
    </row>
    <row r="12" spans="1:18" s="5" customFormat="1" ht="37.5" customHeight="1" x14ac:dyDescent="0.25">
      <c r="A12" s="25" t="s">
        <v>49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5"/>
      <c r="P12" s="25"/>
      <c r="Q12" s="25"/>
      <c r="R12" s="25"/>
    </row>
    <row r="13" spans="1:18" ht="17.25" customHeight="1" x14ac:dyDescent="0.25">
      <c r="A13" s="25" t="s">
        <v>50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8" x14ac:dyDescent="0.25">
      <c r="A14" s="25" t="s">
        <v>51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8" x14ac:dyDescent="0.25">
      <c r="A15" s="12" t="s">
        <v>52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8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</sheetData>
  <mergeCells count="6">
    <mergeCell ref="A18:M18"/>
    <mergeCell ref="A1:M1"/>
    <mergeCell ref="A16:M16"/>
    <mergeCell ref="A17:M17"/>
    <mergeCell ref="A2:M2"/>
    <mergeCell ref="A15:M15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0" sqref="M20:S21"/>
    </sheetView>
  </sheetViews>
  <sheetFormatPr defaultColWidth="8.7109375" defaultRowHeight="15" customHeight="1" x14ac:dyDescent="0.25"/>
  <cols>
    <col min="1" max="1" width="25" customWidth="1"/>
    <col min="2" max="4" width="10" customWidth="1"/>
    <col min="5" max="6" width="15" customWidth="1"/>
    <col min="7" max="8" width="14" customWidth="1"/>
    <col min="9" max="9" width="22" customWidth="1"/>
  </cols>
  <sheetData>
    <row r="1" spans="1:9" ht="25.5" customHeight="1" x14ac:dyDescent="0.25">
      <c r="A1" s="11" t="s">
        <v>53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4" t="s">
        <v>54</v>
      </c>
      <c r="B2" s="12"/>
      <c r="C2" s="12"/>
      <c r="D2" s="12"/>
      <c r="E2" s="12"/>
      <c r="F2" s="12"/>
      <c r="G2" s="12"/>
      <c r="H2" s="12"/>
      <c r="I2" s="12"/>
    </row>
    <row r="4" spans="1:9" ht="33.75" customHeight="1" x14ac:dyDescent="0.25">
      <c r="A4" s="1" t="s">
        <v>55</v>
      </c>
      <c r="B4" s="1" t="s">
        <v>56</v>
      </c>
      <c r="C4" s="1" t="s">
        <v>57</v>
      </c>
      <c r="D4" s="1" t="s">
        <v>58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59</v>
      </c>
    </row>
    <row r="5" spans="1:9" x14ac:dyDescent="0.25">
      <c r="A5" s="6" t="s">
        <v>20</v>
      </c>
      <c r="B5" s="7">
        <f>COUNTIF(Hemmamatcher!$G$5:$G$11,A5&amp;"*")</f>
        <v>0</v>
      </c>
      <c r="C5" s="7">
        <f>COUNTIF(Hemmamatcher!$H$5:$H$11,A5)</f>
        <v>1</v>
      </c>
      <c r="D5" s="7">
        <f>COUNTIF(Hemmamatcher!$I$5:$I$11,A5)</f>
        <v>0</v>
      </c>
      <c r="E5" s="7">
        <f>COUNTIF(Hemmamatcher!$J$5:$J$11,A5)</f>
        <v>1</v>
      </c>
      <c r="F5" s="7">
        <f>COUNTIF(Hemmamatcher!$K$5:$K$11,A5)</f>
        <v>0</v>
      </c>
      <c r="G5" s="7">
        <f>COUNTIF(Hemmamatcher!$L$5:$L$11,A5)</f>
        <v>1</v>
      </c>
      <c r="H5" s="7">
        <f>COUNTIF(Hemmamatcher!$M$5:$M$11,A5)</f>
        <v>0</v>
      </c>
      <c r="I5" s="7">
        <f t="shared" ref="I5:I25" si="0">SUM(B5:H5)</f>
        <v>3</v>
      </c>
    </row>
    <row r="6" spans="1:9" x14ac:dyDescent="0.25">
      <c r="A6" s="8" t="s">
        <v>21</v>
      </c>
      <c r="B6" s="9">
        <f>COUNTIF(Hemmamatcher!$G$5:$G$11,A6&amp;"*")</f>
        <v>0</v>
      </c>
      <c r="C6" s="9">
        <f>COUNTIF(Hemmamatcher!$H$5:$H$11,A6)</f>
        <v>0</v>
      </c>
      <c r="D6" s="9">
        <f>COUNTIF(Hemmamatcher!$I$5:$I$11,A6)</f>
        <v>2</v>
      </c>
      <c r="E6" s="9">
        <f>COUNTIF(Hemmamatcher!$J$5:$J$11,A6)</f>
        <v>0</v>
      </c>
      <c r="F6" s="9">
        <f>COUNTIF(Hemmamatcher!$K$5:$K$11,A6)</f>
        <v>1</v>
      </c>
      <c r="G6" s="9">
        <f>COUNTIF(Hemmamatcher!$L$5:$L$11,A6)</f>
        <v>0</v>
      </c>
      <c r="H6" s="9">
        <f>COUNTIF(Hemmamatcher!$M$5:$M$11,A6)</f>
        <v>0</v>
      </c>
      <c r="I6" s="9">
        <f t="shared" si="0"/>
        <v>3</v>
      </c>
    </row>
    <row r="7" spans="1:9" x14ac:dyDescent="0.25">
      <c r="A7" s="6" t="s">
        <v>22</v>
      </c>
      <c r="B7" s="7">
        <f>COUNTIF(Hemmamatcher!$G$5:$G$11,A7&amp;"*")</f>
        <v>0</v>
      </c>
      <c r="C7" s="7">
        <f>COUNTIF(Hemmamatcher!$H$5:$H$11,A7)</f>
        <v>0</v>
      </c>
      <c r="D7" s="7">
        <f>COUNTIF(Hemmamatcher!$I$5:$I$11,A7)</f>
        <v>0</v>
      </c>
      <c r="E7" s="7">
        <f>COUNTIF(Hemmamatcher!$J$5:$J$11,A7)</f>
        <v>2</v>
      </c>
      <c r="F7" s="7">
        <f>COUNTIF(Hemmamatcher!$K$5:$K$11,A7)</f>
        <v>0</v>
      </c>
      <c r="G7" s="7">
        <f>COUNTIF(Hemmamatcher!$L$5:$L$11,A7)</f>
        <v>0</v>
      </c>
      <c r="H7" s="7">
        <f>COUNTIF(Hemmamatcher!$M$5:$M$11,A7)</f>
        <v>1</v>
      </c>
      <c r="I7" s="7">
        <f t="shared" si="0"/>
        <v>3</v>
      </c>
    </row>
    <row r="8" spans="1:9" x14ac:dyDescent="0.25">
      <c r="A8" s="8" t="s">
        <v>60</v>
      </c>
      <c r="B8" s="9">
        <f>COUNTIF(Hemmamatcher!$G$5:$G$11,A8&amp;"*")</f>
        <v>2</v>
      </c>
      <c r="C8" s="9">
        <f>COUNTIF(Hemmamatcher!$H$5:$H$11,A8)</f>
        <v>0</v>
      </c>
      <c r="D8" s="9">
        <f>COUNTIF(Hemmamatcher!$I$5:$I$11,A8)</f>
        <v>0</v>
      </c>
      <c r="E8" s="9">
        <f>COUNTIF(Hemmamatcher!$J$5:$J$11,A8)</f>
        <v>0</v>
      </c>
      <c r="F8" s="9">
        <f>COUNTIF(Hemmamatcher!$K$5:$K$11,A8)</f>
        <v>0</v>
      </c>
      <c r="G8" s="9">
        <f>COUNTIF(Hemmamatcher!$L$5:$L$11,A8)</f>
        <v>0</v>
      </c>
      <c r="H8" s="9">
        <f>COUNTIF(Hemmamatcher!$M$5:$M$11,A8)</f>
        <v>0</v>
      </c>
      <c r="I8" s="9">
        <f t="shared" si="0"/>
        <v>2</v>
      </c>
    </row>
    <row r="9" spans="1:9" x14ac:dyDescent="0.25">
      <c r="A9" s="6" t="s">
        <v>61</v>
      </c>
      <c r="B9" s="7">
        <f>COUNTIF(Hemmamatcher!$G$5:$G$11,A9&amp;"*")</f>
        <v>1</v>
      </c>
      <c r="C9" s="7">
        <f>COUNTIF(Hemmamatcher!$H$5:$H$11,A9)</f>
        <v>0</v>
      </c>
      <c r="D9" s="7">
        <f>COUNTIF(Hemmamatcher!$I$5:$I$11,A9)</f>
        <v>0</v>
      </c>
      <c r="E9" s="7">
        <f>COUNTIF(Hemmamatcher!$J$5:$J$11,A9)</f>
        <v>0</v>
      </c>
      <c r="F9" s="7">
        <f>COUNTIF(Hemmamatcher!$K$5:$K$11,A9)</f>
        <v>0</v>
      </c>
      <c r="G9" s="7">
        <f>COUNTIF(Hemmamatcher!$L$5:$L$11,A9)</f>
        <v>0</v>
      </c>
      <c r="H9" s="7">
        <f>COUNTIF(Hemmamatcher!$M$5:$M$11,A9)</f>
        <v>0</v>
      </c>
      <c r="I9" s="7">
        <f t="shared" si="0"/>
        <v>1</v>
      </c>
    </row>
    <row r="10" spans="1:9" x14ac:dyDescent="0.25">
      <c r="A10" s="8" t="s">
        <v>24</v>
      </c>
      <c r="B10" s="9">
        <f>COUNTIF(Hemmamatcher!$G$5:$G$11,A10&amp;"*")</f>
        <v>0</v>
      </c>
      <c r="C10" s="9">
        <f>COUNTIF(Hemmamatcher!$H$5:$H$11,A10)</f>
        <v>1</v>
      </c>
      <c r="D10" s="9">
        <f>COUNTIF(Hemmamatcher!$I$5:$I$11,A10)</f>
        <v>1</v>
      </c>
      <c r="E10" s="9">
        <f>COUNTIF(Hemmamatcher!$J$5:$J$11,A10)</f>
        <v>0</v>
      </c>
      <c r="F10" s="9">
        <f>COUNTIF(Hemmamatcher!$K$5:$K$11,A10)</f>
        <v>0</v>
      </c>
      <c r="G10" s="9">
        <f>COUNTIF(Hemmamatcher!$L$5:$L$11,A10)</f>
        <v>1</v>
      </c>
      <c r="H10" s="9">
        <f>COUNTIF(Hemmamatcher!$M$5:$M$11,A10)</f>
        <v>0</v>
      </c>
      <c r="I10" s="9">
        <f t="shared" si="0"/>
        <v>3</v>
      </c>
    </row>
    <row r="11" spans="1:9" x14ac:dyDescent="0.25">
      <c r="A11" s="6" t="s">
        <v>33</v>
      </c>
      <c r="B11" s="7">
        <f>COUNTIF(Hemmamatcher!$G$5:$G$11,A11&amp;"*")</f>
        <v>0</v>
      </c>
      <c r="C11" s="7">
        <f>COUNTIF(Hemmamatcher!$H$5:$H$11,A11)</f>
        <v>1</v>
      </c>
      <c r="D11" s="7">
        <f>COUNTIF(Hemmamatcher!$I$5:$I$11,A11)</f>
        <v>0</v>
      </c>
      <c r="E11" s="7">
        <f>COUNTIF(Hemmamatcher!$J$5:$J$11,A11)</f>
        <v>1</v>
      </c>
      <c r="F11" s="7">
        <f>COUNTIF(Hemmamatcher!$K$5:$K$11,A11)</f>
        <v>0</v>
      </c>
      <c r="G11" s="7">
        <f>COUNTIF(Hemmamatcher!$L$5:$L$11,A11)</f>
        <v>0</v>
      </c>
      <c r="H11" s="7">
        <f>COUNTIF(Hemmamatcher!$M$5:$M$11,A11)</f>
        <v>1</v>
      </c>
      <c r="I11" s="7">
        <f t="shared" si="0"/>
        <v>3</v>
      </c>
    </row>
    <row r="12" spans="1:9" x14ac:dyDescent="0.25">
      <c r="A12" s="8" t="s">
        <v>44</v>
      </c>
      <c r="B12" s="9">
        <f>COUNTIF(Hemmamatcher!$G$5:$G$11,A12&amp;"*")</f>
        <v>0</v>
      </c>
      <c r="C12" s="9">
        <f>COUNTIF(Hemmamatcher!$H$5:$H$11,A12)</f>
        <v>0</v>
      </c>
      <c r="D12" s="9">
        <f>COUNTIF(Hemmamatcher!$I$5:$I$11,A12)</f>
        <v>0</v>
      </c>
      <c r="E12" s="9">
        <f>COUNTIF(Hemmamatcher!$J$5:$J$11,A12)</f>
        <v>1</v>
      </c>
      <c r="F12" s="9">
        <f>COUNTIF(Hemmamatcher!$K$5:$K$11,A12)</f>
        <v>0</v>
      </c>
      <c r="G12" s="9">
        <f>COUNTIF(Hemmamatcher!$L$5:$L$11,A12)</f>
        <v>0</v>
      </c>
      <c r="H12" s="9">
        <f>COUNTIF(Hemmamatcher!$M$5:$M$11,A12)</f>
        <v>1</v>
      </c>
      <c r="I12" s="9">
        <f t="shared" si="0"/>
        <v>2</v>
      </c>
    </row>
    <row r="13" spans="1:9" x14ac:dyDescent="0.25">
      <c r="A13" s="6" t="s">
        <v>43</v>
      </c>
      <c r="B13" s="7">
        <f>COUNTIF(Hemmamatcher!$G$5:$G$11,A13&amp;"*")</f>
        <v>0</v>
      </c>
      <c r="C13" s="7">
        <f>COUNTIF(Hemmamatcher!$H$5:$H$11,A13)</f>
        <v>0</v>
      </c>
      <c r="D13" s="7">
        <f>COUNTIF(Hemmamatcher!$I$5:$I$11,A13)</f>
        <v>1</v>
      </c>
      <c r="E13" s="7">
        <f>COUNTIF(Hemmamatcher!$J$5:$J$11,A13)</f>
        <v>1</v>
      </c>
      <c r="F13" s="7">
        <f>COUNTIF(Hemmamatcher!$K$5:$K$11,A13)</f>
        <v>1</v>
      </c>
      <c r="G13" s="7">
        <f>COUNTIF(Hemmamatcher!$L$5:$L$11,A13)</f>
        <v>0</v>
      </c>
      <c r="H13" s="7">
        <f>COUNTIF(Hemmamatcher!$M$5:$M$11,A13)</f>
        <v>0</v>
      </c>
      <c r="I13" s="7">
        <f t="shared" si="0"/>
        <v>3</v>
      </c>
    </row>
    <row r="14" spans="1:9" x14ac:dyDescent="0.25">
      <c r="A14" s="8" t="s">
        <v>30</v>
      </c>
      <c r="B14" s="9">
        <f>COUNTIF(Hemmamatcher!$G$5:$G$11,A14&amp;"*")</f>
        <v>0</v>
      </c>
      <c r="C14" s="9">
        <f>COUNTIF(Hemmamatcher!$H$5:$H$11,A14)</f>
        <v>0</v>
      </c>
      <c r="D14" s="9">
        <f>COUNTIF(Hemmamatcher!$I$5:$I$11,A14)</f>
        <v>0</v>
      </c>
      <c r="E14" s="9">
        <f>COUNTIF(Hemmamatcher!$J$5:$J$11,A14)</f>
        <v>1</v>
      </c>
      <c r="F14" s="9">
        <f>COUNTIF(Hemmamatcher!$K$5:$K$11,A14)</f>
        <v>1</v>
      </c>
      <c r="G14" s="9">
        <f>COUNTIF(Hemmamatcher!$L$5:$L$11,A14)</f>
        <v>0</v>
      </c>
      <c r="H14" s="9">
        <f>COUNTIF(Hemmamatcher!$M$5:$M$11,A14)</f>
        <v>1</v>
      </c>
      <c r="I14" s="9">
        <f t="shared" si="0"/>
        <v>3</v>
      </c>
    </row>
    <row r="15" spans="1:9" x14ac:dyDescent="0.25">
      <c r="A15" s="6" t="s">
        <v>62</v>
      </c>
      <c r="B15" s="7">
        <f>COUNTIF(Hemmamatcher!$G$5:$G$11,A15&amp;"*")</f>
        <v>1</v>
      </c>
      <c r="C15" s="7">
        <f>COUNTIF(Hemmamatcher!$H$5:$H$11,A15)</f>
        <v>0</v>
      </c>
      <c r="D15" s="7">
        <f>COUNTIF(Hemmamatcher!$I$5:$I$11,A15)</f>
        <v>0</v>
      </c>
      <c r="E15" s="7">
        <f>COUNTIF(Hemmamatcher!$J$5:$J$11,A15)</f>
        <v>0</v>
      </c>
      <c r="F15" s="7">
        <f>COUNTIF(Hemmamatcher!$K$5:$K$11,A15)</f>
        <v>0</v>
      </c>
      <c r="G15" s="7">
        <f>COUNTIF(Hemmamatcher!$L$5:$L$11,A15)</f>
        <v>0</v>
      </c>
      <c r="H15" s="7">
        <f>COUNTIF(Hemmamatcher!$M$5:$M$11,A15)</f>
        <v>0</v>
      </c>
      <c r="I15" s="7">
        <f t="shared" si="0"/>
        <v>1</v>
      </c>
    </row>
    <row r="16" spans="1:9" x14ac:dyDescent="0.25">
      <c r="A16" s="8" t="s">
        <v>63</v>
      </c>
      <c r="B16" s="9">
        <f>COUNTIF(Hemmamatcher!$G$5:$G$11,A16&amp;"*")</f>
        <v>1</v>
      </c>
      <c r="C16" s="9">
        <f>COUNTIF(Hemmamatcher!$H$5:$H$11,A16)</f>
        <v>0</v>
      </c>
      <c r="D16" s="9">
        <f>COUNTIF(Hemmamatcher!$I$5:$I$11,A16)</f>
        <v>0</v>
      </c>
      <c r="E16" s="9">
        <f>COUNTIF(Hemmamatcher!$J$5:$J$11,A16)</f>
        <v>0</v>
      </c>
      <c r="F16" s="9">
        <f>COUNTIF(Hemmamatcher!$K$5:$K$11,A16)</f>
        <v>0</v>
      </c>
      <c r="G16" s="9">
        <f>COUNTIF(Hemmamatcher!$L$5:$L$11,A16)</f>
        <v>0</v>
      </c>
      <c r="H16" s="9">
        <f>COUNTIF(Hemmamatcher!$M$5:$M$11,A16)</f>
        <v>0</v>
      </c>
      <c r="I16" s="9">
        <f t="shared" si="0"/>
        <v>1</v>
      </c>
    </row>
    <row r="17" spans="1:9" x14ac:dyDescent="0.25">
      <c r="A17" s="6" t="s">
        <v>31</v>
      </c>
      <c r="B17" s="7">
        <f>COUNTIF(Hemmamatcher!$G$5:$G$11,A17&amp;"*")</f>
        <v>0</v>
      </c>
      <c r="C17" s="7">
        <f>COUNTIF(Hemmamatcher!$H$5:$H$11,A17)</f>
        <v>0</v>
      </c>
      <c r="D17" s="7">
        <f>COUNTIF(Hemmamatcher!$I$5:$I$11,A17)</f>
        <v>1</v>
      </c>
      <c r="E17" s="7">
        <f>COUNTIF(Hemmamatcher!$J$5:$J$11,A17)</f>
        <v>0</v>
      </c>
      <c r="F17" s="7">
        <f>COUNTIF(Hemmamatcher!$K$5:$K$11,A17)</f>
        <v>1</v>
      </c>
      <c r="G17" s="7">
        <f>COUNTIF(Hemmamatcher!$L$5:$L$11,A17)</f>
        <v>1</v>
      </c>
      <c r="H17" s="7">
        <f>COUNTIF(Hemmamatcher!$M$5:$M$11,A17)</f>
        <v>0</v>
      </c>
      <c r="I17" s="7">
        <f t="shared" si="0"/>
        <v>3</v>
      </c>
    </row>
    <row r="18" spans="1:9" x14ac:dyDescent="0.25">
      <c r="A18" s="8" t="s">
        <v>32</v>
      </c>
      <c r="B18" s="9">
        <f>COUNTIF(Hemmamatcher!$G$5:$G$11,A18&amp;"*")</f>
        <v>0</v>
      </c>
      <c r="C18" s="9">
        <f>COUNTIF(Hemmamatcher!$H$5:$H$11,A18)</f>
        <v>1</v>
      </c>
      <c r="D18" s="9">
        <f>COUNTIF(Hemmamatcher!$I$5:$I$11,A18)</f>
        <v>0</v>
      </c>
      <c r="E18" s="9">
        <f>COUNTIF(Hemmamatcher!$J$5:$J$11,A18)</f>
        <v>0</v>
      </c>
      <c r="F18" s="9">
        <f>COUNTIF(Hemmamatcher!$K$5:$K$11,A18)</f>
        <v>1</v>
      </c>
      <c r="G18" s="9">
        <f>COUNTIF(Hemmamatcher!$L$5:$L$11,A18)</f>
        <v>1</v>
      </c>
      <c r="H18" s="9">
        <f>COUNTIF(Hemmamatcher!$M$5:$M$11,A18)</f>
        <v>0</v>
      </c>
      <c r="I18" s="9">
        <f t="shared" si="0"/>
        <v>3</v>
      </c>
    </row>
    <row r="19" spans="1:9" x14ac:dyDescent="0.25">
      <c r="A19" s="6" t="s">
        <v>25</v>
      </c>
      <c r="B19" s="7">
        <f>COUNTIF(Hemmamatcher!$G$5:$G$11,A19&amp;"*")</f>
        <v>0</v>
      </c>
      <c r="C19" s="7">
        <f>COUNTIF(Hemmamatcher!$H$5:$H$11,A19)</f>
        <v>0</v>
      </c>
      <c r="D19" s="7">
        <f>COUNTIF(Hemmamatcher!$I$5:$I$11,A19)</f>
        <v>2</v>
      </c>
      <c r="E19" s="7">
        <f>COUNTIF(Hemmamatcher!$J$5:$J$11,A19)</f>
        <v>0</v>
      </c>
      <c r="F19" s="7">
        <f>COUNTIF(Hemmamatcher!$K$5:$K$11,A19)</f>
        <v>0</v>
      </c>
      <c r="G19" s="7">
        <f>COUNTIF(Hemmamatcher!$L$5:$L$11,A19)</f>
        <v>0</v>
      </c>
      <c r="H19" s="7">
        <f>COUNTIF(Hemmamatcher!$M$5:$M$11,A19)</f>
        <v>1</v>
      </c>
      <c r="I19" s="7">
        <f t="shared" si="0"/>
        <v>3</v>
      </c>
    </row>
    <row r="20" spans="1:9" x14ac:dyDescent="0.25">
      <c r="A20" s="8" t="s">
        <v>38</v>
      </c>
      <c r="B20" s="9">
        <f>COUNTIF(Hemmamatcher!$G$5:$G$11,A20&amp;"*")</f>
        <v>0</v>
      </c>
      <c r="C20" s="9">
        <f>COUNTIF(Hemmamatcher!$H$5:$H$11,A20)</f>
        <v>0</v>
      </c>
      <c r="D20" s="9">
        <f>COUNTIF(Hemmamatcher!$I$5:$I$11,A20)</f>
        <v>0</v>
      </c>
      <c r="E20" s="9">
        <f>COUNTIF(Hemmamatcher!$J$5:$J$11,A20)</f>
        <v>0</v>
      </c>
      <c r="F20" s="9">
        <f>COUNTIF(Hemmamatcher!$K$5:$K$11,A20)</f>
        <v>0</v>
      </c>
      <c r="G20" s="9">
        <f>COUNTIF(Hemmamatcher!$L$5:$L$11,A20)</f>
        <v>2</v>
      </c>
      <c r="H20" s="9">
        <f>COUNTIF(Hemmamatcher!$M$5:$M$11,A20)</f>
        <v>1</v>
      </c>
      <c r="I20" s="9">
        <f t="shared" si="0"/>
        <v>3</v>
      </c>
    </row>
    <row r="21" spans="1:9" x14ac:dyDescent="0.25">
      <c r="A21" s="6" t="s">
        <v>64</v>
      </c>
      <c r="B21" s="7">
        <f>COUNTIF(Hemmamatcher!$G$5:$G$11,A21&amp;"*")</f>
        <v>1</v>
      </c>
      <c r="C21" s="7">
        <f>COUNTIF(Hemmamatcher!$H$5:$H$11,A21)</f>
        <v>0</v>
      </c>
      <c r="D21" s="7">
        <f>COUNTIF(Hemmamatcher!$I$5:$I$11,A21)</f>
        <v>0</v>
      </c>
      <c r="E21" s="7">
        <f>COUNTIF(Hemmamatcher!$J$5:$J$11,A21)</f>
        <v>0</v>
      </c>
      <c r="F21" s="7">
        <f>COUNTIF(Hemmamatcher!$K$5:$K$11,A21)</f>
        <v>0</v>
      </c>
      <c r="G21" s="7">
        <f>COUNTIF(Hemmamatcher!$L$5:$L$11,A21)</f>
        <v>0</v>
      </c>
      <c r="H21" s="7">
        <f>COUNTIF(Hemmamatcher!$M$5:$M$11,A21)</f>
        <v>0</v>
      </c>
      <c r="I21" s="7">
        <f t="shared" si="0"/>
        <v>1</v>
      </c>
    </row>
    <row r="22" spans="1:9" x14ac:dyDescent="0.25">
      <c r="A22" s="8" t="s">
        <v>23</v>
      </c>
      <c r="B22" s="9">
        <f>COUNTIF(Hemmamatcher!$G$5:$G$11,A22&amp;"*")</f>
        <v>0</v>
      </c>
      <c r="C22" s="9">
        <f>COUNTIF(Hemmamatcher!$H$5:$H$11,A22)</f>
        <v>0</v>
      </c>
      <c r="D22" s="9">
        <f>COUNTIF(Hemmamatcher!$I$5:$I$11,A22)</f>
        <v>0</v>
      </c>
      <c r="E22" s="9">
        <f>COUNTIF(Hemmamatcher!$J$5:$J$11,A22)</f>
        <v>0</v>
      </c>
      <c r="F22" s="9">
        <f>COUNTIF(Hemmamatcher!$K$5:$K$11,A22)</f>
        <v>1</v>
      </c>
      <c r="G22" s="9">
        <f>COUNTIF(Hemmamatcher!$L$5:$L$11,A22)</f>
        <v>0</v>
      </c>
      <c r="H22" s="9">
        <f>COUNTIF(Hemmamatcher!$M$5:$M$11,A22)</f>
        <v>1</v>
      </c>
      <c r="I22" s="9">
        <f t="shared" si="0"/>
        <v>2</v>
      </c>
    </row>
    <row r="23" spans="1:9" x14ac:dyDescent="0.25">
      <c r="A23" s="6" t="s">
        <v>65</v>
      </c>
      <c r="B23" s="7">
        <f>COUNTIF(Hemmamatcher!$G$5:$G$11,A23&amp;"*")</f>
        <v>1</v>
      </c>
      <c r="C23" s="7">
        <f>COUNTIF(Hemmamatcher!$H$5:$H$11,A23)</f>
        <v>0</v>
      </c>
      <c r="D23" s="7">
        <f>COUNTIF(Hemmamatcher!$I$5:$I$11,A23)</f>
        <v>0</v>
      </c>
      <c r="E23" s="7">
        <f>COUNTIF(Hemmamatcher!$J$5:$J$11,A23)</f>
        <v>0</v>
      </c>
      <c r="F23" s="7">
        <f>COUNTIF(Hemmamatcher!$K$5:$K$11,A23)</f>
        <v>0</v>
      </c>
      <c r="G23" s="7">
        <f>COUNTIF(Hemmamatcher!$L$5:$L$11,A23)</f>
        <v>0</v>
      </c>
      <c r="H23" s="7">
        <f>COUNTIF(Hemmamatcher!$M$5:$M$11,A23)</f>
        <v>0</v>
      </c>
      <c r="I23" s="7">
        <f t="shared" si="0"/>
        <v>1</v>
      </c>
    </row>
    <row r="24" spans="1:9" x14ac:dyDescent="0.25">
      <c r="A24" s="8" t="s">
        <v>37</v>
      </c>
      <c r="B24" s="9">
        <f>COUNTIF(Hemmamatcher!$G$5:$G$11,A24&amp;"*")</f>
        <v>0</v>
      </c>
      <c r="C24" s="9">
        <f>COUNTIF(Hemmamatcher!$H$5:$H$11,A24)</f>
        <v>2</v>
      </c>
      <c r="D24" s="9">
        <f>COUNTIF(Hemmamatcher!$I$5:$I$11,A24)</f>
        <v>0</v>
      </c>
      <c r="E24" s="9">
        <f>COUNTIF(Hemmamatcher!$J$5:$J$11,A24)</f>
        <v>0</v>
      </c>
      <c r="F24" s="9">
        <f>COUNTIF(Hemmamatcher!$K$5:$K$11,A24)</f>
        <v>1</v>
      </c>
      <c r="G24" s="9">
        <f>COUNTIF(Hemmamatcher!$L$5:$L$11,A24)</f>
        <v>0</v>
      </c>
      <c r="H24" s="9">
        <f>COUNTIF(Hemmamatcher!$M$5:$M$11,A24)</f>
        <v>0</v>
      </c>
      <c r="I24" s="9">
        <f t="shared" si="0"/>
        <v>3</v>
      </c>
    </row>
    <row r="25" spans="1:9" x14ac:dyDescent="0.25">
      <c r="A25" s="6" t="s">
        <v>36</v>
      </c>
      <c r="B25" s="7">
        <f>COUNTIF(Hemmamatcher!$G$5:$G$11,A25&amp;"*")</f>
        <v>0</v>
      </c>
      <c r="C25" s="7">
        <f>COUNTIF(Hemmamatcher!$H$5:$H$11,A25)</f>
        <v>1</v>
      </c>
      <c r="D25" s="7">
        <f>COUNTIF(Hemmamatcher!$I$5:$I$11,A25)</f>
        <v>0</v>
      </c>
      <c r="E25" s="7">
        <f>COUNTIF(Hemmamatcher!$J$5:$J$11,A25)</f>
        <v>0</v>
      </c>
      <c r="F25" s="7">
        <f>COUNTIF(Hemmamatcher!$K$5:$K$11,A25)</f>
        <v>0</v>
      </c>
      <c r="G25" s="7">
        <f>COUNTIF(Hemmamatcher!$L$5:$L$11,A25)</f>
        <v>1</v>
      </c>
      <c r="H25" s="7">
        <f>COUNTIF(Hemmamatcher!$M$5:$M$11,A25)</f>
        <v>0</v>
      </c>
      <c r="I25" s="7">
        <f t="shared" si="0"/>
        <v>2</v>
      </c>
    </row>
    <row r="26" spans="1:9" x14ac:dyDescent="0.25">
      <c r="A26" s="10" t="s">
        <v>66</v>
      </c>
      <c r="B26" s="10">
        <f t="shared" ref="B26:I26" si="1">SUM(B5:B25)</f>
        <v>7</v>
      </c>
      <c r="C26" s="10">
        <f t="shared" si="1"/>
        <v>7</v>
      </c>
      <c r="D26" s="10">
        <f t="shared" si="1"/>
        <v>7</v>
      </c>
      <c r="E26" s="10">
        <f t="shared" si="1"/>
        <v>7</v>
      </c>
      <c r="F26" s="10">
        <f t="shared" si="1"/>
        <v>7</v>
      </c>
      <c r="G26" s="10">
        <f t="shared" si="1"/>
        <v>7</v>
      </c>
      <c r="H26" s="10">
        <f t="shared" si="1"/>
        <v>7</v>
      </c>
      <c r="I26" s="10">
        <f t="shared" si="1"/>
        <v>49</v>
      </c>
    </row>
    <row r="28" spans="1:9" ht="33.75" customHeight="1" x14ac:dyDescent="0.25">
      <c r="A28" s="13" t="s">
        <v>67</v>
      </c>
      <c r="B28" s="12"/>
      <c r="C28" s="12"/>
      <c r="D28" s="12"/>
      <c r="E28" s="12"/>
      <c r="F28" s="12"/>
      <c r="G28" s="12"/>
      <c r="H28" s="12"/>
      <c r="I28" s="12"/>
    </row>
  </sheetData>
  <autoFilter ref="A4:I25" xr:uid="{00000000-0009-0000-0000-000001000000}"/>
  <mergeCells count="3">
    <mergeCell ref="A1:I1"/>
    <mergeCell ref="A28:I28"/>
    <mergeCell ref="A2:I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Hemmamatcher</vt:lpstr>
      <vt:lpstr>Fördelning per spelare</vt:lpstr>
      <vt:lpstr>Hemmamatcher!Print_Area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Forssmark, Sarah</dc:creator>
  <cp:keywords/>
  <dc:description/>
  <cp:lastModifiedBy>Forssmark, Sarah</cp:lastModifiedBy>
  <cp:revision/>
  <dcterms:created xsi:type="dcterms:W3CDTF">2026-10-21T07:14:02Z</dcterms:created>
  <dcterms:modified xsi:type="dcterms:W3CDTF">2026-10-21T07:20:26Z</dcterms:modified>
  <cp:category/>
  <cp:contentStatus/>
</cp:coreProperties>
</file>