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Hockey\Lf-Ligan\"/>
    </mc:Choice>
  </mc:AlternateContent>
  <xr:revisionPtr revIDLastSave="0" documentId="13_ncr:1_{D9E4B5F4-CC7A-4ABF-B7CB-DC6649980FD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Yngre lagen förmiddag" sheetId="1" r:id="rId1"/>
    <sheet name="Äldre lagen Eftermiddag" sheetId="2" r:id="rId2"/>
    <sheet name="Mall" sheetId="3" r:id="rId3"/>
    <sheet name="Matcher" sheetId="4" r:id="rId4"/>
    <sheet name="Antalet matcher" sheetId="5" r:id="rId5"/>
    <sheet name="Blad1" sheetId="6" r:id="rId6"/>
    <sheet name="Mall (2)" sheetId="7" r:id="rId7"/>
    <sheet name="Schema 2020-02-02" sheetId="8" r:id="rId8"/>
    <sheet name="Lagindelning 2020-02-02" sheetId="9" r:id="rId9"/>
    <sheet name="Blad4" sheetId="10" r:id="rId10"/>
    <sheet name="LF2021" sheetId="11" r:id="rId11"/>
    <sheet name="Schema Domare" sheetId="12" r:id="rId12"/>
    <sheet name="Blad3" sheetId="13" r:id="rId13"/>
    <sheet name="Mall (3)" sheetId="14" r:id="rId14"/>
  </sheets>
  <definedNames>
    <definedName name="_xlnm.Print_Area" localSheetId="0">'Yngre lagen förmiddag'!$A$1:$G$40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44" i="14" l="1"/>
  <c r="P43" i="14"/>
  <c r="N43" i="14"/>
  <c r="P42" i="14"/>
  <c r="N42" i="14"/>
  <c r="L42" i="14"/>
  <c r="P41" i="14"/>
  <c r="N41" i="14"/>
  <c r="L41" i="14"/>
  <c r="P40" i="14"/>
  <c r="N40" i="14"/>
  <c r="L40" i="14"/>
  <c r="P39" i="14"/>
  <c r="N39" i="14"/>
  <c r="L39" i="14"/>
  <c r="P38" i="14"/>
  <c r="N38" i="14"/>
  <c r="L38" i="14"/>
  <c r="P37" i="14"/>
  <c r="N37" i="14"/>
  <c r="L37" i="14"/>
  <c r="P36" i="14"/>
  <c r="N36" i="14"/>
  <c r="L36" i="14"/>
  <c r="B2" i="14"/>
  <c r="P13" i="10"/>
  <c r="P12" i="10"/>
  <c r="P11" i="10"/>
  <c r="P10" i="10"/>
  <c r="P9" i="10"/>
  <c r="P8" i="10"/>
  <c r="P7" i="10"/>
  <c r="P6" i="10"/>
  <c r="P5" i="10"/>
  <c r="P4" i="10"/>
  <c r="N42" i="8"/>
  <c r="P41" i="8"/>
  <c r="N41" i="8"/>
  <c r="P40" i="8"/>
  <c r="N40" i="8"/>
  <c r="L40" i="8"/>
  <c r="P39" i="8"/>
  <c r="N39" i="8"/>
  <c r="L39" i="8"/>
  <c r="P38" i="8"/>
  <c r="N38" i="8"/>
  <c r="L38" i="8"/>
  <c r="P37" i="8"/>
  <c r="N37" i="8"/>
  <c r="L37" i="8"/>
  <c r="P36" i="8"/>
  <c r="N36" i="8"/>
  <c r="L36" i="8"/>
  <c r="P35" i="8"/>
  <c r="N35" i="8"/>
  <c r="L35" i="8"/>
  <c r="P34" i="8"/>
  <c r="N34" i="8"/>
  <c r="L34" i="8"/>
  <c r="B2" i="7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N44" i="3"/>
  <c r="P43" i="3"/>
  <c r="N43" i="3"/>
  <c r="P42" i="3"/>
  <c r="N42" i="3"/>
  <c r="L42" i="3"/>
  <c r="P41" i="3"/>
  <c r="N41" i="3"/>
  <c r="L41" i="3"/>
  <c r="P40" i="3"/>
  <c r="N40" i="3"/>
  <c r="L40" i="3"/>
  <c r="P39" i="3"/>
  <c r="N39" i="3"/>
  <c r="L39" i="3"/>
  <c r="P38" i="3"/>
  <c r="N38" i="3"/>
  <c r="L38" i="3"/>
  <c r="P37" i="3"/>
  <c r="N37" i="3"/>
  <c r="L37" i="3"/>
  <c r="P36" i="3"/>
  <c r="N36" i="3"/>
  <c r="L36" i="3"/>
  <c r="B2" i="3"/>
</calcChain>
</file>

<file path=xl/sharedStrings.xml><?xml version="1.0" encoding="utf-8"?>
<sst xmlns="http://schemas.openxmlformats.org/spreadsheetml/2006/main" count="1183" uniqueCount="326">
  <si>
    <t>MATCHTIDER</t>
  </si>
  <si>
    <t>ÅRGÅNG</t>
  </si>
  <si>
    <t>PLAN MOT HUVUDENTRÉ</t>
  </si>
  <si>
    <t>PLAN MOT ISMASKIN</t>
  </si>
  <si>
    <t xml:space="preserve">PHC/SAIK RÖD </t>
  </si>
  <si>
    <t xml:space="preserve">PHC/SAIK VIT </t>
  </si>
  <si>
    <t>Plan mot avbytarbås</t>
  </si>
  <si>
    <t>08.30</t>
  </si>
  <si>
    <t>Plan mot sekretariat</t>
  </si>
  <si>
    <t>09.00</t>
  </si>
  <si>
    <t>PHC/SAIK SVART</t>
  </si>
  <si>
    <t>PHC/SAIK BLÅ</t>
  </si>
  <si>
    <t>REGLER:</t>
  </si>
  <si>
    <r>
      <rPr>
        <b/>
        <sz val="8"/>
        <rFont val="Arial"/>
        <family val="2"/>
        <charset val="1"/>
      </rPr>
      <t>Samtliga killar och tjejer:</t>
    </r>
    <r>
      <rPr>
        <sz val="8"/>
        <rFont val="Arial"/>
        <family val="2"/>
        <charset val="1"/>
      </rPr>
      <t xml:space="preserve"> LF-ligan Fair Play</t>
    </r>
    <r>
      <rPr>
        <b/>
        <sz val="8"/>
        <rFont val="Arial"/>
        <family val="2"/>
        <charset val="1"/>
      </rPr>
      <t>. Inga tacklingar.</t>
    </r>
  </si>
  <si>
    <t>ÖVRIGT:</t>
  </si>
  <si>
    <t>Lotteri samt puck-kastartävling, fina priser!</t>
  </si>
  <si>
    <t>Grupp</t>
  </si>
  <si>
    <t>Piteå Hockey Röd</t>
  </si>
  <si>
    <t>Rosvik 1</t>
  </si>
  <si>
    <t>Sunderbyn 1</t>
  </si>
  <si>
    <t>SK Lejon 1</t>
  </si>
  <si>
    <t>Piteå Hockey Vit</t>
  </si>
  <si>
    <t>Rosvik 2</t>
  </si>
  <si>
    <t>Sunderbyn 2</t>
  </si>
  <si>
    <t>SK Lejon 2</t>
  </si>
  <si>
    <t>Piteå Hockey Blå</t>
  </si>
  <si>
    <t>Älvsbyn 1</t>
  </si>
  <si>
    <t>Brooklyn 1</t>
  </si>
  <si>
    <t>Kalix 1</t>
  </si>
  <si>
    <t>Piteå Hockey Svart</t>
  </si>
  <si>
    <t>Älvsbyn 2</t>
  </si>
  <si>
    <t>Brooklyn 2</t>
  </si>
  <si>
    <t>Kalix 2</t>
  </si>
  <si>
    <t>SPOLNING</t>
  </si>
  <si>
    <t>1&amp;3</t>
  </si>
  <si>
    <t>2&amp;4</t>
  </si>
  <si>
    <t>* Fair play - Inga tacklingar och inga resultat!</t>
  </si>
  <si>
    <t>* Zonplansmatcher 1/4 plan</t>
  </si>
  <si>
    <t>* Tre utespelare och målvakt</t>
  </si>
  <si>
    <t>* 24 min rullande tid, fasta byten 90 sekunder på signal</t>
  </si>
  <si>
    <t xml:space="preserve">Kiosk öppen. Hamburgare, toast, hembakt fika, godis, kaffe, läsk mm finns till försäljning. </t>
  </si>
  <si>
    <t>MATCHTIDER 2011</t>
  </si>
  <si>
    <t>PLAN MOT ENTRÉ</t>
  </si>
  <si>
    <t>PLAN MITTEN</t>
  </si>
  <si>
    <t>PHC/SAIK-11 RÖD 1</t>
  </si>
  <si>
    <t>-</t>
  </si>
  <si>
    <t xml:space="preserve">PHC/SAIK-11 VIT </t>
  </si>
  <si>
    <t>PHC/SAIK-11 BLÅ</t>
  </si>
  <si>
    <t>ANTNÄS-11 VIT</t>
  </si>
  <si>
    <t>PHC/SAIK 11 SVART</t>
  </si>
  <si>
    <t>PHC/SAIK-11 RÖD 2</t>
  </si>
  <si>
    <t>ÄLVSBYN 11 VIT 1</t>
  </si>
  <si>
    <t>ÄLVSBYN-10 VIT</t>
  </si>
  <si>
    <t>PHC/SAIK-10 VIT</t>
  </si>
  <si>
    <t>ÄLVSBYN-10 GRÖN</t>
  </si>
  <si>
    <t>PHC/SAIK-10 BLÅ</t>
  </si>
  <si>
    <t>ROSVIK-10 SVART</t>
  </si>
  <si>
    <t>PHC/SAIK-11 VIT 2</t>
  </si>
  <si>
    <t>ANTNÄS-11 BLÅ</t>
  </si>
  <si>
    <t>ANTNÄS-11 GUL</t>
  </si>
  <si>
    <t>PHC/SAIK-11 VIT 1</t>
  </si>
  <si>
    <t>ROSVIK-10 GRÖN</t>
  </si>
  <si>
    <t>PHC/SAIK-10 RÖD</t>
  </si>
  <si>
    <t>&gt; SARGRIVNING &gt; SPOLNING  &gt; PUCK-KASTNING  &gt; SARGBYGGE 3 PLANER &gt;</t>
  </si>
  <si>
    <t>ÄLVSBYN-11 ROSA</t>
  </si>
  <si>
    <t>&gt; SARGRIVNING &gt; SPOLNING  &gt; SARGBYGGE 2 PLANER &gt;</t>
  </si>
  <si>
    <t>MATCHTIDER 2012/2013</t>
  </si>
  <si>
    <t>ÄLVSBYN-09 VIT</t>
  </si>
  <si>
    <t>PHC/SAIK-09 BLÅ</t>
  </si>
  <si>
    <t>PHC/SAIK-09 VIT</t>
  </si>
  <si>
    <t>PHC/SAIK-09 RÖD</t>
  </si>
  <si>
    <t>PHC/SAIK-09 SVART</t>
  </si>
  <si>
    <t>ROSVIK-09 SVART 1</t>
  </si>
  <si>
    <t>&gt; SARGRIVNING &gt; SPOLNING  &gt; PUCK-KASTNING  &gt; SARGBYGGE 2 PLANER &gt;</t>
  </si>
  <si>
    <t>REGLER</t>
  </si>
  <si>
    <t>Samtliga:</t>
  </si>
  <si>
    <t>Björnligan Fair Play</t>
  </si>
  <si>
    <t>LAG 11</t>
  </si>
  <si>
    <t>LAG 12</t>
  </si>
  <si>
    <t>LAG 13</t>
  </si>
  <si>
    <t>Födda -12/13</t>
  </si>
  <si>
    <t>Zonplansmatcher, små mål, fyra utespelare, 24 min löpande matchtid, fasta byten varannan minut. Uppmuntra spelarna att röra sig över hela plan; inga fasta positioner.</t>
  </si>
  <si>
    <t>ÄLVSBYN-13 ROSA</t>
  </si>
  <si>
    <t>Födda -11:</t>
  </si>
  <si>
    <t>Halvplansmatcher, målvakter, fyra utespelare, 24 min löpande matchtid, fasta byten varannan minut.</t>
  </si>
  <si>
    <t>ÄLVSBYN-13 BLÅ</t>
  </si>
  <si>
    <t>ÄLVSBYN-12 BLÅ</t>
  </si>
  <si>
    <t>ÄLVSBYN-13 GRÖN</t>
  </si>
  <si>
    <t>PHC/SAIK-11 SVART</t>
  </si>
  <si>
    <t>PHC/SAIK-12 RÖD</t>
  </si>
  <si>
    <t>PHC/SAIK-13 RÖD</t>
  </si>
  <si>
    <t>PHC/SAIK-13 VIT</t>
  </si>
  <si>
    <t>ÄLVSBYN-11 VIT 1</t>
  </si>
  <si>
    <t>PHC/SAIK-12 VIT</t>
  </si>
  <si>
    <t>PHC/SAIK-13 BLÅ</t>
  </si>
  <si>
    <t>ÄLVSBYN-11 VIT 2</t>
  </si>
  <si>
    <t>PHC/SAIK-12 BLÅ</t>
  </si>
  <si>
    <t>PHC/SAIK-13 SVART</t>
  </si>
  <si>
    <t>ANTNÄS VIT</t>
  </si>
  <si>
    <t>PHC/SAIK-13 GUL</t>
  </si>
  <si>
    <t>Helst svart kan köra blått eller gult</t>
  </si>
  <si>
    <t>ANTNÄS BLÅ</t>
  </si>
  <si>
    <t>P11</t>
  </si>
  <si>
    <t>Tid</t>
  </si>
  <si>
    <t>P10</t>
  </si>
  <si>
    <t>P09</t>
  </si>
  <si>
    <t>ROSVIK-10 Grön</t>
  </si>
  <si>
    <t>Lag</t>
  </si>
  <si>
    <t>Antalet Matcher</t>
  </si>
  <si>
    <t>mattias L</t>
  </si>
  <si>
    <t>MATCHTIDER -10/-11</t>
  </si>
  <si>
    <t>Jesper H</t>
  </si>
  <si>
    <t>Danne J</t>
  </si>
  <si>
    <t>Marre</t>
  </si>
  <si>
    <t>Micke J</t>
  </si>
  <si>
    <t>Per</t>
  </si>
  <si>
    <t>Frank</t>
  </si>
  <si>
    <t>Fredrik L</t>
  </si>
  <si>
    <t>Mattias L</t>
  </si>
  <si>
    <t>Danne K</t>
  </si>
  <si>
    <t>MATCHTIDER -09</t>
  </si>
  <si>
    <t>Johan W</t>
  </si>
  <si>
    <t>Födda -10/-11:</t>
  </si>
  <si>
    <t>Födda -09:</t>
  </si>
  <si>
    <t xml:space="preserve">PHC/SAIK  VIT </t>
  </si>
  <si>
    <t>PHC/SAIK RÖD 1</t>
  </si>
  <si>
    <t>PHC/SAIK RÖD 2</t>
  </si>
  <si>
    <t>ÄIF VIT 2</t>
  </si>
  <si>
    <t>ABK VIT</t>
  </si>
  <si>
    <t>ABK BLÅ</t>
  </si>
  <si>
    <t>PHC/SAIK VIT</t>
  </si>
  <si>
    <t>ÄIF VIT 1</t>
  </si>
  <si>
    <t>&gt; SARGRIVNING &gt; SPOLNING  &gt; SARGBYGGE 3 PLANER &gt;</t>
  </si>
  <si>
    <t>ÄIF GRÖN-13</t>
  </si>
  <si>
    <t>PHC/SAIK SVART-13</t>
  </si>
  <si>
    <t>ÄIF ROSA-13</t>
  </si>
  <si>
    <t>PHC/SAIK BLÅ-13</t>
  </si>
  <si>
    <t>PHC/SAIK RÖD-13</t>
  </si>
  <si>
    <t>PHC/SAIK GUL-13</t>
  </si>
  <si>
    <t>ROSVIK SVART 1 -12</t>
  </si>
  <si>
    <t>PHC/SAIK VIT -12</t>
  </si>
  <si>
    <t>ROSVIK SVART 2 -12</t>
  </si>
  <si>
    <t>PHC/SAIK BLÅ-12</t>
  </si>
  <si>
    <t>PHC/SAIK RÖD -12</t>
  </si>
  <si>
    <t>ÄIF BLÅ-12</t>
  </si>
  <si>
    <t>ÄIF BLÅ-13</t>
  </si>
  <si>
    <t>PHC/SAIK VIT -13</t>
  </si>
  <si>
    <t>ÄIF GRÖN -13</t>
  </si>
  <si>
    <t>PHC/SAIK SVART-12</t>
  </si>
  <si>
    <t>PHC/SAIK RÖD-12</t>
  </si>
  <si>
    <t>PHC/SAIK VIT-12</t>
  </si>
  <si>
    <t>PHC/SAIK VIT-13</t>
  </si>
  <si>
    <t>ÄIF BLÅ -12</t>
  </si>
  <si>
    <t>ÄIF ROSA -13</t>
  </si>
  <si>
    <t>ÄIF BLÅ -13</t>
  </si>
  <si>
    <t>ROSVIK-12 SVART 1</t>
  </si>
  <si>
    <t>Födda -12/13:</t>
  </si>
  <si>
    <t>ROSVIK-12 SVART 2</t>
  </si>
  <si>
    <t>PHC/SAIK-12 SVART</t>
  </si>
  <si>
    <t>SVART</t>
  </si>
  <si>
    <t>BLÅ</t>
  </si>
  <si>
    <t>GUL</t>
  </si>
  <si>
    <t>VIT</t>
  </si>
  <si>
    <t>RÖD</t>
  </si>
  <si>
    <t>Stefan Hedkvist</t>
  </si>
  <si>
    <t>Tomas Bergvall</t>
  </si>
  <si>
    <t>Tobias Risberg</t>
  </si>
  <si>
    <t>Erik Larsson</t>
  </si>
  <si>
    <t>Mats Lavander</t>
  </si>
  <si>
    <t>Adrian Wikstén</t>
  </si>
  <si>
    <t>Alfred Pudas</t>
  </si>
  <si>
    <t>Anton Risberg</t>
  </si>
  <si>
    <t>Charlie Synnegård</t>
  </si>
  <si>
    <t>Elvin Öberg</t>
  </si>
  <si>
    <t>Axel Holmgren</t>
  </si>
  <si>
    <t>Aston Joutsen</t>
  </si>
  <si>
    <t>Atle Engström</t>
  </si>
  <si>
    <t>Emil Vilkund</t>
  </si>
  <si>
    <t>Filip Olofsson</t>
  </si>
  <si>
    <t>Elmer Gustavsson</t>
  </si>
  <si>
    <t>Bill Alenius</t>
  </si>
  <si>
    <t>Jack Öberg Carlsson</t>
  </si>
  <si>
    <t>Frank Larsson</t>
  </si>
  <si>
    <t>Loke Lavander</t>
  </si>
  <si>
    <t>Isak Danstål</t>
  </si>
  <si>
    <t>Björn Merlos</t>
  </si>
  <si>
    <t>Loui Hällström</t>
  </si>
  <si>
    <t>Isak Öhlund</t>
  </si>
  <si>
    <t>Lukas Gustavsson</t>
  </si>
  <si>
    <t>Liam Linneruth</t>
  </si>
  <si>
    <t>Charlie Bergvall</t>
  </si>
  <si>
    <t>Oscar Nyberg</t>
  </si>
  <si>
    <t>Johannes Sikström</t>
  </si>
  <si>
    <t>Malte Sundström</t>
  </si>
  <si>
    <t>Mario Dysholm</t>
  </si>
  <si>
    <t>Liv Lindmark</t>
  </si>
  <si>
    <t>Otto Karlsson</t>
  </si>
  <si>
    <t>Walter Gran</t>
  </si>
  <si>
    <t>Max Marklund</t>
  </si>
  <si>
    <t>Nils Hedkvist</t>
  </si>
  <si>
    <t>Olle Wiklund</t>
  </si>
  <si>
    <t>Sam Karlsson</t>
  </si>
  <si>
    <t>Vilma Andersson</t>
  </si>
  <si>
    <t>Seth Augustsson</t>
  </si>
  <si>
    <t>Oscar Forssell</t>
  </si>
  <si>
    <t>Theo Lilja</t>
  </si>
  <si>
    <t>Wilmer Wahlroos</t>
  </si>
  <si>
    <t>Åke Jonsson</t>
  </si>
  <si>
    <t>Sune Danielsson</t>
  </si>
  <si>
    <t>Claes</t>
  </si>
  <si>
    <t>PLAN MOT HUVUDENTRE</t>
  </si>
  <si>
    <t>PLAN MOT HAMBURERKIOSK</t>
  </si>
  <si>
    <t>4:E PLANEN</t>
  </si>
  <si>
    <t xml:space="preserve">08.00 </t>
  </si>
  <si>
    <t>PHC/SAIK RÖD - PHC/SAIK SVART</t>
  </si>
  <si>
    <t>PHC/SAIK VIT - ÄIF GRÖN</t>
  </si>
  <si>
    <t>PHC/SAIK BLÅ - ÄIF GUL</t>
  </si>
  <si>
    <t>PHC/SAIK RÖD 1 - ÄIF GRÖN</t>
  </si>
  <si>
    <t>PHC/SAIK RÖD 2 - ÄIF VIT</t>
  </si>
  <si>
    <t>PHC/SAIK VIT- ROSVIK SVART</t>
  </si>
  <si>
    <t>PHC/SAIK BLÅ - PHC/SAIK SVART</t>
  </si>
  <si>
    <t>ÄIF BLÅ - PHC/SAIK RÖD</t>
  </si>
  <si>
    <t>PHC/SAIK SVART - PHC/SAIK VIT</t>
  </si>
  <si>
    <t>ÄIF GRÖN - PHC/SAIK BLÅ</t>
  </si>
  <si>
    <t>09.30</t>
  </si>
  <si>
    <t>PHC/SAIK RÖD 1 - PHC SAIK VIT</t>
  </si>
  <si>
    <t>PHC/SAIK BLÅ - ROSVIK SVART</t>
  </si>
  <si>
    <t>PHC/SAIK RÖD 2 - ÄIF GRÖN</t>
  </si>
  <si>
    <t>PHC/SAIK SVART - ÄIF VIT</t>
  </si>
  <si>
    <t>10.00</t>
  </si>
  <si>
    <t>10.30</t>
  </si>
  <si>
    <t>ÄIF GUL - PHC/SAIK SVART</t>
  </si>
  <si>
    <t>ÄIF BLÅ - PHC/SAIK VIT</t>
  </si>
  <si>
    <t>PHC/SAIK BLÅ - PHC/SAIK RÖD</t>
  </si>
  <si>
    <t>11.00</t>
  </si>
  <si>
    <t>PHC/SAIK RÖD 2 - PHC/SAIK VIT</t>
  </si>
  <si>
    <t xml:space="preserve">PHC/SAIK BLÅ - ÄIF VIT </t>
  </si>
  <si>
    <t>PHC/SAIK SVART - ÄIF GRÖN</t>
  </si>
  <si>
    <t>PHC/SAIK RÖD 1- ROSVIK SVART</t>
  </si>
  <si>
    <t>11.30</t>
  </si>
  <si>
    <t>ÄIF GUL - PHC/SAIK VIT</t>
  </si>
  <si>
    <t>ÄIF GRÖN - PHC/SAIK RÖD</t>
  </si>
  <si>
    <t>ÄIF BLÅ - PHC/SAIK SVART</t>
  </si>
  <si>
    <t>12.00</t>
  </si>
  <si>
    <t>12.30</t>
  </si>
  <si>
    <t>ÄIF VIT - PHC/SAIK GUL</t>
  </si>
  <si>
    <t xml:space="preserve">Brooklyn VIT - PHC/SAIK RÖD </t>
  </si>
  <si>
    <t>13.00</t>
  </si>
  <si>
    <t>Brooklyn RÖD 2 - PHC/SAIK SVART</t>
  </si>
  <si>
    <t>Brooklyn RÖD 1 - PHC/SAIK VIT</t>
  </si>
  <si>
    <t>13.30</t>
  </si>
  <si>
    <t xml:space="preserve">ÄIF GRÖN - PHC/SAIK BLÅ </t>
  </si>
  <si>
    <t>Brooklyn VIT - PHC/SAIK GUL</t>
  </si>
  <si>
    <t>14.00</t>
  </si>
  <si>
    <t xml:space="preserve">PHC/SAIK VIT -  PHC/SAIK RÖD </t>
  </si>
  <si>
    <t>ÄIF VIT - PHC/SAIK SVART</t>
  </si>
  <si>
    <t>14.30</t>
  </si>
  <si>
    <t>15.00</t>
  </si>
  <si>
    <t xml:space="preserve">PHC/SAIK RÖD -  PHC/SAIK SVART </t>
  </si>
  <si>
    <t>Brooklyn RÖD 2 - PHC/SAIK GUL</t>
  </si>
  <si>
    <t>15.30</t>
  </si>
  <si>
    <t>ÄIF GRÖN - PHC/SAIK VIT</t>
  </si>
  <si>
    <t>Brooklyn RÖD 1 - PHC/SAIK BLÅ</t>
  </si>
  <si>
    <t>16.00</t>
  </si>
  <si>
    <t>ÄIF VIT - PHC/SAIK RÖD</t>
  </si>
  <si>
    <t>Brooklyn VIT - PHC/SAIK SVART</t>
  </si>
  <si>
    <t>16.30</t>
  </si>
  <si>
    <t>Brooklyn RÖD 2 - PHC/SAIK BLÅ</t>
  </si>
  <si>
    <t>Brooklyn RÖD 1 - ÄIF GRÖN</t>
  </si>
  <si>
    <r>
      <rPr>
        <b/>
        <sz val="8"/>
        <rFont val="Arial"/>
        <family val="2"/>
        <charset val="1"/>
      </rPr>
      <t>Samliga killar och tjejer:</t>
    </r>
    <r>
      <rPr>
        <sz val="8"/>
        <rFont val="Arial"/>
        <family val="2"/>
        <charset val="1"/>
      </rPr>
      <t xml:space="preserve"> Björnligan Fair Play</t>
    </r>
    <r>
      <rPr>
        <b/>
        <sz val="8"/>
        <rFont val="Arial"/>
        <family val="2"/>
        <charset val="1"/>
      </rPr>
      <t>.</t>
    </r>
  </si>
  <si>
    <r>
      <rPr>
        <b/>
        <sz val="8"/>
        <rFont val="Arial"/>
        <family val="2"/>
        <charset val="1"/>
      </rPr>
      <t xml:space="preserve">Födda 2014/2015: </t>
    </r>
    <r>
      <rPr>
        <sz val="8"/>
        <rFont val="Arial"/>
        <family val="2"/>
        <charset val="1"/>
      </rPr>
      <t>Zonplansmatcher, små mål, tre utespelare, 24 min löpande matchtid, fasta byten varannan minut.</t>
    </r>
  </si>
  <si>
    <r>
      <rPr>
        <b/>
        <sz val="8"/>
        <rFont val="Arial"/>
        <family val="2"/>
        <charset val="1"/>
      </rPr>
      <t xml:space="preserve">Födda 2013: </t>
    </r>
    <r>
      <rPr>
        <sz val="8"/>
        <rFont val="Arial"/>
        <family val="2"/>
        <charset val="1"/>
      </rPr>
      <t>Zonplansmatcher, målvakter, tre utespelare, 24 min löpande matchtid, flygande byten var 1 ½-minut.</t>
    </r>
  </si>
  <si>
    <t xml:space="preserve">Kiosker öppna. Hamburgare, toast, hembakt fika, godis, kaffe, läsk mm finns till försäljning. </t>
  </si>
  <si>
    <t>DOMARE</t>
  </si>
  <si>
    <t>MATCHTIDER -11</t>
  </si>
  <si>
    <t>08.00</t>
  </si>
  <si>
    <t>Stefan</t>
  </si>
  <si>
    <t>Tobias R</t>
  </si>
  <si>
    <t>Coach fm</t>
  </si>
  <si>
    <t xml:space="preserve">Stefan </t>
  </si>
  <si>
    <t>Tomas</t>
  </si>
  <si>
    <t>Erik</t>
  </si>
  <si>
    <t xml:space="preserve">Tomas </t>
  </si>
  <si>
    <t>MATCHTIDER -12/13</t>
  </si>
  <si>
    <t>Coach em</t>
  </si>
  <si>
    <t>Tobbe U</t>
  </si>
  <si>
    <t>Andreas</t>
  </si>
  <si>
    <t xml:space="preserve">Daniel </t>
  </si>
  <si>
    <t>Jocke</t>
  </si>
  <si>
    <t>Tobbe</t>
  </si>
  <si>
    <t>Daniel</t>
  </si>
  <si>
    <t>Tobbe R</t>
  </si>
  <si>
    <t>Ledare</t>
  </si>
  <si>
    <t>Jimmu Karlsson</t>
  </si>
  <si>
    <t>Per Boman</t>
  </si>
  <si>
    <t>Mattias Lundkvist</t>
  </si>
  <si>
    <t>Fran Ljungstedt</t>
  </si>
  <si>
    <t>Daniel Johansson</t>
  </si>
  <si>
    <t>Claes Engberg</t>
  </si>
  <si>
    <t>Johan Westerlund</t>
  </si>
  <si>
    <t>Petter Gumaelius</t>
  </si>
  <si>
    <t>LAG 10</t>
  </si>
  <si>
    <t>LAG 09</t>
  </si>
  <si>
    <t>Daniel Karlsson</t>
  </si>
  <si>
    <t>Hasse Forsell</t>
  </si>
  <si>
    <t>Hurtig</t>
  </si>
  <si>
    <t>ARVIDSJAUR</t>
  </si>
  <si>
    <t>ÄLVSBYN</t>
  </si>
  <si>
    <t>SUNDERBYN 1</t>
  </si>
  <si>
    <t>SUNDERBYN 2</t>
  </si>
  <si>
    <t>SUNDERBYN 3</t>
  </si>
  <si>
    <t>PHC/SAIK RÖD</t>
  </si>
  <si>
    <t>Födda 2018 &amp; 2019: Zonplansmatcher, små mål, tre utespelare, 24 min löpande matchtid, fasta byten varannan minut.</t>
  </si>
  <si>
    <t>ÄLVSBYN 1</t>
  </si>
  <si>
    <t>ÄLVSBYN 2</t>
  </si>
  <si>
    <t>SUNDERBYN</t>
  </si>
  <si>
    <t>07.45</t>
  </si>
  <si>
    <t>08.15</t>
  </si>
  <si>
    <t>08.45</t>
  </si>
  <si>
    <t>09.45</t>
  </si>
  <si>
    <t>10.45</t>
  </si>
  <si>
    <t>11.45</t>
  </si>
  <si>
    <t>SARGRIVNING&gt;SPOLNING</t>
  </si>
  <si>
    <t>SARGRIVNING&gt;SPOLNING&gt;SARGBYGGE 4 PLANER SMÅ MÅL&gt;PUCKKASTARTÄVLING 10.00</t>
  </si>
  <si>
    <t>PHC/SAIK GUL</t>
  </si>
  <si>
    <t xml:space="preserve">Kiosken öppen.Varmkorv, toast, hembakt fika, kaffe, läsk mm finns till försäljning.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</si>
</sst>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D]hh:mm"/>
    <numFmt numFmtId="165" formatCode="[$-41D]hh:mm:ss"/>
  </numFmts>
  <fonts count="25" x14ac:knownFonts="1">
    <font>
      <sz val="10"/>
      <name val="Arial"/>
      <charset val="1"/>
    </font>
    <font>
      <sz val="12"/>
      <color rgb="FF000000"/>
      <name val="Calibri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u/>
      <sz val="8"/>
      <name val="Arial"/>
      <family val="2"/>
      <charset val="1"/>
    </font>
    <font>
      <i/>
      <sz val="8"/>
      <name val="Arial"/>
      <family val="2"/>
      <charset val="1"/>
    </font>
    <font>
      <b/>
      <sz val="12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8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/>
      <sz val="8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/>
      <u/>
      <sz val="10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Arial"/>
      <family val="2"/>
      <charset val="1"/>
    </font>
    <font>
      <sz val="8"/>
      <color rgb="FFFF0000"/>
      <name val="Arial"/>
      <family val="2"/>
      <charset val="1"/>
    </font>
    <font>
      <b/>
      <sz val="10"/>
      <color rgb="FF0070C0"/>
      <name val="Arial"/>
      <family val="2"/>
      <charset val="1"/>
    </font>
    <font>
      <b/>
      <sz val="10"/>
      <color rgb="FFFFC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6"/>
      <color rgb="FFFFFFFF"/>
      <name val="Arial"/>
      <family val="2"/>
      <charset val="1"/>
    </font>
    <font>
      <b/>
      <sz val="16"/>
      <name val="Arial"/>
      <family val="2"/>
      <charset val="1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A6A6A6"/>
        <bgColor rgb="FF8EB4E3"/>
      </patternFill>
    </fill>
    <fill>
      <patternFill patternType="solid">
        <fgColor rgb="FF8EB4E3"/>
        <bgColor rgb="FF9999FF"/>
      </patternFill>
    </fill>
    <fill>
      <patternFill patternType="solid">
        <fgColor rgb="FFD9D9D9"/>
        <bgColor rgb="FFD7E4BD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DBEEF4"/>
      </patternFill>
    </fill>
    <fill>
      <patternFill patternType="solid">
        <fgColor rgb="FFD7E4BD"/>
        <bgColor rgb="FFD9D9D9"/>
      </patternFill>
    </fill>
    <fill>
      <patternFill patternType="solid">
        <fgColor rgb="FF0070C0"/>
        <bgColor rgb="FF008080"/>
      </patternFill>
    </fill>
    <fill>
      <patternFill patternType="solid">
        <fgColor rgb="FFDCE6F2"/>
        <bgColor rgb="FFDBEEF4"/>
      </patternFill>
    </fill>
    <fill>
      <patternFill patternType="solid">
        <fgColor rgb="FFB9CDE5"/>
        <bgColor rgb="FFB7DEE8"/>
      </patternFill>
    </fill>
    <fill>
      <patternFill patternType="solid">
        <fgColor rgb="FF558ED5"/>
        <bgColor rgb="FF808080"/>
      </patternFill>
    </fill>
    <fill>
      <patternFill patternType="solid">
        <fgColor rgb="FFDBEEF4"/>
        <bgColor rgb="FFDCE6F2"/>
      </patternFill>
    </fill>
    <fill>
      <patternFill patternType="solid">
        <fgColor rgb="FFB7DEE8"/>
        <bgColor rgb="FFB9CDE5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62">
    <xf numFmtId="0" fontId="0" fillId="0" borderId="0" xfId="0"/>
    <xf numFmtId="0" fontId="7" fillId="0" borderId="0" xfId="0" applyFont="1" applyAlignment="1">
      <alignment horizontal="center"/>
    </xf>
    <xf numFmtId="0" fontId="7" fillId="0" borderId="39" xfId="0" applyFont="1" applyBorder="1" applyAlignment="1">
      <alignment horizontal="center"/>
    </xf>
    <xf numFmtId="0" fontId="2" fillId="5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/>
    </xf>
    <xf numFmtId="164" fontId="2" fillId="4" borderId="15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64" fontId="2" fillId="5" borderId="13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164" fontId="2" fillId="5" borderId="29" xfId="0" applyNumberFormat="1" applyFont="1" applyFill="1" applyBorder="1" applyAlignment="1">
      <alignment horizontal="center"/>
    </xf>
    <xf numFmtId="0" fontId="2" fillId="5" borderId="30" xfId="0" applyFont="1" applyFill="1" applyBorder="1" applyAlignment="1">
      <alignment horizontal="left" vertical="center"/>
    </xf>
    <xf numFmtId="0" fontId="3" fillId="6" borderId="32" xfId="0" applyFont="1" applyFill="1" applyBorder="1" applyAlignment="1">
      <alignment horizontal="left"/>
    </xf>
    <xf numFmtId="164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left"/>
    </xf>
    <xf numFmtId="164" fontId="2" fillId="6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2" fillId="0" borderId="0" xfId="0" applyFont="1"/>
    <xf numFmtId="46" fontId="2" fillId="0" borderId="0" xfId="0" applyNumberFormat="1" applyFont="1"/>
    <xf numFmtId="0" fontId="4" fillId="5" borderId="33" xfId="0" applyFont="1" applyFill="1" applyBorder="1"/>
    <xf numFmtId="0" fontId="0" fillId="5" borderId="32" xfId="0" applyFill="1" applyBorder="1"/>
    <xf numFmtId="0" fontId="0" fillId="5" borderId="9" xfId="0" applyFill="1" applyBorder="1"/>
    <xf numFmtId="0" fontId="2" fillId="5" borderId="34" xfId="0" applyFont="1" applyFill="1" applyBorder="1"/>
    <xf numFmtId="0" fontId="2" fillId="5" borderId="0" xfId="0" applyFont="1" applyFill="1"/>
    <xf numFmtId="0" fontId="2" fillId="5" borderId="12" xfId="0" applyFont="1" applyFill="1" applyBorder="1"/>
    <xf numFmtId="0" fontId="2" fillId="5" borderId="35" xfId="0" applyFont="1" applyFill="1" applyBorder="1"/>
    <xf numFmtId="0" fontId="2" fillId="5" borderId="36" xfId="0" applyFont="1" applyFill="1" applyBorder="1"/>
    <xf numFmtId="0" fontId="0" fillId="5" borderId="22" xfId="0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64" fontId="2" fillId="7" borderId="39" xfId="0" applyNumberFormat="1" applyFont="1" applyFill="1" applyBorder="1" applyAlignment="1">
      <alignment horizontal="center" vertical="center"/>
    </xf>
    <xf numFmtId="0" fontId="2" fillId="7" borderId="39" xfId="0" applyFont="1" applyFill="1" applyBorder="1" applyAlignment="1">
      <alignment horizontal="center" vertical="center"/>
    </xf>
    <xf numFmtId="0" fontId="3" fillId="7" borderId="39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164" fontId="2" fillId="5" borderId="39" xfId="0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2" fillId="2" borderId="39" xfId="0" applyFont="1" applyFill="1" applyBorder="1" applyAlignment="1">
      <alignment horizontal="left" vertical="center"/>
    </xf>
    <xf numFmtId="0" fontId="3" fillId="0" borderId="39" xfId="0" applyFont="1" applyBorder="1" applyAlignment="1">
      <alignment vertical="center"/>
    </xf>
    <xf numFmtId="0" fontId="3" fillId="2" borderId="39" xfId="0" applyFont="1" applyFill="1" applyBorder="1" applyAlignment="1">
      <alignment horizontal="center" vertical="center"/>
    </xf>
    <xf numFmtId="0" fontId="5" fillId="0" borderId="0" xfId="0" applyFont="1"/>
    <xf numFmtId="46" fontId="5" fillId="0" borderId="0" xfId="0" applyNumberFormat="1" applyFont="1"/>
    <xf numFmtId="0" fontId="0" fillId="0" borderId="39" xfId="0" applyBorder="1"/>
    <xf numFmtId="0" fontId="0" fillId="0" borderId="39" xfId="0" applyBorder="1" applyAlignment="1">
      <alignment horizontal="left"/>
    </xf>
    <xf numFmtId="0" fontId="6" fillId="0" borderId="39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8" fillId="0" borderId="39" xfId="0" applyFont="1" applyBorder="1"/>
    <xf numFmtId="0" fontId="0" fillId="0" borderId="39" xfId="0" applyBorder="1" applyAlignment="1">
      <alignment horizontal="right"/>
    </xf>
    <xf numFmtId="0" fontId="9" fillId="0" borderId="39" xfId="0" applyFont="1" applyBorder="1" applyAlignment="1">
      <alignment horizontal="left"/>
    </xf>
    <xf numFmtId="0" fontId="9" fillId="0" borderId="39" xfId="0" applyFont="1" applyBorder="1"/>
    <xf numFmtId="0" fontId="3" fillId="0" borderId="39" xfId="0" applyFont="1" applyBorder="1"/>
    <xf numFmtId="0" fontId="10" fillId="8" borderId="39" xfId="0" applyFont="1" applyFill="1" applyBorder="1" applyAlignment="1">
      <alignment horizontal="left"/>
    </xf>
    <xf numFmtId="0" fontId="11" fillId="8" borderId="39" xfId="0" applyFont="1" applyFill="1" applyBorder="1"/>
    <xf numFmtId="0" fontId="11" fillId="8" borderId="39" xfId="0" applyFont="1" applyFill="1" applyBorder="1" applyAlignment="1">
      <alignment horizontal="left"/>
    </xf>
    <xf numFmtId="0" fontId="10" fillId="8" borderId="39" xfId="0" applyFont="1" applyFill="1" applyBorder="1" applyAlignment="1">
      <alignment horizontal="center"/>
    </xf>
    <xf numFmtId="0" fontId="2" fillId="0" borderId="39" xfId="0" applyFont="1" applyBorder="1"/>
    <xf numFmtId="164" fontId="0" fillId="6" borderId="39" xfId="0" applyNumberFormat="1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164" fontId="0" fillId="6" borderId="39" xfId="0" applyNumberFormat="1" applyFill="1" applyBorder="1" applyAlignment="1">
      <alignment horizontal="left"/>
    </xf>
    <xf numFmtId="0" fontId="7" fillId="6" borderId="39" xfId="0" applyFont="1" applyFill="1" applyBorder="1" applyAlignment="1">
      <alignment horizontal="right"/>
    </xf>
    <xf numFmtId="0" fontId="7" fillId="6" borderId="39" xfId="0" applyFont="1" applyFill="1" applyBorder="1" applyAlignment="1">
      <alignment horizontal="center"/>
    </xf>
    <xf numFmtId="0" fontId="7" fillId="0" borderId="39" xfId="0" applyFont="1" applyBorder="1"/>
    <xf numFmtId="0" fontId="7" fillId="6" borderId="39" xfId="0" applyFont="1" applyFill="1" applyBorder="1"/>
    <xf numFmtId="0" fontId="7" fillId="0" borderId="39" xfId="0" applyFont="1" applyBorder="1" applyAlignment="1">
      <alignment horizontal="right"/>
    </xf>
    <xf numFmtId="0" fontId="0" fillId="9" borderId="39" xfId="0" applyFill="1" applyBorder="1" applyAlignment="1">
      <alignment horizontal="center"/>
    </xf>
    <xf numFmtId="164" fontId="0" fillId="9" borderId="39" xfId="0" applyNumberFormat="1" applyFill="1" applyBorder="1" applyAlignment="1">
      <alignment horizontal="left"/>
    </xf>
    <xf numFmtId="0" fontId="7" fillId="9" borderId="39" xfId="0" applyFont="1" applyFill="1" applyBorder="1" applyAlignment="1">
      <alignment horizontal="right"/>
    </xf>
    <xf numFmtId="0" fontId="7" fillId="9" borderId="39" xfId="0" applyFont="1" applyFill="1" applyBorder="1" applyAlignment="1">
      <alignment horizontal="center"/>
    </xf>
    <xf numFmtId="0" fontId="7" fillId="9" borderId="39" xfId="0" applyFont="1" applyFill="1" applyBorder="1" applyAlignment="1">
      <alignment horizontal="left"/>
    </xf>
    <xf numFmtId="0" fontId="7" fillId="9" borderId="39" xfId="0" applyFont="1" applyFill="1" applyBorder="1"/>
    <xf numFmtId="0" fontId="7" fillId="6" borderId="39" xfId="0" applyFont="1" applyFill="1" applyBorder="1" applyAlignment="1">
      <alignment horizontal="left"/>
    </xf>
    <xf numFmtId="0" fontId="2" fillId="5" borderId="39" xfId="0" applyFont="1" applyFill="1" applyBorder="1" applyAlignment="1">
      <alignment horizontal="center"/>
    </xf>
    <xf numFmtId="0" fontId="0" fillId="5" borderId="39" xfId="0" applyFill="1" applyBorder="1" applyAlignment="1">
      <alignment horizontal="left"/>
    </xf>
    <xf numFmtId="0" fontId="0" fillId="5" borderId="39" xfId="0" applyFill="1" applyBorder="1"/>
    <xf numFmtId="0" fontId="9" fillId="5" borderId="39" xfId="0" applyFont="1" applyFill="1" applyBorder="1" applyAlignment="1">
      <alignment horizontal="right"/>
    </xf>
    <xf numFmtId="0" fontId="9" fillId="5" borderId="39" xfId="0" applyFont="1" applyFill="1" applyBorder="1"/>
    <xf numFmtId="0" fontId="9" fillId="5" borderId="39" xfId="0" applyFont="1" applyFill="1" applyBorder="1" applyAlignment="1">
      <alignment horizontal="left"/>
    </xf>
    <xf numFmtId="0" fontId="10" fillId="5" borderId="39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7" fillId="5" borderId="39" xfId="0" applyFont="1" applyFill="1" applyBorder="1" applyAlignment="1">
      <alignment horizontal="center"/>
    </xf>
    <xf numFmtId="0" fontId="2" fillId="9" borderId="39" xfId="0" applyFont="1" applyFill="1" applyBorder="1" applyAlignment="1">
      <alignment horizontal="center"/>
    </xf>
    <xf numFmtId="0" fontId="3" fillId="8" borderId="39" xfId="0" applyFont="1" applyFill="1" applyBorder="1"/>
    <xf numFmtId="0" fontId="11" fillId="8" borderId="39" xfId="0" applyFont="1" applyFill="1" applyBorder="1" applyAlignment="1">
      <alignment horizontal="right"/>
    </xf>
    <xf numFmtId="0" fontId="11" fillId="8" borderId="39" xfId="0" applyFont="1" applyFill="1" applyBorder="1" applyAlignment="1">
      <alignment horizontal="center"/>
    </xf>
    <xf numFmtId="164" fontId="7" fillId="6" borderId="39" xfId="0" applyNumberFormat="1" applyFont="1" applyFill="1" applyBorder="1" applyAlignment="1">
      <alignment horizontal="center"/>
    </xf>
    <xf numFmtId="164" fontId="7" fillId="6" borderId="39" xfId="0" applyNumberFormat="1" applyFont="1" applyFill="1" applyBorder="1" applyAlignment="1">
      <alignment horizontal="left"/>
    </xf>
    <xf numFmtId="164" fontId="7" fillId="9" borderId="39" xfId="0" applyNumberFormat="1" applyFont="1" applyFill="1" applyBorder="1" applyAlignment="1">
      <alignment horizontal="left"/>
    </xf>
    <xf numFmtId="164" fontId="7" fillId="0" borderId="39" xfId="0" applyNumberFormat="1" applyFont="1" applyBorder="1" applyAlignment="1">
      <alignment horizontal="left"/>
    </xf>
    <xf numFmtId="0" fontId="12" fillId="5" borderId="39" xfId="0" applyFont="1" applyFill="1" applyBorder="1" applyAlignment="1">
      <alignment horizontal="center"/>
    </xf>
    <xf numFmtId="0" fontId="13" fillId="5" borderId="39" xfId="0" applyFont="1" applyFill="1" applyBorder="1" applyAlignment="1">
      <alignment horizontal="left"/>
    </xf>
    <xf numFmtId="0" fontId="7" fillId="5" borderId="39" xfId="0" applyFont="1" applyFill="1" applyBorder="1"/>
    <xf numFmtId="0" fontId="7" fillId="5" borderId="39" xfId="0" applyFont="1" applyFill="1" applyBorder="1" applyAlignment="1">
      <alignment horizontal="left"/>
    </xf>
    <xf numFmtId="0" fontId="0" fillId="0" borderId="39" xfId="0" applyBorder="1" applyAlignment="1">
      <alignment horizontal="center" vertical="center"/>
    </xf>
    <xf numFmtId="0" fontId="14" fillId="0" borderId="39" xfId="0" applyFont="1" applyBorder="1"/>
    <xf numFmtId="0" fontId="2" fillId="0" borderId="39" xfId="0" applyFont="1" applyBorder="1" applyAlignment="1">
      <alignment vertical="top"/>
    </xf>
    <xf numFmtId="0" fontId="2" fillId="0" borderId="39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39" xfId="0" applyFont="1" applyBorder="1" applyAlignment="1">
      <alignment horizontal="right"/>
    </xf>
    <xf numFmtId="0" fontId="0" fillId="0" borderId="39" xfId="0" applyBorder="1" applyAlignment="1">
      <alignment vertical="top" wrapText="1"/>
    </xf>
    <xf numFmtId="0" fontId="3" fillId="0" borderId="39" xfId="0" applyFont="1" applyBorder="1" applyAlignment="1">
      <alignment vertical="top"/>
    </xf>
    <xf numFmtId="0" fontId="15" fillId="0" borderId="39" xfId="1" applyFont="1" applyBorder="1"/>
    <xf numFmtId="0" fontId="1" fillId="0" borderId="39" xfId="1" applyBorder="1"/>
    <xf numFmtId="0" fontId="8" fillId="0" borderId="39" xfId="0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0" fillId="0" borderId="39" xfId="0" applyNumberFormat="1" applyBorder="1" applyAlignment="1">
      <alignment horizontal="center"/>
    </xf>
    <xf numFmtId="0" fontId="0" fillId="6" borderId="39" xfId="0" applyFill="1" applyBorder="1"/>
    <xf numFmtId="165" fontId="0" fillId="0" borderId="0" xfId="0" applyNumberFormat="1"/>
    <xf numFmtId="0" fontId="0" fillId="0" borderId="27" xfId="0" applyBorder="1" applyAlignment="1">
      <alignment horizontal="center"/>
    </xf>
    <xf numFmtId="0" fontId="7" fillId="0" borderId="27" xfId="0" applyFont="1" applyBorder="1" applyAlignment="1">
      <alignment horizontal="center"/>
    </xf>
    <xf numFmtId="164" fontId="0" fillId="6" borderId="0" xfId="0" applyNumberFormat="1" applyFill="1" applyAlignment="1">
      <alignment horizontal="center"/>
    </xf>
    <xf numFmtId="0" fontId="7" fillId="6" borderId="0" xfId="0" applyFont="1" applyFill="1" applyAlignment="1">
      <alignment horizontal="right"/>
    </xf>
    <xf numFmtId="0" fontId="7" fillId="6" borderId="0" xfId="0" applyFont="1" applyFill="1" applyAlignment="1">
      <alignment horizontal="center"/>
    </xf>
    <xf numFmtId="0" fontId="7" fillId="0" borderId="0" xfId="0" applyFont="1"/>
    <xf numFmtId="0" fontId="7" fillId="6" borderId="0" xfId="0" applyFont="1" applyFill="1" applyAlignment="1">
      <alignment horizontal="left"/>
    </xf>
    <xf numFmtId="0" fontId="7" fillId="6" borderId="0" xfId="0" applyFont="1" applyFill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64" fontId="0" fillId="0" borderId="0" xfId="0" applyNumberFormat="1"/>
    <xf numFmtId="0" fontId="0" fillId="6" borderId="39" xfId="0" applyFill="1" applyBorder="1" applyAlignment="1">
      <alignment horizontal="left"/>
    </xf>
    <xf numFmtId="164" fontId="7" fillId="6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7" fillId="9" borderId="0" xfId="0" applyFont="1" applyFill="1" applyAlignment="1">
      <alignment horizontal="right"/>
    </xf>
    <xf numFmtId="0" fontId="7" fillId="9" borderId="0" xfId="0" applyFont="1" applyFill="1" applyAlignment="1">
      <alignment horizontal="center"/>
    </xf>
    <xf numFmtId="0" fontId="7" fillId="9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10" fillId="8" borderId="36" xfId="0" applyFont="1" applyFill="1" applyBorder="1" applyAlignment="1">
      <alignment horizontal="left"/>
    </xf>
    <xf numFmtId="0" fontId="11" fillId="8" borderId="36" xfId="0" applyFont="1" applyFill="1" applyBorder="1"/>
    <xf numFmtId="0" fontId="11" fillId="8" borderId="0" xfId="0" applyFont="1" applyFill="1" applyAlignment="1">
      <alignment horizontal="left"/>
    </xf>
    <xf numFmtId="0" fontId="10" fillId="8" borderId="0" xfId="0" applyFont="1" applyFill="1" applyAlignment="1">
      <alignment horizontal="center"/>
    </xf>
    <xf numFmtId="0" fontId="11" fillId="8" borderId="0" xfId="0" applyFont="1" applyFill="1"/>
    <xf numFmtId="0" fontId="0" fillId="6" borderId="0" xfId="0" applyFill="1" applyAlignment="1">
      <alignment horizontal="center"/>
    </xf>
    <xf numFmtId="0" fontId="7" fillId="0" borderId="14" xfId="0" applyFont="1" applyBorder="1" applyAlignment="1">
      <alignment horizontal="right"/>
    </xf>
    <xf numFmtId="0" fontId="0" fillId="9" borderId="0" xfId="0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0" fontId="9" fillId="5" borderId="0" xfId="0" applyFont="1" applyFill="1" applyAlignment="1">
      <alignment horizontal="right"/>
    </xf>
    <xf numFmtId="0" fontId="9" fillId="5" borderId="0" xfId="0" applyFont="1" applyFill="1" applyAlignment="1">
      <alignment horizontal="left"/>
    </xf>
    <xf numFmtId="0" fontId="9" fillId="5" borderId="0" xfId="0" applyFont="1" applyFill="1"/>
    <xf numFmtId="0" fontId="9" fillId="5" borderId="0" xfId="0" applyFont="1" applyFill="1" applyAlignment="1">
      <alignment horizontal="center"/>
    </xf>
    <xf numFmtId="164" fontId="0" fillId="9" borderId="0" xfId="0" applyNumberForma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0" fillId="5" borderId="0" xfId="0" applyFill="1"/>
    <xf numFmtId="0" fontId="10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3" fillId="8" borderId="36" xfId="0" applyFont="1" applyFill="1" applyBorder="1"/>
    <xf numFmtId="0" fontId="11" fillId="8" borderId="36" xfId="0" applyFont="1" applyFill="1" applyBorder="1" applyAlignment="1">
      <alignment horizontal="right"/>
    </xf>
    <xf numFmtId="0" fontId="10" fillId="8" borderId="36" xfId="0" applyFont="1" applyFill="1" applyBorder="1" applyAlignment="1">
      <alignment horizontal="center"/>
    </xf>
    <xf numFmtId="0" fontId="11" fillId="8" borderId="36" xfId="0" applyFont="1" applyFill="1" applyBorder="1" applyAlignment="1">
      <alignment horizontal="left"/>
    </xf>
    <xf numFmtId="0" fontId="11" fillId="8" borderId="36" xfId="0" applyFont="1" applyFill="1" applyBorder="1" applyAlignment="1">
      <alignment horizontal="center"/>
    </xf>
    <xf numFmtId="0" fontId="16" fillId="0" borderId="0" xfId="0" applyFont="1"/>
    <xf numFmtId="164" fontId="7" fillId="6" borderId="0" xfId="0" applyNumberFormat="1" applyFont="1" applyFill="1" applyAlignment="1">
      <alignment horizontal="left"/>
    </xf>
    <xf numFmtId="164" fontId="7" fillId="9" borderId="0" xfId="0" applyNumberFormat="1" applyFont="1" applyFill="1" applyAlignment="1">
      <alignment horizontal="left"/>
    </xf>
    <xf numFmtId="164" fontId="7" fillId="0" borderId="0" xfId="0" applyNumberFormat="1" applyFont="1" applyAlignment="1">
      <alignment horizontal="left"/>
    </xf>
    <xf numFmtId="0" fontId="12" fillId="5" borderId="41" xfId="0" applyFont="1" applyFill="1" applyBorder="1" applyAlignment="1">
      <alignment horizontal="center"/>
    </xf>
    <xf numFmtId="0" fontId="13" fillId="5" borderId="41" xfId="0" applyFont="1" applyFill="1" applyBorder="1" applyAlignment="1">
      <alignment horizontal="left"/>
    </xf>
    <xf numFmtId="0" fontId="7" fillId="5" borderId="41" xfId="0" applyFont="1" applyFill="1" applyBorder="1"/>
    <xf numFmtId="0" fontId="9" fillId="5" borderId="41" xfId="0" applyFont="1" applyFill="1" applyBorder="1" applyAlignment="1">
      <alignment horizontal="right"/>
    </xf>
    <xf numFmtId="0" fontId="9" fillId="5" borderId="41" xfId="0" applyFont="1" applyFill="1" applyBorder="1" applyAlignment="1">
      <alignment horizontal="center"/>
    </xf>
    <xf numFmtId="0" fontId="9" fillId="5" borderId="41" xfId="0" applyFont="1" applyFill="1" applyBorder="1" applyAlignment="1">
      <alignment horizontal="left"/>
    </xf>
    <xf numFmtId="0" fontId="10" fillId="5" borderId="41" xfId="0" applyFont="1" applyFill="1" applyBorder="1" applyAlignment="1">
      <alignment horizontal="center"/>
    </xf>
    <xf numFmtId="0" fontId="7" fillId="5" borderId="4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/>
    </xf>
    <xf numFmtId="0" fontId="15" fillId="0" borderId="0" xfId="1" applyFont="1"/>
    <xf numFmtId="0" fontId="1" fillId="0" borderId="0" xfId="1"/>
    <xf numFmtId="0" fontId="10" fillId="8" borderId="0" xfId="0" applyFont="1" applyFill="1" applyAlignment="1">
      <alignment horizontal="left"/>
    </xf>
    <xf numFmtId="0" fontId="3" fillId="8" borderId="0" xfId="0" applyFont="1" applyFill="1"/>
    <xf numFmtId="0" fontId="11" fillId="8" borderId="0" xfId="0" applyFont="1" applyFill="1" applyAlignment="1">
      <alignment horizontal="right"/>
    </xf>
    <xf numFmtId="0" fontId="17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164" fontId="3" fillId="6" borderId="3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0" borderId="12" xfId="0" applyFont="1" applyBorder="1" applyAlignment="1">
      <alignment horizontal="left"/>
    </xf>
    <xf numFmtId="0" fontId="3" fillId="4" borderId="12" xfId="0" applyFont="1" applyFill="1" applyBorder="1"/>
    <xf numFmtId="0" fontId="3" fillId="4" borderId="0" xfId="0" applyFont="1" applyFill="1"/>
    <xf numFmtId="0" fontId="3" fillId="0" borderId="12" xfId="0" applyFont="1" applyBorder="1"/>
    <xf numFmtId="0" fontId="12" fillId="5" borderId="0" xfId="0" applyFont="1" applyFill="1" applyAlignment="1">
      <alignment horizontal="center"/>
    </xf>
    <xf numFmtId="0" fontId="18" fillId="5" borderId="0" xfId="0" applyFont="1" applyFill="1" applyAlignment="1">
      <alignment horizontal="left"/>
    </xf>
    <xf numFmtId="0" fontId="3" fillId="5" borderId="0" xfId="0" applyFont="1" applyFill="1"/>
    <xf numFmtId="0" fontId="11" fillId="5" borderId="0" xfId="0" applyFont="1" applyFill="1" applyAlignment="1">
      <alignment horizontal="right"/>
    </xf>
    <xf numFmtId="0" fontId="11" fillId="5" borderId="0" xfId="0" applyFont="1" applyFill="1" applyAlignment="1">
      <alignment horizontal="center"/>
    </xf>
    <xf numFmtId="0" fontId="11" fillId="5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0" fontId="3" fillId="5" borderId="12" xfId="0" applyFont="1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10" fillId="8" borderId="34" xfId="0" applyFont="1" applyFill="1" applyBorder="1" applyAlignment="1">
      <alignment horizontal="left"/>
    </xf>
    <xf numFmtId="0" fontId="11" fillId="8" borderId="12" xfId="0" applyFont="1" applyFill="1" applyBorder="1" applyAlignment="1">
      <alignment horizontal="left"/>
    </xf>
    <xf numFmtId="0" fontId="3" fillId="10" borderId="0" xfId="0" applyFont="1" applyFill="1"/>
    <xf numFmtId="0" fontId="3" fillId="10" borderId="0" xfId="0" applyFont="1" applyFill="1" applyAlignment="1">
      <alignment horizontal="left"/>
    </xf>
    <xf numFmtId="0" fontId="3" fillId="10" borderId="0" xfId="0" applyFont="1" applyFill="1" applyAlignment="1">
      <alignment horizontal="center"/>
    </xf>
    <xf numFmtId="0" fontId="3" fillId="10" borderId="12" xfId="0" applyFont="1" applyFill="1" applyBorder="1"/>
    <xf numFmtId="0" fontId="3" fillId="6" borderId="0" xfId="0" applyFont="1" applyFill="1" applyAlignment="1">
      <alignment horizontal="center"/>
    </xf>
    <xf numFmtId="164" fontId="3" fillId="6" borderId="0" xfId="0" applyNumberFormat="1" applyFont="1" applyFill="1" applyAlignment="1">
      <alignment horizontal="left"/>
    </xf>
    <xf numFmtId="0" fontId="3" fillId="6" borderId="12" xfId="0" applyFont="1" applyFill="1" applyBorder="1"/>
    <xf numFmtId="0" fontId="3" fillId="6" borderId="0" xfId="0" applyFont="1" applyFill="1"/>
    <xf numFmtId="0" fontId="3" fillId="6" borderId="12" xfId="0" applyFont="1" applyFill="1" applyBorder="1" applyAlignment="1">
      <alignment horizontal="left"/>
    </xf>
    <xf numFmtId="164" fontId="3" fillId="10" borderId="0" xfId="0" applyNumberFormat="1" applyFont="1" applyFill="1" applyAlignment="1">
      <alignment horizontal="left"/>
    </xf>
    <xf numFmtId="0" fontId="3" fillId="10" borderId="12" xfId="0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0" fontId="11" fillId="5" borderId="12" xfId="0" applyFont="1" applyFill="1" applyBorder="1" applyAlignment="1">
      <alignment horizontal="right"/>
    </xf>
    <xf numFmtId="0" fontId="11" fillId="5" borderId="0" xfId="0" applyFont="1" applyFill="1"/>
    <xf numFmtId="164" fontId="3" fillId="0" borderId="35" xfId="0" applyNumberFormat="1" applyFont="1" applyBorder="1" applyAlignment="1">
      <alignment horizontal="center"/>
    </xf>
    <xf numFmtId="0" fontId="3" fillId="6" borderId="36" xfId="0" applyFont="1" applyFill="1" applyBorder="1" applyAlignment="1">
      <alignment horizontal="center"/>
    </xf>
    <xf numFmtId="164" fontId="3" fillId="6" borderId="36" xfId="0" applyNumberFormat="1" applyFont="1" applyFill="1" applyBorder="1" applyAlignment="1">
      <alignment horizontal="left"/>
    </xf>
    <xf numFmtId="0" fontId="3" fillId="6" borderId="36" xfId="0" applyFont="1" applyFill="1" applyBorder="1" applyAlignment="1">
      <alignment horizontal="left"/>
    </xf>
    <xf numFmtId="0" fontId="3" fillId="6" borderId="22" xfId="0" applyFont="1" applyFill="1" applyBorder="1" applyAlignment="1">
      <alignment horizontal="left"/>
    </xf>
    <xf numFmtId="0" fontId="3" fillId="6" borderId="36" xfId="0" applyFont="1" applyFill="1" applyBorder="1"/>
    <xf numFmtId="0" fontId="3" fillId="6" borderId="36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2" fillId="4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8" borderId="36" xfId="0" applyFont="1" applyFill="1" applyBorder="1" applyAlignment="1">
      <alignment horizontal="left"/>
    </xf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11" borderId="0" xfId="0" applyFont="1" applyFill="1" applyAlignment="1">
      <alignment horizontal="left"/>
    </xf>
    <xf numFmtId="0" fontId="3" fillId="11" borderId="0" xfId="0" applyFont="1" applyFill="1" applyAlignment="1">
      <alignment horizontal="center"/>
    </xf>
    <xf numFmtId="0" fontId="3" fillId="0" borderId="28" xfId="0" applyFont="1" applyBorder="1"/>
    <xf numFmtId="0" fontId="3" fillId="4" borderId="28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0" fontId="3" fillId="13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13" borderId="0" xfId="0" applyFont="1" applyFill="1" applyAlignment="1">
      <alignment horizontal="left"/>
    </xf>
    <xf numFmtId="0" fontId="2" fillId="0" borderId="15" xfId="0" applyFont="1" applyBorder="1" applyAlignment="1">
      <alignment horizontal="center"/>
    </xf>
    <xf numFmtId="0" fontId="3" fillId="13" borderId="16" xfId="0" applyFont="1" applyFill="1" applyBorder="1" applyAlignment="1">
      <alignment horizontal="left"/>
    </xf>
    <xf numFmtId="0" fontId="3" fillId="13" borderId="16" xfId="0" applyFont="1" applyFill="1" applyBorder="1" applyAlignment="1">
      <alignment horizontal="center"/>
    </xf>
    <xf numFmtId="0" fontId="3" fillId="0" borderId="16" xfId="0" applyFont="1" applyBorder="1"/>
    <xf numFmtId="0" fontId="3" fillId="0" borderId="42" xfId="0" applyFont="1" applyBorder="1"/>
    <xf numFmtId="0" fontId="23" fillId="0" borderId="0" xfId="0" applyFont="1"/>
    <xf numFmtId="164" fontId="7" fillId="6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1" fillId="8" borderId="13" xfId="0" applyFont="1" applyFill="1" applyBorder="1" applyAlignment="1">
      <alignment horizontal="left"/>
    </xf>
    <xf numFmtId="0" fontId="11" fillId="8" borderId="14" xfId="0" applyFont="1" applyFill="1" applyBorder="1" applyAlignment="1">
      <alignment horizontal="left"/>
    </xf>
    <xf numFmtId="0" fontId="10" fillId="8" borderId="14" xfId="0" applyFont="1" applyFill="1" applyBorder="1" applyAlignment="1">
      <alignment horizontal="center"/>
    </xf>
    <xf numFmtId="0" fontId="11" fillId="8" borderId="24" xfId="0" applyFont="1" applyFill="1" applyBorder="1" applyAlignment="1">
      <alignment horizontal="left"/>
    </xf>
    <xf numFmtId="0" fontId="0" fillId="6" borderId="5" xfId="0" applyFill="1" applyBorder="1" applyAlignment="1">
      <alignment horizontal="center"/>
    </xf>
    <xf numFmtId="0" fontId="7" fillId="6" borderId="14" xfId="0" applyFont="1" applyFill="1" applyBorder="1" applyAlignment="1">
      <alignment horizontal="right"/>
    </xf>
    <xf numFmtId="0" fontId="7" fillId="6" borderId="14" xfId="0" applyFont="1" applyFill="1" applyBorder="1" applyAlignment="1">
      <alignment horizontal="center"/>
    </xf>
    <xf numFmtId="0" fontId="7" fillId="0" borderId="24" xfId="0" applyFont="1" applyBorder="1"/>
    <xf numFmtId="0" fontId="7" fillId="0" borderId="24" xfId="0" applyFont="1" applyBorder="1" applyAlignment="1">
      <alignment horizontal="left"/>
    </xf>
    <xf numFmtId="0" fontId="7" fillId="6" borderId="13" xfId="0" applyFont="1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7" fillId="9" borderId="28" xfId="0" applyFont="1" applyFill="1" applyBorder="1" applyAlignment="1">
      <alignment horizontal="left"/>
    </xf>
    <xf numFmtId="0" fontId="7" fillId="6" borderId="28" xfId="0" applyFont="1" applyFill="1" applyBorder="1" applyAlignment="1">
      <alignment horizontal="left"/>
    </xf>
    <xf numFmtId="0" fontId="7" fillId="6" borderId="5" xfId="0" applyFont="1" applyFill="1" applyBorder="1"/>
    <xf numFmtId="0" fontId="0" fillId="5" borderId="5" xfId="0" applyFill="1" applyBorder="1" applyAlignment="1">
      <alignment horizontal="left"/>
    </xf>
    <xf numFmtId="0" fontId="9" fillId="5" borderId="28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center"/>
    </xf>
    <xf numFmtId="0" fontId="0" fillId="5" borderId="28" xfId="0" applyFill="1" applyBorder="1" applyAlignment="1">
      <alignment horizontal="left"/>
    </xf>
    <xf numFmtId="164" fontId="0" fillId="6" borderId="5" xfId="0" applyNumberForma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164" fontId="0" fillId="9" borderId="5" xfId="0" applyNumberForma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0" borderId="28" xfId="0" applyFont="1" applyBorder="1" applyAlignment="1">
      <alignment horizontal="left"/>
    </xf>
    <xf numFmtId="164" fontId="0" fillId="9" borderId="15" xfId="0" applyNumberFormat="1" applyFill="1" applyBorder="1" applyAlignment="1">
      <alignment horizontal="center"/>
    </xf>
    <xf numFmtId="0" fontId="7" fillId="9" borderId="16" xfId="0" applyFont="1" applyFill="1" applyBorder="1" applyAlignment="1">
      <alignment horizontal="right"/>
    </xf>
    <xf numFmtId="0" fontId="7" fillId="9" borderId="16" xfId="0" applyFont="1" applyFill="1" applyBorder="1" applyAlignment="1">
      <alignment horizontal="center"/>
    </xf>
    <xf numFmtId="0" fontId="7" fillId="9" borderId="42" xfId="0" applyFont="1" applyFill="1" applyBorder="1" applyAlignment="1">
      <alignment horizontal="left"/>
    </xf>
    <xf numFmtId="0" fontId="7" fillId="6" borderId="16" xfId="0" applyFont="1" applyFill="1" applyBorder="1" applyAlignment="1">
      <alignment horizontal="center"/>
    </xf>
    <xf numFmtId="0" fontId="7" fillId="9" borderId="15" xfId="0" applyFont="1" applyFill="1" applyBorder="1"/>
    <xf numFmtId="0" fontId="16" fillId="0" borderId="39" xfId="0" applyFont="1" applyBorder="1"/>
    <xf numFmtId="0" fontId="7" fillId="5" borderId="43" xfId="0" applyFont="1" applyFill="1" applyBorder="1" applyAlignment="1">
      <alignment horizontal="left"/>
    </xf>
    <xf numFmtId="0" fontId="2" fillId="0" borderId="44" xfId="0" applyFont="1" applyBorder="1" applyAlignment="1">
      <alignment horizontal="center"/>
    </xf>
    <xf numFmtId="0" fontId="0" fillId="0" borderId="45" xfId="0" applyBorder="1" applyAlignment="1">
      <alignment horizontal="left"/>
    </xf>
    <xf numFmtId="0" fontId="0" fillId="0" borderId="45" xfId="0" applyBorder="1"/>
    <xf numFmtId="0" fontId="7" fillId="0" borderId="45" xfId="0" applyFont="1" applyBorder="1" applyAlignment="1">
      <alignment horizontal="left"/>
    </xf>
    <xf numFmtId="0" fontId="7" fillId="0" borderId="45" xfId="0" applyFont="1" applyBorder="1"/>
    <xf numFmtId="0" fontId="7" fillId="0" borderId="46" xfId="0" applyFont="1" applyBorder="1" applyAlignment="1">
      <alignment horizontal="left"/>
    </xf>
    <xf numFmtId="0" fontId="7" fillId="0" borderId="46" xfId="0" applyFont="1" applyBorder="1"/>
    <xf numFmtId="0" fontId="24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/>
    </xf>
    <xf numFmtId="0" fontId="3" fillId="0" borderId="39" xfId="0" applyFont="1" applyBorder="1" applyAlignment="1">
      <alignment vertical="top" wrapText="1"/>
    </xf>
    <xf numFmtId="0" fontId="3" fillId="0" borderId="39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B7DEE8"/>
      <rgbColor rgb="FFDBEEF4"/>
      <rgbColor rgb="FF660066"/>
      <rgbColor rgb="FFFF8080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558ED5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38160</xdr:colOff>
      <xdr:row>0</xdr:row>
      <xdr:rowOff>0</xdr:rowOff>
    </xdr:from>
    <xdr:to>
      <xdr:col>5</xdr:col>
      <xdr:colOff>1787760</xdr:colOff>
      <xdr:row>8</xdr:row>
      <xdr:rowOff>151200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60" y="0"/>
          <a:ext cx="8829720" cy="1492200"/>
        </a:xfrm>
        <a:prstGeom prst="rect">
          <a:avLst/>
        </a:prstGeom>
        <a:ln w="15840">
          <a:solidFill>
            <a:srgbClr val="FFFFFF"/>
          </a:solidFill>
          <a:round/>
        </a:ln>
      </xdr:spPr>
    </xdr:pic>
    <xdr:clientData/>
  </xdr:twoCellAnchor>
  <xdr:twoCellAnchor>
    <xdr:from>
      <xdr:col>5</xdr:col>
      <xdr:colOff>697680</xdr:colOff>
      <xdr:row>30</xdr:row>
      <xdr:rowOff>149760</xdr:rowOff>
    </xdr:from>
    <xdr:to>
      <xdr:col>5</xdr:col>
      <xdr:colOff>1936800</xdr:colOff>
      <xdr:row>39</xdr:row>
      <xdr:rowOff>108360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777800" y="4919760"/>
          <a:ext cx="1239120" cy="1462320"/>
        </a:xfrm>
        <a:prstGeom prst="rect">
          <a:avLst/>
        </a:prstGeom>
        <a:solidFill>
          <a:srgbClr val="DDDDDD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Grupp 2 -18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RÖD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VIT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SVART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BLÅ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GUL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SUNDERBYN 1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SUNDERBYN 2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SUNDERBYN 3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ARVIDSJAUR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1028880</xdr:colOff>
      <xdr:row>2</xdr:row>
      <xdr:rowOff>160200</xdr:rowOff>
    </xdr:from>
    <xdr:to>
      <xdr:col>4</xdr:col>
      <xdr:colOff>1378440</xdr:colOff>
      <xdr:row>6</xdr:row>
      <xdr:rowOff>120960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235400" y="495360"/>
          <a:ext cx="2286360" cy="631440"/>
        </a:xfrm>
        <a:prstGeom prst="rect">
          <a:avLst/>
        </a:prstGeom>
        <a:noFill/>
        <a:ln w="9360">
          <a:noFill/>
        </a:ln>
        <a:effectLst>
          <a:outerShdw blurRad="50800" dist="37674" dir="18900000" algn="b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1500" b="1" strike="noStrike" spc="-1">
              <a:solidFill>
                <a:srgbClr val="000000"/>
              </a:solidFill>
              <a:latin typeface="Bahnschrift"/>
            </a:rPr>
            <a:t>PUCK-KASTARTÄVLING</a:t>
          </a:r>
          <a:endParaRPr lang="sv-SE" sz="15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500" b="1" strike="noStrike" spc="-1">
              <a:solidFill>
                <a:srgbClr val="000000"/>
              </a:solidFill>
              <a:latin typeface="Bahnschrift"/>
            </a:rPr>
            <a:t>kl 10:00</a:t>
          </a:r>
          <a:endParaRPr lang="sv-SE" sz="15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1348200</xdr:colOff>
      <xdr:row>30</xdr:row>
      <xdr:rowOff>147600</xdr:rowOff>
    </xdr:from>
    <xdr:to>
      <xdr:col>5</xdr:col>
      <xdr:colOff>704160</xdr:colOff>
      <xdr:row>39</xdr:row>
      <xdr:rowOff>103320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491520" y="4917600"/>
          <a:ext cx="1292760" cy="1459440"/>
        </a:xfrm>
        <a:prstGeom prst="rect">
          <a:avLst/>
        </a:prstGeom>
        <a:solidFill>
          <a:srgbClr val="B4C7DC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Grupp 1 -19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RÖD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VIT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effectLst/>
              <a:latin typeface="Calibri"/>
            </a:rPr>
            <a:t>PHC/SAIK</a:t>
          </a:r>
          <a:r>
            <a:rPr lang="sv-SE" sz="800" b="0" strike="noStrike" spc="-1" baseline="0">
              <a:solidFill>
                <a:srgbClr val="000000"/>
              </a:solidFill>
              <a:effectLst/>
              <a:latin typeface="Calibri"/>
            </a:rPr>
            <a:t> SVART</a:t>
          </a:r>
        </a:p>
        <a:p>
          <a:pPr>
            <a:lnSpc>
              <a:spcPct val="100000"/>
            </a:lnSpc>
          </a:pPr>
          <a:r>
            <a:rPr lang="sv-SE" sz="800" b="0" strike="noStrike" spc="-1" baseline="0">
              <a:solidFill>
                <a:srgbClr val="000000"/>
              </a:solidFill>
              <a:effectLst/>
              <a:latin typeface="Calibri"/>
            </a:rPr>
            <a:t>PHC/SAIK BLÅ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</a:t>
          </a:r>
          <a:r>
            <a:rPr lang="sv-SE" sz="800" b="0" strike="noStrike" spc="-1" baseline="0">
              <a:solidFill>
                <a:srgbClr val="000000"/>
              </a:solidFill>
              <a:latin typeface="Calibri"/>
            </a:rPr>
            <a:t> 2</a:t>
          </a:r>
        </a:p>
        <a:p>
          <a:pPr>
            <a:lnSpc>
              <a:spcPct val="100000"/>
            </a:lnSpc>
          </a:pPr>
          <a:r>
            <a:rPr lang="sv-SE" sz="800" b="0" strike="noStrike" spc="-1" baseline="0">
              <a:solidFill>
                <a:srgbClr val="000000"/>
              </a:solidFill>
              <a:latin typeface="Calibri"/>
            </a:rPr>
            <a:t>ARVIDSJAUR</a:t>
          </a:r>
        </a:p>
        <a:p>
          <a:pPr>
            <a:lnSpc>
              <a:spcPct val="100000"/>
            </a:lnSpc>
          </a:pPr>
          <a:r>
            <a:rPr lang="sv-SE" sz="800" b="0" strike="noStrike" spc="-1" baseline="0">
              <a:solidFill>
                <a:srgbClr val="000000"/>
              </a:solidFill>
              <a:latin typeface="Calibri"/>
            </a:rPr>
            <a:t>SUNDERBYN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solidFill>
              <a:srgbClr val="000000"/>
            </a:solidFill>
            <a:latin typeface="Calibri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	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	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	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1143360</xdr:colOff>
      <xdr:row>6</xdr:row>
      <xdr:rowOff>153000</xdr:rowOff>
    </xdr:from>
    <xdr:to>
      <xdr:col>6</xdr:col>
      <xdr:colOff>5868</xdr:colOff>
      <xdr:row>9</xdr:row>
      <xdr:rowOff>33015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165084" y="1138345"/>
          <a:ext cx="4341025" cy="372687"/>
        </a:xfrm>
        <a:prstGeom prst="rect">
          <a:avLst/>
        </a:prstGeom>
        <a:noFill/>
        <a:ln>
          <a:noFill/>
        </a:ln>
        <a:effectLst>
          <a:outerShdw blurRad="50800" dist="50760" dir="5400000" algn="ctr" rotWithShape="0">
            <a:schemeClr val="tx1"/>
          </a:outerShdw>
        </a:effectLst>
        <a:scene3d>
          <a:camera prst="orthographicFront"/>
          <a:lightRig rig="threePt" dir="t"/>
        </a:scene3d>
        <a:sp3d>
          <a:bevelT w="101600" prst="ribl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sv-SE" sz="1800" b="1" strike="noStrike" spc="-1">
              <a:solidFill>
                <a:srgbClr val="FFFFFF"/>
              </a:solidFill>
              <a:latin typeface="Calibri"/>
            </a:rPr>
            <a:t>LF-LIGAN LF ARENA LÖRDAG</a:t>
          </a:r>
          <a:r>
            <a:rPr lang="sv-SE" sz="1800" b="1" strike="noStrike" spc="-1" baseline="0">
              <a:solidFill>
                <a:srgbClr val="FFFFFF"/>
              </a:solidFill>
              <a:latin typeface="Calibri"/>
            </a:rPr>
            <a:t> 22 NOVEMBER</a:t>
          </a:r>
          <a:endParaRPr lang="sv-SE" sz="1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1059120</xdr:colOff>
      <xdr:row>5</xdr:row>
      <xdr:rowOff>30600</xdr:rowOff>
    </xdr:from>
    <xdr:to>
      <xdr:col>4</xdr:col>
      <xdr:colOff>1507680</xdr:colOff>
      <xdr:row>6</xdr:row>
      <xdr:rowOff>67680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202440" y="868680"/>
          <a:ext cx="448560" cy="204840"/>
        </a:xfrm>
        <a:prstGeom prst="flowChartMagneticDisk">
          <a:avLst/>
        </a:prstGeom>
        <a:noFill/>
        <a:ln>
          <a:solidFill>
            <a:srgbClr val="FFFFFF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11520</xdr:colOff>
      <xdr:row>18</xdr:row>
      <xdr:rowOff>150480</xdr:rowOff>
    </xdr:from>
    <xdr:to>
      <xdr:col>5</xdr:col>
      <xdr:colOff>1935360</xdr:colOff>
      <xdr:row>19</xdr:row>
      <xdr:rowOff>149400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40160" y="3141000"/>
          <a:ext cx="8133840" cy="166680"/>
        </a:xfrm>
        <a:prstGeom prst="rect">
          <a:avLst/>
        </a:prstGeom>
        <a:solidFill>
          <a:srgbClr val="FF0000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Arial"/>
            </a:rPr>
            <a:t>SPOLNING &gt; PUCKKASTARTÄVLING</a:t>
          </a:r>
          <a:endParaRPr lang="sv-SE" sz="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697320</xdr:colOff>
      <xdr:row>24</xdr:row>
      <xdr:rowOff>0</xdr:rowOff>
    </xdr:from>
    <xdr:to>
      <xdr:col>5</xdr:col>
      <xdr:colOff>1935360</xdr:colOff>
      <xdr:row>24</xdr:row>
      <xdr:rowOff>166680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97320" y="3996360"/>
          <a:ext cx="8176680" cy="166680"/>
        </a:xfrm>
        <a:prstGeom prst="rect">
          <a:avLst/>
        </a:prstGeom>
        <a:solidFill>
          <a:srgbClr val="FF0000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SARGRIVNING &gt; SPOLNING &gt; PUCK-KASTNING &gt; SARGBYGGE 4 PLANER</a:t>
          </a: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1028880</xdr:colOff>
      <xdr:row>2</xdr:row>
      <xdr:rowOff>160200</xdr:rowOff>
    </xdr:from>
    <xdr:to>
      <xdr:col>4</xdr:col>
      <xdr:colOff>1378440</xdr:colOff>
      <xdr:row>6</xdr:row>
      <xdr:rowOff>120960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093920" y="495360"/>
          <a:ext cx="2286360" cy="631440"/>
        </a:xfrm>
        <a:prstGeom prst="rect">
          <a:avLst/>
        </a:prstGeom>
        <a:noFill/>
        <a:ln w="9360">
          <a:noFill/>
        </a:ln>
        <a:effectLst>
          <a:outerShdw blurRad="50800" dist="37674" dir="18900000" algn="b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1500" b="1" strike="noStrike" spc="-1">
              <a:solidFill>
                <a:srgbClr val="000000"/>
              </a:solidFill>
              <a:latin typeface="Bahnschrift"/>
            </a:rPr>
            <a:t>PUCK-KASTARTÄVLING</a:t>
          </a:r>
          <a:endParaRPr lang="sv-SE" sz="15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500" b="1" strike="noStrike" spc="-1">
              <a:solidFill>
                <a:srgbClr val="000000"/>
              </a:solidFill>
              <a:latin typeface="Bahnschrift"/>
            </a:rPr>
            <a:t>kl 10:15 &amp; kl 14:45</a:t>
          </a:r>
          <a:endParaRPr lang="sv-SE" sz="15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1364040</xdr:colOff>
      <xdr:row>6</xdr:row>
      <xdr:rowOff>137160</xdr:rowOff>
    </xdr:from>
    <xdr:to>
      <xdr:col>6</xdr:col>
      <xdr:colOff>116280</xdr:colOff>
      <xdr:row>8</xdr:row>
      <xdr:rowOff>120240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429080" y="1143000"/>
          <a:ext cx="4562280" cy="318240"/>
        </a:xfrm>
        <a:prstGeom prst="rect">
          <a:avLst/>
        </a:prstGeom>
        <a:noFill/>
        <a:ln>
          <a:noFill/>
        </a:ln>
        <a:effectLst>
          <a:outerShdw blurRad="50800" dist="50760" dir="5400000" algn="ctr" rotWithShape="0">
            <a:schemeClr val="tx1"/>
          </a:outerShdw>
        </a:effectLst>
        <a:scene3d>
          <a:camera prst="orthographicFront"/>
          <a:lightRig rig="threePt" dir="t"/>
        </a:scene3d>
        <a:sp3d>
          <a:bevelT w="101600" prst="ribl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sv-SE" sz="1800" b="1" strike="noStrike" spc="-1">
              <a:solidFill>
                <a:srgbClr val="FFFFFF"/>
              </a:solidFill>
              <a:latin typeface="Calibri"/>
            </a:rPr>
            <a:t>LF-LIGAN LF ARENA LÖRDAG 5 NOVEMBER</a:t>
          </a:r>
          <a:endParaRPr lang="sv-SE" sz="1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1059120</xdr:colOff>
      <xdr:row>5</xdr:row>
      <xdr:rowOff>30600</xdr:rowOff>
    </xdr:from>
    <xdr:to>
      <xdr:col>4</xdr:col>
      <xdr:colOff>1507680</xdr:colOff>
      <xdr:row>6</xdr:row>
      <xdr:rowOff>67680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060960" y="868680"/>
          <a:ext cx="448560" cy="204840"/>
        </a:xfrm>
        <a:prstGeom prst="flowChartMagneticDisk">
          <a:avLst/>
        </a:prstGeom>
        <a:noFill/>
        <a:ln>
          <a:solidFill>
            <a:srgbClr val="FFFFFF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6120</xdr:colOff>
      <xdr:row>8</xdr:row>
      <xdr:rowOff>143280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881200" cy="1484280"/>
        </a:xfrm>
        <a:prstGeom prst="rect">
          <a:avLst/>
        </a:prstGeom>
        <a:ln w="15840">
          <a:solidFill>
            <a:srgbClr val="FFFFFF"/>
          </a:solidFill>
          <a:round/>
        </a:ln>
      </xdr:spPr>
    </xdr:pic>
    <xdr:clientData/>
  </xdr:twoCellAnchor>
  <xdr:twoCellAnchor>
    <xdr:from>
      <xdr:col>0</xdr:col>
      <xdr:colOff>678240</xdr:colOff>
      <xdr:row>23</xdr:row>
      <xdr:rowOff>150480</xdr:rowOff>
    </xdr:from>
    <xdr:to>
      <xdr:col>5</xdr:col>
      <xdr:colOff>1825920</xdr:colOff>
      <xdr:row>24</xdr:row>
      <xdr:rowOff>149400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78240" y="3979440"/>
          <a:ext cx="8086320" cy="166320"/>
        </a:xfrm>
        <a:prstGeom prst="rect">
          <a:avLst/>
        </a:prstGeom>
        <a:solidFill>
          <a:srgbClr val="FF0000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Arial"/>
            </a:rPr>
            <a:t>               SPOLNING</a:t>
          </a: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926280</xdr:colOff>
      <xdr:row>1</xdr:row>
      <xdr:rowOff>115920</xdr:rowOff>
    </xdr:from>
    <xdr:to>
      <xdr:col>4</xdr:col>
      <xdr:colOff>1275840</xdr:colOff>
      <xdr:row>7</xdr:row>
      <xdr:rowOff>86760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991320" y="283320"/>
          <a:ext cx="2286360" cy="976680"/>
        </a:xfrm>
        <a:prstGeom prst="rect">
          <a:avLst/>
        </a:prstGeom>
        <a:noFill/>
        <a:ln w="9360">
          <a:noFill/>
        </a:ln>
        <a:effectLst>
          <a:outerShdw blurRad="50800" dist="37674" dir="18900000" algn="b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1500" b="1" strike="noStrike" spc="-1">
              <a:solidFill>
                <a:srgbClr val="FFFF00"/>
              </a:solidFill>
              <a:latin typeface="Bahnschrift"/>
            </a:rPr>
            <a:t>PUCK-</a:t>
          </a:r>
          <a:br/>
          <a:r>
            <a:rPr lang="sv-SE" sz="1500" b="1" strike="noStrike" spc="-1">
              <a:solidFill>
                <a:srgbClr val="FFFF00"/>
              </a:solidFill>
              <a:latin typeface="Bahnschrift"/>
            </a:rPr>
            <a:t>KASTARTÄVLING</a:t>
          </a:r>
          <a:endParaRPr lang="sv-SE" sz="15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2400" b="1" strike="noStrike" spc="-1">
              <a:solidFill>
                <a:srgbClr val="FFFF00"/>
              </a:solidFill>
              <a:latin typeface="Bahnschrift"/>
            </a:rPr>
            <a:t>kl 13:15</a:t>
          </a:r>
          <a:endParaRPr lang="sv-SE" sz="2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561240</xdr:colOff>
      <xdr:row>30</xdr:row>
      <xdr:rowOff>11160</xdr:rowOff>
    </xdr:from>
    <xdr:to>
      <xdr:col>3</xdr:col>
      <xdr:colOff>1496160</xdr:colOff>
      <xdr:row>34</xdr:row>
      <xdr:rowOff>157320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626280" y="5013360"/>
          <a:ext cx="934920" cy="81684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Grupp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RÖD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Rosvik - Lag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Sunderbyn - Lag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SK Lejon - Lag 1</a:t>
          </a: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1364040</xdr:colOff>
      <xdr:row>6</xdr:row>
      <xdr:rowOff>137160</xdr:rowOff>
    </xdr:from>
    <xdr:to>
      <xdr:col>6</xdr:col>
      <xdr:colOff>116280</xdr:colOff>
      <xdr:row>8</xdr:row>
      <xdr:rowOff>120240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4429080" y="1143000"/>
          <a:ext cx="4562280" cy="318240"/>
        </a:xfrm>
        <a:prstGeom prst="rect">
          <a:avLst/>
        </a:prstGeom>
        <a:noFill/>
        <a:ln>
          <a:noFill/>
        </a:ln>
        <a:effectLst>
          <a:outerShdw blurRad="50800" dist="50760" dir="5400000" algn="ctr" rotWithShape="0">
            <a:schemeClr val="tx1"/>
          </a:outerShdw>
        </a:effectLst>
        <a:scene3d>
          <a:camera prst="orthographicFront"/>
          <a:lightRig rig="threePt" dir="t"/>
        </a:scene3d>
        <a:sp3d>
          <a:bevelT w="101600" prst="ribl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sv-SE" sz="1800" b="1" strike="noStrike" spc="-1">
              <a:solidFill>
                <a:srgbClr val="FFFFFF"/>
              </a:solidFill>
              <a:latin typeface="Calibri"/>
            </a:rPr>
            <a:t>Tomas Holmström Cup 2023</a:t>
          </a:r>
          <a:endParaRPr lang="sv-SE" sz="1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531720</xdr:colOff>
      <xdr:row>2</xdr:row>
      <xdr:rowOff>59760</xdr:rowOff>
    </xdr:from>
    <xdr:to>
      <xdr:col>4</xdr:col>
      <xdr:colOff>980280</xdr:colOff>
      <xdr:row>3</xdr:row>
      <xdr:rowOff>96840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533560" y="394920"/>
          <a:ext cx="448560" cy="204840"/>
        </a:xfrm>
        <a:prstGeom prst="flowChartMagneticDisk">
          <a:avLst/>
        </a:prstGeom>
        <a:noFill/>
        <a:ln>
          <a:solidFill>
            <a:srgbClr val="FFFFFF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5</xdr:col>
      <xdr:colOff>245520</xdr:colOff>
      <xdr:row>30</xdr:row>
      <xdr:rowOff>14760</xdr:rowOff>
    </xdr:from>
    <xdr:to>
      <xdr:col>5</xdr:col>
      <xdr:colOff>1180440</xdr:colOff>
      <xdr:row>34</xdr:row>
      <xdr:rowOff>167400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184160" y="5016960"/>
          <a:ext cx="934920" cy="82332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Grupp 4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Svart Älvsbyn - Lag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Brooklyn - Lag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Kalix - Lag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1692360</xdr:colOff>
      <xdr:row>30</xdr:row>
      <xdr:rowOff>9360</xdr:rowOff>
    </xdr:from>
    <xdr:to>
      <xdr:col>4</xdr:col>
      <xdr:colOff>795600</xdr:colOff>
      <xdr:row>34</xdr:row>
      <xdr:rowOff>155520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757400" y="5011560"/>
          <a:ext cx="1040040" cy="81684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Grupp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Vit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Rosvik - Lag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Sunderbyn - Lag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SK Lejon - Lag 2</a:t>
          </a: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956880</xdr:colOff>
      <xdr:row>30</xdr:row>
      <xdr:rowOff>9360</xdr:rowOff>
    </xdr:from>
    <xdr:to>
      <xdr:col>5</xdr:col>
      <xdr:colOff>60120</xdr:colOff>
      <xdr:row>34</xdr:row>
      <xdr:rowOff>155520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5958720" y="5011560"/>
          <a:ext cx="1040040" cy="81684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Grupp 3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BLÅ 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- Lag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Brooklyn - Lag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Kalix - Lag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619200</xdr:colOff>
      <xdr:row>0</xdr:row>
      <xdr:rowOff>0</xdr:rowOff>
    </xdr:from>
    <xdr:to>
      <xdr:col>14</xdr:col>
      <xdr:colOff>1359000</xdr:colOff>
      <xdr:row>9</xdr:row>
      <xdr:rowOff>54000</xdr:rowOff>
    </xdr:to>
    <xdr:pic>
      <xdr:nvPicPr>
        <xdr:cNvPr id="21" name="Bildobjekt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19200" y="0"/>
          <a:ext cx="10773720" cy="1774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945000</xdr:colOff>
      <xdr:row>1</xdr:row>
      <xdr:rowOff>28080</xdr:rowOff>
    </xdr:from>
    <xdr:to>
      <xdr:col>12</xdr:col>
      <xdr:colOff>285480</xdr:colOff>
      <xdr:row>6</xdr:row>
      <xdr:rowOff>178200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6123960" y="195480"/>
          <a:ext cx="2594880" cy="988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PUCK-KASTARTÄVLING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kl 12:00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&amp;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kl 17:00</a:t>
          </a:r>
          <a:endParaRPr lang="sv-SE" sz="1600" b="0" strike="noStrike" spc="-1">
            <a:latin typeface="Times New Roman"/>
          </a:endParaRPr>
        </a:p>
      </xdr:txBody>
    </xdr:sp>
    <xdr:clientData/>
  </xdr:twoCellAnchor>
  <xdr:twoCellAnchor>
    <xdr:from>
      <xdr:col>8</xdr:col>
      <xdr:colOff>945720</xdr:colOff>
      <xdr:row>7</xdr:row>
      <xdr:rowOff>73080</xdr:rowOff>
    </xdr:from>
    <xdr:to>
      <xdr:col>14</xdr:col>
      <xdr:colOff>739080</xdr:colOff>
      <xdr:row>9</xdr:row>
      <xdr:rowOff>19080</xdr:rowOff>
    </xdr:to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6124680" y="1478880"/>
          <a:ext cx="4648320" cy="260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sv-SE" sz="1200" b="1" strike="noStrike" spc="-1">
              <a:solidFill>
                <a:srgbClr val="FFFFFF"/>
              </a:solidFill>
              <a:latin typeface="Arial"/>
            </a:rPr>
            <a:t>SPELCHEMA BJÖRNLIGAN LF ARENA SÖNDAG 2 FEBRUARI</a:t>
          </a:r>
          <a:endParaRPr lang="sv-SE" sz="1200" b="0" strike="noStrike" spc="-1"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619200</xdr:colOff>
      <xdr:row>0</xdr:row>
      <xdr:rowOff>0</xdr:rowOff>
    </xdr:from>
    <xdr:to>
      <xdr:col>20</xdr:col>
      <xdr:colOff>928080</xdr:colOff>
      <xdr:row>9</xdr:row>
      <xdr:rowOff>54000</xdr:rowOff>
    </xdr:to>
    <xdr:pic>
      <xdr:nvPicPr>
        <xdr:cNvPr id="24" name="Bildobjekt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19200" y="0"/>
          <a:ext cx="10829880" cy="1774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9</xdr:col>
      <xdr:colOff>444600</xdr:colOff>
      <xdr:row>1</xdr:row>
      <xdr:rowOff>28080</xdr:rowOff>
    </xdr:from>
    <xdr:to>
      <xdr:col>15</xdr:col>
      <xdr:colOff>3600</xdr:colOff>
      <xdr:row>6</xdr:row>
      <xdr:rowOff>178200</xdr:rowOff>
    </xdr:to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4613760" y="195480"/>
          <a:ext cx="2594880" cy="988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PUCK-KASTARTÄVLING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kl 12:00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&amp;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kl 17:00</a:t>
          </a:r>
          <a:endParaRPr lang="sv-SE" sz="1600" b="0" strike="noStrike" spc="-1">
            <a:latin typeface="Times New Roman"/>
          </a:endParaRPr>
        </a:p>
      </xdr:txBody>
    </xdr:sp>
    <xdr:clientData/>
  </xdr:twoCellAnchor>
  <xdr:twoCellAnchor>
    <xdr:from>
      <xdr:col>9</xdr:col>
      <xdr:colOff>372600</xdr:colOff>
      <xdr:row>7</xdr:row>
      <xdr:rowOff>73080</xdr:rowOff>
    </xdr:from>
    <xdr:to>
      <xdr:col>18</xdr:col>
      <xdr:colOff>184320</xdr:colOff>
      <xdr:row>9</xdr:row>
      <xdr:rowOff>19080</xdr:rowOff>
    </xdr:to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4541760" y="1478880"/>
          <a:ext cx="4791960" cy="260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sv-SE" sz="1200" b="1" strike="noStrike" spc="-1">
              <a:solidFill>
                <a:srgbClr val="FFFFFF"/>
              </a:solidFill>
              <a:latin typeface="Arial"/>
            </a:rPr>
            <a:t>SPELCHEMA BJÖRNLIGAN LF ARENA LÖRDAG 3:E FEBRUARI</a:t>
          </a:r>
          <a:endParaRPr lang="sv-SE" sz="1200" b="0" strike="noStrike" spc="-1"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94320</xdr:rowOff>
    </xdr:from>
    <xdr:to>
      <xdr:col>15</xdr:col>
      <xdr:colOff>24840</xdr:colOff>
      <xdr:row>9</xdr:row>
      <xdr:rowOff>6480</xdr:rowOff>
    </xdr:to>
    <xdr:pic>
      <xdr:nvPicPr>
        <xdr:cNvPr id="27" name="Bildobjekt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4320"/>
          <a:ext cx="8715240" cy="14875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805320</xdr:colOff>
      <xdr:row>6</xdr:row>
      <xdr:rowOff>86760</xdr:rowOff>
    </xdr:from>
    <xdr:to>
      <xdr:col>15</xdr:col>
      <xdr:colOff>210600</xdr:colOff>
      <xdr:row>8</xdr:row>
      <xdr:rowOff>43200</xdr:rowOff>
    </xdr:to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/>
      </xdr:nvSpPr>
      <xdr:spPr>
        <a:xfrm>
          <a:off x="4339080" y="1243080"/>
          <a:ext cx="4561920" cy="318240"/>
        </a:xfrm>
        <a:prstGeom prst="rect">
          <a:avLst/>
        </a:prstGeom>
        <a:noFill/>
        <a:ln>
          <a:noFill/>
        </a:ln>
        <a:effectLst>
          <a:outerShdw blurRad="50800" dist="50760" dir="5400000" algn="ctr" rotWithShape="0">
            <a:schemeClr val="tx1"/>
          </a:outerShdw>
        </a:effectLst>
        <a:scene3d>
          <a:camera prst="orthographicFront"/>
          <a:lightRig rig="threePt" dir="t"/>
        </a:scene3d>
        <a:sp3d>
          <a:bevelT w="101600" prst="ribl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sv-SE" sz="1800" b="1" strike="noStrike" spc="-1">
              <a:solidFill>
                <a:srgbClr val="FFFFFF"/>
              </a:solidFill>
              <a:latin typeface="Calibri"/>
            </a:rPr>
            <a:t>LF-LIGAN LF ARENA SÖNDAG 2 FEBRUARI</a:t>
          </a:r>
          <a:endParaRPr lang="sv-SE" sz="1800" b="0" strike="noStrike" spc="-1">
            <a:latin typeface="Times New Roman"/>
          </a:endParaRPr>
        </a:p>
      </xdr:txBody>
    </xdr:sp>
    <xdr:clientData/>
  </xdr:twoCellAnchor>
  <xdr:twoCellAnchor>
    <xdr:from>
      <xdr:col>8</xdr:col>
      <xdr:colOff>396360</xdr:colOff>
      <xdr:row>2</xdr:row>
      <xdr:rowOff>158040</xdr:rowOff>
    </xdr:from>
    <xdr:to>
      <xdr:col>12</xdr:col>
      <xdr:colOff>181800</xdr:colOff>
      <xdr:row>9</xdr:row>
      <xdr:rowOff>19800</xdr:rowOff>
    </xdr:to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/>
      </xdr:nvSpPr>
      <xdr:spPr>
        <a:xfrm>
          <a:off x="3930120" y="493200"/>
          <a:ext cx="2473200" cy="1101960"/>
        </a:xfrm>
        <a:prstGeom prst="rect">
          <a:avLst/>
        </a:prstGeom>
        <a:noFill/>
        <a:ln w="9360">
          <a:noFill/>
        </a:ln>
        <a:effectLst>
          <a:glow rad="139700">
            <a:schemeClr val="accent1">
              <a:satMod val="175000"/>
              <a:alpha val="40000"/>
            </a:schemeClr>
          </a:glow>
          <a:outerShdw blurRad="50800" dist="50760" dir="5400000" algn="ctr" rotWithShape="0">
            <a:schemeClr val="bg1"/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000000"/>
              </a:solidFill>
              <a:latin typeface="Bahnschrift SemiBold"/>
            </a:rPr>
            <a:t>PUCK-KASTARTÄVLING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000000"/>
              </a:solidFill>
              <a:latin typeface="Bahnschrift SemiBold"/>
            </a:rPr>
            <a:t>kl 10:15 &amp; kl 14:45</a:t>
          </a:r>
          <a:endParaRPr lang="sv-SE" sz="1600" b="0" strike="noStrike" spc="-1">
            <a:latin typeface="Times New Roman"/>
          </a:endParaRPr>
        </a:p>
      </xdr:txBody>
    </xdr:sp>
    <xdr:clientData/>
  </xdr:twoCellAnchor>
  <xdr:twoCellAnchor>
    <xdr:from>
      <xdr:col>9</xdr:col>
      <xdr:colOff>160200</xdr:colOff>
      <xdr:row>0</xdr:row>
      <xdr:rowOff>99000</xdr:rowOff>
    </xdr:from>
    <xdr:to>
      <xdr:col>10</xdr:col>
      <xdr:colOff>578160</xdr:colOff>
      <xdr:row>2</xdr:row>
      <xdr:rowOff>97920</xdr:rowOff>
    </xdr:to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/>
      </xdr:nvSpPr>
      <xdr:spPr>
        <a:xfrm>
          <a:off x="4846320" y="99000"/>
          <a:ext cx="628920" cy="334080"/>
        </a:xfrm>
        <a:prstGeom prst="flowChartMagneticDisk">
          <a:avLst/>
        </a:prstGeom>
        <a:noFill/>
        <a:ln>
          <a:solidFill>
            <a:srgbClr val="FFFFFF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1873440</xdr:colOff>
      <xdr:row>8</xdr:row>
      <xdr:rowOff>151200</xdr:rowOff>
    </xdr:to>
    <xdr:pic>
      <xdr:nvPicPr>
        <xdr:cNvPr id="31" name="Bildobjekt 2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875440" cy="1492200"/>
        </a:xfrm>
        <a:prstGeom prst="rect">
          <a:avLst/>
        </a:prstGeom>
        <a:ln w="15840">
          <a:solidFill>
            <a:srgbClr val="FFFFFF"/>
          </a:solidFill>
          <a:round/>
        </a:ln>
      </xdr:spPr>
    </xdr:pic>
    <xdr:clientData/>
  </xdr:twoCellAnchor>
  <xdr:twoCellAnchor>
    <xdr:from>
      <xdr:col>0</xdr:col>
      <xdr:colOff>697320</xdr:colOff>
      <xdr:row>13</xdr:row>
      <xdr:rowOff>160200</xdr:rowOff>
    </xdr:from>
    <xdr:to>
      <xdr:col>5</xdr:col>
      <xdr:colOff>1935720</xdr:colOff>
      <xdr:row>14</xdr:row>
      <xdr:rowOff>159120</xdr:rowOff>
    </xdr:to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/>
      </xdr:nvSpPr>
      <xdr:spPr>
        <a:xfrm>
          <a:off x="697320" y="2346840"/>
          <a:ext cx="8240400" cy="166680"/>
        </a:xfrm>
        <a:prstGeom prst="rect">
          <a:avLst/>
        </a:prstGeom>
        <a:solidFill>
          <a:srgbClr val="FF0000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SARGRIVNING &gt; SPOLNING &gt; PUCK-KASTNING &gt; SARGBYGGE 4 PLANER</a:t>
          </a: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697320</xdr:colOff>
      <xdr:row>18</xdr:row>
      <xdr:rowOff>7560</xdr:rowOff>
    </xdr:from>
    <xdr:to>
      <xdr:col>6</xdr:col>
      <xdr:colOff>6480</xdr:colOff>
      <xdr:row>19</xdr:row>
      <xdr:rowOff>6480</xdr:rowOff>
    </xdr:to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/>
      </xdr:nvSpPr>
      <xdr:spPr>
        <a:xfrm>
          <a:off x="697320" y="3032640"/>
          <a:ext cx="8247960" cy="166320"/>
        </a:xfrm>
        <a:prstGeom prst="rect">
          <a:avLst/>
        </a:prstGeom>
        <a:solidFill>
          <a:srgbClr val="FF0000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SARGRIVNING &gt; SPOLNING  &gt; SARGBYGGE 2 PLANER</a:t>
          </a: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697320</xdr:colOff>
      <xdr:row>23</xdr:row>
      <xdr:rowOff>0</xdr:rowOff>
    </xdr:from>
    <xdr:to>
      <xdr:col>6</xdr:col>
      <xdr:colOff>6480</xdr:colOff>
      <xdr:row>23</xdr:row>
      <xdr:rowOff>166680</xdr:rowOff>
    </xdr:to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/>
      </xdr:nvSpPr>
      <xdr:spPr>
        <a:xfrm>
          <a:off x="697320" y="3863160"/>
          <a:ext cx="8247960" cy="166680"/>
        </a:xfrm>
        <a:prstGeom prst="rect">
          <a:avLst/>
        </a:prstGeom>
        <a:solidFill>
          <a:srgbClr val="FF0000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SARGRIVNING &gt; SPOLNING &gt; PUCK-KASTNING &gt; SARGBYGGE 2 PLANER</a:t>
          </a: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1028880</xdr:colOff>
      <xdr:row>2</xdr:row>
      <xdr:rowOff>160200</xdr:rowOff>
    </xdr:from>
    <xdr:to>
      <xdr:col>4</xdr:col>
      <xdr:colOff>1378440</xdr:colOff>
      <xdr:row>6</xdr:row>
      <xdr:rowOff>120960</xdr:rowOff>
    </xdr:to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/>
      </xdr:nvSpPr>
      <xdr:spPr>
        <a:xfrm>
          <a:off x="4157280" y="495360"/>
          <a:ext cx="2286360" cy="631440"/>
        </a:xfrm>
        <a:prstGeom prst="rect">
          <a:avLst/>
        </a:prstGeom>
        <a:noFill/>
        <a:ln w="9360">
          <a:noFill/>
        </a:ln>
        <a:effectLst>
          <a:outerShdw blurRad="50800" dist="37674" dir="18900000" algn="b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1500" b="1" strike="noStrike" spc="-1">
              <a:solidFill>
                <a:srgbClr val="000000"/>
              </a:solidFill>
              <a:latin typeface="Bahnschrift"/>
            </a:rPr>
            <a:t>PUCK-KASTARTÄVLING</a:t>
          </a:r>
          <a:endParaRPr lang="sv-SE" sz="15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500" b="1" strike="noStrike" spc="-1">
              <a:solidFill>
                <a:srgbClr val="000000"/>
              </a:solidFill>
              <a:latin typeface="Bahnschrift"/>
            </a:rPr>
            <a:t>kl 10:15 &amp; kl 14:45</a:t>
          </a:r>
          <a:endParaRPr lang="sv-SE" sz="15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838080</xdr:colOff>
      <xdr:row>28</xdr:row>
      <xdr:rowOff>99000</xdr:rowOff>
    </xdr:from>
    <xdr:to>
      <xdr:col>5</xdr:col>
      <xdr:colOff>1873440</xdr:colOff>
      <xdr:row>38</xdr:row>
      <xdr:rowOff>14040</xdr:rowOff>
    </xdr:to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/>
      </xdr:nvSpPr>
      <xdr:spPr>
        <a:xfrm>
          <a:off x="7840080" y="4808160"/>
          <a:ext cx="1035360" cy="159120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LAG 2013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GRÖN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VIT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Brooklyn RÖD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Brooklyn RÖD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Brooklyn VIT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RÖD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VIT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GUL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BLÅ 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SVART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1539360</xdr:colOff>
      <xdr:row>28</xdr:row>
      <xdr:rowOff>99000</xdr:rowOff>
    </xdr:from>
    <xdr:to>
      <xdr:col>5</xdr:col>
      <xdr:colOff>692640</xdr:colOff>
      <xdr:row>38</xdr:row>
      <xdr:rowOff>14040</xdr:rowOff>
    </xdr:to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/>
      </xdr:nvSpPr>
      <xdr:spPr>
        <a:xfrm>
          <a:off x="6604560" y="4808160"/>
          <a:ext cx="1090080" cy="159120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LAG 2014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GRÖN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VIT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Rosvik SVART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RÖD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RÖD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VIT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BLÅ 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SVART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343080</xdr:colOff>
      <xdr:row>28</xdr:row>
      <xdr:rowOff>91440</xdr:rowOff>
    </xdr:from>
    <xdr:to>
      <xdr:col>4</xdr:col>
      <xdr:colOff>1355400</xdr:colOff>
      <xdr:row>38</xdr:row>
      <xdr:rowOff>14040</xdr:rowOff>
    </xdr:to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/>
      </xdr:nvSpPr>
      <xdr:spPr>
        <a:xfrm>
          <a:off x="5408280" y="4800600"/>
          <a:ext cx="1012320" cy="159876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LAG 2015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GRÖN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GUL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BLÅ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RÖD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VIT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BLÅ 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SVART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1364040</xdr:colOff>
      <xdr:row>6</xdr:row>
      <xdr:rowOff>137160</xdr:rowOff>
    </xdr:from>
    <xdr:to>
      <xdr:col>6</xdr:col>
      <xdr:colOff>115920</xdr:colOff>
      <xdr:row>8</xdr:row>
      <xdr:rowOff>120240</xdr:rowOff>
    </xdr:to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/>
      </xdr:nvSpPr>
      <xdr:spPr>
        <a:xfrm>
          <a:off x="4492440" y="1143000"/>
          <a:ext cx="4562280" cy="318240"/>
        </a:xfrm>
        <a:prstGeom prst="rect">
          <a:avLst/>
        </a:prstGeom>
        <a:noFill/>
        <a:ln>
          <a:noFill/>
        </a:ln>
        <a:effectLst>
          <a:outerShdw blurRad="50800" dist="50760" dir="5400000" algn="ctr" rotWithShape="0">
            <a:schemeClr val="tx1"/>
          </a:outerShdw>
        </a:effectLst>
        <a:scene3d>
          <a:camera prst="orthographicFront"/>
          <a:lightRig rig="threePt" dir="t"/>
        </a:scene3d>
        <a:sp3d>
          <a:bevelT w="101600" prst="ribl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sv-SE" sz="1800" b="1" strike="noStrike" spc="-1">
              <a:solidFill>
                <a:srgbClr val="FFFFFF"/>
              </a:solidFill>
              <a:latin typeface="Calibri"/>
            </a:rPr>
            <a:t>LF-LIGAN LF ARENA SÖNDAG 7 NOVEMBER</a:t>
          </a:r>
          <a:endParaRPr lang="sv-SE" sz="1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1059120</xdr:colOff>
      <xdr:row>5</xdr:row>
      <xdr:rowOff>30600</xdr:rowOff>
    </xdr:from>
    <xdr:to>
      <xdr:col>4</xdr:col>
      <xdr:colOff>1507680</xdr:colOff>
      <xdr:row>6</xdr:row>
      <xdr:rowOff>67680</xdr:rowOff>
    </xdr:to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/>
      </xdr:nvSpPr>
      <xdr:spPr>
        <a:xfrm>
          <a:off x="6124320" y="868680"/>
          <a:ext cx="448560" cy="204840"/>
        </a:xfrm>
        <a:prstGeom prst="flowChartMagneticDisk">
          <a:avLst/>
        </a:prstGeom>
        <a:noFill/>
        <a:ln>
          <a:solidFill>
            <a:srgbClr val="FFFFFF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619200</xdr:colOff>
      <xdr:row>0</xdr:row>
      <xdr:rowOff>0</xdr:rowOff>
    </xdr:from>
    <xdr:to>
      <xdr:col>14</xdr:col>
      <xdr:colOff>267120</xdr:colOff>
      <xdr:row>9</xdr:row>
      <xdr:rowOff>54000</xdr:rowOff>
    </xdr:to>
    <xdr:pic>
      <xdr:nvPicPr>
        <xdr:cNvPr id="41" name="Bildobjekt 1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19200" y="0"/>
          <a:ext cx="10851840" cy="1774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944640</xdr:colOff>
      <xdr:row>1</xdr:row>
      <xdr:rowOff>28080</xdr:rowOff>
    </xdr:from>
    <xdr:to>
      <xdr:col>11</xdr:col>
      <xdr:colOff>504720</xdr:colOff>
      <xdr:row>6</xdr:row>
      <xdr:rowOff>178200</xdr:rowOff>
    </xdr:to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/>
      </xdr:nvSpPr>
      <xdr:spPr>
        <a:xfrm>
          <a:off x="6971760" y="195480"/>
          <a:ext cx="2594880" cy="988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PUCK-KASTARTÄVLING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kl 12:00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&amp;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kl 17:00</a:t>
          </a:r>
          <a:endParaRPr lang="sv-SE" sz="1600" b="0" strike="noStrike" spc="-1">
            <a:latin typeface="Times New Roman"/>
          </a:endParaRPr>
        </a:p>
      </xdr:txBody>
    </xdr:sp>
    <xdr:clientData/>
  </xdr:twoCellAnchor>
  <xdr:twoCellAnchor>
    <xdr:from>
      <xdr:col>8</xdr:col>
      <xdr:colOff>873720</xdr:colOff>
      <xdr:row>7</xdr:row>
      <xdr:rowOff>73080</xdr:rowOff>
    </xdr:from>
    <xdr:to>
      <xdr:col>14</xdr:col>
      <xdr:colOff>488880</xdr:colOff>
      <xdr:row>9</xdr:row>
      <xdr:rowOff>19080</xdr:rowOff>
    </xdr:to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/>
      </xdr:nvSpPr>
      <xdr:spPr>
        <a:xfrm>
          <a:off x="6900840" y="1478880"/>
          <a:ext cx="4791960" cy="260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sv-SE" sz="1200" b="1" strike="noStrike" spc="-1">
              <a:solidFill>
                <a:srgbClr val="FFFFFF"/>
              </a:solidFill>
              <a:latin typeface="Arial"/>
            </a:rPr>
            <a:t>SPELCHEMA BJÖRNLIGAN LF ARENA LÖRDAG 3:E FEBRUARI</a:t>
          </a:r>
          <a:endParaRPr lang="sv-SE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I40"/>
  <sheetViews>
    <sheetView tabSelected="1" topLeftCell="A18" zoomScale="145" zoomScaleNormal="145" workbookViewId="0">
      <selection activeCell="A39" sqref="A39"/>
    </sheetView>
  </sheetViews>
  <sheetFormatPr defaultRowHeight="12.75" x14ac:dyDescent="0.2"/>
  <cols>
    <col min="1" max="1" width="10.28515625" customWidth="1"/>
    <col min="2" max="2" width="7.7109375" customWidth="1"/>
    <col min="3" max="6" width="27.42578125" customWidth="1"/>
    <col min="7" max="7" width="15.28515625" customWidth="1"/>
    <col min="8" max="1025" width="8.7109375" customWidth="1"/>
  </cols>
  <sheetData>
    <row r="10" spans="1:7" ht="13.5" thickBot="1" x14ac:dyDescent="0.25">
      <c r="A10" s="4" t="s">
        <v>0</v>
      </c>
      <c r="B10" s="5" t="s">
        <v>1</v>
      </c>
      <c r="C10" s="349" t="s">
        <v>2</v>
      </c>
      <c r="D10" s="349"/>
      <c r="E10" s="350" t="s">
        <v>3</v>
      </c>
      <c r="F10" s="350"/>
    </row>
    <row r="11" spans="1:7" ht="13.5" thickBot="1" x14ac:dyDescent="0.25">
      <c r="A11" s="17" t="s">
        <v>316</v>
      </c>
      <c r="B11" s="18">
        <v>2018</v>
      </c>
      <c r="C11" s="19" t="s">
        <v>308</v>
      </c>
      <c r="D11" s="20" t="s">
        <v>307</v>
      </c>
      <c r="E11" s="21" t="s">
        <v>309</v>
      </c>
      <c r="F11" s="20" t="s">
        <v>130</v>
      </c>
      <c r="G11" s="22" t="s">
        <v>6</v>
      </c>
    </row>
    <row r="12" spans="1:7" ht="13.5" thickBot="1" x14ac:dyDescent="0.25">
      <c r="A12" s="17" t="s">
        <v>316</v>
      </c>
      <c r="B12" s="18">
        <v>2018</v>
      </c>
      <c r="C12" s="19" t="s">
        <v>10</v>
      </c>
      <c r="D12" s="20" t="s">
        <v>310</v>
      </c>
      <c r="E12" s="21" t="s">
        <v>11</v>
      </c>
      <c r="F12" s="20" t="s">
        <v>311</v>
      </c>
      <c r="G12" s="22" t="s">
        <v>8</v>
      </c>
    </row>
    <row r="13" spans="1:7" x14ac:dyDescent="0.2">
      <c r="A13" s="6">
        <v>0.34375</v>
      </c>
      <c r="B13" s="7">
        <v>2019</v>
      </c>
      <c r="C13" s="8" t="s">
        <v>4</v>
      </c>
      <c r="D13" s="9" t="s">
        <v>306</v>
      </c>
      <c r="E13" s="10" t="s">
        <v>5</v>
      </c>
      <c r="F13" s="9" t="s">
        <v>315</v>
      </c>
      <c r="G13" s="11" t="s">
        <v>6</v>
      </c>
    </row>
    <row r="14" spans="1:7" x14ac:dyDescent="0.2">
      <c r="A14" s="12" t="s">
        <v>317</v>
      </c>
      <c r="B14" s="7">
        <v>2019</v>
      </c>
      <c r="C14" s="13" t="s">
        <v>313</v>
      </c>
      <c r="D14" s="14" t="s">
        <v>10</v>
      </c>
      <c r="E14" s="15" t="s">
        <v>314</v>
      </c>
      <c r="F14" s="14" t="s">
        <v>11</v>
      </c>
      <c r="G14" s="16" t="s">
        <v>8</v>
      </c>
    </row>
    <row r="15" spans="1:7" x14ac:dyDescent="0.2">
      <c r="A15" s="17" t="s">
        <v>318</v>
      </c>
      <c r="B15" s="18">
        <v>2018</v>
      </c>
      <c r="C15" s="19" t="s">
        <v>130</v>
      </c>
      <c r="D15" s="20" t="s">
        <v>306</v>
      </c>
      <c r="E15" s="21" t="s">
        <v>11</v>
      </c>
      <c r="F15" s="20" t="s">
        <v>308</v>
      </c>
      <c r="G15" s="22" t="s">
        <v>6</v>
      </c>
    </row>
    <row r="16" spans="1:7" x14ac:dyDescent="0.2">
      <c r="A16" s="23" t="s">
        <v>318</v>
      </c>
      <c r="B16" s="24">
        <v>2018</v>
      </c>
      <c r="C16" s="25" t="s">
        <v>307</v>
      </c>
      <c r="D16" s="26" t="s">
        <v>324</v>
      </c>
      <c r="E16" s="27" t="s">
        <v>311</v>
      </c>
      <c r="F16" s="26" t="s">
        <v>310</v>
      </c>
      <c r="G16" s="22" t="s">
        <v>8</v>
      </c>
    </row>
    <row r="17" spans="1:9" x14ac:dyDescent="0.2">
      <c r="A17" s="28">
        <v>0.38541666666666669</v>
      </c>
      <c r="B17" s="29">
        <v>2019</v>
      </c>
      <c r="C17" s="30" t="s">
        <v>4</v>
      </c>
      <c r="D17" s="31" t="s">
        <v>314</v>
      </c>
      <c r="E17" s="32" t="s">
        <v>5</v>
      </c>
      <c r="F17" s="31" t="s">
        <v>313</v>
      </c>
      <c r="G17" s="16" t="s">
        <v>6</v>
      </c>
    </row>
    <row r="18" spans="1:9" x14ac:dyDescent="0.2">
      <c r="A18" s="33">
        <v>0.38541666666666669</v>
      </c>
      <c r="B18" s="34">
        <v>2019</v>
      </c>
      <c r="C18" s="13" t="s">
        <v>315</v>
      </c>
      <c r="D18" s="35" t="s">
        <v>11</v>
      </c>
      <c r="E18" s="15" t="s">
        <v>10</v>
      </c>
      <c r="F18" s="14" t="s">
        <v>306</v>
      </c>
      <c r="G18" s="16" t="s">
        <v>8</v>
      </c>
    </row>
    <row r="19" spans="1:9" x14ac:dyDescent="0.2">
      <c r="A19" s="36" t="s">
        <v>319</v>
      </c>
      <c r="B19" s="37"/>
      <c r="C19" s="351" t="s">
        <v>323</v>
      </c>
      <c r="D19" s="351"/>
      <c r="E19" s="351"/>
      <c r="F19" s="351"/>
    </row>
    <row r="20" spans="1:9" x14ac:dyDescent="0.2">
      <c r="A20" s="38">
        <v>0.42708333333333331</v>
      </c>
      <c r="B20" s="39">
        <v>2018</v>
      </c>
      <c r="C20" s="40" t="s">
        <v>10</v>
      </c>
      <c r="D20" s="41" t="s">
        <v>308</v>
      </c>
      <c r="E20" s="42" t="s">
        <v>130</v>
      </c>
      <c r="F20" s="41" t="s">
        <v>307</v>
      </c>
      <c r="G20" s="22" t="s">
        <v>6</v>
      </c>
    </row>
    <row r="21" spans="1:9" x14ac:dyDescent="0.2">
      <c r="A21" s="43">
        <v>0.42708333333333331</v>
      </c>
      <c r="B21" s="44">
        <v>2018</v>
      </c>
      <c r="C21" s="45" t="s">
        <v>324</v>
      </c>
      <c r="D21" s="46" t="s">
        <v>306</v>
      </c>
      <c r="E21" s="47" t="s">
        <v>309</v>
      </c>
      <c r="F21" s="46" t="s">
        <v>311</v>
      </c>
      <c r="G21" s="22" t="s">
        <v>8</v>
      </c>
    </row>
    <row r="22" spans="1:9" x14ac:dyDescent="0.2">
      <c r="A22" s="28" t="s">
        <v>320</v>
      </c>
      <c r="B22" s="29">
        <v>2019</v>
      </c>
      <c r="C22" s="8" t="s">
        <v>4</v>
      </c>
      <c r="D22" s="9" t="s">
        <v>315</v>
      </c>
      <c r="E22" s="10" t="s">
        <v>5</v>
      </c>
      <c r="F22" s="9" t="s">
        <v>10</v>
      </c>
      <c r="G22" s="16" t="s">
        <v>6</v>
      </c>
    </row>
    <row r="23" spans="1:9" x14ac:dyDescent="0.2">
      <c r="A23" s="33" t="s">
        <v>320</v>
      </c>
      <c r="B23" s="34">
        <v>2019</v>
      </c>
      <c r="C23" s="48" t="s">
        <v>313</v>
      </c>
      <c r="D23" s="35" t="s">
        <v>11</v>
      </c>
      <c r="E23" s="49" t="s">
        <v>314</v>
      </c>
      <c r="F23" s="35" t="s">
        <v>306</v>
      </c>
      <c r="G23" s="16" t="s">
        <v>8</v>
      </c>
    </row>
    <row r="24" spans="1:9" x14ac:dyDescent="0.2">
      <c r="A24" s="38">
        <v>0.46875</v>
      </c>
      <c r="B24" s="18">
        <v>2018</v>
      </c>
      <c r="C24" s="50" t="s">
        <v>10</v>
      </c>
      <c r="D24" s="51" t="s">
        <v>324</v>
      </c>
      <c r="E24" s="52" t="s">
        <v>11</v>
      </c>
      <c r="F24" s="51" t="s">
        <v>310</v>
      </c>
      <c r="G24" s="22" t="s">
        <v>6</v>
      </c>
    </row>
    <row r="25" spans="1:9" x14ac:dyDescent="0.2">
      <c r="A25" s="23">
        <v>0.46875</v>
      </c>
      <c r="B25" s="24">
        <v>2018</v>
      </c>
      <c r="C25" s="25" t="s">
        <v>309</v>
      </c>
      <c r="D25" s="26" t="s">
        <v>306</v>
      </c>
      <c r="E25" s="27"/>
      <c r="F25" s="26"/>
      <c r="G25" s="22" t="s">
        <v>8</v>
      </c>
    </row>
    <row r="26" spans="1:9" x14ac:dyDescent="0.2">
      <c r="A26" s="53" t="s">
        <v>321</v>
      </c>
      <c r="B26" s="54"/>
      <c r="C26" s="352" t="s">
        <v>322</v>
      </c>
      <c r="D26" s="352"/>
      <c r="E26" s="352"/>
      <c r="F26" s="352"/>
      <c r="G26" s="55"/>
    </row>
    <row r="27" spans="1:9" x14ac:dyDescent="0.2">
      <c r="A27" s="56"/>
      <c r="B27" s="57"/>
      <c r="C27" s="58"/>
      <c r="D27" s="58"/>
      <c r="E27" s="58"/>
      <c r="F27" s="58"/>
      <c r="G27" s="59"/>
    </row>
    <row r="28" spans="1:9" x14ac:dyDescent="0.2">
      <c r="A28" s="60"/>
      <c r="B28" s="61"/>
      <c r="C28" s="62"/>
      <c r="D28" s="63"/>
      <c r="E28" s="62"/>
      <c r="F28" s="63"/>
      <c r="G28" s="64"/>
      <c r="I28" s="348"/>
    </row>
    <row r="29" spans="1:9" x14ac:dyDescent="0.2">
      <c r="A29" s="65"/>
      <c r="B29" s="61"/>
      <c r="C29" s="62"/>
      <c r="D29" s="63"/>
      <c r="E29" s="62"/>
      <c r="F29" s="63"/>
      <c r="G29" s="64"/>
    </row>
    <row r="30" spans="1:9" x14ac:dyDescent="0.2">
      <c r="A30" s="65"/>
      <c r="B30" s="61"/>
      <c r="C30" s="62"/>
      <c r="D30" s="63"/>
      <c r="E30" s="62"/>
      <c r="F30" s="63"/>
      <c r="G30" s="64"/>
    </row>
    <row r="32" spans="1:9" x14ac:dyDescent="0.2">
      <c r="A32" s="66" t="s">
        <v>12</v>
      </c>
      <c r="B32" s="67"/>
      <c r="C32" s="67"/>
      <c r="D32" s="67"/>
      <c r="E32" s="67"/>
    </row>
    <row r="33" spans="1:5" x14ac:dyDescent="0.2">
      <c r="A33" s="68" t="s">
        <v>13</v>
      </c>
      <c r="B33" s="67"/>
      <c r="C33" s="67"/>
      <c r="D33" s="67"/>
      <c r="E33" s="67"/>
    </row>
    <row r="34" spans="1:5" x14ac:dyDescent="0.2">
      <c r="A34" s="68" t="s">
        <v>312</v>
      </c>
      <c r="B34" s="67"/>
      <c r="C34" s="67"/>
      <c r="D34" s="67"/>
      <c r="E34" s="67"/>
    </row>
    <row r="35" spans="1:5" x14ac:dyDescent="0.2">
      <c r="A35" s="69"/>
      <c r="B35" s="67"/>
      <c r="C35" s="67"/>
      <c r="D35" s="67"/>
      <c r="E35" s="67"/>
    </row>
    <row r="38" spans="1:5" x14ac:dyDescent="0.2">
      <c r="A38" s="70" t="s">
        <v>14</v>
      </c>
      <c r="B38" s="71"/>
      <c r="C38" s="71"/>
      <c r="D38" s="72"/>
    </row>
    <row r="39" spans="1:5" x14ac:dyDescent="0.2">
      <c r="A39" s="73" t="s">
        <v>325</v>
      </c>
      <c r="B39" s="74"/>
      <c r="C39" s="74"/>
      <c r="D39" s="75"/>
    </row>
    <row r="40" spans="1:5" x14ac:dyDescent="0.2">
      <c r="A40" s="76" t="s">
        <v>15</v>
      </c>
      <c r="B40" s="77"/>
      <c r="C40" s="77"/>
      <c r="D40" s="78"/>
    </row>
  </sheetData>
  <mergeCells count="4">
    <mergeCell ref="C10:D10"/>
    <mergeCell ref="E10:F10"/>
    <mergeCell ref="C19:F19"/>
    <mergeCell ref="C26:F26"/>
  </mergeCells>
  <pageMargins left="0.25" right="0.25" top="0.75" bottom="0.75" header="0.51180555555555496" footer="0.51180555555555496"/>
  <pageSetup paperSize="9" firstPageNumber="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4:P22"/>
  <sheetViews>
    <sheetView zoomScale="123" zoomScaleNormal="123" workbookViewId="0">
      <selection activeCell="C9" sqref="C9"/>
    </sheetView>
  </sheetViews>
  <sheetFormatPr defaultRowHeight="12.75" x14ac:dyDescent="0.2"/>
  <cols>
    <col min="1" max="4" width="8.7109375" customWidth="1"/>
    <col min="5" max="5" width="3.85546875" customWidth="1"/>
    <col min="6" max="6" width="8.7109375" customWidth="1"/>
    <col min="7" max="7" width="3.42578125" customWidth="1"/>
    <col min="8" max="8" width="8.7109375" customWidth="1"/>
    <col min="9" max="9" width="3" customWidth="1"/>
    <col min="10" max="10" width="8.7109375" customWidth="1"/>
    <col min="11" max="11" width="2.85546875" customWidth="1"/>
    <col min="12" max="15" width="8.7109375" customWidth="1"/>
    <col min="16" max="16" width="5.42578125" customWidth="1"/>
    <col min="17" max="1025" width="8.7109375" customWidth="1"/>
  </cols>
  <sheetData>
    <row r="4" spans="2:16" x14ac:dyDescent="0.2">
      <c r="B4" s="285" t="s">
        <v>110</v>
      </c>
      <c r="C4" s="186"/>
      <c r="D4" s="188" t="s">
        <v>42</v>
      </c>
      <c r="E4" s="187"/>
      <c r="F4" s="189"/>
      <c r="G4" s="189"/>
      <c r="H4" s="188" t="s">
        <v>43</v>
      </c>
      <c r="I4" s="187"/>
      <c r="J4" s="189"/>
      <c r="K4" s="189"/>
      <c r="L4" s="188" t="s">
        <v>3</v>
      </c>
      <c r="M4" s="187"/>
      <c r="O4" s="101" t="s">
        <v>111</v>
      </c>
      <c r="P4" s="92">
        <f>COUNTIF(Blad4!$C$5:$L$22,O4)</f>
        <v>4</v>
      </c>
    </row>
    <row r="5" spans="2:16" x14ac:dyDescent="0.2">
      <c r="B5" s="165">
        <v>0.41666666666666702</v>
      </c>
      <c r="C5" s="190"/>
      <c r="D5" s="190" t="s">
        <v>111</v>
      </c>
      <c r="E5" s="168"/>
      <c r="G5" s="171"/>
      <c r="H5" s="167" t="s">
        <v>112</v>
      </c>
      <c r="I5" s="172"/>
      <c r="K5" s="191"/>
      <c r="L5" s="167" t="s">
        <v>113</v>
      </c>
      <c r="M5" s="168"/>
      <c r="O5" s="101" t="s">
        <v>112</v>
      </c>
      <c r="P5" s="92">
        <f>COUNTIF(Blad4!$C$5:$L$22,O5)</f>
        <v>4</v>
      </c>
    </row>
    <row r="6" spans="2:16" x14ac:dyDescent="0.2">
      <c r="B6" s="165">
        <v>0.4375</v>
      </c>
      <c r="C6" s="192"/>
      <c r="D6" s="192" t="s">
        <v>114</v>
      </c>
      <c r="E6" s="180"/>
      <c r="F6" s="192"/>
      <c r="G6" s="178"/>
      <c r="H6" s="192" t="s">
        <v>112</v>
      </c>
      <c r="I6" s="180"/>
      <c r="J6" s="192"/>
      <c r="K6" s="178"/>
      <c r="L6" s="192" t="s">
        <v>113</v>
      </c>
      <c r="M6" s="180"/>
      <c r="O6" s="101" t="s">
        <v>113</v>
      </c>
      <c r="P6" s="92">
        <f>COUNTIF(Blad4!$C$5:$L$22,O6)</f>
        <v>4</v>
      </c>
    </row>
    <row r="7" spans="2:16" x14ac:dyDescent="0.2">
      <c r="B7" s="165">
        <v>0.45833333333333298</v>
      </c>
      <c r="C7" s="190"/>
      <c r="D7" s="167" t="s">
        <v>115</v>
      </c>
      <c r="E7" s="169"/>
      <c r="F7" s="190"/>
      <c r="G7" s="166"/>
      <c r="H7" s="167" t="s">
        <v>116</v>
      </c>
      <c r="I7" s="169"/>
      <c r="J7" s="190"/>
      <c r="K7" s="166"/>
      <c r="L7" s="170" t="s">
        <v>111</v>
      </c>
      <c r="M7" s="169"/>
      <c r="O7" s="101" t="s">
        <v>116</v>
      </c>
      <c r="P7" s="92">
        <f>COUNTIF(Blad4!$C$5:$L$22,O7)</f>
        <v>2</v>
      </c>
    </row>
    <row r="8" spans="2:16" x14ac:dyDescent="0.2">
      <c r="B8" s="165">
        <v>0.47916666666666702</v>
      </c>
      <c r="C8" s="192"/>
      <c r="D8" s="192" t="s">
        <v>115</v>
      </c>
      <c r="E8" s="180"/>
      <c r="F8" s="192"/>
      <c r="G8" s="178"/>
      <c r="H8" s="192" t="s">
        <v>116</v>
      </c>
      <c r="I8" s="180"/>
      <c r="J8" s="192"/>
      <c r="K8" s="178"/>
      <c r="L8" s="192" t="s">
        <v>113</v>
      </c>
      <c r="M8" s="180"/>
      <c r="O8" s="101" t="s">
        <v>114</v>
      </c>
      <c r="P8" s="92">
        <f>COUNTIF(Blad4!$C$5:$L$22,O8)</f>
        <v>4</v>
      </c>
    </row>
    <row r="9" spans="2:16" x14ac:dyDescent="0.2">
      <c r="B9" s="165">
        <v>0.5</v>
      </c>
      <c r="C9" s="193"/>
      <c r="D9" s="215"/>
      <c r="E9" s="216"/>
      <c r="F9" s="217"/>
      <c r="G9" s="218"/>
      <c r="H9" s="219" t="s">
        <v>73</v>
      </c>
      <c r="I9" s="216"/>
      <c r="J9" s="217"/>
      <c r="K9" s="218"/>
      <c r="L9" s="220"/>
      <c r="M9" s="194"/>
      <c r="O9" s="101" t="s">
        <v>115</v>
      </c>
      <c r="P9" s="92">
        <f>COUNTIF(Blad4!$C$5:$L$22,O9)</f>
        <v>4</v>
      </c>
    </row>
    <row r="10" spans="2:16" x14ac:dyDescent="0.2">
      <c r="B10" s="165">
        <v>0.52083333333333404</v>
      </c>
      <c r="C10" s="190"/>
      <c r="D10" s="165" t="s">
        <v>209</v>
      </c>
      <c r="E10" s="169"/>
      <c r="F10" s="190"/>
      <c r="G10" s="166"/>
      <c r="H10" s="167" t="s">
        <v>118</v>
      </c>
      <c r="I10" s="169"/>
      <c r="J10" s="190"/>
      <c r="K10" s="166"/>
      <c r="L10" s="167" t="s">
        <v>113</v>
      </c>
      <c r="M10" s="169"/>
      <c r="O10" s="101" t="s">
        <v>121</v>
      </c>
      <c r="P10" s="92">
        <f>COUNTIF(Blad4!$C$5:$L$22,O10)</f>
        <v>4</v>
      </c>
    </row>
    <row r="11" spans="2:16" x14ac:dyDescent="0.2">
      <c r="B11" s="165">
        <v>0.54166666666666696</v>
      </c>
      <c r="C11" s="192"/>
      <c r="D11" s="199" t="s">
        <v>209</v>
      </c>
      <c r="E11" s="180"/>
      <c r="F11" s="192"/>
      <c r="G11" s="178"/>
      <c r="H11" s="179" t="s">
        <v>111</v>
      </c>
      <c r="I11" s="180"/>
      <c r="J11" s="192"/>
      <c r="K11" s="178"/>
      <c r="L11" s="179" t="s">
        <v>114</v>
      </c>
      <c r="M11" s="180"/>
      <c r="O11" s="101" t="s">
        <v>119</v>
      </c>
      <c r="P11" s="92">
        <f>COUNTIF(Blad4!$C$5:$L$22,O11)</f>
        <v>3</v>
      </c>
    </row>
    <row r="12" spans="2:16" x14ac:dyDescent="0.2">
      <c r="B12" s="165">
        <v>0.5625</v>
      </c>
      <c r="C12" s="190"/>
      <c r="D12" s="165" t="s">
        <v>119</v>
      </c>
      <c r="E12" s="172"/>
      <c r="F12" s="190"/>
      <c r="G12" s="171"/>
      <c r="H12" s="167" t="s">
        <v>111</v>
      </c>
      <c r="I12" s="172"/>
      <c r="J12" s="190"/>
      <c r="K12" s="166"/>
      <c r="L12" s="167" t="s">
        <v>114</v>
      </c>
      <c r="M12" s="169"/>
      <c r="O12" s="101" t="s">
        <v>209</v>
      </c>
      <c r="P12" s="92">
        <f>COUNTIF(Blad4!$C$5:$L$22,O12)</f>
        <v>2</v>
      </c>
    </row>
    <row r="13" spans="2:16" x14ac:dyDescent="0.2">
      <c r="B13" s="165">
        <v>0.58333333333333404</v>
      </c>
      <c r="C13" s="200"/>
      <c r="D13" s="199" t="s">
        <v>119</v>
      </c>
      <c r="E13" s="180"/>
      <c r="F13" s="200"/>
      <c r="G13" s="178"/>
      <c r="H13" s="179" t="s">
        <v>114</v>
      </c>
      <c r="I13" s="180"/>
      <c r="J13" s="200"/>
      <c r="K13" s="178"/>
      <c r="L13" s="179" t="s">
        <v>45</v>
      </c>
      <c r="M13" s="180"/>
      <c r="O13" s="101" t="s">
        <v>118</v>
      </c>
      <c r="P13" s="92">
        <f>COUNTIF(Blad4!$C$5:$L$22,O13)</f>
        <v>1</v>
      </c>
    </row>
    <row r="14" spans="2:16" x14ac:dyDescent="0.2">
      <c r="B14" s="165">
        <v>0.60416666666666696</v>
      </c>
      <c r="C14" s="193"/>
      <c r="D14" s="201"/>
      <c r="E14" s="195"/>
      <c r="F14" s="194"/>
      <c r="G14" s="196"/>
      <c r="H14" s="202" t="s">
        <v>65</v>
      </c>
      <c r="I14" s="195"/>
      <c r="J14" s="194"/>
      <c r="K14" s="196"/>
      <c r="L14" s="203"/>
      <c r="M14" s="194"/>
    </row>
    <row r="15" spans="2:16" x14ac:dyDescent="0.2">
      <c r="B15" s="285" t="s">
        <v>120</v>
      </c>
      <c r="C15" s="204"/>
      <c r="D15" s="186"/>
      <c r="E15" s="205"/>
      <c r="F15" s="206" t="s">
        <v>42</v>
      </c>
      <c r="G15" s="207"/>
      <c r="H15" s="186"/>
      <c r="I15" s="205"/>
      <c r="J15" s="206" t="s">
        <v>3</v>
      </c>
      <c r="K15" s="207"/>
      <c r="L15" s="208"/>
      <c r="M15" s="207"/>
    </row>
    <row r="16" spans="2:16" x14ac:dyDescent="0.2">
      <c r="B16" s="175">
        <v>0.625</v>
      </c>
      <c r="C16" s="167"/>
      <c r="D16" s="167"/>
      <c r="E16" s="176"/>
      <c r="F16" s="167" t="s">
        <v>121</v>
      </c>
      <c r="G16" s="172"/>
      <c r="H16" s="167"/>
      <c r="I16" s="166"/>
      <c r="J16" s="169" t="s">
        <v>115</v>
      </c>
      <c r="K16" s="169"/>
      <c r="L16" s="167"/>
      <c r="M16" s="67"/>
    </row>
    <row r="17" spans="2:13" x14ac:dyDescent="0.2">
      <c r="B17" s="175">
        <v>0.64583333333333304</v>
      </c>
      <c r="C17" s="179"/>
      <c r="D17" s="179"/>
      <c r="E17" s="178"/>
      <c r="F17" s="179" t="s">
        <v>121</v>
      </c>
      <c r="G17" s="180"/>
      <c r="H17" s="179"/>
      <c r="I17" s="178"/>
      <c r="J17" s="180" t="s">
        <v>115</v>
      </c>
      <c r="K17" s="180"/>
      <c r="L17" s="179"/>
      <c r="M17" s="179"/>
    </row>
    <row r="18" spans="2:13" x14ac:dyDescent="0.2">
      <c r="B18" s="175">
        <v>0.66666666666666696</v>
      </c>
      <c r="C18" s="1"/>
      <c r="D18" s="167"/>
      <c r="E18" s="177"/>
      <c r="F18" s="167" t="s">
        <v>119</v>
      </c>
      <c r="G18" s="172"/>
      <c r="H18" s="167"/>
      <c r="I18" s="172"/>
      <c r="J18" s="169" t="s">
        <v>112</v>
      </c>
      <c r="K18" s="177"/>
      <c r="L18" s="167"/>
      <c r="M18" s="167"/>
    </row>
    <row r="19" spans="2:13" x14ac:dyDescent="0.2">
      <c r="B19" s="175">
        <v>0.6875</v>
      </c>
      <c r="C19" s="213"/>
      <c r="D19" s="215"/>
      <c r="E19" s="216"/>
      <c r="F19" s="217"/>
      <c r="G19" s="218"/>
      <c r="H19" s="219" t="s">
        <v>73</v>
      </c>
      <c r="I19" s="216"/>
      <c r="J19" s="217"/>
      <c r="K19" s="218"/>
      <c r="L19" s="220"/>
      <c r="M19" s="220"/>
    </row>
    <row r="20" spans="2:13" x14ac:dyDescent="0.2">
      <c r="B20" s="175">
        <v>0.70833333333333304</v>
      </c>
      <c r="C20" s="179"/>
      <c r="D20" s="179"/>
      <c r="E20" s="178"/>
      <c r="F20" s="179" t="s">
        <v>121</v>
      </c>
      <c r="G20" s="180"/>
      <c r="H20" s="179"/>
      <c r="I20" s="178"/>
      <c r="J20" s="180" t="s">
        <v>112</v>
      </c>
      <c r="K20" s="180"/>
      <c r="L20" s="179"/>
      <c r="M20" s="179"/>
    </row>
    <row r="21" spans="2:13" x14ac:dyDescent="0.2">
      <c r="B21" s="175">
        <v>0.72916666666666696</v>
      </c>
      <c r="C21" s="168"/>
      <c r="D21" s="168"/>
      <c r="E21" s="177"/>
      <c r="F21" s="1" t="s">
        <v>121</v>
      </c>
      <c r="G21" s="168"/>
      <c r="H21" s="168"/>
      <c r="I21" s="168"/>
      <c r="J21" s="1" t="s">
        <v>45</v>
      </c>
      <c r="K21" s="168"/>
      <c r="L21" s="168"/>
      <c r="M21" s="168"/>
    </row>
    <row r="22" spans="2:13" x14ac:dyDescent="0.2">
      <c r="B22" s="175">
        <v>0.75</v>
      </c>
      <c r="C22" s="179"/>
      <c r="D22" s="179"/>
      <c r="E22" s="178"/>
      <c r="F22" s="178"/>
      <c r="G22" s="180"/>
      <c r="H22" s="179"/>
      <c r="I22" s="178"/>
      <c r="J22" s="178"/>
      <c r="K22" s="180"/>
      <c r="L22" s="179"/>
      <c r="M22" s="179"/>
    </row>
  </sheetData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0:F38"/>
  <sheetViews>
    <sheetView topLeftCell="A7" zoomScaleNormal="100" workbookViewId="0">
      <selection activeCell="I23" sqref="I23"/>
    </sheetView>
  </sheetViews>
  <sheetFormatPr defaultRowHeight="12.75" x14ac:dyDescent="0.2"/>
  <cols>
    <col min="1" max="1" width="10.28515625" customWidth="1"/>
    <col min="2" max="2" width="6.5703125" customWidth="1"/>
    <col min="3" max="6" width="27.42578125" customWidth="1"/>
    <col min="7" max="1025" width="8.7109375" customWidth="1"/>
  </cols>
  <sheetData>
    <row r="10" spans="1:6" x14ac:dyDescent="0.2">
      <c r="A10" s="286" t="s">
        <v>0</v>
      </c>
      <c r="B10" s="287" t="s">
        <v>1</v>
      </c>
      <c r="C10" s="288" t="s">
        <v>210</v>
      </c>
      <c r="D10" s="288" t="s">
        <v>211</v>
      </c>
      <c r="E10" s="288" t="s">
        <v>3</v>
      </c>
      <c r="F10" s="289" t="s">
        <v>212</v>
      </c>
    </row>
    <row r="11" spans="1:6" x14ac:dyDescent="0.2">
      <c r="A11" s="290" t="s">
        <v>213</v>
      </c>
      <c r="B11" s="291">
        <v>2015</v>
      </c>
      <c r="C11" s="292" t="s">
        <v>214</v>
      </c>
      <c r="D11" s="292" t="s">
        <v>215</v>
      </c>
      <c r="E11" s="292" t="s">
        <v>216</v>
      </c>
      <c r="F11" s="293"/>
    </row>
    <row r="12" spans="1:6" x14ac:dyDescent="0.2">
      <c r="A12" s="290" t="s">
        <v>7</v>
      </c>
      <c r="B12" s="238">
        <v>2014</v>
      </c>
      <c r="C12" s="239" t="s">
        <v>217</v>
      </c>
      <c r="D12" s="239" t="s">
        <v>218</v>
      </c>
      <c r="E12" s="239" t="s">
        <v>219</v>
      </c>
      <c r="F12" s="294" t="s">
        <v>220</v>
      </c>
    </row>
    <row r="13" spans="1:6" x14ac:dyDescent="0.2">
      <c r="A13" s="290" t="s">
        <v>9</v>
      </c>
      <c r="B13" s="291">
        <v>2015</v>
      </c>
      <c r="C13" s="292" t="s">
        <v>221</v>
      </c>
      <c r="D13" s="292" t="s">
        <v>222</v>
      </c>
      <c r="E13" s="292" t="s">
        <v>223</v>
      </c>
      <c r="F13" s="295"/>
    </row>
    <row r="14" spans="1:6" x14ac:dyDescent="0.2">
      <c r="A14" s="290" t="s">
        <v>224</v>
      </c>
      <c r="B14" s="238">
        <v>2014</v>
      </c>
      <c r="C14" s="239" t="s">
        <v>225</v>
      </c>
      <c r="D14" s="239" t="s">
        <v>226</v>
      </c>
      <c r="E14" s="239" t="s">
        <v>227</v>
      </c>
      <c r="F14" s="294" t="s">
        <v>228</v>
      </c>
    </row>
    <row r="15" spans="1:6" x14ac:dyDescent="0.2">
      <c r="A15" s="290" t="s">
        <v>229</v>
      </c>
      <c r="B15" s="64"/>
      <c r="C15" s="235"/>
      <c r="D15" s="235"/>
      <c r="E15" s="235"/>
      <c r="F15" s="295"/>
    </row>
    <row r="16" spans="1:6" x14ac:dyDescent="0.2">
      <c r="A16" s="290" t="s">
        <v>230</v>
      </c>
      <c r="B16" s="291">
        <v>2015</v>
      </c>
      <c r="C16" s="292" t="s">
        <v>231</v>
      </c>
      <c r="D16" s="292" t="s">
        <v>232</v>
      </c>
      <c r="E16" s="292" t="s">
        <v>233</v>
      </c>
      <c r="F16" s="295"/>
    </row>
    <row r="17" spans="1:6" x14ac:dyDescent="0.2">
      <c r="A17" s="290" t="s">
        <v>234</v>
      </c>
      <c r="B17" s="238">
        <v>2014</v>
      </c>
      <c r="C17" s="239" t="s">
        <v>235</v>
      </c>
      <c r="D17" s="239" t="s">
        <v>236</v>
      </c>
      <c r="E17" s="239" t="s">
        <v>237</v>
      </c>
      <c r="F17" s="294" t="s">
        <v>238</v>
      </c>
    </row>
    <row r="18" spans="1:6" x14ac:dyDescent="0.2">
      <c r="A18" s="290" t="s">
        <v>239</v>
      </c>
      <c r="B18" s="291">
        <v>2015</v>
      </c>
      <c r="C18" s="292" t="s">
        <v>240</v>
      </c>
      <c r="D18" s="292" t="s">
        <v>241</v>
      </c>
      <c r="E18" s="292" t="s">
        <v>242</v>
      </c>
      <c r="F18" s="295"/>
    </row>
    <row r="19" spans="1:6" x14ac:dyDescent="0.2">
      <c r="A19" s="290" t="s">
        <v>243</v>
      </c>
      <c r="B19" s="67"/>
      <c r="C19" s="235"/>
      <c r="D19" s="235"/>
      <c r="E19" s="235"/>
      <c r="F19" s="293"/>
    </row>
    <row r="20" spans="1:6" x14ac:dyDescent="0.2">
      <c r="A20" s="290" t="s">
        <v>244</v>
      </c>
      <c r="B20" s="296">
        <v>2013</v>
      </c>
      <c r="C20" s="297" t="s">
        <v>245</v>
      </c>
      <c r="D20" s="67"/>
      <c r="E20" s="298" t="s">
        <v>246</v>
      </c>
      <c r="F20" s="293"/>
    </row>
    <row r="21" spans="1:6" x14ac:dyDescent="0.2">
      <c r="A21" s="290" t="s">
        <v>247</v>
      </c>
      <c r="B21" s="296">
        <v>2013</v>
      </c>
      <c r="C21" s="297" t="s">
        <v>248</v>
      </c>
      <c r="D21" s="67"/>
      <c r="E21" s="298" t="s">
        <v>249</v>
      </c>
      <c r="F21" s="293"/>
    </row>
    <row r="22" spans="1:6" x14ac:dyDescent="0.2">
      <c r="A22" s="290" t="s">
        <v>250</v>
      </c>
      <c r="B22" s="296">
        <v>2013</v>
      </c>
      <c r="C22" s="297" t="s">
        <v>251</v>
      </c>
      <c r="D22" s="67"/>
      <c r="E22" s="298" t="s">
        <v>252</v>
      </c>
      <c r="F22" s="293"/>
    </row>
    <row r="23" spans="1:6" x14ac:dyDescent="0.2">
      <c r="A23" s="290" t="s">
        <v>253</v>
      </c>
      <c r="B23" s="296">
        <v>2013</v>
      </c>
      <c r="C23" s="297" t="s">
        <v>254</v>
      </c>
      <c r="D23" s="67"/>
      <c r="E23" s="298" t="s">
        <v>255</v>
      </c>
      <c r="F23" s="293"/>
    </row>
    <row r="24" spans="1:6" x14ac:dyDescent="0.2">
      <c r="A24" s="290" t="s">
        <v>256</v>
      </c>
      <c r="B24" s="299"/>
      <c r="C24" s="235"/>
      <c r="D24" s="67"/>
      <c r="E24" s="300"/>
      <c r="F24" s="293"/>
    </row>
    <row r="25" spans="1:6" x14ac:dyDescent="0.2">
      <c r="A25" s="290" t="s">
        <v>257</v>
      </c>
      <c r="B25" s="301">
        <v>2013</v>
      </c>
      <c r="C25" s="298" t="s">
        <v>258</v>
      </c>
      <c r="D25" s="67"/>
      <c r="E25" s="298" t="s">
        <v>259</v>
      </c>
      <c r="F25" s="293"/>
    </row>
    <row r="26" spans="1:6" x14ac:dyDescent="0.2">
      <c r="A26" s="290" t="s">
        <v>260</v>
      </c>
      <c r="B26" s="301">
        <v>2013</v>
      </c>
      <c r="C26" s="298" t="s">
        <v>261</v>
      </c>
      <c r="D26" s="67"/>
      <c r="E26" s="298" t="s">
        <v>262</v>
      </c>
      <c r="F26" s="293"/>
    </row>
    <row r="27" spans="1:6" x14ac:dyDescent="0.2">
      <c r="A27" s="290" t="s">
        <v>263</v>
      </c>
      <c r="B27" s="301">
        <v>2013</v>
      </c>
      <c r="C27" s="298" t="s">
        <v>264</v>
      </c>
      <c r="D27" s="67"/>
      <c r="E27" s="298" t="s">
        <v>265</v>
      </c>
      <c r="F27" s="293"/>
    </row>
    <row r="28" spans="1:6" x14ac:dyDescent="0.2">
      <c r="A28" s="302" t="s">
        <v>266</v>
      </c>
      <c r="B28" s="303">
        <v>2013</v>
      </c>
      <c r="C28" s="304" t="s">
        <v>267</v>
      </c>
      <c r="D28" s="305"/>
      <c r="E28" s="304" t="s">
        <v>268</v>
      </c>
      <c r="F28" s="306"/>
    </row>
    <row r="30" spans="1:6" x14ac:dyDescent="0.2">
      <c r="A30" s="66" t="s">
        <v>12</v>
      </c>
      <c r="B30" s="67"/>
      <c r="C30" s="67"/>
      <c r="D30" s="67"/>
      <c r="E30" s="67"/>
    </row>
    <row r="31" spans="1:6" x14ac:dyDescent="0.2">
      <c r="A31" s="68" t="s">
        <v>269</v>
      </c>
      <c r="B31" s="67"/>
      <c r="C31" s="67"/>
      <c r="D31" s="67"/>
      <c r="E31" s="67"/>
    </row>
    <row r="32" spans="1:6" x14ac:dyDescent="0.2">
      <c r="A32" s="68" t="s">
        <v>270</v>
      </c>
      <c r="B32" s="67"/>
      <c r="C32" s="67"/>
      <c r="D32" s="67"/>
      <c r="E32" s="67"/>
    </row>
    <row r="33" spans="1:5" x14ac:dyDescent="0.2">
      <c r="A33" s="69" t="s">
        <v>271</v>
      </c>
      <c r="B33" s="67"/>
      <c r="C33" s="67"/>
      <c r="D33" s="67"/>
      <c r="E33" s="67"/>
    </row>
    <row r="36" spans="1:5" x14ac:dyDescent="0.2">
      <c r="A36" s="70" t="s">
        <v>14</v>
      </c>
      <c r="B36" s="71"/>
      <c r="C36" s="71"/>
      <c r="D36" s="72"/>
    </row>
    <row r="37" spans="1:5" x14ac:dyDescent="0.2">
      <c r="A37" s="73" t="s">
        <v>272</v>
      </c>
      <c r="B37" s="74"/>
      <c r="C37" s="74"/>
      <c r="D37" s="75"/>
    </row>
    <row r="38" spans="1:5" x14ac:dyDescent="0.2">
      <c r="A38" s="76" t="s">
        <v>15</v>
      </c>
      <c r="B38" s="77"/>
      <c r="C38" s="77"/>
      <c r="D38" s="78"/>
    </row>
  </sheetData>
  <pageMargins left="0.23611111111111099" right="0" top="0.74791666666666701" bottom="0.35416666666666702" header="0.51180555555555496" footer="0.51180555555555496"/>
  <pageSetup firstPageNumber="0" orientation="landscape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O25"/>
  <sheetViews>
    <sheetView zoomScaleNormal="100" workbookViewId="0">
      <selection activeCell="B25" sqref="B25"/>
    </sheetView>
  </sheetViews>
  <sheetFormatPr defaultRowHeight="12.75" x14ac:dyDescent="0.2"/>
  <cols>
    <col min="1" max="14" width="8.7109375" customWidth="1"/>
    <col min="15" max="15" width="9.28515625" customWidth="1"/>
    <col min="16" max="1025" width="8.7109375" customWidth="1"/>
  </cols>
  <sheetData>
    <row r="2" spans="2:15" ht="20.25" x14ac:dyDescent="0.3">
      <c r="G2" s="307" t="s">
        <v>273</v>
      </c>
    </row>
    <row r="5" spans="2:15" x14ac:dyDescent="0.2">
      <c r="B5" s="285" t="s">
        <v>274</v>
      </c>
      <c r="C5" s="204"/>
      <c r="D5" s="186"/>
      <c r="E5" s="205"/>
      <c r="F5" s="206" t="s">
        <v>42</v>
      </c>
      <c r="G5" s="207"/>
      <c r="H5" s="186"/>
      <c r="I5" s="205"/>
      <c r="J5" s="206" t="s">
        <v>3</v>
      </c>
      <c r="K5" s="207"/>
      <c r="L5" s="208"/>
      <c r="M5" s="207"/>
    </row>
    <row r="6" spans="2:15" x14ac:dyDescent="0.2">
      <c r="B6" s="308" t="s">
        <v>275</v>
      </c>
      <c r="C6" s="167"/>
      <c r="D6" s="167"/>
      <c r="E6" s="176"/>
      <c r="F6" s="169" t="s">
        <v>276</v>
      </c>
      <c r="G6" s="172"/>
      <c r="H6" s="167"/>
      <c r="I6" s="166"/>
      <c r="J6" s="169" t="s">
        <v>277</v>
      </c>
      <c r="K6" s="169"/>
      <c r="L6" s="167"/>
      <c r="M6" s="67"/>
      <c r="O6" s="182" t="s">
        <v>278</v>
      </c>
    </row>
    <row r="7" spans="2:15" x14ac:dyDescent="0.2">
      <c r="B7" s="308" t="s">
        <v>7</v>
      </c>
      <c r="C7" s="179"/>
      <c r="D7" s="179"/>
      <c r="E7" s="178"/>
      <c r="F7" s="180" t="s">
        <v>279</v>
      </c>
      <c r="G7" s="180"/>
      <c r="H7" s="179"/>
      <c r="I7" s="178"/>
      <c r="J7" s="180" t="s">
        <v>277</v>
      </c>
      <c r="K7" s="180"/>
      <c r="L7" s="179"/>
      <c r="M7" s="179"/>
      <c r="O7" t="s">
        <v>113</v>
      </c>
    </row>
    <row r="8" spans="2:15" x14ac:dyDescent="0.2">
      <c r="B8" s="308" t="s">
        <v>9</v>
      </c>
      <c r="C8" s="1"/>
      <c r="D8" s="167"/>
      <c r="E8" s="177"/>
      <c r="F8" s="169" t="s">
        <v>276</v>
      </c>
      <c r="G8" s="172"/>
      <c r="H8" s="167"/>
      <c r="I8" s="172"/>
      <c r="J8" s="169" t="s">
        <v>277</v>
      </c>
      <c r="K8" s="177"/>
      <c r="L8" s="167"/>
      <c r="M8" s="167"/>
    </row>
    <row r="9" spans="2:15" x14ac:dyDescent="0.2">
      <c r="B9" s="308" t="s">
        <v>224</v>
      </c>
      <c r="F9" s="177" t="s">
        <v>279</v>
      </c>
      <c r="J9" t="s">
        <v>277</v>
      </c>
    </row>
    <row r="10" spans="2:15" x14ac:dyDescent="0.2">
      <c r="B10" s="308">
        <v>0.41666666666666702</v>
      </c>
      <c r="C10" s="213"/>
      <c r="D10" s="215"/>
      <c r="E10" s="216"/>
      <c r="F10" s="216"/>
      <c r="G10" s="218"/>
      <c r="H10" s="219" t="s">
        <v>73</v>
      </c>
      <c r="I10" s="216"/>
      <c r="J10" s="217"/>
      <c r="K10" s="218"/>
      <c r="L10" s="220"/>
      <c r="M10" s="220"/>
    </row>
    <row r="11" spans="2:15" x14ac:dyDescent="0.2">
      <c r="B11" s="308" t="s">
        <v>230</v>
      </c>
      <c r="C11" s="168"/>
      <c r="D11" s="168"/>
      <c r="E11" s="177"/>
      <c r="F11" s="172" t="s">
        <v>280</v>
      </c>
      <c r="G11" s="168"/>
      <c r="H11" s="168"/>
      <c r="I11" s="168"/>
      <c r="J11" s="172" t="s">
        <v>281</v>
      </c>
      <c r="K11" s="168"/>
      <c r="L11" s="168"/>
      <c r="M11" s="168"/>
    </row>
    <row r="12" spans="2:15" x14ac:dyDescent="0.2">
      <c r="B12" s="308" t="s">
        <v>234</v>
      </c>
      <c r="C12" s="179"/>
      <c r="D12" s="179"/>
      <c r="E12" s="178"/>
      <c r="F12" s="180" t="s">
        <v>280</v>
      </c>
      <c r="G12" s="180"/>
      <c r="H12" s="179"/>
      <c r="I12" s="178"/>
      <c r="J12" s="180" t="s">
        <v>281</v>
      </c>
      <c r="K12" s="180"/>
      <c r="L12" s="179"/>
      <c r="M12" s="179"/>
    </row>
    <row r="13" spans="2:15" x14ac:dyDescent="0.2">
      <c r="B13" s="309" t="s">
        <v>239</v>
      </c>
      <c r="F13" s="177" t="s">
        <v>282</v>
      </c>
      <c r="J13" s="172" t="s">
        <v>281</v>
      </c>
    </row>
    <row r="14" spans="2:15" x14ac:dyDescent="0.2">
      <c r="B14" s="222" t="s">
        <v>243</v>
      </c>
      <c r="C14" s="193"/>
      <c r="D14" s="201"/>
      <c r="E14" s="195"/>
      <c r="F14" s="194"/>
      <c r="G14" s="196"/>
      <c r="H14" s="202" t="s">
        <v>132</v>
      </c>
      <c r="I14" s="195"/>
      <c r="J14" s="194"/>
      <c r="K14" s="196"/>
      <c r="L14" s="203"/>
      <c r="M14" s="194"/>
    </row>
    <row r="15" spans="2:15" x14ac:dyDescent="0.2">
      <c r="B15" s="285" t="s">
        <v>283</v>
      </c>
      <c r="C15" s="186"/>
      <c r="D15" s="188" t="s">
        <v>42</v>
      </c>
      <c r="E15" s="187"/>
      <c r="F15" s="189"/>
      <c r="G15" s="189"/>
      <c r="H15" s="188" t="s">
        <v>43</v>
      </c>
      <c r="I15" s="187"/>
      <c r="J15" s="189"/>
      <c r="K15" s="189"/>
      <c r="L15" s="188" t="s">
        <v>3</v>
      </c>
      <c r="M15" s="187"/>
      <c r="O15" s="182" t="s">
        <v>284</v>
      </c>
    </row>
    <row r="16" spans="2:15" x14ac:dyDescent="0.2">
      <c r="B16" s="222" t="s">
        <v>244</v>
      </c>
      <c r="D16" t="s">
        <v>285</v>
      </c>
      <c r="H16" t="s">
        <v>286</v>
      </c>
      <c r="L16" t="s">
        <v>287</v>
      </c>
      <c r="O16" t="s">
        <v>279</v>
      </c>
    </row>
    <row r="17" spans="2:15" x14ac:dyDescent="0.2">
      <c r="B17" s="222" t="s">
        <v>247</v>
      </c>
      <c r="D17" t="s">
        <v>288</v>
      </c>
      <c r="H17" t="s">
        <v>286</v>
      </c>
      <c r="L17" t="s">
        <v>289</v>
      </c>
      <c r="O17" t="s">
        <v>282</v>
      </c>
    </row>
    <row r="18" spans="2:15" x14ac:dyDescent="0.2">
      <c r="B18" s="222" t="s">
        <v>250</v>
      </c>
      <c r="D18" t="s">
        <v>290</v>
      </c>
      <c r="H18" t="s">
        <v>288</v>
      </c>
      <c r="L18" t="s">
        <v>286</v>
      </c>
      <c r="O18" t="s">
        <v>291</v>
      </c>
    </row>
    <row r="19" spans="2:15" x14ac:dyDescent="0.2">
      <c r="B19" s="222" t="s">
        <v>253</v>
      </c>
      <c r="D19" t="s">
        <v>290</v>
      </c>
      <c r="H19" t="s">
        <v>288</v>
      </c>
      <c r="L19" t="s">
        <v>285</v>
      </c>
      <c r="O19" t="s">
        <v>281</v>
      </c>
    </row>
    <row r="20" spans="2:15" x14ac:dyDescent="0.2">
      <c r="B20" s="222" t="s">
        <v>256</v>
      </c>
      <c r="C20" s="193"/>
      <c r="D20" s="215"/>
      <c r="E20" s="216"/>
      <c r="F20" s="217"/>
      <c r="G20" s="218"/>
      <c r="H20" s="219" t="s">
        <v>73</v>
      </c>
      <c r="I20" s="216"/>
      <c r="J20" s="217"/>
      <c r="K20" s="218"/>
      <c r="L20" s="220"/>
      <c r="M20" s="194"/>
      <c r="O20" t="s">
        <v>113</v>
      </c>
    </row>
    <row r="21" spans="2:15" x14ac:dyDescent="0.2">
      <c r="B21" s="222" t="s">
        <v>257</v>
      </c>
      <c r="D21" t="s">
        <v>287</v>
      </c>
      <c r="H21" t="s">
        <v>286</v>
      </c>
      <c r="L21" t="s">
        <v>288</v>
      </c>
    </row>
    <row r="22" spans="2:15" x14ac:dyDescent="0.2">
      <c r="B22" s="222" t="s">
        <v>260</v>
      </c>
      <c r="D22" t="s">
        <v>285</v>
      </c>
      <c r="H22" t="s">
        <v>286</v>
      </c>
      <c r="L22" t="s">
        <v>288</v>
      </c>
    </row>
    <row r="23" spans="2:15" x14ac:dyDescent="0.2">
      <c r="B23" s="222" t="s">
        <v>263</v>
      </c>
      <c r="D23" t="s">
        <v>286</v>
      </c>
      <c r="H23" t="s">
        <v>290</v>
      </c>
      <c r="L23" t="s">
        <v>285</v>
      </c>
    </row>
    <row r="24" spans="2:15" x14ac:dyDescent="0.2">
      <c r="B24" s="222" t="s">
        <v>266</v>
      </c>
      <c r="D24" t="s">
        <v>288</v>
      </c>
      <c r="H24" t="s">
        <v>290</v>
      </c>
    </row>
    <row r="25" spans="2:15" x14ac:dyDescent="0.2">
      <c r="B25" s="22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zoomScaleNormal="100" workbookViewId="0"/>
  </sheetViews>
  <sheetFormatPr defaultRowHeight="12.75" x14ac:dyDescent="0.2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U56"/>
  <sheetViews>
    <sheetView showGridLines="0" topLeftCell="A5" zoomScale="74" zoomScaleNormal="74" workbookViewId="0">
      <selection activeCell="G42" sqref="G42"/>
    </sheetView>
  </sheetViews>
  <sheetFormatPr defaultRowHeight="12.75" x14ac:dyDescent="0.2"/>
  <cols>
    <col min="1" max="1" width="8.85546875" customWidth="1"/>
    <col min="2" max="2" width="6.7109375" customWidth="1"/>
    <col min="3" max="3" width="7.140625" customWidth="1"/>
    <col min="4" max="4" width="8" customWidth="1"/>
    <col min="5" max="5" width="18.7109375" customWidth="1"/>
    <col min="6" max="6" width="2.85546875" customWidth="1"/>
    <col min="7" max="7" width="19.28515625" style="177" customWidth="1"/>
    <col min="8" max="8" width="13.85546875" customWidth="1"/>
    <col min="9" max="9" width="19.5703125" customWidth="1"/>
    <col min="10" max="10" width="3" customWidth="1"/>
    <col min="11" max="11" width="20.42578125" style="177" customWidth="1"/>
    <col min="12" max="12" width="7.7109375" customWidth="1"/>
    <col min="13" max="13" width="19.5703125" customWidth="1"/>
    <col min="14" max="14" width="3.140625" customWidth="1"/>
    <col min="15" max="15" width="20.42578125" style="177" customWidth="1"/>
    <col min="16" max="16" width="3.140625" customWidth="1"/>
    <col min="17" max="17" width="8.85546875" customWidth="1"/>
    <col min="18" max="18" width="18" customWidth="1"/>
    <col min="19" max="19" width="0.7109375" customWidth="1"/>
    <col min="20" max="20" width="18" customWidth="1"/>
    <col min="21" max="21" width="1.42578125" customWidth="1"/>
    <col min="22" max="22" width="16.7109375" customWidth="1"/>
    <col min="23" max="1025" width="8.85546875" customWidth="1"/>
  </cols>
  <sheetData>
    <row r="2" spans="2:18" x14ac:dyDescent="0.2">
      <c r="B2" t="e">
        <f>IF('Mall (3)'!E13:O30,'Mall (3)'!K36)</f>
        <v>#VALUE!</v>
      </c>
    </row>
    <row r="6" spans="2:18" x14ac:dyDescent="0.2">
      <c r="B6" s="177"/>
      <c r="C6" s="177"/>
      <c r="D6" s="177"/>
    </row>
    <row r="7" spans="2:18" ht="31.5" customHeight="1" x14ac:dyDescent="0.25">
      <c r="B7" s="181"/>
      <c r="C7" s="177"/>
      <c r="D7" s="177"/>
      <c r="K7" s="172"/>
      <c r="R7" s="182"/>
    </row>
    <row r="8" spans="2:18" ht="6.75" customHeight="1" x14ac:dyDescent="0.2">
      <c r="B8" s="177"/>
      <c r="C8" s="177"/>
      <c r="D8" s="177"/>
    </row>
    <row r="9" spans="2:18" ht="18" customHeight="1" x14ac:dyDescent="0.2">
      <c r="B9" s="177"/>
      <c r="C9" s="177"/>
      <c r="D9" s="177"/>
      <c r="G9" s="359" t="s">
        <v>109</v>
      </c>
      <c r="H9" s="359"/>
      <c r="I9" s="359"/>
      <c r="J9" s="359"/>
      <c r="K9" s="359"/>
    </row>
    <row r="10" spans="2:18" ht="10.5" customHeight="1" x14ac:dyDescent="0.2">
      <c r="B10" s="177"/>
      <c r="C10" s="177"/>
      <c r="D10" s="177"/>
    </row>
    <row r="11" spans="2:18" ht="4.5" customHeight="1" x14ac:dyDescent="0.2">
      <c r="B11" s="176"/>
      <c r="C11" s="177"/>
      <c r="D11" s="177"/>
      <c r="G11" s="183"/>
      <c r="H11" s="184"/>
      <c r="I11" s="184"/>
      <c r="J11" s="184"/>
      <c r="K11" s="183"/>
      <c r="L11" s="184"/>
      <c r="M11" s="184"/>
    </row>
    <row r="12" spans="2:18" s="67" customFormat="1" ht="12.75" customHeight="1" x14ac:dyDescent="0.2">
      <c r="B12" s="185" t="s">
        <v>110</v>
      </c>
      <c r="C12" s="186"/>
      <c r="D12" s="310"/>
      <c r="E12" s="311"/>
      <c r="F12" s="312" t="s">
        <v>42</v>
      </c>
      <c r="G12" s="313"/>
      <c r="H12" s="189"/>
      <c r="I12" s="189"/>
      <c r="J12" s="188" t="s">
        <v>43</v>
      </c>
      <c r="K12" s="187"/>
      <c r="L12" s="189"/>
      <c r="M12" s="189"/>
      <c r="N12" s="188" t="s">
        <v>3</v>
      </c>
      <c r="O12" s="187"/>
    </row>
    <row r="13" spans="2:18" x14ac:dyDescent="0.2">
      <c r="B13" s="165">
        <v>0.41666666666666702</v>
      </c>
      <c r="C13" s="190"/>
      <c r="D13" s="314" t="s">
        <v>111</v>
      </c>
      <c r="E13" s="315" t="s">
        <v>44</v>
      </c>
      <c r="F13" s="316" t="s">
        <v>45</v>
      </c>
      <c r="G13" s="317" t="s">
        <v>60</v>
      </c>
      <c r="H13" s="167" t="s">
        <v>112</v>
      </c>
      <c r="I13" s="191" t="s">
        <v>47</v>
      </c>
      <c r="J13" s="316" t="s">
        <v>45</v>
      </c>
      <c r="K13" s="318" t="s">
        <v>59</v>
      </c>
      <c r="L13" s="319" t="s">
        <v>113</v>
      </c>
      <c r="M13" s="191" t="s">
        <v>64</v>
      </c>
      <c r="N13" s="316" t="s">
        <v>45</v>
      </c>
      <c r="O13" s="317" t="s">
        <v>50</v>
      </c>
    </row>
    <row r="14" spans="2:18" x14ac:dyDescent="0.2">
      <c r="B14" s="165">
        <v>0.4375</v>
      </c>
      <c r="C14" s="192"/>
      <c r="D14" s="320" t="s">
        <v>114</v>
      </c>
      <c r="E14" s="178" t="s">
        <v>62</v>
      </c>
      <c r="F14" s="179" t="s">
        <v>45</v>
      </c>
      <c r="G14" s="321" t="s">
        <v>52</v>
      </c>
      <c r="H14" s="192" t="s">
        <v>112</v>
      </c>
      <c r="I14" s="178" t="s">
        <v>53</v>
      </c>
      <c r="J14" s="167" t="s">
        <v>45</v>
      </c>
      <c r="K14" s="321" t="s">
        <v>54</v>
      </c>
      <c r="L14" s="192" t="s">
        <v>113</v>
      </c>
      <c r="M14" s="178" t="s">
        <v>55</v>
      </c>
      <c r="N14" s="179" t="s">
        <v>45</v>
      </c>
      <c r="O14" s="321" t="s">
        <v>56</v>
      </c>
    </row>
    <row r="15" spans="2:18" x14ac:dyDescent="0.2">
      <c r="B15" s="165">
        <v>0.45833333333333298</v>
      </c>
      <c r="C15" s="190"/>
      <c r="D15" s="314" t="s">
        <v>115</v>
      </c>
      <c r="E15" s="166" t="s">
        <v>57</v>
      </c>
      <c r="F15" s="167" t="s">
        <v>45</v>
      </c>
      <c r="G15" s="322" t="s">
        <v>58</v>
      </c>
      <c r="H15" s="167" t="s">
        <v>116</v>
      </c>
      <c r="I15" s="166" t="s">
        <v>44</v>
      </c>
      <c r="J15" s="167" t="s">
        <v>45</v>
      </c>
      <c r="K15" s="322" t="s">
        <v>59</v>
      </c>
      <c r="L15" s="323" t="s">
        <v>111</v>
      </c>
      <c r="M15" s="166" t="s">
        <v>60</v>
      </c>
      <c r="N15" s="167" t="s">
        <v>45</v>
      </c>
      <c r="O15" s="322" t="s">
        <v>47</v>
      </c>
    </row>
    <row r="16" spans="2:18" x14ac:dyDescent="0.2">
      <c r="B16" s="165">
        <v>0.47916666666666702</v>
      </c>
      <c r="C16" s="192"/>
      <c r="D16" s="320" t="s">
        <v>115</v>
      </c>
      <c r="E16" s="178" t="s">
        <v>61</v>
      </c>
      <c r="F16" s="179" t="s">
        <v>45</v>
      </c>
      <c r="G16" s="321" t="s">
        <v>55</v>
      </c>
      <c r="H16" s="192" t="s">
        <v>116</v>
      </c>
      <c r="I16" s="178" t="s">
        <v>52</v>
      </c>
      <c r="J16" s="167" t="s">
        <v>45</v>
      </c>
      <c r="K16" s="321" t="s">
        <v>53</v>
      </c>
      <c r="L16" s="192" t="s">
        <v>113</v>
      </c>
      <c r="M16" s="178" t="s">
        <v>62</v>
      </c>
      <c r="N16" s="179" t="s">
        <v>45</v>
      </c>
      <c r="O16" s="321" t="s">
        <v>54</v>
      </c>
    </row>
    <row r="17" spans="2:21" x14ac:dyDescent="0.2">
      <c r="B17" s="165">
        <v>0.5</v>
      </c>
      <c r="C17" s="193"/>
      <c r="D17" s="324"/>
      <c r="E17" s="201"/>
      <c r="F17" s="201"/>
      <c r="G17" s="325"/>
      <c r="H17" s="197"/>
      <c r="I17" s="196"/>
      <c r="J17" s="202" t="s">
        <v>63</v>
      </c>
      <c r="K17" s="325"/>
      <c r="L17" s="326"/>
      <c r="M17" s="196"/>
      <c r="N17" s="203"/>
      <c r="O17" s="327"/>
    </row>
    <row r="18" spans="2:21" x14ac:dyDescent="0.2">
      <c r="B18" s="165">
        <v>0.52083333333333404</v>
      </c>
      <c r="C18" s="190"/>
      <c r="D18" s="328" t="s">
        <v>209</v>
      </c>
      <c r="E18" s="166" t="s">
        <v>50</v>
      </c>
      <c r="F18" s="167" t="s">
        <v>45</v>
      </c>
      <c r="G18" s="322" t="s">
        <v>58</v>
      </c>
      <c r="H18" s="167" t="s">
        <v>118</v>
      </c>
      <c r="I18" s="166" t="s">
        <v>57</v>
      </c>
      <c r="J18" s="167" t="s">
        <v>45</v>
      </c>
      <c r="K18" s="322" t="s">
        <v>64</v>
      </c>
      <c r="L18" s="329" t="s">
        <v>113</v>
      </c>
      <c r="M18" s="166" t="s">
        <v>59</v>
      </c>
      <c r="N18" s="167" t="s">
        <v>45</v>
      </c>
      <c r="O18" s="322" t="s">
        <v>60</v>
      </c>
    </row>
    <row r="19" spans="2:21" x14ac:dyDescent="0.2">
      <c r="B19" s="165">
        <v>0.54166666666666696</v>
      </c>
      <c r="C19" s="192"/>
      <c r="D19" s="330" t="s">
        <v>209</v>
      </c>
      <c r="E19" s="178" t="s">
        <v>54</v>
      </c>
      <c r="F19" s="179" t="s">
        <v>45</v>
      </c>
      <c r="G19" s="321" t="s">
        <v>61</v>
      </c>
      <c r="H19" s="179" t="s">
        <v>111</v>
      </c>
      <c r="I19" s="178" t="s">
        <v>56</v>
      </c>
      <c r="J19" s="167" t="s">
        <v>45</v>
      </c>
      <c r="K19" s="321" t="s">
        <v>62</v>
      </c>
      <c r="L19" s="331" t="s">
        <v>114</v>
      </c>
      <c r="M19" s="178" t="s">
        <v>52</v>
      </c>
      <c r="N19" s="179" t="s">
        <v>45</v>
      </c>
      <c r="O19" s="321" t="s">
        <v>55</v>
      </c>
    </row>
    <row r="20" spans="2:21" x14ac:dyDescent="0.2">
      <c r="B20" s="165">
        <v>0.5625</v>
      </c>
      <c r="C20" s="190"/>
      <c r="D20" s="328" t="s">
        <v>119</v>
      </c>
      <c r="E20" s="171" t="s">
        <v>44</v>
      </c>
      <c r="F20" s="167" t="s">
        <v>45</v>
      </c>
      <c r="G20" s="332" t="s">
        <v>58</v>
      </c>
      <c r="H20" s="167" t="s">
        <v>111</v>
      </c>
      <c r="I20" s="171" t="s">
        <v>47</v>
      </c>
      <c r="J20" s="167" t="s">
        <v>45</v>
      </c>
      <c r="K20" s="332" t="s">
        <v>64</v>
      </c>
      <c r="L20" s="329" t="s">
        <v>114</v>
      </c>
      <c r="M20" s="166" t="s">
        <v>50</v>
      </c>
      <c r="N20" s="167" t="s">
        <v>45</v>
      </c>
      <c r="O20" s="322" t="s">
        <v>57</v>
      </c>
    </row>
    <row r="21" spans="2:21" x14ac:dyDescent="0.2">
      <c r="B21" s="165">
        <v>0.58333333333333404</v>
      </c>
      <c r="C21" s="200"/>
      <c r="D21" s="333" t="s">
        <v>119</v>
      </c>
      <c r="E21" s="334" t="s">
        <v>56</v>
      </c>
      <c r="F21" s="335" t="s">
        <v>45</v>
      </c>
      <c r="G21" s="336" t="s">
        <v>53</v>
      </c>
      <c r="H21" s="335" t="s">
        <v>114</v>
      </c>
      <c r="I21" s="334" t="s">
        <v>61</v>
      </c>
      <c r="J21" s="337" t="s">
        <v>45</v>
      </c>
      <c r="K21" s="336" t="s">
        <v>62</v>
      </c>
      <c r="L21" s="338"/>
      <c r="M21" s="334"/>
      <c r="N21" s="335" t="s">
        <v>45</v>
      </c>
      <c r="O21" s="336"/>
      <c r="R21" s="67"/>
      <c r="S21" s="67"/>
    </row>
    <row r="22" spans="2:21" x14ac:dyDescent="0.2">
      <c r="B22" s="165">
        <v>0.60416666666666696</v>
      </c>
      <c r="C22" s="193"/>
      <c r="D22" s="194"/>
      <c r="E22" s="201"/>
      <c r="F22" s="201"/>
      <c r="G22" s="195"/>
      <c r="H22" s="197"/>
      <c r="I22" s="196"/>
      <c r="J22" s="202" t="s">
        <v>65</v>
      </c>
      <c r="K22" s="195"/>
      <c r="L22" s="198"/>
      <c r="M22" s="196"/>
      <c r="N22" s="203"/>
      <c r="O22" s="194"/>
      <c r="R22" s="67"/>
      <c r="S22" s="67"/>
    </row>
    <row r="23" spans="2:21" ht="15" x14ac:dyDescent="0.25">
      <c r="B23" s="185" t="s">
        <v>120</v>
      </c>
      <c r="C23" s="204"/>
      <c r="D23" s="186"/>
      <c r="E23" s="186"/>
      <c r="F23" s="186"/>
      <c r="G23" s="205"/>
      <c r="H23" s="206" t="s">
        <v>42</v>
      </c>
      <c r="I23" s="207"/>
      <c r="J23" s="186"/>
      <c r="K23" s="205"/>
      <c r="L23" s="206" t="s">
        <v>3</v>
      </c>
      <c r="M23" s="207"/>
      <c r="N23" s="208"/>
      <c r="O23" s="207"/>
      <c r="R23" s="101" t="s">
        <v>44</v>
      </c>
      <c r="S23" s="209"/>
      <c r="T23" s="101" t="s">
        <v>50</v>
      </c>
      <c r="U23" s="209"/>
    </row>
    <row r="24" spans="2:21" s="67" customFormat="1" ht="15" x14ac:dyDescent="0.25">
      <c r="B24" s="175">
        <v>0.625</v>
      </c>
      <c r="C24" s="167"/>
      <c r="D24" s="210"/>
      <c r="E24" s="169" t="s">
        <v>121</v>
      </c>
      <c r="F24" s="167"/>
      <c r="G24" s="176" t="s">
        <v>67</v>
      </c>
      <c r="H24" s="167" t="s">
        <v>45</v>
      </c>
      <c r="I24" s="172" t="s">
        <v>68</v>
      </c>
      <c r="J24" s="167"/>
      <c r="K24" s="166" t="s">
        <v>69</v>
      </c>
      <c r="L24" s="167" t="s">
        <v>45</v>
      </c>
      <c r="M24" s="169" t="s">
        <v>70</v>
      </c>
      <c r="N24" s="167"/>
      <c r="O24" s="169" t="s">
        <v>115</v>
      </c>
      <c r="R24" s="339" t="s">
        <v>292</v>
      </c>
      <c r="T24" s="339" t="s">
        <v>292</v>
      </c>
    </row>
    <row r="25" spans="2:21" s="170" customFormat="1" x14ac:dyDescent="0.2">
      <c r="B25" s="175">
        <v>0.64583333333333304</v>
      </c>
      <c r="C25" s="179"/>
      <c r="D25" s="211"/>
      <c r="E25" s="180" t="s">
        <v>121</v>
      </c>
      <c r="F25" s="179"/>
      <c r="G25" s="178" t="s">
        <v>67</v>
      </c>
      <c r="H25" s="179" t="s">
        <v>45</v>
      </c>
      <c r="I25" s="180" t="s">
        <v>71</v>
      </c>
      <c r="J25" s="179"/>
      <c r="K25" s="178" t="s">
        <v>72</v>
      </c>
      <c r="L25" s="179" t="s">
        <v>45</v>
      </c>
      <c r="M25" s="180" t="s">
        <v>70</v>
      </c>
      <c r="N25" s="179"/>
      <c r="O25" s="180" t="s">
        <v>115</v>
      </c>
      <c r="P25" s="166"/>
      <c r="R25" s="98" t="s">
        <v>293</v>
      </c>
      <c r="T25" s="98" t="s">
        <v>294</v>
      </c>
    </row>
    <row r="26" spans="2:21" s="168" customFormat="1" x14ac:dyDescent="0.2">
      <c r="B26" s="175">
        <v>0.66666666666666696</v>
      </c>
      <c r="C26" s="1"/>
      <c r="D26" s="212"/>
      <c r="E26" s="166" t="s">
        <v>119</v>
      </c>
      <c r="F26" s="167"/>
      <c r="G26" s="177" t="s">
        <v>71</v>
      </c>
      <c r="H26" s="167" t="s">
        <v>45</v>
      </c>
      <c r="I26" s="172" t="s">
        <v>68</v>
      </c>
      <c r="J26" s="167"/>
      <c r="K26" s="172" t="s">
        <v>72</v>
      </c>
      <c r="L26" s="168" t="s">
        <v>45</v>
      </c>
      <c r="M26" s="177" t="s">
        <v>69</v>
      </c>
      <c r="N26" s="167"/>
      <c r="O26" s="169" t="s">
        <v>112</v>
      </c>
      <c r="R26" s="98" t="s">
        <v>295</v>
      </c>
      <c r="T26" s="98" t="s">
        <v>296</v>
      </c>
    </row>
    <row r="27" spans="2:21" s="168" customFormat="1" x14ac:dyDescent="0.2">
      <c r="B27" s="175">
        <v>0.6875</v>
      </c>
      <c r="C27" s="213"/>
      <c r="D27" s="214"/>
      <c r="E27" s="215"/>
      <c r="F27" s="215"/>
      <c r="G27" s="216"/>
      <c r="H27" s="217"/>
      <c r="I27" s="218"/>
      <c r="J27" s="219" t="s">
        <v>73</v>
      </c>
      <c r="K27" s="216"/>
      <c r="L27" s="217"/>
      <c r="M27" s="218"/>
      <c r="N27" s="220"/>
      <c r="O27" s="340"/>
    </row>
    <row r="28" spans="2:21" s="168" customFormat="1" x14ac:dyDescent="0.2">
      <c r="B28" s="175">
        <v>0.70833333333333304</v>
      </c>
      <c r="C28" s="179"/>
      <c r="D28" s="211"/>
      <c r="E28" s="178" t="s">
        <v>121</v>
      </c>
      <c r="F28" s="179"/>
      <c r="G28" s="178" t="s">
        <v>67</v>
      </c>
      <c r="H28" s="179" t="s">
        <v>45</v>
      </c>
      <c r="I28" s="180" t="s">
        <v>69</v>
      </c>
      <c r="J28" s="179"/>
      <c r="K28" s="178" t="s">
        <v>71</v>
      </c>
      <c r="L28" s="179" t="s">
        <v>45</v>
      </c>
      <c r="M28" s="180" t="s">
        <v>70</v>
      </c>
      <c r="N28" s="179"/>
      <c r="O28" s="180" t="s">
        <v>112</v>
      </c>
      <c r="R28" s="101" t="s">
        <v>57</v>
      </c>
      <c r="T28" s="101" t="s">
        <v>47</v>
      </c>
    </row>
    <row r="29" spans="2:21" s="168" customFormat="1" ht="15" x14ac:dyDescent="0.25">
      <c r="B29" s="175">
        <v>0.72916666666666696</v>
      </c>
      <c r="E29" s="171" t="s">
        <v>121</v>
      </c>
      <c r="G29" s="177" t="s">
        <v>72</v>
      </c>
      <c r="H29" s="168" t="s">
        <v>45</v>
      </c>
      <c r="I29" s="168" t="s">
        <v>68</v>
      </c>
      <c r="L29" s="1" t="s">
        <v>45</v>
      </c>
      <c r="R29" s="339" t="s">
        <v>292</v>
      </c>
      <c r="T29" s="339" t="s">
        <v>292</v>
      </c>
    </row>
    <row r="30" spans="2:21" s="168" customFormat="1" x14ac:dyDescent="0.2">
      <c r="B30" s="175">
        <v>0.75</v>
      </c>
      <c r="C30" s="179"/>
      <c r="D30" s="211"/>
      <c r="E30" s="178"/>
      <c r="F30" s="179"/>
      <c r="G30" s="178"/>
      <c r="H30" s="178"/>
      <c r="I30" s="180"/>
      <c r="J30" s="179"/>
      <c r="K30" s="178"/>
      <c r="L30" s="178"/>
      <c r="M30" s="180"/>
      <c r="N30" s="179"/>
      <c r="O30" s="180"/>
      <c r="R30" s="98" t="s">
        <v>297</v>
      </c>
      <c r="T30" s="98" t="s">
        <v>298</v>
      </c>
    </row>
    <row r="31" spans="2:21" s="168" customFormat="1" x14ac:dyDescent="0.2">
      <c r="R31" s="98" t="s">
        <v>299</v>
      </c>
      <c r="T31" s="98" t="s">
        <v>300</v>
      </c>
    </row>
    <row r="32" spans="2:21" x14ac:dyDescent="0.2">
      <c r="C32" s="221"/>
      <c r="F32" s="222"/>
      <c r="T32" t="s">
        <v>113</v>
      </c>
    </row>
    <row r="33" spans="2:20" x14ac:dyDescent="0.2">
      <c r="B33" s="223" t="s">
        <v>74</v>
      </c>
      <c r="E33" s="168"/>
      <c r="Q33" s="221"/>
    </row>
    <row r="34" spans="2:20" ht="17.25" customHeight="1" x14ac:dyDescent="0.2">
      <c r="B34" s="224" t="s">
        <v>75</v>
      </c>
      <c r="D34" s="360" t="s">
        <v>76</v>
      </c>
      <c r="E34" s="360"/>
      <c r="F34" s="360"/>
      <c r="G34" s="360"/>
      <c r="H34" s="360"/>
      <c r="I34" s="360"/>
      <c r="J34" s="67"/>
      <c r="K34" s="341" t="s">
        <v>77</v>
      </c>
      <c r="M34" s="341" t="s">
        <v>301</v>
      </c>
      <c r="O34" s="341" t="s">
        <v>302</v>
      </c>
      <c r="R34" s="101" t="s">
        <v>60</v>
      </c>
    </row>
    <row r="35" spans="2:20" ht="14.45" customHeight="1" x14ac:dyDescent="0.25">
      <c r="B35" s="224" t="s">
        <v>122</v>
      </c>
      <c r="C35" s="67"/>
      <c r="D35" s="361" t="s">
        <v>81</v>
      </c>
      <c r="E35" s="361"/>
      <c r="F35" s="361"/>
      <c r="G35" s="361"/>
      <c r="H35" s="361"/>
      <c r="I35" s="361"/>
      <c r="J35" s="67"/>
      <c r="K35" s="342"/>
      <c r="M35" s="343"/>
      <c r="O35" s="342"/>
      <c r="P35" s="184"/>
      <c r="Q35" s="184"/>
      <c r="R35" s="339" t="s">
        <v>292</v>
      </c>
      <c r="S35" s="184"/>
      <c r="T35" s="184"/>
    </row>
    <row r="36" spans="2:20" x14ac:dyDescent="0.2">
      <c r="D36" s="361"/>
      <c r="E36" s="361"/>
      <c r="F36" s="361"/>
      <c r="G36" s="361"/>
      <c r="H36" s="361"/>
      <c r="I36" s="361"/>
      <c r="K36" s="344" t="s">
        <v>44</v>
      </c>
      <c r="L36" s="184">
        <f>COUNTIF($E$13:$P$21,K36)</f>
        <v>3</v>
      </c>
      <c r="M36" s="345" t="s">
        <v>56</v>
      </c>
      <c r="N36" s="184">
        <f>COUNTIF($E$13:$P$21,M40)</f>
        <v>4</v>
      </c>
      <c r="O36" s="344" t="s">
        <v>67</v>
      </c>
      <c r="P36" s="184">
        <f>COUNTIF($E$25:$P$31,O37)</f>
        <v>2</v>
      </c>
      <c r="Q36" s="184"/>
      <c r="R36" s="98" t="s">
        <v>303</v>
      </c>
      <c r="S36" s="184"/>
      <c r="T36" s="184"/>
    </row>
    <row r="37" spans="2:20" ht="12.75" customHeight="1" x14ac:dyDescent="0.2">
      <c r="B37" s="224" t="s">
        <v>123</v>
      </c>
      <c r="C37" s="225"/>
      <c r="D37" s="361" t="s">
        <v>84</v>
      </c>
      <c r="E37" s="361"/>
      <c r="F37" s="361"/>
      <c r="G37" s="361"/>
      <c r="H37" s="361"/>
      <c r="I37" s="361"/>
      <c r="K37" s="344" t="s">
        <v>50</v>
      </c>
      <c r="L37" s="184">
        <f>COUNTIF($E$13:$P$21,K37)</f>
        <v>3</v>
      </c>
      <c r="M37" s="345" t="s">
        <v>61</v>
      </c>
      <c r="N37" s="184">
        <f>COUNTIF($E$13:$P$21,M41)</f>
        <v>3</v>
      </c>
      <c r="O37" s="344" t="s">
        <v>70</v>
      </c>
      <c r="P37" s="184">
        <f>COUNTIF($E$25:$P$31,O38)</f>
        <v>2</v>
      </c>
      <c r="Q37" s="184"/>
      <c r="R37" s="98" t="s">
        <v>304</v>
      </c>
      <c r="S37" s="184"/>
      <c r="T37" s="184"/>
    </row>
    <row r="38" spans="2:20" x14ac:dyDescent="0.2">
      <c r="C38" s="226"/>
      <c r="D38" s="361"/>
      <c r="E38" s="361"/>
      <c r="F38" s="361"/>
      <c r="G38" s="361"/>
      <c r="H38" s="361"/>
      <c r="I38" s="361"/>
      <c r="K38" s="344" t="s">
        <v>60</v>
      </c>
      <c r="L38" s="184">
        <f>COUNTIF($E$13:$P$21,K38)</f>
        <v>3</v>
      </c>
      <c r="M38" s="345" t="s">
        <v>54</v>
      </c>
      <c r="N38" s="184">
        <f>COUNTIF($E$13:$P$21,M47)</f>
        <v>0</v>
      </c>
      <c r="O38" s="344" t="s">
        <v>69</v>
      </c>
      <c r="P38" s="184">
        <f>COUNTIF($E$25:$P$31,O39)</f>
        <v>2</v>
      </c>
      <c r="Q38" s="184"/>
      <c r="R38" s="98" t="s">
        <v>114</v>
      </c>
      <c r="S38" s="184"/>
      <c r="T38" s="184"/>
    </row>
    <row r="39" spans="2:20" x14ac:dyDescent="0.2">
      <c r="K39" s="344" t="s">
        <v>57</v>
      </c>
      <c r="L39" s="184">
        <f>COUNTIF($E$13:$P$21,K39)</f>
        <v>3</v>
      </c>
      <c r="M39" s="345" t="s">
        <v>52</v>
      </c>
      <c r="N39" s="184">
        <f>COUNTIF($E$13:$P$21,#REF!)</f>
        <v>0</v>
      </c>
      <c r="O39" s="344" t="s">
        <v>68</v>
      </c>
      <c r="P39" s="184">
        <f>COUNTIF($E$25:$P$31,O45)</f>
        <v>0</v>
      </c>
      <c r="Q39" s="184"/>
      <c r="R39" s="98" t="s">
        <v>305</v>
      </c>
      <c r="S39" s="184"/>
      <c r="T39" s="184"/>
    </row>
    <row r="40" spans="2:20" x14ac:dyDescent="0.2">
      <c r="I40" s="168"/>
      <c r="K40" s="344" t="s">
        <v>47</v>
      </c>
      <c r="L40" s="184">
        <f>COUNTIF($E$13:$P$21,K46)</f>
        <v>0</v>
      </c>
      <c r="M40" s="345" t="s">
        <v>62</v>
      </c>
      <c r="N40" s="184">
        <f>COUNTIF($E$13:$P$21,M36)</f>
        <v>3</v>
      </c>
      <c r="O40" s="344" t="s">
        <v>71</v>
      </c>
      <c r="P40" s="184">
        <f>COUNTIF($E$25:$P$31,#REF!)</f>
        <v>0</v>
      </c>
      <c r="Q40" s="184"/>
      <c r="T40" s="184"/>
    </row>
    <row r="41" spans="2:20" x14ac:dyDescent="0.2">
      <c r="K41" s="344" t="s">
        <v>64</v>
      </c>
      <c r="L41" s="184">
        <f>COUNTIF($E$13:$P$21,#REF!)</f>
        <v>0</v>
      </c>
      <c r="M41" s="345" t="s">
        <v>53</v>
      </c>
      <c r="N41" s="184">
        <f>COUNTIF($E$13:$P$21,#REF!)</f>
        <v>0</v>
      </c>
      <c r="O41" s="346" t="s">
        <v>72</v>
      </c>
      <c r="P41" s="184">
        <f>COUNTIF($E$25:$P$31,O36)</f>
        <v>2</v>
      </c>
      <c r="Q41" s="184"/>
      <c r="T41" s="184"/>
    </row>
    <row r="42" spans="2:20" x14ac:dyDescent="0.2">
      <c r="F42" s="172"/>
      <c r="K42" s="344" t="s">
        <v>58</v>
      </c>
      <c r="L42" s="184">
        <f>COUNTIF($E$13:$P$21,K43)</f>
        <v>3</v>
      </c>
      <c r="M42" s="347" t="s">
        <v>55</v>
      </c>
      <c r="N42" s="184">
        <f>COUNTIF($E$13:$P$21,M48)</f>
        <v>0</v>
      </c>
      <c r="P42" s="184">
        <f>COUNTIF($E$25:$P$31,O41)</f>
        <v>3</v>
      </c>
      <c r="Q42" s="184"/>
      <c r="R42" s="281"/>
      <c r="S42" s="184"/>
      <c r="T42" s="184"/>
    </row>
    <row r="43" spans="2:20" x14ac:dyDescent="0.2">
      <c r="F43" s="177"/>
      <c r="G43" s="172"/>
      <c r="K43" s="346" t="s">
        <v>59</v>
      </c>
      <c r="L43" s="168"/>
      <c r="N43" s="184">
        <f>COUNTIF($E$13:$P$21,M46)</f>
        <v>0</v>
      </c>
      <c r="P43" s="184">
        <f>COUNTIF($E$25:$P$31,#REF!)</f>
        <v>0</v>
      </c>
      <c r="Q43" s="184" t="s">
        <v>100</v>
      </c>
      <c r="R43" s="281"/>
      <c r="S43" s="184"/>
      <c r="T43" s="184"/>
    </row>
    <row r="44" spans="2:20" x14ac:dyDescent="0.2">
      <c r="F44" s="172"/>
      <c r="G44" s="172"/>
      <c r="L44" s="168"/>
      <c r="N44" s="184">
        <f>COUNTIF($E$13:$P$21,M42)</f>
        <v>3</v>
      </c>
      <c r="O44" s="172"/>
      <c r="P44" s="172"/>
      <c r="Q44" s="184"/>
      <c r="R44" s="281"/>
      <c r="S44" s="184"/>
      <c r="T44" s="184"/>
    </row>
    <row r="45" spans="2:20" x14ac:dyDescent="0.2">
      <c r="E45" s="165"/>
      <c r="F45" s="177"/>
      <c r="G45" s="172"/>
      <c r="I45" s="177"/>
      <c r="L45" s="184"/>
      <c r="N45" s="184"/>
      <c r="P45" s="168"/>
      <c r="R45" s="176"/>
    </row>
    <row r="46" spans="2:20" x14ac:dyDescent="0.2">
      <c r="I46" s="177"/>
      <c r="K46" s="172"/>
    </row>
    <row r="47" spans="2:20" x14ac:dyDescent="0.2">
      <c r="I47" s="172"/>
    </row>
    <row r="48" spans="2:20" x14ac:dyDescent="0.2">
      <c r="I48" s="172"/>
    </row>
    <row r="49" spans="7:16" ht="15.75" x14ac:dyDescent="0.25">
      <c r="G49" s="172"/>
      <c r="I49" s="177"/>
      <c r="P49" s="227"/>
    </row>
    <row r="50" spans="7:16" ht="15.75" x14ac:dyDescent="0.25">
      <c r="I50" s="177"/>
      <c r="P50" s="228"/>
    </row>
    <row r="51" spans="7:16" x14ac:dyDescent="0.2">
      <c r="I51" s="177"/>
    </row>
    <row r="52" spans="7:16" x14ac:dyDescent="0.2">
      <c r="I52" s="177"/>
    </row>
    <row r="53" spans="7:16" x14ac:dyDescent="0.2">
      <c r="I53" s="172"/>
    </row>
    <row r="54" spans="7:16" x14ac:dyDescent="0.2">
      <c r="G54" s="172"/>
      <c r="I54" s="177"/>
    </row>
    <row r="55" spans="7:16" x14ac:dyDescent="0.2">
      <c r="I55" s="177"/>
    </row>
    <row r="56" spans="7:16" x14ac:dyDescent="0.2">
      <c r="I56" s="177"/>
    </row>
  </sheetData>
  <mergeCells count="4">
    <mergeCell ref="G9:K9"/>
    <mergeCell ref="D34:I34"/>
    <mergeCell ref="D35:I36"/>
    <mergeCell ref="D37:I38"/>
  </mergeCells>
  <pageMargins left="0.7" right="0.7" top="0.75" bottom="0.75" header="0.51180555555555496" footer="0.51180555555555496"/>
  <pageSetup paperSize="9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F39"/>
  <sheetViews>
    <sheetView topLeftCell="A3" zoomScale="130" zoomScaleNormal="130" workbookViewId="0">
      <selection activeCell="C36" sqref="C36"/>
    </sheetView>
  </sheetViews>
  <sheetFormatPr defaultRowHeight="12.75" x14ac:dyDescent="0.2"/>
  <cols>
    <col min="1" max="1" width="10.28515625" customWidth="1"/>
    <col min="2" max="2" width="5.7109375" customWidth="1"/>
    <col min="3" max="6" width="27.42578125" customWidth="1"/>
    <col min="7" max="7" width="15.140625" customWidth="1"/>
    <col min="8" max="1025" width="8.7109375" customWidth="1"/>
  </cols>
  <sheetData>
    <row r="10" spans="1:6" x14ac:dyDescent="0.2">
      <c r="A10" s="79" t="s">
        <v>0</v>
      </c>
      <c r="B10" s="80" t="s">
        <v>16</v>
      </c>
      <c r="C10" s="353" t="s">
        <v>2</v>
      </c>
      <c r="D10" s="353"/>
      <c r="E10" s="354" t="s">
        <v>3</v>
      </c>
      <c r="F10" s="354"/>
    </row>
    <row r="11" spans="1:6" x14ac:dyDescent="0.2">
      <c r="A11" s="81">
        <v>0.35416666666666702</v>
      </c>
      <c r="B11" s="82">
        <v>1</v>
      </c>
      <c r="C11" s="83" t="s">
        <v>17</v>
      </c>
      <c r="D11" s="84" t="s">
        <v>18</v>
      </c>
      <c r="E11" s="85" t="s">
        <v>19</v>
      </c>
      <c r="F11" s="83" t="s">
        <v>20</v>
      </c>
    </row>
    <row r="12" spans="1:6" x14ac:dyDescent="0.2">
      <c r="A12" s="86">
        <v>0.375</v>
      </c>
      <c r="B12" s="87">
        <v>2</v>
      </c>
      <c r="C12" s="88" t="s">
        <v>21</v>
      </c>
      <c r="D12" s="89" t="s">
        <v>22</v>
      </c>
      <c r="E12" s="90" t="s">
        <v>23</v>
      </c>
      <c r="F12" s="88" t="s">
        <v>24</v>
      </c>
    </row>
    <row r="13" spans="1:6" x14ac:dyDescent="0.2">
      <c r="A13" s="81">
        <v>0.39583333333333298</v>
      </c>
      <c r="B13" s="82">
        <v>3</v>
      </c>
      <c r="C13" s="83" t="s">
        <v>25</v>
      </c>
      <c r="D13" s="84" t="s">
        <v>26</v>
      </c>
      <c r="E13" s="85" t="s">
        <v>27</v>
      </c>
      <c r="F13" s="83" t="s">
        <v>28</v>
      </c>
    </row>
    <row r="14" spans="1:6" x14ac:dyDescent="0.2">
      <c r="A14" s="86">
        <v>0.41666666666666702</v>
      </c>
      <c r="B14" s="87">
        <v>4</v>
      </c>
      <c r="C14" s="88" t="s">
        <v>29</v>
      </c>
      <c r="D14" s="89" t="s">
        <v>30</v>
      </c>
      <c r="E14" s="90" t="s">
        <v>31</v>
      </c>
      <c r="F14" s="88" t="s">
        <v>32</v>
      </c>
    </row>
    <row r="15" spans="1:6" ht="10.5" customHeight="1" x14ac:dyDescent="0.2">
      <c r="A15" s="91">
        <v>0.4375</v>
      </c>
      <c r="B15" s="3"/>
      <c r="C15" s="355" t="s">
        <v>33</v>
      </c>
      <c r="D15" s="355"/>
      <c r="E15" s="355"/>
      <c r="F15" s="355"/>
    </row>
    <row r="16" spans="1:6" x14ac:dyDescent="0.2">
      <c r="A16" s="81">
        <v>0.45833333333333298</v>
      </c>
      <c r="B16" s="82">
        <v>1</v>
      </c>
      <c r="C16" s="83" t="s">
        <v>17</v>
      </c>
      <c r="D16" s="84" t="s">
        <v>19</v>
      </c>
      <c r="E16" s="85" t="s">
        <v>18</v>
      </c>
      <c r="F16" s="83" t="s">
        <v>20</v>
      </c>
    </row>
    <row r="17" spans="1:6" x14ac:dyDescent="0.2">
      <c r="A17" s="86">
        <v>0.47916666666666702</v>
      </c>
      <c r="B17" s="87">
        <v>2</v>
      </c>
      <c r="C17" s="88" t="s">
        <v>21</v>
      </c>
      <c r="D17" s="89" t="s">
        <v>23</v>
      </c>
      <c r="E17" s="90" t="s">
        <v>22</v>
      </c>
      <c r="F17" s="88" t="s">
        <v>24</v>
      </c>
    </row>
    <row r="18" spans="1:6" x14ac:dyDescent="0.2">
      <c r="A18" s="81">
        <v>0.5</v>
      </c>
      <c r="B18" s="82">
        <v>3</v>
      </c>
      <c r="C18" s="83" t="s">
        <v>25</v>
      </c>
      <c r="D18" s="84" t="s">
        <v>27</v>
      </c>
      <c r="E18" s="85" t="s">
        <v>26</v>
      </c>
      <c r="F18" s="83" t="s">
        <v>28</v>
      </c>
    </row>
    <row r="19" spans="1:6" x14ac:dyDescent="0.2">
      <c r="A19" s="86">
        <v>0.52083333333333304</v>
      </c>
      <c r="B19" s="87">
        <v>4</v>
      </c>
      <c r="C19" s="88" t="s">
        <v>29</v>
      </c>
      <c r="D19" s="89" t="s">
        <v>31</v>
      </c>
      <c r="E19" s="90" t="s">
        <v>30</v>
      </c>
      <c r="F19" s="88" t="s">
        <v>32</v>
      </c>
    </row>
    <row r="20" spans="1:6" x14ac:dyDescent="0.2">
      <c r="A20" s="91">
        <v>0.54166666666666696</v>
      </c>
      <c r="B20" s="92"/>
      <c r="C20" s="92"/>
      <c r="D20" s="92"/>
      <c r="E20" s="92"/>
      <c r="F20" s="92"/>
    </row>
    <row r="21" spans="1:6" x14ac:dyDescent="0.2">
      <c r="A21" s="81">
        <v>0.5625</v>
      </c>
      <c r="B21" s="82">
        <v>1</v>
      </c>
      <c r="C21" s="83" t="s">
        <v>17</v>
      </c>
      <c r="D21" s="84" t="s">
        <v>20</v>
      </c>
      <c r="E21" s="85" t="s">
        <v>18</v>
      </c>
      <c r="F21" s="83" t="s">
        <v>19</v>
      </c>
    </row>
    <row r="22" spans="1:6" x14ac:dyDescent="0.2">
      <c r="A22" s="86">
        <v>0.58333333333333304</v>
      </c>
      <c r="B22" s="87">
        <v>2</v>
      </c>
      <c r="C22" s="88" t="s">
        <v>21</v>
      </c>
      <c r="D22" s="89" t="s">
        <v>24</v>
      </c>
      <c r="E22" s="90" t="s">
        <v>22</v>
      </c>
      <c r="F22" s="88" t="s">
        <v>23</v>
      </c>
    </row>
    <row r="23" spans="1:6" x14ac:dyDescent="0.2">
      <c r="A23" s="81">
        <v>0.60416666666666696</v>
      </c>
      <c r="B23" s="82">
        <v>3</v>
      </c>
      <c r="C23" s="83" t="s">
        <v>25</v>
      </c>
      <c r="D23" s="84" t="s">
        <v>28</v>
      </c>
      <c r="E23" s="85" t="s">
        <v>26</v>
      </c>
      <c r="F23" s="83" t="s">
        <v>27</v>
      </c>
    </row>
    <row r="24" spans="1:6" x14ac:dyDescent="0.2">
      <c r="A24" s="86">
        <v>0.625</v>
      </c>
      <c r="B24" s="87">
        <v>4</v>
      </c>
      <c r="C24" s="88" t="s">
        <v>29</v>
      </c>
      <c r="D24" s="89" t="s">
        <v>32</v>
      </c>
      <c r="E24" s="90" t="s">
        <v>30</v>
      </c>
      <c r="F24" s="88" t="s">
        <v>31</v>
      </c>
    </row>
    <row r="25" spans="1:6" x14ac:dyDescent="0.2">
      <c r="A25" s="91">
        <v>0.64583333333333304</v>
      </c>
      <c r="B25" s="93"/>
      <c r="C25" s="83"/>
      <c r="D25" s="94"/>
      <c r="E25" s="95"/>
      <c r="F25" s="94"/>
    </row>
    <row r="26" spans="1:6" x14ac:dyDescent="0.2">
      <c r="A26" s="81">
        <v>0.66666666666666696</v>
      </c>
      <c r="B26" s="82" t="s">
        <v>34</v>
      </c>
      <c r="C26" s="83" t="s">
        <v>17</v>
      </c>
      <c r="D26" s="84" t="s">
        <v>28</v>
      </c>
      <c r="E26" s="85" t="s">
        <v>18</v>
      </c>
      <c r="F26" s="83" t="s">
        <v>27</v>
      </c>
    </row>
    <row r="27" spans="1:6" x14ac:dyDescent="0.2">
      <c r="A27" s="86">
        <v>0.6875</v>
      </c>
      <c r="B27" s="87" t="s">
        <v>34</v>
      </c>
      <c r="C27" s="88" t="s">
        <v>25</v>
      </c>
      <c r="D27" s="89" t="s">
        <v>20</v>
      </c>
      <c r="E27" s="90" t="s">
        <v>26</v>
      </c>
      <c r="F27" s="88" t="s">
        <v>19</v>
      </c>
    </row>
    <row r="28" spans="1:6" x14ac:dyDescent="0.2">
      <c r="A28" s="81">
        <v>0.70833333333333304</v>
      </c>
      <c r="B28" s="82" t="s">
        <v>35</v>
      </c>
      <c r="C28" s="83" t="s">
        <v>21</v>
      </c>
      <c r="D28" s="84" t="s">
        <v>32</v>
      </c>
      <c r="E28" s="85" t="s">
        <v>22</v>
      </c>
      <c r="F28" s="83" t="s">
        <v>31</v>
      </c>
    </row>
    <row r="29" spans="1:6" x14ac:dyDescent="0.2">
      <c r="A29" s="86">
        <v>0.72916666666666696</v>
      </c>
      <c r="B29" s="87" t="s">
        <v>35</v>
      </c>
      <c r="C29" s="88" t="s">
        <v>29</v>
      </c>
      <c r="D29" s="89" t="s">
        <v>24</v>
      </c>
      <c r="E29" s="90" t="s">
        <v>30</v>
      </c>
      <c r="F29" s="88" t="s">
        <v>23</v>
      </c>
    </row>
    <row r="31" spans="1:6" x14ac:dyDescent="0.2">
      <c r="A31" s="66" t="s">
        <v>12</v>
      </c>
      <c r="B31" s="67"/>
      <c r="C31" s="67"/>
      <c r="D31" s="67"/>
      <c r="E31" s="67"/>
    </row>
    <row r="32" spans="1:6" x14ac:dyDescent="0.2">
      <c r="A32" s="68" t="s">
        <v>36</v>
      </c>
      <c r="B32" s="67"/>
      <c r="C32" s="67"/>
      <c r="D32" s="67"/>
      <c r="E32" s="67"/>
    </row>
    <row r="33" spans="1:5" x14ac:dyDescent="0.2">
      <c r="A33" s="96" t="s">
        <v>37</v>
      </c>
      <c r="B33" s="67"/>
      <c r="C33" s="67"/>
      <c r="D33" s="67"/>
      <c r="E33" s="67"/>
    </row>
    <row r="34" spans="1:5" x14ac:dyDescent="0.2">
      <c r="A34" s="97" t="s">
        <v>38</v>
      </c>
      <c r="B34" s="67"/>
      <c r="C34" s="67"/>
      <c r="D34" s="67"/>
      <c r="E34" s="67"/>
    </row>
    <row r="35" spans="1:5" x14ac:dyDescent="0.2">
      <c r="A35" s="96" t="s">
        <v>39</v>
      </c>
    </row>
    <row r="37" spans="1:5" x14ac:dyDescent="0.2">
      <c r="A37" s="70" t="s">
        <v>14</v>
      </c>
      <c r="B37" s="71"/>
      <c r="C37" s="71"/>
      <c r="D37" s="72"/>
    </row>
    <row r="38" spans="1:5" x14ac:dyDescent="0.2">
      <c r="A38" s="73" t="s">
        <v>40</v>
      </c>
      <c r="B38" s="74"/>
      <c r="C38" s="74"/>
      <c r="D38" s="75"/>
    </row>
    <row r="39" spans="1:5" x14ac:dyDescent="0.2">
      <c r="A39" s="76" t="s">
        <v>15</v>
      </c>
      <c r="B39" s="77"/>
      <c r="C39" s="77"/>
      <c r="D39" s="78"/>
    </row>
  </sheetData>
  <mergeCells count="3">
    <mergeCell ref="C10:D10"/>
    <mergeCell ref="E10:F10"/>
    <mergeCell ref="C15:F15"/>
  </mergeCells>
  <pageMargins left="0.7" right="0.7" top="0.75" bottom="0.75" header="0.51180555555555496" footer="0.51180555555555496"/>
  <pageSetup paperSize="9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MK56"/>
  <sheetViews>
    <sheetView showGridLines="0" zoomScale="74" zoomScaleNormal="74" workbookViewId="0"/>
  </sheetViews>
  <sheetFormatPr defaultRowHeight="12.75" x14ac:dyDescent="0.2"/>
  <cols>
    <col min="1" max="1" width="8.85546875" style="98" customWidth="1"/>
    <col min="2" max="2" width="6.7109375" style="98" customWidth="1"/>
    <col min="3" max="3" width="7.140625" style="98" customWidth="1"/>
    <col min="4" max="4" width="6.85546875" style="98" customWidth="1"/>
    <col min="5" max="5" width="18.7109375" style="98" customWidth="1"/>
    <col min="6" max="6" width="2.85546875" style="98" customWidth="1"/>
    <col min="7" max="7" width="19.28515625" style="99" customWidth="1"/>
    <col min="8" max="8" width="3" style="98" customWidth="1"/>
    <col min="9" max="9" width="19.5703125" style="98" customWidth="1"/>
    <col min="10" max="10" width="3" style="98" customWidth="1"/>
    <col min="11" max="11" width="20.42578125" style="99" customWidth="1"/>
    <col min="12" max="12" width="3.140625" style="98" customWidth="1"/>
    <col min="13" max="13" width="19.5703125" style="98" customWidth="1"/>
    <col min="14" max="14" width="3.140625" style="98" customWidth="1"/>
    <col min="15" max="15" width="20.42578125" style="99" customWidth="1"/>
    <col min="16" max="16" width="3.140625" style="98" customWidth="1"/>
    <col min="17" max="1025" width="8.85546875" style="98" customWidth="1"/>
  </cols>
  <sheetData>
    <row r="2" spans="2:21" x14ac:dyDescent="0.2">
      <c r="B2" s="98" t="e">
        <f>IF(Mall!E13:O30,Mall!K36)</f>
        <v>#VALUE!</v>
      </c>
    </row>
    <row r="6" spans="2:21" x14ac:dyDescent="0.2">
      <c r="B6" s="99"/>
      <c r="C6" s="99"/>
      <c r="D6" s="99"/>
    </row>
    <row r="7" spans="2:21" ht="31.5" customHeight="1" x14ac:dyDescent="0.25">
      <c r="B7" s="100"/>
      <c r="C7" s="99"/>
      <c r="D7" s="99"/>
      <c r="K7" s="101"/>
      <c r="R7" s="102"/>
    </row>
    <row r="8" spans="2:21" ht="6.75" customHeight="1" x14ac:dyDescent="0.2">
      <c r="B8" s="99"/>
      <c r="C8" s="99"/>
      <c r="D8" s="99"/>
    </row>
    <row r="9" spans="2:21" ht="18" customHeight="1" x14ac:dyDescent="0.2">
      <c r="B9" s="99"/>
      <c r="C9" s="99"/>
      <c r="D9" s="99"/>
      <c r="G9" s="356"/>
      <c r="H9" s="356"/>
      <c r="I9" s="356"/>
      <c r="J9" s="356"/>
      <c r="K9" s="356"/>
    </row>
    <row r="10" spans="2:21" ht="10.5" customHeight="1" x14ac:dyDescent="0.2">
      <c r="B10" s="99"/>
      <c r="C10" s="99"/>
      <c r="D10" s="99"/>
    </row>
    <row r="11" spans="2:21" ht="4.5" customHeight="1" x14ac:dyDescent="0.2">
      <c r="B11" s="103"/>
      <c r="C11" s="99"/>
      <c r="D11" s="99"/>
      <c r="G11" s="104"/>
      <c r="H11" s="105"/>
      <c r="I11" s="105"/>
      <c r="J11" s="105"/>
      <c r="K11" s="104"/>
      <c r="L11" s="105"/>
      <c r="M11" s="105"/>
    </row>
    <row r="12" spans="2:21" s="106" customFormat="1" ht="12.75" customHeight="1" x14ac:dyDescent="0.2">
      <c r="B12" s="107" t="s">
        <v>41</v>
      </c>
      <c r="C12" s="108"/>
      <c r="D12" s="109"/>
      <c r="E12" s="109"/>
      <c r="F12" s="110" t="s">
        <v>42</v>
      </c>
      <c r="G12" s="109"/>
      <c r="H12" s="108"/>
      <c r="I12" s="108"/>
      <c r="J12" s="110" t="s">
        <v>43</v>
      </c>
      <c r="K12" s="109"/>
      <c r="L12" s="108"/>
      <c r="M12" s="108"/>
      <c r="N12" s="110" t="s">
        <v>3</v>
      </c>
      <c r="O12" s="109"/>
      <c r="S12" s="111"/>
      <c r="U12" s="111"/>
    </row>
    <row r="13" spans="2:21" x14ac:dyDescent="0.2">
      <c r="B13" s="112">
        <v>0.33333333333333298</v>
      </c>
      <c r="C13" s="113"/>
      <c r="D13" s="114"/>
      <c r="E13" s="115" t="s">
        <v>44</v>
      </c>
      <c r="F13" s="116" t="s">
        <v>45</v>
      </c>
      <c r="G13" s="117" t="s">
        <v>46</v>
      </c>
      <c r="H13" s="118"/>
      <c r="I13" s="119" t="s">
        <v>47</v>
      </c>
      <c r="J13" s="116" t="s">
        <v>45</v>
      </c>
      <c r="K13" s="101" t="s">
        <v>48</v>
      </c>
      <c r="L13" s="118"/>
      <c r="M13" s="119" t="s">
        <v>49</v>
      </c>
      <c r="N13" s="116" t="s">
        <v>45</v>
      </c>
      <c r="O13" s="117" t="s">
        <v>50</v>
      </c>
    </row>
    <row r="14" spans="2:21" x14ac:dyDescent="0.2">
      <c r="B14" s="112">
        <v>0.35416666666666702</v>
      </c>
      <c r="C14" s="120"/>
      <c r="D14" s="121"/>
      <c r="E14" s="122" t="s">
        <v>51</v>
      </c>
      <c r="F14" s="123" t="s">
        <v>45</v>
      </c>
      <c r="G14" s="124" t="s">
        <v>52</v>
      </c>
      <c r="H14" s="125"/>
      <c r="I14" s="122" t="s">
        <v>53</v>
      </c>
      <c r="J14" s="116" t="s">
        <v>45</v>
      </c>
      <c r="K14" s="124" t="s">
        <v>54</v>
      </c>
      <c r="L14" s="125"/>
      <c r="M14" s="122" t="s">
        <v>55</v>
      </c>
      <c r="N14" s="123" t="s">
        <v>45</v>
      </c>
      <c r="O14" s="124" t="s">
        <v>56</v>
      </c>
    </row>
    <row r="15" spans="2:21" x14ac:dyDescent="0.2">
      <c r="B15" s="112">
        <v>0.375</v>
      </c>
      <c r="C15" s="113"/>
      <c r="D15" s="114"/>
      <c r="E15" s="115" t="s">
        <v>57</v>
      </c>
      <c r="F15" s="116" t="s">
        <v>45</v>
      </c>
      <c r="G15" s="126" t="s">
        <v>58</v>
      </c>
      <c r="H15" s="118"/>
      <c r="I15" s="115" t="s">
        <v>44</v>
      </c>
      <c r="J15" s="116" t="s">
        <v>45</v>
      </c>
      <c r="K15" s="126" t="s">
        <v>59</v>
      </c>
      <c r="L15" s="118"/>
      <c r="M15" s="115" t="s">
        <v>60</v>
      </c>
      <c r="N15" s="116" t="s">
        <v>45</v>
      </c>
      <c r="O15" s="126" t="s">
        <v>47</v>
      </c>
    </row>
    <row r="16" spans="2:21" x14ac:dyDescent="0.2">
      <c r="B16" s="112">
        <v>0.39583333333333298</v>
      </c>
      <c r="C16" s="120"/>
      <c r="D16" s="121"/>
      <c r="E16" s="122" t="s">
        <v>61</v>
      </c>
      <c r="F16" s="123" t="s">
        <v>45</v>
      </c>
      <c r="G16" s="124" t="s">
        <v>55</v>
      </c>
      <c r="H16" s="125"/>
      <c r="I16" s="122" t="s">
        <v>52</v>
      </c>
      <c r="J16" s="116" t="s">
        <v>45</v>
      </c>
      <c r="K16" s="124" t="s">
        <v>53</v>
      </c>
      <c r="L16" s="125"/>
      <c r="M16" s="122" t="s">
        <v>62</v>
      </c>
      <c r="N16" s="123" t="s">
        <v>45</v>
      </c>
      <c r="O16" s="124" t="s">
        <v>54</v>
      </c>
    </row>
    <row r="17" spans="2:19" x14ac:dyDescent="0.2">
      <c r="B17" s="112">
        <v>0.41666666666666702</v>
      </c>
      <c r="C17" s="127"/>
      <c r="D17" s="128"/>
      <c r="E17" s="129"/>
      <c r="F17" s="129"/>
      <c r="G17" s="130"/>
      <c r="H17" s="131"/>
      <c r="I17" s="132"/>
      <c r="J17" s="133" t="s">
        <v>63</v>
      </c>
      <c r="K17" s="130"/>
      <c r="L17" s="134"/>
      <c r="M17" s="132"/>
      <c r="N17" s="135"/>
      <c r="O17" s="128"/>
    </row>
    <row r="18" spans="2:19" x14ac:dyDescent="0.2">
      <c r="B18" s="112">
        <v>0.4375</v>
      </c>
      <c r="C18" s="113"/>
      <c r="D18" s="114"/>
      <c r="E18" s="115" t="s">
        <v>50</v>
      </c>
      <c r="F18" s="116" t="s">
        <v>45</v>
      </c>
      <c r="G18" s="126" t="s">
        <v>58</v>
      </c>
      <c r="H18" s="118"/>
      <c r="I18" s="115" t="s">
        <v>57</v>
      </c>
      <c r="J18" s="116" t="s">
        <v>45</v>
      </c>
      <c r="K18" s="126" t="s">
        <v>64</v>
      </c>
      <c r="L18" s="118"/>
      <c r="M18" s="115" t="s">
        <v>59</v>
      </c>
      <c r="N18" s="116" t="s">
        <v>45</v>
      </c>
      <c r="O18" s="126" t="s">
        <v>60</v>
      </c>
    </row>
    <row r="19" spans="2:19" x14ac:dyDescent="0.2">
      <c r="B19" s="112">
        <v>0.45833333333333298</v>
      </c>
      <c r="C19" s="120"/>
      <c r="D19" s="121"/>
      <c r="E19" s="122" t="s">
        <v>54</v>
      </c>
      <c r="F19" s="123" t="s">
        <v>45</v>
      </c>
      <c r="G19" s="124" t="s">
        <v>61</v>
      </c>
      <c r="H19" s="125"/>
      <c r="I19" s="122" t="s">
        <v>56</v>
      </c>
      <c r="J19" s="116" t="s">
        <v>45</v>
      </c>
      <c r="K19" s="124" t="s">
        <v>62</v>
      </c>
      <c r="L19" s="125"/>
      <c r="M19" s="122" t="s">
        <v>52</v>
      </c>
      <c r="N19" s="123" t="s">
        <v>45</v>
      </c>
      <c r="O19" s="124" t="s">
        <v>55</v>
      </c>
    </row>
    <row r="20" spans="2:19" x14ac:dyDescent="0.2">
      <c r="B20" s="112">
        <v>0.47916666666666702</v>
      </c>
      <c r="C20" s="113"/>
      <c r="D20" s="114"/>
      <c r="E20" s="119" t="s">
        <v>44</v>
      </c>
      <c r="F20" s="116" t="s">
        <v>45</v>
      </c>
      <c r="G20" s="101" t="s">
        <v>58</v>
      </c>
      <c r="H20" s="118"/>
      <c r="I20" s="119" t="s">
        <v>47</v>
      </c>
      <c r="J20" s="116" t="s">
        <v>45</v>
      </c>
      <c r="K20" s="101" t="s">
        <v>64</v>
      </c>
      <c r="L20" s="118"/>
      <c r="M20" s="115" t="s">
        <v>50</v>
      </c>
      <c r="N20" s="116" t="s">
        <v>45</v>
      </c>
      <c r="O20" s="126" t="s">
        <v>57</v>
      </c>
    </row>
    <row r="21" spans="2:19" x14ac:dyDescent="0.2">
      <c r="B21" s="112">
        <v>0.5</v>
      </c>
      <c r="C21" s="136"/>
      <c r="D21" s="121"/>
      <c r="E21" s="122" t="s">
        <v>56</v>
      </c>
      <c r="F21" s="123" t="s">
        <v>45</v>
      </c>
      <c r="G21" s="124" t="s">
        <v>53</v>
      </c>
      <c r="H21" s="125"/>
      <c r="I21" s="122" t="s">
        <v>61</v>
      </c>
      <c r="J21" s="116" t="s">
        <v>45</v>
      </c>
      <c r="K21" s="124" t="s">
        <v>62</v>
      </c>
      <c r="L21" s="125"/>
      <c r="M21" s="122"/>
      <c r="N21" s="123" t="s">
        <v>45</v>
      </c>
      <c r="O21" s="124"/>
      <c r="R21" s="106"/>
      <c r="S21" s="106"/>
    </row>
    <row r="22" spans="2:19" x14ac:dyDescent="0.2">
      <c r="B22" s="112">
        <v>0.52083333333333304</v>
      </c>
      <c r="C22" s="127"/>
      <c r="D22" s="128"/>
      <c r="E22" s="129"/>
      <c r="F22" s="129"/>
      <c r="G22" s="130"/>
      <c r="H22" s="131"/>
      <c r="I22" s="132"/>
      <c r="J22" s="133" t="s">
        <v>65</v>
      </c>
      <c r="K22" s="130"/>
      <c r="L22" s="134"/>
      <c r="M22" s="132"/>
      <c r="N22" s="135"/>
      <c r="O22" s="128"/>
      <c r="R22" s="106"/>
      <c r="S22" s="106"/>
    </row>
    <row r="23" spans="2:19" x14ac:dyDescent="0.2">
      <c r="B23" s="107" t="s">
        <v>66</v>
      </c>
      <c r="C23" s="137"/>
      <c r="D23" s="108"/>
      <c r="E23" s="108"/>
      <c r="F23" s="108"/>
      <c r="G23" s="138"/>
      <c r="H23" s="110" t="s">
        <v>42</v>
      </c>
      <c r="I23" s="109"/>
      <c r="J23" s="108"/>
      <c r="K23" s="138"/>
      <c r="L23" s="110" t="s">
        <v>3</v>
      </c>
      <c r="M23" s="109"/>
      <c r="N23" s="139"/>
      <c r="O23" s="109"/>
    </row>
    <row r="24" spans="2:19" s="106" customFormat="1" x14ac:dyDescent="0.2">
      <c r="B24" s="140">
        <v>0.54166666666666696</v>
      </c>
      <c r="C24" s="116"/>
      <c r="D24" s="141"/>
      <c r="E24" s="115"/>
      <c r="F24" s="116"/>
      <c r="G24" s="103" t="s">
        <v>67</v>
      </c>
      <c r="H24" s="116" t="s">
        <v>45</v>
      </c>
      <c r="I24" s="101" t="s">
        <v>68</v>
      </c>
      <c r="J24" s="116"/>
      <c r="K24" s="115" t="s">
        <v>69</v>
      </c>
      <c r="L24" s="116" t="s">
        <v>45</v>
      </c>
      <c r="M24" s="126" t="s">
        <v>70</v>
      </c>
      <c r="N24" s="116"/>
      <c r="O24" s="126"/>
    </row>
    <row r="25" spans="2:19" s="118" customFormat="1" x14ac:dyDescent="0.2">
      <c r="B25" s="140">
        <v>0.5625</v>
      </c>
      <c r="C25" s="123"/>
      <c r="D25" s="142"/>
      <c r="E25" s="122"/>
      <c r="F25" s="123"/>
      <c r="G25" s="122" t="s">
        <v>67</v>
      </c>
      <c r="H25" s="123" t="s">
        <v>45</v>
      </c>
      <c r="I25" s="124" t="s">
        <v>71</v>
      </c>
      <c r="J25" s="123"/>
      <c r="K25" s="122" t="s">
        <v>72</v>
      </c>
      <c r="L25" s="123" t="s">
        <v>45</v>
      </c>
      <c r="M25" s="124" t="s">
        <v>70</v>
      </c>
      <c r="N25" s="123"/>
      <c r="O25" s="124"/>
      <c r="P25" s="115"/>
    </row>
    <row r="26" spans="2:19" s="117" customFormat="1" x14ac:dyDescent="0.2">
      <c r="B26" s="140">
        <v>0.58333333333333304</v>
      </c>
      <c r="C26" s="2"/>
      <c r="D26" s="143"/>
      <c r="E26" s="115"/>
      <c r="F26" s="116"/>
      <c r="G26" s="99" t="s">
        <v>71</v>
      </c>
      <c r="H26" s="116" t="s">
        <v>45</v>
      </c>
      <c r="I26" s="101" t="s">
        <v>68</v>
      </c>
      <c r="J26" s="116"/>
      <c r="K26" s="101" t="s">
        <v>72</v>
      </c>
      <c r="L26" s="98" t="s">
        <v>45</v>
      </c>
      <c r="M26" s="99" t="s">
        <v>69</v>
      </c>
      <c r="N26" s="116"/>
      <c r="O26" s="126"/>
    </row>
    <row r="27" spans="2:19" s="117" customFormat="1" x14ac:dyDescent="0.2">
      <c r="B27" s="140">
        <v>0.60416666666666696</v>
      </c>
      <c r="C27" s="144"/>
      <c r="D27" s="145"/>
      <c r="E27" s="146"/>
      <c r="F27" s="146"/>
      <c r="G27" s="130"/>
      <c r="H27" s="134"/>
      <c r="I27" s="132"/>
      <c r="J27" s="133" t="s">
        <v>73</v>
      </c>
      <c r="K27" s="130"/>
      <c r="L27" s="134"/>
      <c r="M27" s="132"/>
      <c r="N27" s="135"/>
      <c r="O27" s="147"/>
    </row>
    <row r="28" spans="2:19" s="117" customFormat="1" x14ac:dyDescent="0.2">
      <c r="B28" s="140">
        <v>0.625</v>
      </c>
      <c r="C28" s="123"/>
      <c r="D28" s="142"/>
      <c r="E28" s="122"/>
      <c r="F28" s="123"/>
      <c r="G28" s="122" t="s">
        <v>67</v>
      </c>
      <c r="H28" s="123" t="s">
        <v>45</v>
      </c>
      <c r="I28" s="124" t="s">
        <v>69</v>
      </c>
      <c r="J28" s="123"/>
      <c r="K28" s="122" t="s">
        <v>71</v>
      </c>
      <c r="L28" s="123" t="s">
        <v>45</v>
      </c>
      <c r="M28" s="124" t="s">
        <v>70</v>
      </c>
      <c r="N28" s="123"/>
      <c r="O28" s="124"/>
    </row>
    <row r="29" spans="2:19" s="117" customFormat="1" x14ac:dyDescent="0.2">
      <c r="B29" s="140">
        <v>0.64583333333333304</v>
      </c>
      <c r="G29" s="99" t="s">
        <v>72</v>
      </c>
      <c r="H29" s="98" t="s">
        <v>45</v>
      </c>
      <c r="I29" s="117" t="s">
        <v>68</v>
      </c>
      <c r="L29" s="2" t="s">
        <v>45</v>
      </c>
    </row>
    <row r="30" spans="2:19" s="117" customFormat="1" x14ac:dyDescent="0.2">
      <c r="B30" s="140">
        <v>0.75</v>
      </c>
      <c r="C30" s="123"/>
      <c r="D30" s="142"/>
      <c r="E30" s="122"/>
      <c r="F30" s="123"/>
      <c r="G30" s="122"/>
      <c r="H30" s="122"/>
      <c r="I30" s="124"/>
      <c r="J30" s="123"/>
      <c r="K30" s="122"/>
      <c r="L30" s="122"/>
      <c r="M30" s="124"/>
      <c r="N30" s="123"/>
      <c r="O30" s="124"/>
    </row>
    <row r="31" spans="2:19" s="117" customFormat="1" x14ac:dyDescent="0.2"/>
    <row r="32" spans="2:19" x14ac:dyDescent="0.2">
      <c r="C32" s="92"/>
      <c r="F32" s="148"/>
    </row>
    <row r="33" spans="2:20" x14ac:dyDescent="0.2">
      <c r="B33" s="149" t="s">
        <v>74</v>
      </c>
      <c r="E33" s="117"/>
      <c r="Q33" s="92"/>
    </row>
    <row r="34" spans="2:20" ht="17.25" customHeight="1" x14ac:dyDescent="0.2">
      <c r="B34" s="150" t="s">
        <v>75</v>
      </c>
      <c r="D34" s="357" t="s">
        <v>76</v>
      </c>
      <c r="E34" s="357"/>
      <c r="F34" s="357"/>
      <c r="G34" s="357"/>
      <c r="H34" s="357"/>
      <c r="I34" s="357"/>
      <c r="J34" s="106"/>
      <c r="K34" s="151" t="s">
        <v>77</v>
      </c>
      <c r="M34" s="151" t="s">
        <v>78</v>
      </c>
      <c r="O34" s="151" t="s">
        <v>79</v>
      </c>
    </row>
    <row r="35" spans="2:20" ht="13.15" customHeight="1" x14ac:dyDescent="0.2">
      <c r="B35" s="150" t="s">
        <v>80</v>
      </c>
      <c r="C35" s="106"/>
      <c r="D35" s="358" t="s">
        <v>81</v>
      </c>
      <c r="E35" s="358"/>
      <c r="F35" s="358"/>
      <c r="G35" s="358"/>
      <c r="H35" s="358"/>
      <c r="I35" s="358"/>
      <c r="J35" s="106"/>
      <c r="P35" s="105"/>
      <c r="Q35" s="105"/>
      <c r="R35" s="152"/>
      <c r="S35" s="105"/>
      <c r="T35" s="105"/>
    </row>
    <row r="36" spans="2:20" x14ac:dyDescent="0.2">
      <c r="D36" s="358"/>
      <c r="E36" s="358"/>
      <c r="F36" s="358"/>
      <c r="G36" s="358"/>
      <c r="H36" s="358"/>
      <c r="I36" s="358"/>
      <c r="K36" s="101" t="s">
        <v>44</v>
      </c>
      <c r="L36" s="105">
        <f>COUNTIF($E$13:$P$21,K36)</f>
        <v>3</v>
      </c>
      <c r="M36" s="117" t="s">
        <v>56</v>
      </c>
      <c r="N36" s="105">
        <f>COUNTIF($E$13:$P$21,M40)</f>
        <v>0</v>
      </c>
      <c r="O36" s="101" t="s">
        <v>82</v>
      </c>
      <c r="P36" s="105">
        <f>COUNTIF($E$25:$P$31,O39)</f>
        <v>0</v>
      </c>
      <c r="Q36" s="105"/>
      <c r="R36" s="153"/>
      <c r="S36" s="105"/>
      <c r="T36" s="105"/>
    </row>
    <row r="37" spans="2:20" ht="12.75" customHeight="1" x14ac:dyDescent="0.2">
      <c r="B37" s="150" t="s">
        <v>83</v>
      </c>
      <c r="C37" s="154"/>
      <c r="D37" s="358" t="s">
        <v>84</v>
      </c>
      <c r="E37" s="358"/>
      <c r="F37" s="358"/>
      <c r="G37" s="358"/>
      <c r="H37" s="358"/>
      <c r="I37" s="358"/>
      <c r="K37" s="101" t="s">
        <v>50</v>
      </c>
      <c r="L37" s="105">
        <f>COUNTIF($E$13:$P$21,K37)</f>
        <v>3</v>
      </c>
      <c r="M37" s="117" t="s">
        <v>61</v>
      </c>
      <c r="N37" s="105">
        <f>COUNTIF($E$13:$P$21,M41)</f>
        <v>0</v>
      </c>
      <c r="O37" s="101" t="s">
        <v>85</v>
      </c>
      <c r="P37" s="105">
        <f>COUNTIF($E$25:$P$31,O40)</f>
        <v>0</v>
      </c>
      <c r="Q37" s="105"/>
      <c r="R37" s="153"/>
      <c r="S37" s="105"/>
      <c r="T37" s="105"/>
    </row>
    <row r="38" spans="2:20" x14ac:dyDescent="0.2">
      <c r="C38" s="155"/>
      <c r="D38" s="358"/>
      <c r="E38" s="358"/>
      <c r="F38" s="358"/>
      <c r="G38" s="358"/>
      <c r="H38" s="358"/>
      <c r="I38" s="358"/>
      <c r="K38" s="101" t="s">
        <v>46</v>
      </c>
      <c r="L38" s="105">
        <f>COUNTIF($E$13:$P$21,K38)</f>
        <v>1</v>
      </c>
      <c r="M38" s="117" t="s">
        <v>86</v>
      </c>
      <c r="N38" s="105">
        <f>COUNTIF($E$13:$P$21,M47)</f>
        <v>0</v>
      </c>
      <c r="O38" s="101" t="s">
        <v>87</v>
      </c>
      <c r="P38" s="105">
        <f>COUNTIF($E$25:$P$31,O41)</f>
        <v>0</v>
      </c>
      <c r="Q38" s="105"/>
      <c r="R38" s="153"/>
      <c r="S38" s="105"/>
      <c r="T38" s="105"/>
    </row>
    <row r="39" spans="2:20" x14ac:dyDescent="0.2">
      <c r="K39" s="101" t="s">
        <v>88</v>
      </c>
      <c r="L39" s="105">
        <f>COUNTIF($E$13:$P$21,K39)</f>
        <v>0</v>
      </c>
      <c r="M39" s="117" t="s">
        <v>89</v>
      </c>
      <c r="N39" s="105">
        <f>COUNTIF($E$13:$P$21,#REF!)</f>
        <v>0</v>
      </c>
      <c r="O39" s="101" t="s">
        <v>90</v>
      </c>
      <c r="P39" s="105">
        <f>COUNTIF($E$25:$P$31,O45)</f>
        <v>0</v>
      </c>
      <c r="Q39" s="105"/>
      <c r="R39" s="153"/>
      <c r="S39" s="105"/>
      <c r="T39" s="105"/>
    </row>
    <row r="40" spans="2:20" x14ac:dyDescent="0.2">
      <c r="I40" s="117"/>
      <c r="K40" s="101" t="s">
        <v>47</v>
      </c>
      <c r="L40" s="105">
        <f>COUNTIF($E$13:$P$21,K46)</f>
        <v>0</v>
      </c>
      <c r="M40" s="117" t="s">
        <v>89</v>
      </c>
      <c r="N40" s="105">
        <f>COUNTIF($E$13:$P$21,M36)</f>
        <v>3</v>
      </c>
      <c r="O40" s="101" t="s">
        <v>91</v>
      </c>
      <c r="P40" s="105">
        <f>COUNTIF($E$25:$P$31,#REF!)</f>
        <v>0</v>
      </c>
      <c r="Q40" s="105"/>
      <c r="T40" s="105"/>
    </row>
    <row r="41" spans="2:20" x14ac:dyDescent="0.2">
      <c r="K41" s="101" t="s">
        <v>92</v>
      </c>
      <c r="L41" s="105">
        <f>COUNTIF($E$13:$P$21,#REF!)</f>
        <v>0</v>
      </c>
      <c r="M41" s="117" t="s">
        <v>93</v>
      </c>
      <c r="N41" s="105">
        <f>COUNTIF($E$13:$P$21,#REF!)</f>
        <v>0</v>
      </c>
      <c r="O41" s="101" t="s">
        <v>94</v>
      </c>
      <c r="P41" s="105">
        <f>COUNTIF($E$25:$P$31,O37)</f>
        <v>0</v>
      </c>
      <c r="Q41" s="105"/>
      <c r="T41" s="105"/>
    </row>
    <row r="42" spans="2:20" x14ac:dyDescent="0.2">
      <c r="F42" s="101"/>
      <c r="K42" s="101" t="s">
        <v>95</v>
      </c>
      <c r="L42" s="105">
        <f>COUNTIF($E$13:$P$21,K43)</f>
        <v>0</v>
      </c>
      <c r="M42" s="117" t="s">
        <v>96</v>
      </c>
      <c r="N42" s="105">
        <f>COUNTIF($E$13:$P$21,M48)</f>
        <v>0</v>
      </c>
      <c r="O42" s="101" t="s">
        <v>97</v>
      </c>
      <c r="P42" s="105">
        <f>COUNTIF($E$25:$P$31,#REF!)</f>
        <v>0</v>
      </c>
      <c r="Q42" s="105"/>
      <c r="R42" s="153"/>
      <c r="S42" s="105"/>
      <c r="T42" s="105"/>
    </row>
    <row r="43" spans="2:20" x14ac:dyDescent="0.2">
      <c r="F43" s="99"/>
      <c r="G43" s="101"/>
      <c r="K43" s="101" t="s">
        <v>98</v>
      </c>
      <c r="L43" s="117"/>
      <c r="N43" s="105">
        <f>COUNTIF($E$13:$P$21,M46)</f>
        <v>0</v>
      </c>
      <c r="O43" s="101" t="s">
        <v>99</v>
      </c>
      <c r="P43" s="105">
        <f>COUNTIF($E$25:$P$31,#REF!)</f>
        <v>0</v>
      </c>
      <c r="Q43" s="105" t="s">
        <v>100</v>
      </c>
      <c r="R43" s="153"/>
      <c r="S43" s="105"/>
      <c r="T43" s="105"/>
    </row>
    <row r="44" spans="2:20" x14ac:dyDescent="0.2">
      <c r="F44" s="101"/>
      <c r="G44" s="101"/>
      <c r="K44" s="99" t="s">
        <v>101</v>
      </c>
      <c r="L44" s="117"/>
      <c r="N44" s="105">
        <f>COUNTIF($E$13:$P$21,M42)</f>
        <v>0</v>
      </c>
      <c r="O44" s="101"/>
      <c r="P44" s="101"/>
      <c r="Q44" s="105"/>
      <c r="R44" s="153"/>
      <c r="S44" s="105"/>
      <c r="T44" s="105"/>
    </row>
    <row r="45" spans="2:20" x14ac:dyDescent="0.2">
      <c r="E45" s="112"/>
      <c r="F45" s="99"/>
      <c r="G45" s="101"/>
      <c r="I45" s="99"/>
      <c r="L45" s="105"/>
      <c r="N45" s="105"/>
      <c r="P45" s="117"/>
      <c r="R45" s="103"/>
    </row>
    <row r="46" spans="2:20" x14ac:dyDescent="0.2">
      <c r="I46" s="99"/>
      <c r="K46" s="101"/>
    </row>
    <row r="47" spans="2:20" x14ac:dyDescent="0.2">
      <c r="I47" s="101"/>
    </row>
    <row r="48" spans="2:20" x14ac:dyDescent="0.2">
      <c r="I48" s="101"/>
    </row>
    <row r="49" spans="7:16" ht="15.75" x14ac:dyDescent="0.25">
      <c r="G49" s="101"/>
      <c r="I49" s="99"/>
      <c r="P49" s="156"/>
    </row>
    <row r="50" spans="7:16" ht="15.75" x14ac:dyDescent="0.25">
      <c r="I50" s="99"/>
      <c r="P50" s="157"/>
    </row>
    <row r="51" spans="7:16" x14ac:dyDescent="0.2">
      <c r="I51" s="99"/>
    </row>
    <row r="52" spans="7:16" x14ac:dyDescent="0.2">
      <c r="I52" s="99"/>
    </row>
    <row r="53" spans="7:16" x14ac:dyDescent="0.2">
      <c r="I53" s="101"/>
    </row>
    <row r="54" spans="7:16" x14ac:dyDescent="0.2">
      <c r="G54" s="101"/>
      <c r="I54" s="99"/>
    </row>
    <row r="55" spans="7:16" x14ac:dyDescent="0.2">
      <c r="I55" s="99"/>
    </row>
    <row r="56" spans="7:16" x14ac:dyDescent="0.2">
      <c r="I56" s="99"/>
    </row>
  </sheetData>
  <mergeCells count="4">
    <mergeCell ref="G9:K9"/>
    <mergeCell ref="D34:I34"/>
    <mergeCell ref="D35:I36"/>
    <mergeCell ref="D37:I38"/>
  </mergeCells>
  <pageMargins left="0.7" right="0.7" top="0.75" bottom="0.75" header="0.51180555555555496" footer="0.51180555555555496"/>
  <pageSetup paperSize="9" firstPageNumber="0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3"/>
  <sheetViews>
    <sheetView zoomScale="80" zoomScaleNormal="80" workbookViewId="0">
      <selection activeCell="L14" sqref="L14"/>
    </sheetView>
  </sheetViews>
  <sheetFormatPr defaultRowHeight="12.75" x14ac:dyDescent="0.2"/>
  <cols>
    <col min="1" max="1" width="8.7109375" customWidth="1"/>
    <col min="2" max="2" width="18" customWidth="1"/>
    <col min="3" max="3" width="7.5703125" customWidth="1"/>
    <col min="4" max="4" width="8.7109375" customWidth="1"/>
    <col min="5" max="5" width="17.7109375" customWidth="1"/>
    <col min="6" max="6" width="7.140625" customWidth="1"/>
    <col min="7" max="7" width="8.7109375" customWidth="1"/>
    <col min="8" max="8" width="18.42578125" customWidth="1"/>
    <col min="9" max="1025" width="8.7109375" customWidth="1"/>
  </cols>
  <sheetData>
    <row r="2" spans="2:9" x14ac:dyDescent="0.2">
      <c r="B2" s="158" t="s">
        <v>102</v>
      </c>
      <c r="C2" s="158" t="s">
        <v>103</v>
      </c>
      <c r="D2" s="159"/>
      <c r="E2" s="158" t="s">
        <v>104</v>
      </c>
      <c r="F2" s="158" t="s">
        <v>103</v>
      </c>
      <c r="G2" s="159"/>
      <c r="H2" s="158" t="s">
        <v>105</v>
      </c>
      <c r="I2" s="158" t="s">
        <v>103</v>
      </c>
    </row>
    <row r="3" spans="2:9" x14ac:dyDescent="0.2">
      <c r="B3" s="99" t="s">
        <v>58</v>
      </c>
      <c r="C3" s="160">
        <v>0.41666666666666702</v>
      </c>
      <c r="E3" s="118" t="s">
        <v>55</v>
      </c>
      <c r="F3" s="112">
        <v>0.4375</v>
      </c>
      <c r="H3" s="161" t="s">
        <v>67</v>
      </c>
      <c r="I3" s="140">
        <v>0.625</v>
      </c>
    </row>
    <row r="4" spans="2:9" x14ac:dyDescent="0.2">
      <c r="B4" s="126" t="s">
        <v>58</v>
      </c>
      <c r="C4" s="160">
        <v>0.45833333333333298</v>
      </c>
      <c r="E4" s="118" t="s">
        <v>55</v>
      </c>
      <c r="F4" s="112">
        <v>0.47916666666666702</v>
      </c>
      <c r="H4" s="161" t="s">
        <v>67</v>
      </c>
      <c r="I4" s="140">
        <v>0.64583333333333304</v>
      </c>
    </row>
    <row r="5" spans="2:9" x14ac:dyDescent="0.2">
      <c r="B5" s="126" t="s">
        <v>58</v>
      </c>
      <c r="C5" s="160">
        <v>0.52083333333333304</v>
      </c>
      <c r="E5" s="118" t="s">
        <v>55</v>
      </c>
      <c r="F5" s="112">
        <v>0.54166666666666696</v>
      </c>
      <c r="H5" s="161" t="s">
        <v>67</v>
      </c>
      <c r="I5" s="140">
        <v>0.70833333333333304</v>
      </c>
    </row>
    <row r="6" spans="2:9" x14ac:dyDescent="0.2">
      <c r="B6" s="99"/>
      <c r="C6" s="92"/>
      <c r="E6" s="161"/>
      <c r="F6" s="113"/>
      <c r="H6" s="161"/>
      <c r="I6" s="161"/>
    </row>
    <row r="7" spans="2:9" x14ac:dyDescent="0.2">
      <c r="B7" s="126" t="s">
        <v>59</v>
      </c>
      <c r="C7" s="160">
        <v>0.45833333333333298</v>
      </c>
      <c r="E7" s="118" t="s">
        <v>53</v>
      </c>
      <c r="F7" s="112">
        <v>0.4375</v>
      </c>
      <c r="H7" s="161" t="s">
        <v>70</v>
      </c>
      <c r="I7" s="140">
        <v>0.64583333333333304</v>
      </c>
    </row>
    <row r="8" spans="2:9" x14ac:dyDescent="0.2">
      <c r="B8" s="126" t="s">
        <v>59</v>
      </c>
      <c r="C8" s="160">
        <v>0.52083333333333304</v>
      </c>
      <c r="E8" s="118" t="s">
        <v>53</v>
      </c>
      <c r="F8" s="112">
        <v>0.47916666666666702</v>
      </c>
      <c r="H8" s="161" t="s">
        <v>70</v>
      </c>
      <c r="I8" s="140">
        <v>0.66666666666666696</v>
      </c>
    </row>
    <row r="9" spans="2:9" x14ac:dyDescent="0.2">
      <c r="B9" s="126" t="s">
        <v>59</v>
      </c>
      <c r="C9" s="160">
        <v>0.5625</v>
      </c>
      <c r="E9" s="118" t="s">
        <v>53</v>
      </c>
      <c r="F9" s="112">
        <v>0.58333333333333304</v>
      </c>
      <c r="H9" s="161" t="s">
        <v>70</v>
      </c>
      <c r="I9" s="140">
        <v>0.72916666666666696</v>
      </c>
    </row>
    <row r="10" spans="2:9" x14ac:dyDescent="0.2">
      <c r="B10" s="99"/>
      <c r="C10" s="92"/>
      <c r="E10" s="161"/>
      <c r="F10" s="113"/>
      <c r="H10" s="161"/>
      <c r="I10" s="161"/>
    </row>
    <row r="11" spans="2:9" x14ac:dyDescent="0.2">
      <c r="B11" s="99" t="s">
        <v>62</v>
      </c>
      <c r="C11" s="160">
        <v>0.4375</v>
      </c>
      <c r="E11" s="118" t="s">
        <v>62</v>
      </c>
      <c r="F11" s="112">
        <v>0.4375</v>
      </c>
      <c r="H11" s="161" t="s">
        <v>69</v>
      </c>
      <c r="I11" s="140">
        <v>0.625</v>
      </c>
    </row>
    <row r="12" spans="2:9" x14ac:dyDescent="0.2">
      <c r="B12" s="99" t="s">
        <v>62</v>
      </c>
      <c r="C12" s="160">
        <v>0.47916666666666702</v>
      </c>
      <c r="E12" s="118" t="s">
        <v>62</v>
      </c>
      <c r="F12" s="112">
        <v>0.47916666666666702</v>
      </c>
      <c r="H12" s="161" t="s">
        <v>69</v>
      </c>
      <c r="I12" s="140">
        <v>0.66666666666666696</v>
      </c>
    </row>
    <row r="13" spans="2:9" x14ac:dyDescent="0.2">
      <c r="B13" s="99" t="s">
        <v>62</v>
      </c>
      <c r="C13" s="160">
        <v>0.54166666666666696</v>
      </c>
      <c r="E13" s="118" t="s">
        <v>62</v>
      </c>
      <c r="F13" s="112">
        <v>0.54166666666666696</v>
      </c>
      <c r="H13" s="161" t="s">
        <v>69</v>
      </c>
      <c r="I13" s="140">
        <v>0.70833333333333304</v>
      </c>
    </row>
    <row r="14" spans="2:9" x14ac:dyDescent="0.2">
      <c r="B14" s="99"/>
      <c r="C14" s="92"/>
      <c r="E14" s="161"/>
      <c r="F14" s="113"/>
      <c r="H14" s="161"/>
      <c r="I14" s="140"/>
    </row>
    <row r="15" spans="2:9" x14ac:dyDescent="0.2">
      <c r="B15" s="99" t="s">
        <v>50</v>
      </c>
      <c r="C15" s="160">
        <v>0.41666666666666702</v>
      </c>
      <c r="E15" s="118" t="s">
        <v>56</v>
      </c>
      <c r="F15" s="112">
        <v>0.4375</v>
      </c>
      <c r="H15" s="161" t="s">
        <v>68</v>
      </c>
      <c r="I15" s="140">
        <v>0.625</v>
      </c>
    </row>
    <row r="16" spans="2:9" x14ac:dyDescent="0.2">
      <c r="B16" s="101" t="s">
        <v>50</v>
      </c>
      <c r="C16" s="160">
        <v>0.52083333333333304</v>
      </c>
      <c r="E16" s="118" t="s">
        <v>56</v>
      </c>
      <c r="F16" s="112">
        <v>0.54166666666666696</v>
      </c>
      <c r="H16" s="161" t="s">
        <v>68</v>
      </c>
      <c r="I16" s="140">
        <v>0.66666666666666696</v>
      </c>
    </row>
    <row r="17" spans="2:9" x14ac:dyDescent="0.2">
      <c r="B17" s="101" t="s">
        <v>50</v>
      </c>
      <c r="C17" s="160">
        <v>0.5625</v>
      </c>
      <c r="E17" s="118" t="s">
        <v>56</v>
      </c>
      <c r="F17" s="112">
        <v>0.58333333333333304</v>
      </c>
      <c r="H17" s="161" t="s">
        <v>68</v>
      </c>
      <c r="I17" s="140">
        <v>0.70833333333333304</v>
      </c>
    </row>
    <row r="18" spans="2:9" x14ac:dyDescent="0.2">
      <c r="B18" s="99"/>
      <c r="C18" s="92"/>
      <c r="E18" s="161"/>
      <c r="F18" s="113"/>
      <c r="H18" s="161"/>
      <c r="I18" s="140"/>
    </row>
    <row r="19" spans="2:9" x14ac:dyDescent="0.2">
      <c r="B19" s="126" t="s">
        <v>47</v>
      </c>
      <c r="C19" s="160">
        <v>0.45833333333333298</v>
      </c>
      <c r="D19" s="162"/>
      <c r="E19" s="118" t="s">
        <v>106</v>
      </c>
      <c r="F19" s="112">
        <v>0.4375</v>
      </c>
      <c r="H19" s="161" t="s">
        <v>71</v>
      </c>
      <c r="I19" s="140">
        <v>0.64583333333333304</v>
      </c>
    </row>
    <row r="20" spans="2:9" x14ac:dyDescent="0.2">
      <c r="B20" s="126" t="s">
        <v>47</v>
      </c>
      <c r="C20" s="160">
        <v>0.52083333333333304</v>
      </c>
      <c r="E20" s="118" t="s">
        <v>106</v>
      </c>
      <c r="F20" s="112">
        <v>0.54166666666666696</v>
      </c>
      <c r="H20" s="161" t="s">
        <v>71</v>
      </c>
      <c r="I20" s="140">
        <v>0.66666666666666696</v>
      </c>
    </row>
    <row r="21" spans="2:9" x14ac:dyDescent="0.2">
      <c r="B21" s="126" t="s">
        <v>47</v>
      </c>
      <c r="C21" s="160">
        <v>0.5625</v>
      </c>
      <c r="E21" s="118" t="s">
        <v>106</v>
      </c>
      <c r="F21" s="112">
        <v>0.58333333333333304</v>
      </c>
      <c r="H21" s="161" t="s">
        <v>71</v>
      </c>
      <c r="I21" s="140">
        <v>0.72916666666666696</v>
      </c>
    </row>
    <row r="22" spans="2:9" x14ac:dyDescent="0.2">
      <c r="B22" s="99"/>
      <c r="C22" s="92"/>
      <c r="E22" s="161"/>
      <c r="F22" s="113"/>
      <c r="H22" s="98"/>
      <c r="I22" s="98"/>
    </row>
    <row r="23" spans="2:9" x14ac:dyDescent="0.2">
      <c r="B23" s="126" t="s">
        <v>60</v>
      </c>
      <c r="C23" s="160">
        <v>0.41666666666666702</v>
      </c>
      <c r="E23" s="118" t="s">
        <v>54</v>
      </c>
      <c r="F23" s="112">
        <v>0.4375</v>
      </c>
      <c r="H23" s="161" t="s">
        <v>72</v>
      </c>
      <c r="I23" s="140">
        <v>0.625</v>
      </c>
    </row>
    <row r="24" spans="2:9" x14ac:dyDescent="0.2">
      <c r="B24" s="126" t="s">
        <v>60</v>
      </c>
      <c r="C24" s="160">
        <v>0.45833333333333298</v>
      </c>
      <c r="E24" s="118" t="s">
        <v>54</v>
      </c>
      <c r="F24" s="112">
        <v>0.47916666666666702</v>
      </c>
      <c r="H24" s="118" t="s">
        <v>72</v>
      </c>
      <c r="I24" s="140">
        <v>0.64583333333333304</v>
      </c>
    </row>
    <row r="25" spans="2:9" x14ac:dyDescent="0.2">
      <c r="B25" s="126" t="s">
        <v>60</v>
      </c>
      <c r="C25" s="160">
        <v>0.52083333333333304</v>
      </c>
      <c r="E25" s="118" t="s">
        <v>54</v>
      </c>
      <c r="F25" s="112">
        <v>0.54166666666666696</v>
      </c>
      <c r="H25" s="161" t="s">
        <v>72</v>
      </c>
      <c r="I25" s="140">
        <v>0.70833333333333304</v>
      </c>
    </row>
    <row r="26" spans="2:9" x14ac:dyDescent="0.2">
      <c r="B26" s="99"/>
      <c r="C26" s="92"/>
      <c r="E26" s="161"/>
      <c r="F26" s="113"/>
      <c r="H26" s="98"/>
      <c r="I26" s="98"/>
    </row>
    <row r="27" spans="2:9" x14ac:dyDescent="0.2">
      <c r="B27" s="126" t="s">
        <v>57</v>
      </c>
      <c r="C27" s="160">
        <v>0.41666666666666702</v>
      </c>
      <c r="E27" s="118" t="s">
        <v>52</v>
      </c>
      <c r="F27" s="112">
        <v>0.4375</v>
      </c>
      <c r="H27" s="161"/>
      <c r="I27" s="161"/>
    </row>
    <row r="28" spans="2:9" x14ac:dyDescent="0.2">
      <c r="B28" s="126" t="s">
        <v>57</v>
      </c>
      <c r="C28" s="160">
        <v>0.45833333333333298</v>
      </c>
      <c r="E28" s="118" t="s">
        <v>52</v>
      </c>
      <c r="F28" s="112">
        <v>0.47916666666666702</v>
      </c>
      <c r="H28" s="161"/>
      <c r="I28" s="140"/>
    </row>
    <row r="29" spans="2:9" x14ac:dyDescent="0.2">
      <c r="B29" s="126" t="s">
        <v>57</v>
      </c>
      <c r="C29" s="160">
        <v>0.5625</v>
      </c>
      <c r="E29" s="118" t="s">
        <v>52</v>
      </c>
      <c r="F29" s="112">
        <v>0.54166666666666696</v>
      </c>
      <c r="H29" s="118"/>
      <c r="I29" s="140"/>
    </row>
    <row r="30" spans="2:9" x14ac:dyDescent="0.2">
      <c r="B30" s="99"/>
      <c r="C30" s="92"/>
      <c r="E30" s="161"/>
      <c r="F30" s="161"/>
      <c r="H30" s="118"/>
      <c r="I30" s="140"/>
    </row>
    <row r="31" spans="2:9" x14ac:dyDescent="0.2">
      <c r="B31" s="126" t="s">
        <v>64</v>
      </c>
      <c r="C31" s="160">
        <v>0.41666666666666702</v>
      </c>
      <c r="E31" s="161"/>
      <c r="F31" s="161"/>
      <c r="H31" s="98"/>
      <c r="I31" s="98"/>
    </row>
    <row r="32" spans="2:9" x14ac:dyDescent="0.2">
      <c r="B32" s="99" t="s">
        <v>64</v>
      </c>
      <c r="C32" s="160">
        <v>0.45833333333333298</v>
      </c>
      <c r="E32" s="161"/>
      <c r="F32" s="161"/>
      <c r="H32" s="98"/>
      <c r="I32" s="98"/>
    </row>
    <row r="33" spans="2:9" x14ac:dyDescent="0.2">
      <c r="B33" s="126" t="s">
        <v>64</v>
      </c>
      <c r="C33" s="160">
        <v>0.5625</v>
      </c>
      <c r="E33" s="161"/>
      <c r="F33" s="161"/>
      <c r="H33" s="98"/>
      <c r="I33" s="98"/>
    </row>
  </sheetData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B26"/>
  <sheetViews>
    <sheetView zoomScaleNormal="100" workbookViewId="0">
      <selection activeCell="O4" sqref="O4"/>
    </sheetView>
  </sheetViews>
  <sheetFormatPr defaultRowHeight="12.75" x14ac:dyDescent="0.2"/>
  <cols>
    <col min="1" max="1" width="22.140625" customWidth="1"/>
    <col min="2" max="2" width="13.5703125" customWidth="1"/>
    <col min="3" max="1025" width="8.7109375" customWidth="1"/>
  </cols>
  <sheetData>
    <row r="4" spans="1:2" x14ac:dyDescent="0.2">
      <c r="A4" s="92" t="s">
        <v>107</v>
      </c>
      <c r="B4" s="163" t="s">
        <v>108</v>
      </c>
    </row>
    <row r="5" spans="1:2" x14ac:dyDescent="0.2">
      <c r="A5" s="101" t="s">
        <v>44</v>
      </c>
      <c r="B5" s="164">
        <f>COUNTIF(Mall!$B$13:$O$31,A5)</f>
        <v>3</v>
      </c>
    </row>
    <row r="6" spans="1:2" x14ac:dyDescent="0.2">
      <c r="A6" s="101" t="s">
        <v>50</v>
      </c>
      <c r="B6" s="164">
        <f>COUNTIF(Mall!$B$13:$O$31,A6)</f>
        <v>3</v>
      </c>
    </row>
    <row r="7" spans="1:2" x14ac:dyDescent="0.2">
      <c r="A7" s="101" t="s">
        <v>60</v>
      </c>
      <c r="B7" s="164">
        <f>COUNTIF(Mall!$B$13:$O$31,A7)</f>
        <v>2</v>
      </c>
    </row>
    <row r="8" spans="1:2" x14ac:dyDescent="0.2">
      <c r="A8" s="101" t="s">
        <v>57</v>
      </c>
      <c r="B8" s="164">
        <f>COUNTIF(Mall!$B$13:$O$31,A8)</f>
        <v>3</v>
      </c>
    </row>
    <row r="9" spans="1:2" x14ac:dyDescent="0.2">
      <c r="A9" s="101" t="s">
        <v>47</v>
      </c>
      <c r="B9" s="164">
        <f>COUNTIF(Mall!$B$13:$O$31,A9)</f>
        <v>3</v>
      </c>
    </row>
    <row r="10" spans="1:2" x14ac:dyDescent="0.2">
      <c r="A10" s="101" t="s">
        <v>64</v>
      </c>
      <c r="B10" s="164">
        <f>COUNTIF(Mall!$B$13:$O$31,A10)</f>
        <v>2</v>
      </c>
    </row>
    <row r="11" spans="1:2" x14ac:dyDescent="0.2">
      <c r="A11" s="101" t="s">
        <v>58</v>
      </c>
      <c r="B11" s="164">
        <f>COUNTIF(Mall!$B$13:$O$31,A11)</f>
        <v>3</v>
      </c>
    </row>
    <row r="12" spans="1:2" x14ac:dyDescent="0.2">
      <c r="A12" s="101" t="s">
        <v>59</v>
      </c>
      <c r="B12" s="164">
        <f>COUNTIF(Mall!$B$13:$O$31,A12)</f>
        <v>2</v>
      </c>
    </row>
    <row r="13" spans="1:2" x14ac:dyDescent="0.2">
      <c r="A13" s="117" t="s">
        <v>56</v>
      </c>
      <c r="B13" s="164">
        <f>COUNTIF(Mall!$B$13:$O$31,A13)</f>
        <v>3</v>
      </c>
    </row>
    <row r="14" spans="1:2" x14ac:dyDescent="0.2">
      <c r="A14" s="117" t="s">
        <v>106</v>
      </c>
      <c r="B14" s="164">
        <f>COUNTIF(Mall!$B$13:$O$31,A14)</f>
        <v>3</v>
      </c>
    </row>
    <row r="15" spans="1:2" x14ac:dyDescent="0.2">
      <c r="A15" s="117" t="s">
        <v>54</v>
      </c>
      <c r="B15" s="164">
        <f>COUNTIF(Mall!$B$13:$O$31,A15)</f>
        <v>3</v>
      </c>
    </row>
    <row r="16" spans="1:2" x14ac:dyDescent="0.2">
      <c r="A16" s="117" t="s">
        <v>52</v>
      </c>
      <c r="B16" s="164">
        <f>COUNTIF(Mall!$B$13:$O$31,A16)</f>
        <v>3</v>
      </c>
    </row>
    <row r="17" spans="1:2" x14ac:dyDescent="0.2">
      <c r="A17" s="117" t="s">
        <v>62</v>
      </c>
      <c r="B17" s="164">
        <f>COUNTIF(Mall!$B$13:$O$31,A17)</f>
        <v>3</v>
      </c>
    </row>
    <row r="18" spans="1:2" x14ac:dyDescent="0.2">
      <c r="A18" s="117" t="s">
        <v>53</v>
      </c>
      <c r="B18" s="164">
        <f>COUNTIF(Mall!$B$13:$O$31,A18)</f>
        <v>3</v>
      </c>
    </row>
    <row r="19" spans="1:2" x14ac:dyDescent="0.2">
      <c r="A19" s="117" t="s">
        <v>55</v>
      </c>
      <c r="B19" s="164">
        <f>COUNTIF(Mall!$B$13:$O$31,A19)</f>
        <v>3</v>
      </c>
    </row>
    <row r="20" spans="1:2" x14ac:dyDescent="0.2">
      <c r="A20" s="101" t="s">
        <v>67</v>
      </c>
      <c r="B20" s="164">
        <f>COUNTIF(Mall!$B$13:$O$31,A20)</f>
        <v>3</v>
      </c>
    </row>
    <row r="21" spans="1:2" x14ac:dyDescent="0.2">
      <c r="A21" s="101" t="s">
        <v>70</v>
      </c>
      <c r="B21" s="164">
        <f>COUNTIF(Mall!$B$13:$O$31,A21)</f>
        <v>3</v>
      </c>
    </row>
    <row r="22" spans="1:2" x14ac:dyDescent="0.2">
      <c r="A22" s="101" t="s">
        <v>69</v>
      </c>
      <c r="B22" s="164">
        <f>COUNTIF(Mall!$B$13:$O$31,A22)</f>
        <v>3</v>
      </c>
    </row>
    <row r="23" spans="1:2" x14ac:dyDescent="0.2">
      <c r="A23" s="101" t="s">
        <v>68</v>
      </c>
      <c r="B23" s="164">
        <f>COUNTIF(Mall!$B$13:$O$31,A23)</f>
        <v>3</v>
      </c>
    </row>
    <row r="24" spans="1:2" x14ac:dyDescent="0.2">
      <c r="A24" s="101" t="s">
        <v>71</v>
      </c>
      <c r="B24" s="164">
        <f>COUNTIF(Mall!$B$13:$O$31,A24)</f>
        <v>3</v>
      </c>
    </row>
    <row r="25" spans="1:2" x14ac:dyDescent="0.2">
      <c r="A25" s="101" t="s">
        <v>72</v>
      </c>
      <c r="B25" s="164">
        <f>COUNTIF(Mall!$B$13:$O$31,A25)</f>
        <v>3</v>
      </c>
    </row>
    <row r="26" spans="1:2" x14ac:dyDescent="0.2">
      <c r="A26" s="101"/>
      <c r="B26" s="164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66"/>
  <sheetViews>
    <sheetView topLeftCell="A14" zoomScale="94" zoomScaleNormal="94" workbookViewId="0">
      <selection activeCell="D47" sqref="D47"/>
    </sheetView>
  </sheetViews>
  <sheetFormatPr defaultRowHeight="12.75" x14ac:dyDescent="0.2"/>
  <cols>
    <col min="1" max="1" width="8.7109375" customWidth="1"/>
    <col min="2" max="2" width="11.42578125" customWidth="1"/>
    <col min="3" max="3" width="19.28515625" customWidth="1"/>
    <col min="4" max="4" width="5.5703125" customWidth="1"/>
    <col min="5" max="5" width="17.42578125" customWidth="1"/>
    <col min="6" max="6" width="8.7109375" customWidth="1"/>
    <col min="7" max="7" width="17.85546875" customWidth="1"/>
    <col min="8" max="9" width="8.7109375" customWidth="1"/>
    <col min="10" max="10" width="12.5703125" customWidth="1"/>
    <col min="11" max="11" width="23.28515625" customWidth="1"/>
    <col min="12" max="12" width="10.5703125" customWidth="1"/>
    <col min="13" max="13" width="18.5703125" customWidth="1"/>
    <col min="14" max="1025" width="8.7109375" customWidth="1"/>
  </cols>
  <sheetData>
    <row r="2" spans="2:10" x14ac:dyDescent="0.2">
      <c r="B2" s="165"/>
      <c r="C2" s="166"/>
      <c r="D2" s="167"/>
      <c r="E2" s="168"/>
    </row>
    <row r="3" spans="2:10" x14ac:dyDescent="0.2">
      <c r="B3" s="165"/>
      <c r="C3" s="166"/>
      <c r="D3" s="167"/>
      <c r="E3" s="169"/>
    </row>
    <row r="4" spans="2:10" x14ac:dyDescent="0.2">
      <c r="B4" s="165">
        <v>0.41666666666666702</v>
      </c>
      <c r="C4" s="166" t="s">
        <v>44</v>
      </c>
      <c r="D4" s="167" t="s">
        <v>45</v>
      </c>
      <c r="E4" s="168" t="s">
        <v>60</v>
      </c>
      <c r="F4" s="170"/>
    </row>
    <row r="5" spans="2:10" x14ac:dyDescent="0.2">
      <c r="B5" s="165">
        <v>0.52083333333333404</v>
      </c>
      <c r="C5" s="166" t="s">
        <v>59</v>
      </c>
      <c r="D5" s="167" t="s">
        <v>45</v>
      </c>
      <c r="E5" s="169" t="s">
        <v>60</v>
      </c>
    </row>
    <row r="6" spans="2:10" x14ac:dyDescent="0.2">
      <c r="B6" s="165">
        <v>0.41666666666666702</v>
      </c>
      <c r="C6" s="171" t="s">
        <v>47</v>
      </c>
      <c r="D6" s="167" t="s">
        <v>45</v>
      </c>
      <c r="E6" s="172" t="s">
        <v>59</v>
      </c>
    </row>
    <row r="7" spans="2:10" x14ac:dyDescent="0.2">
      <c r="B7" s="165">
        <v>0.5625</v>
      </c>
      <c r="C7" s="171" t="s">
        <v>47</v>
      </c>
      <c r="D7" s="167" t="s">
        <v>45</v>
      </c>
      <c r="E7" s="172" t="s">
        <v>64</v>
      </c>
      <c r="F7" s="170"/>
      <c r="J7" s="170"/>
    </row>
    <row r="8" spans="2:10" x14ac:dyDescent="0.2">
      <c r="B8" s="165">
        <v>0.45833333333333298</v>
      </c>
      <c r="C8" s="166" t="s">
        <v>44</v>
      </c>
      <c r="D8" s="167" t="s">
        <v>45</v>
      </c>
      <c r="E8" s="169" t="s">
        <v>59</v>
      </c>
      <c r="F8" s="170"/>
    </row>
    <row r="9" spans="2:10" x14ac:dyDescent="0.2">
      <c r="B9" s="165">
        <v>0.5625</v>
      </c>
      <c r="C9" s="171" t="s">
        <v>44</v>
      </c>
      <c r="D9" s="167" t="s">
        <v>45</v>
      </c>
      <c r="E9" s="172" t="s">
        <v>58</v>
      </c>
    </row>
    <row r="10" spans="2:10" x14ac:dyDescent="0.2">
      <c r="B10" s="165">
        <v>0.52083333333333404</v>
      </c>
      <c r="C10" s="166" t="s">
        <v>50</v>
      </c>
      <c r="D10" s="167" t="s">
        <v>45</v>
      </c>
      <c r="E10" s="169" t="s">
        <v>58</v>
      </c>
      <c r="F10" s="170"/>
      <c r="J10" s="170"/>
    </row>
    <row r="11" spans="2:10" ht="12.95" customHeight="1" x14ac:dyDescent="0.2">
      <c r="B11" s="165">
        <v>0.5625</v>
      </c>
      <c r="C11" s="166" t="s">
        <v>50</v>
      </c>
      <c r="D11" s="167" t="s">
        <v>45</v>
      </c>
      <c r="E11" s="169" t="s">
        <v>57</v>
      </c>
      <c r="F11" s="170"/>
    </row>
    <row r="12" spans="2:10" ht="12.95" customHeight="1" x14ac:dyDescent="0.2">
      <c r="B12" s="165">
        <v>0.45833333333333298</v>
      </c>
      <c r="C12" s="166" t="s">
        <v>60</v>
      </c>
      <c r="D12" s="167" t="s">
        <v>45</v>
      </c>
      <c r="E12" s="169" t="s">
        <v>47</v>
      </c>
    </row>
    <row r="13" spans="2:10" x14ac:dyDescent="0.2">
      <c r="B13" s="165">
        <v>0.45833333333333298</v>
      </c>
      <c r="C13" s="166" t="s">
        <v>57</v>
      </c>
      <c r="D13" s="167" t="s">
        <v>45</v>
      </c>
      <c r="E13" s="169" t="s">
        <v>58</v>
      </c>
      <c r="F13" s="170"/>
    </row>
    <row r="14" spans="2:10" x14ac:dyDescent="0.2">
      <c r="B14" s="165">
        <v>0.52083333333333404</v>
      </c>
      <c r="C14" s="166" t="s">
        <v>57</v>
      </c>
      <c r="D14" s="167" t="s">
        <v>45</v>
      </c>
      <c r="E14" s="169" t="s">
        <v>64</v>
      </c>
      <c r="F14" s="170"/>
    </row>
    <row r="15" spans="2:10" x14ac:dyDescent="0.2">
      <c r="B15" s="165">
        <v>0.41666666666666702</v>
      </c>
      <c r="C15" s="171" t="s">
        <v>64</v>
      </c>
      <c r="D15" s="167" t="s">
        <v>45</v>
      </c>
      <c r="E15" s="168" t="s">
        <v>50</v>
      </c>
    </row>
    <row r="16" spans="2:10" x14ac:dyDescent="0.2">
      <c r="B16" s="165"/>
      <c r="C16" s="166"/>
      <c r="D16" s="167"/>
      <c r="E16" s="169"/>
    </row>
    <row r="19" spans="2:12" x14ac:dyDescent="0.2">
      <c r="C19" s="99" t="s">
        <v>58</v>
      </c>
      <c r="D19" s="112">
        <v>0.45833333333333298</v>
      </c>
      <c r="G19" s="118" t="s">
        <v>55</v>
      </c>
      <c r="H19" s="114">
        <v>0.47916666666666702</v>
      </c>
      <c r="K19" s="161" t="s">
        <v>67</v>
      </c>
      <c r="L19" s="140">
        <v>0.625</v>
      </c>
    </row>
    <row r="20" spans="2:12" x14ac:dyDescent="0.2">
      <c r="C20" s="126" t="s">
        <v>58</v>
      </c>
      <c r="D20" s="112">
        <v>0.52083333333333404</v>
      </c>
      <c r="G20" s="118" t="s">
        <v>55</v>
      </c>
      <c r="H20" s="114">
        <v>0.54166666666666696</v>
      </c>
      <c r="K20" s="161" t="s">
        <v>67</v>
      </c>
      <c r="L20" s="140">
        <v>0.64583333333333304</v>
      </c>
    </row>
    <row r="21" spans="2:12" x14ac:dyDescent="0.2">
      <c r="C21" s="126" t="s">
        <v>58</v>
      </c>
      <c r="D21" s="112">
        <v>0.5625</v>
      </c>
      <c r="G21" s="118" t="s">
        <v>55</v>
      </c>
      <c r="H21" s="114">
        <v>0.4375</v>
      </c>
      <c r="K21" s="161" t="s">
        <v>67</v>
      </c>
      <c r="L21" s="140">
        <v>0.70833333333333304</v>
      </c>
    </row>
    <row r="22" spans="2:12" x14ac:dyDescent="0.2">
      <c r="B22" s="173"/>
      <c r="C22" s="99"/>
      <c r="D22" s="99"/>
      <c r="G22" s="161"/>
      <c r="H22" s="174"/>
      <c r="K22" s="161"/>
      <c r="L22" s="161"/>
    </row>
    <row r="23" spans="2:12" x14ac:dyDescent="0.2">
      <c r="C23" s="126" t="s">
        <v>59</v>
      </c>
      <c r="D23" s="112">
        <v>0.41666666666666702</v>
      </c>
      <c r="G23" s="118" t="s">
        <v>53</v>
      </c>
      <c r="H23" s="114">
        <v>0.47916666666666702</v>
      </c>
      <c r="K23" s="161" t="s">
        <v>70</v>
      </c>
      <c r="L23" s="140">
        <v>0.64583333333333304</v>
      </c>
    </row>
    <row r="24" spans="2:12" x14ac:dyDescent="0.2">
      <c r="C24" s="126" t="s">
        <v>59</v>
      </c>
      <c r="D24" s="112">
        <v>0.45833333333333298</v>
      </c>
      <c r="G24" s="118" t="s">
        <v>53</v>
      </c>
      <c r="H24" s="114">
        <v>0.58333333333333304</v>
      </c>
      <c r="K24" s="161" t="s">
        <v>70</v>
      </c>
      <c r="L24" s="140">
        <v>0.66666666666666696</v>
      </c>
    </row>
    <row r="25" spans="2:12" x14ac:dyDescent="0.2">
      <c r="C25" s="126" t="s">
        <v>59</v>
      </c>
      <c r="D25" s="112">
        <v>0.52083333333333404</v>
      </c>
      <c r="G25" s="118" t="s">
        <v>53</v>
      </c>
      <c r="H25" s="114">
        <v>0.4375</v>
      </c>
      <c r="K25" s="161" t="s">
        <v>70</v>
      </c>
      <c r="L25" s="140">
        <v>0.72916666666666696</v>
      </c>
    </row>
    <row r="26" spans="2:12" x14ac:dyDescent="0.2">
      <c r="C26" s="99"/>
      <c r="D26" s="99"/>
      <c r="G26" s="161"/>
      <c r="H26" s="174"/>
      <c r="K26" s="161"/>
      <c r="L26" s="161"/>
    </row>
    <row r="27" spans="2:12" x14ac:dyDescent="0.2">
      <c r="C27" s="119" t="s">
        <v>44</v>
      </c>
      <c r="D27" s="112">
        <v>0.41666666666666702</v>
      </c>
      <c r="G27" s="118" t="s">
        <v>62</v>
      </c>
      <c r="H27" s="114">
        <v>0.4375</v>
      </c>
      <c r="K27" s="161" t="s">
        <v>69</v>
      </c>
      <c r="L27" s="140">
        <v>0.625</v>
      </c>
    </row>
    <row r="28" spans="2:12" x14ac:dyDescent="0.2">
      <c r="C28" s="119" t="s">
        <v>44</v>
      </c>
      <c r="D28" s="112">
        <v>0.45833333333333298</v>
      </c>
      <c r="G28" s="118" t="s">
        <v>62</v>
      </c>
      <c r="H28" s="114">
        <v>0.47916666666666702</v>
      </c>
      <c r="K28" s="161" t="s">
        <v>69</v>
      </c>
      <c r="L28" s="140">
        <v>0.66666666666666696</v>
      </c>
    </row>
    <row r="29" spans="2:12" x14ac:dyDescent="0.2">
      <c r="C29" s="119" t="s">
        <v>44</v>
      </c>
      <c r="D29" s="112">
        <v>0.5625</v>
      </c>
      <c r="G29" s="118" t="s">
        <v>62</v>
      </c>
      <c r="H29" s="114">
        <v>0.54166666666666696</v>
      </c>
      <c r="K29" s="161" t="s">
        <v>69</v>
      </c>
      <c r="L29" s="140">
        <v>0.70833333333333304</v>
      </c>
    </row>
    <row r="30" spans="2:12" x14ac:dyDescent="0.2">
      <c r="C30" s="99"/>
      <c r="D30" s="99"/>
      <c r="G30" s="161"/>
      <c r="H30" s="174"/>
      <c r="K30" s="161"/>
      <c r="L30" s="140"/>
    </row>
    <row r="31" spans="2:12" x14ac:dyDescent="0.2">
      <c r="C31" s="99" t="s">
        <v>50</v>
      </c>
      <c r="D31" s="112">
        <v>0.41666666666666702</v>
      </c>
      <c r="G31" s="161"/>
      <c r="H31" s="174"/>
      <c r="K31" s="161" t="s">
        <v>68</v>
      </c>
      <c r="L31" s="140">
        <v>0.625</v>
      </c>
    </row>
    <row r="32" spans="2:12" x14ac:dyDescent="0.2">
      <c r="C32" s="101" t="s">
        <v>50</v>
      </c>
      <c r="D32" s="112">
        <v>0.52083333333333404</v>
      </c>
      <c r="G32" s="118" t="s">
        <v>56</v>
      </c>
      <c r="H32" s="114">
        <v>0.4375</v>
      </c>
      <c r="K32" s="161" t="s">
        <v>68</v>
      </c>
      <c r="L32" s="140">
        <v>0.66666666666666696</v>
      </c>
    </row>
    <row r="33" spans="3:12" x14ac:dyDescent="0.2">
      <c r="C33" s="101" t="s">
        <v>50</v>
      </c>
      <c r="D33" s="112">
        <v>0.5625</v>
      </c>
      <c r="G33" s="118" t="s">
        <v>56</v>
      </c>
      <c r="H33" s="114">
        <v>0.54166666666666696</v>
      </c>
      <c r="K33" s="161" t="s">
        <v>68</v>
      </c>
      <c r="L33" s="140">
        <v>0.70833333333333304</v>
      </c>
    </row>
    <row r="34" spans="3:12" x14ac:dyDescent="0.2">
      <c r="C34" s="99"/>
      <c r="D34" s="99"/>
      <c r="G34" s="118" t="s">
        <v>56</v>
      </c>
      <c r="H34" s="114">
        <v>0.58333333333333304</v>
      </c>
      <c r="K34" s="161"/>
      <c r="L34" s="140"/>
    </row>
    <row r="35" spans="3:12" x14ac:dyDescent="0.2">
      <c r="C35" s="126" t="s">
        <v>47</v>
      </c>
      <c r="D35" s="112">
        <v>0.41666666666666702</v>
      </c>
      <c r="E35" s="162"/>
      <c r="G35" s="161"/>
      <c r="H35" s="174"/>
      <c r="K35" s="161"/>
      <c r="L35" s="161"/>
    </row>
    <row r="36" spans="3:12" x14ac:dyDescent="0.2">
      <c r="C36" s="126" t="s">
        <v>47</v>
      </c>
      <c r="D36" s="112">
        <v>0.45833333333333298</v>
      </c>
      <c r="G36" s="118" t="s">
        <v>106</v>
      </c>
      <c r="H36" s="114">
        <v>0.4375</v>
      </c>
      <c r="K36" s="161" t="s">
        <v>71</v>
      </c>
      <c r="L36" s="140">
        <v>0.64583333333333304</v>
      </c>
    </row>
    <row r="37" spans="3:12" x14ac:dyDescent="0.2">
      <c r="C37" s="126" t="s">
        <v>47</v>
      </c>
      <c r="D37" s="112">
        <v>0.5625</v>
      </c>
      <c r="G37" s="118" t="s">
        <v>106</v>
      </c>
      <c r="H37" s="114">
        <v>0.54166666666666696</v>
      </c>
      <c r="K37" s="161" t="s">
        <v>71</v>
      </c>
      <c r="L37" s="140">
        <v>0.66666666666666696</v>
      </c>
    </row>
    <row r="38" spans="3:12" x14ac:dyDescent="0.2">
      <c r="C38" s="99"/>
      <c r="D38" s="99"/>
      <c r="G38" s="118" t="s">
        <v>106</v>
      </c>
      <c r="H38" s="114">
        <v>0.58333333333333304</v>
      </c>
      <c r="K38" s="161" t="s">
        <v>71</v>
      </c>
      <c r="L38" s="140">
        <v>0.72916666666666696</v>
      </c>
    </row>
    <row r="39" spans="3:12" x14ac:dyDescent="0.2">
      <c r="C39" s="126" t="s">
        <v>60</v>
      </c>
      <c r="D39" s="112">
        <v>0.41666666666666702</v>
      </c>
      <c r="G39" s="161"/>
      <c r="H39" s="174"/>
      <c r="K39" s="161"/>
      <c r="L39" s="161"/>
    </row>
    <row r="40" spans="3:12" x14ac:dyDescent="0.2">
      <c r="C40" s="126" t="s">
        <v>60</v>
      </c>
      <c r="D40" s="112">
        <v>0.45833333333333298</v>
      </c>
      <c r="G40" s="118" t="s">
        <v>54</v>
      </c>
      <c r="H40" s="114">
        <v>0.4375</v>
      </c>
      <c r="K40" s="161" t="s">
        <v>72</v>
      </c>
      <c r="L40" s="140">
        <v>0.625</v>
      </c>
    </row>
    <row r="41" spans="3:12" x14ac:dyDescent="0.2">
      <c r="C41" s="126" t="s">
        <v>60</v>
      </c>
      <c r="D41" s="112">
        <v>0.52083333333333404</v>
      </c>
      <c r="G41" s="118" t="s">
        <v>54</v>
      </c>
      <c r="H41" s="114">
        <v>0.47916666666666702</v>
      </c>
      <c r="K41" s="118" t="s">
        <v>72</v>
      </c>
      <c r="L41" s="140">
        <v>0.64583333333333304</v>
      </c>
    </row>
    <row r="42" spans="3:12" x14ac:dyDescent="0.2">
      <c r="C42" s="99"/>
      <c r="D42" s="99"/>
      <c r="G42" s="118" t="s">
        <v>54</v>
      </c>
      <c r="H42" s="114">
        <v>0.54166666666666696</v>
      </c>
      <c r="K42" s="161" t="s">
        <v>72</v>
      </c>
      <c r="L42" s="140">
        <v>0.70833333333333304</v>
      </c>
    </row>
    <row r="43" spans="3:12" x14ac:dyDescent="0.2">
      <c r="C43" s="126" t="s">
        <v>57</v>
      </c>
      <c r="D43" s="112">
        <v>0.45833333333333298</v>
      </c>
      <c r="G43" s="161"/>
      <c r="H43" s="174"/>
      <c r="K43" s="161"/>
      <c r="L43" s="161"/>
    </row>
    <row r="44" spans="3:12" x14ac:dyDescent="0.2">
      <c r="C44" s="126" t="s">
        <v>57</v>
      </c>
      <c r="D44" s="112">
        <v>0.52083333333333404</v>
      </c>
      <c r="G44" s="118" t="s">
        <v>52</v>
      </c>
      <c r="H44" s="114">
        <v>0.4375</v>
      </c>
      <c r="K44" s="161"/>
      <c r="L44" s="140"/>
    </row>
    <row r="45" spans="3:12" x14ac:dyDescent="0.2">
      <c r="C45" s="126" t="s">
        <v>57</v>
      </c>
      <c r="D45" s="112">
        <v>0.5625</v>
      </c>
      <c r="G45" s="118" t="s">
        <v>52</v>
      </c>
      <c r="H45" s="114">
        <v>0.47916666666666702</v>
      </c>
      <c r="K45" s="118"/>
      <c r="L45" s="140"/>
    </row>
    <row r="46" spans="3:12" x14ac:dyDescent="0.2">
      <c r="C46" s="99"/>
      <c r="D46" s="99"/>
      <c r="G46" s="118" t="s">
        <v>52</v>
      </c>
      <c r="H46" s="114">
        <v>0.54166666666666696</v>
      </c>
      <c r="K46" s="118"/>
      <c r="L46" s="140"/>
    </row>
    <row r="47" spans="3:12" x14ac:dyDescent="0.2">
      <c r="C47" s="126" t="s">
        <v>64</v>
      </c>
      <c r="D47" s="112">
        <v>0.41666666666666702</v>
      </c>
      <c r="G47" s="161"/>
      <c r="H47" s="161"/>
      <c r="K47" s="98"/>
      <c r="L47" s="98"/>
    </row>
    <row r="48" spans="3:12" x14ac:dyDescent="0.2">
      <c r="C48" s="99" t="s">
        <v>64</v>
      </c>
      <c r="D48" s="112">
        <v>0.52083333333333404</v>
      </c>
      <c r="G48" s="161"/>
      <c r="H48" s="161"/>
      <c r="K48" s="98"/>
      <c r="L48" s="98"/>
    </row>
    <row r="49" spans="2:12" x14ac:dyDescent="0.2">
      <c r="C49" s="126" t="s">
        <v>64</v>
      </c>
      <c r="D49" s="112">
        <v>0.5625</v>
      </c>
      <c r="G49" s="161"/>
      <c r="H49" s="161"/>
      <c r="K49" s="98"/>
      <c r="L49" s="98"/>
    </row>
    <row r="56" spans="2:12" x14ac:dyDescent="0.2">
      <c r="B56" s="175"/>
      <c r="C56" s="166"/>
      <c r="D56" s="167"/>
      <c r="E56" s="169"/>
    </row>
    <row r="57" spans="2:12" x14ac:dyDescent="0.2">
      <c r="B57" s="175">
        <v>0.625</v>
      </c>
      <c r="C57" s="176" t="s">
        <v>67</v>
      </c>
      <c r="D57" s="167" t="s">
        <v>45</v>
      </c>
      <c r="E57" s="177" t="s">
        <v>69</v>
      </c>
    </row>
    <row r="58" spans="2:12" x14ac:dyDescent="0.2">
      <c r="B58" s="175">
        <v>0.66666666666666696</v>
      </c>
      <c r="C58" s="166" t="s">
        <v>68</v>
      </c>
      <c r="D58" s="167" t="s">
        <v>45</v>
      </c>
      <c r="E58" s="169" t="s">
        <v>70</v>
      </c>
    </row>
    <row r="59" spans="2:12" x14ac:dyDescent="0.2">
      <c r="B59" s="175">
        <v>0.72916666666666696</v>
      </c>
      <c r="C59" s="171" t="s">
        <v>71</v>
      </c>
      <c r="D59" s="1" t="s">
        <v>45</v>
      </c>
      <c r="E59" s="168" t="s">
        <v>70</v>
      </c>
    </row>
    <row r="60" spans="2:12" x14ac:dyDescent="0.2">
      <c r="B60" s="175">
        <v>0.66666666666666696</v>
      </c>
      <c r="C60" s="177" t="s">
        <v>71</v>
      </c>
      <c r="D60" s="167" t="s">
        <v>45</v>
      </c>
      <c r="E60" s="177" t="s">
        <v>69</v>
      </c>
    </row>
    <row r="61" spans="2:12" x14ac:dyDescent="0.2">
      <c r="B61" s="175">
        <v>0.625</v>
      </c>
      <c r="C61" s="166" t="s">
        <v>72</v>
      </c>
      <c r="D61" s="167" t="s">
        <v>45</v>
      </c>
      <c r="E61" s="169" t="s">
        <v>68</v>
      </c>
    </row>
    <row r="62" spans="2:12" x14ac:dyDescent="0.2">
      <c r="B62" s="175">
        <v>0.64583333333333304</v>
      </c>
      <c r="C62" s="178" t="s">
        <v>72</v>
      </c>
      <c r="D62" s="179" t="s">
        <v>45</v>
      </c>
      <c r="E62" s="180" t="s">
        <v>70</v>
      </c>
    </row>
    <row r="63" spans="2:12" x14ac:dyDescent="0.2">
      <c r="B63" s="175">
        <v>0.70833333333333304</v>
      </c>
      <c r="C63" s="178" t="s">
        <v>72</v>
      </c>
      <c r="D63" s="179" t="s">
        <v>45</v>
      </c>
      <c r="E63" s="180" t="s">
        <v>69</v>
      </c>
    </row>
    <row r="64" spans="2:12" x14ac:dyDescent="0.2">
      <c r="B64" s="175">
        <v>0.70833333333333304</v>
      </c>
      <c r="C64" s="178" t="s">
        <v>67</v>
      </c>
      <c r="D64" s="179" t="s">
        <v>45</v>
      </c>
      <c r="E64" s="180" t="s">
        <v>68</v>
      </c>
    </row>
    <row r="65" spans="2:5" x14ac:dyDescent="0.2">
      <c r="B65" s="175">
        <v>0.64583333333333304</v>
      </c>
      <c r="C65" s="178" t="s">
        <v>67</v>
      </c>
      <c r="D65" s="179" t="s">
        <v>45</v>
      </c>
      <c r="E65" s="180" t="s">
        <v>71</v>
      </c>
    </row>
    <row r="66" spans="2:5" x14ac:dyDescent="0.2">
      <c r="B66" s="175"/>
      <c r="C66" s="166"/>
      <c r="D66" s="167"/>
      <c r="E66" s="169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Q56"/>
  <sheetViews>
    <sheetView showGridLines="0" topLeftCell="A7" zoomScale="74" zoomScaleNormal="74" workbookViewId="0">
      <selection activeCell="B12" sqref="B12"/>
    </sheetView>
  </sheetViews>
  <sheetFormatPr defaultRowHeight="12.75" x14ac:dyDescent="0.2"/>
  <cols>
    <col min="1" max="1" width="8.85546875" customWidth="1"/>
    <col min="2" max="2" width="6.7109375" customWidth="1"/>
    <col min="3" max="3" width="7.140625" customWidth="1"/>
    <col min="4" max="4" width="8" customWidth="1"/>
    <col min="5" max="5" width="2.85546875" customWidth="1"/>
    <col min="6" max="6" width="4.5703125" style="177" customWidth="1"/>
    <col min="7" max="7" width="13.85546875" customWidth="1"/>
    <col min="8" max="8" width="4.140625" customWidth="1"/>
    <col min="9" max="9" width="3" customWidth="1"/>
    <col min="10" max="10" width="8.140625" style="177" customWidth="1"/>
    <col min="11" max="11" width="7.7109375" customWidth="1"/>
    <col min="12" max="12" width="10.5703125" customWidth="1"/>
    <col min="13" max="13" width="3.140625" customWidth="1"/>
    <col min="14" max="14" width="10.42578125" style="177" customWidth="1"/>
    <col min="15" max="15" width="3.140625" customWidth="1"/>
    <col min="16" max="16" width="8.85546875" customWidth="1"/>
    <col min="17" max="17" width="18" customWidth="1"/>
    <col min="18" max="18" width="0.7109375" customWidth="1"/>
    <col min="19" max="19" width="18" customWidth="1"/>
    <col min="20" max="20" width="1.42578125" customWidth="1"/>
    <col min="21" max="21" width="16.7109375" customWidth="1"/>
    <col min="22" max="1025" width="8.85546875" customWidth="1"/>
  </cols>
  <sheetData>
    <row r="2" spans="2:17" x14ac:dyDescent="0.2">
      <c r="B2" t="e">
        <f>IF('Mall (2)'!E13:N30,'Mall (2)'!#REF!)</f>
        <v>#VALUE!</v>
      </c>
    </row>
    <row r="6" spans="2:17" x14ac:dyDescent="0.2">
      <c r="B6" s="177"/>
      <c r="C6" s="177"/>
      <c r="D6" s="177"/>
    </row>
    <row r="7" spans="2:17" ht="31.5" customHeight="1" x14ac:dyDescent="0.25">
      <c r="B7" s="181"/>
      <c r="C7" s="177"/>
      <c r="D7" s="177"/>
      <c r="J7" s="172"/>
      <c r="Q7" s="182"/>
    </row>
    <row r="8" spans="2:17" ht="6.75" customHeight="1" x14ac:dyDescent="0.2">
      <c r="B8" s="177"/>
      <c r="C8" s="177"/>
      <c r="D8" s="177"/>
    </row>
    <row r="9" spans="2:17" ht="18" customHeight="1" x14ac:dyDescent="0.2">
      <c r="B9" s="177"/>
      <c r="C9" s="177"/>
      <c r="D9" s="177"/>
      <c r="F9" s="359" t="s">
        <v>109</v>
      </c>
      <c r="G9" s="359"/>
      <c r="H9" s="359"/>
      <c r="I9" s="359"/>
      <c r="J9" s="359"/>
    </row>
    <row r="10" spans="2:17" ht="10.5" customHeight="1" x14ac:dyDescent="0.2">
      <c r="B10" s="177"/>
      <c r="C10" s="177"/>
      <c r="D10" s="177"/>
    </row>
    <row r="11" spans="2:17" ht="4.5" customHeight="1" x14ac:dyDescent="0.2">
      <c r="B11" s="176"/>
      <c r="C11" s="177"/>
      <c r="D11" s="177"/>
      <c r="F11" s="183"/>
      <c r="G11" s="184"/>
      <c r="H11" s="184"/>
      <c r="I11" s="184"/>
      <c r="J11" s="183"/>
      <c r="K11" s="184"/>
      <c r="L11" s="184"/>
    </row>
    <row r="12" spans="2:17" s="67" customFormat="1" ht="12.75" customHeight="1" x14ac:dyDescent="0.2">
      <c r="B12" s="185" t="s">
        <v>110</v>
      </c>
      <c r="C12" s="186"/>
      <c r="D12" s="187"/>
      <c r="E12" s="188" t="s">
        <v>42</v>
      </c>
      <c r="F12" s="187"/>
      <c r="G12" s="189"/>
      <c r="H12" s="189"/>
      <c r="I12" s="188" t="s">
        <v>43</v>
      </c>
      <c r="J12" s="187"/>
      <c r="K12" s="189"/>
      <c r="L12" s="189"/>
      <c r="M12" s="188" t="s">
        <v>3</v>
      </c>
      <c r="N12" s="187"/>
    </row>
    <row r="13" spans="2:17" x14ac:dyDescent="0.2">
      <c r="B13" s="165">
        <v>0.41666666666666702</v>
      </c>
      <c r="C13" s="190"/>
      <c r="E13" s="190" t="s">
        <v>111</v>
      </c>
      <c r="F13" s="168"/>
      <c r="H13" s="171"/>
      <c r="I13" s="167" t="s">
        <v>112</v>
      </c>
      <c r="J13" s="172"/>
      <c r="L13" s="191"/>
      <c r="M13" s="167" t="s">
        <v>113</v>
      </c>
      <c r="N13" s="168"/>
    </row>
    <row r="14" spans="2:17" x14ac:dyDescent="0.2">
      <c r="B14" s="165">
        <v>0.4375</v>
      </c>
      <c r="C14" s="192"/>
      <c r="D14" s="192"/>
      <c r="E14" s="192" t="s">
        <v>114</v>
      </c>
      <c r="F14" s="180"/>
      <c r="G14" s="192"/>
      <c r="H14" s="178"/>
      <c r="I14" s="192" t="s">
        <v>113</v>
      </c>
      <c r="J14" s="180"/>
      <c r="K14" s="192"/>
      <c r="L14" s="178"/>
      <c r="M14" s="192" t="s">
        <v>112</v>
      </c>
      <c r="N14" s="180"/>
    </row>
    <row r="15" spans="2:17" x14ac:dyDescent="0.2">
      <c r="B15" s="165">
        <v>0.45833333333333298</v>
      </c>
      <c r="C15" s="190"/>
      <c r="D15" s="190"/>
      <c r="E15" s="190" t="s">
        <v>115</v>
      </c>
      <c r="F15" s="169"/>
      <c r="G15" s="190"/>
      <c r="H15" s="166"/>
      <c r="I15" s="167" t="s">
        <v>116</v>
      </c>
      <c r="J15" s="169"/>
      <c r="K15" s="190"/>
      <c r="L15" s="166"/>
      <c r="M15" s="170" t="s">
        <v>111</v>
      </c>
      <c r="N15" s="169"/>
    </row>
    <row r="16" spans="2:17" x14ac:dyDescent="0.2">
      <c r="B16" s="165">
        <v>0.47916666666666702</v>
      </c>
      <c r="C16" s="192"/>
      <c r="D16" s="192"/>
      <c r="E16" s="192" t="s">
        <v>115</v>
      </c>
      <c r="F16" s="180"/>
      <c r="G16" s="192"/>
      <c r="H16" s="178"/>
      <c r="I16" s="192" t="s">
        <v>116</v>
      </c>
      <c r="J16" s="180"/>
      <c r="K16" s="192"/>
      <c r="L16" s="178"/>
      <c r="M16" s="192" t="s">
        <v>113</v>
      </c>
      <c r="N16" s="180"/>
    </row>
    <row r="17" spans="2:17" x14ac:dyDescent="0.2">
      <c r="B17" s="165">
        <v>0.5</v>
      </c>
      <c r="C17" s="193"/>
      <c r="D17" s="193"/>
      <c r="E17" s="194"/>
      <c r="F17" s="195"/>
      <c r="G17" s="193"/>
      <c r="H17" s="196"/>
      <c r="I17" s="197"/>
      <c r="J17" s="195"/>
      <c r="K17" s="193"/>
      <c r="L17" s="196"/>
      <c r="M17" s="198"/>
      <c r="N17" s="194"/>
    </row>
    <row r="18" spans="2:17" x14ac:dyDescent="0.2">
      <c r="B18" s="165">
        <v>0.52083333333333404</v>
      </c>
      <c r="C18" s="190"/>
      <c r="D18" s="190"/>
      <c r="E18" s="165" t="s">
        <v>117</v>
      </c>
      <c r="F18" s="169"/>
      <c r="G18" s="190"/>
      <c r="H18" s="166"/>
      <c r="I18" s="167" t="s">
        <v>118</v>
      </c>
      <c r="J18" s="169"/>
      <c r="K18" s="190"/>
      <c r="L18" s="166"/>
      <c r="M18" s="167" t="s">
        <v>113</v>
      </c>
      <c r="N18" s="169"/>
    </row>
    <row r="19" spans="2:17" x14ac:dyDescent="0.2">
      <c r="B19" s="165">
        <v>0.54166666666666696</v>
      </c>
      <c r="C19" s="192"/>
      <c r="D19" s="192"/>
      <c r="E19" s="199" t="s">
        <v>119</v>
      </c>
      <c r="F19" s="180"/>
      <c r="G19" s="192"/>
      <c r="H19" s="178"/>
      <c r="I19" s="179" t="s">
        <v>111</v>
      </c>
      <c r="J19" s="180"/>
      <c r="K19" s="192"/>
      <c r="L19" s="178"/>
      <c r="M19" s="179" t="s">
        <v>114</v>
      </c>
      <c r="N19" s="180"/>
    </row>
    <row r="20" spans="2:17" x14ac:dyDescent="0.2">
      <c r="B20" s="165">
        <v>0.5625</v>
      </c>
      <c r="C20" s="190"/>
      <c r="D20" s="190"/>
      <c r="E20" s="165" t="s">
        <v>119</v>
      </c>
      <c r="F20" s="172"/>
      <c r="G20" s="190"/>
      <c r="H20" s="171"/>
      <c r="I20" s="167" t="s">
        <v>111</v>
      </c>
      <c r="J20" s="172"/>
      <c r="K20" s="190"/>
      <c r="L20" s="166"/>
      <c r="M20" s="167" t="s">
        <v>114</v>
      </c>
      <c r="N20" s="169"/>
    </row>
    <row r="21" spans="2:17" x14ac:dyDescent="0.2">
      <c r="B21" s="165">
        <v>0.58333333333333404</v>
      </c>
      <c r="C21" s="200"/>
      <c r="D21" s="200"/>
      <c r="E21" s="199" t="s">
        <v>119</v>
      </c>
      <c r="F21" s="180"/>
      <c r="G21" s="200"/>
      <c r="H21" s="178"/>
      <c r="I21" s="179" t="s">
        <v>114</v>
      </c>
      <c r="J21" s="180"/>
      <c r="K21" s="200"/>
      <c r="L21" s="178"/>
      <c r="M21" s="179" t="s">
        <v>45</v>
      </c>
      <c r="N21" s="180"/>
    </row>
    <row r="22" spans="2:17" x14ac:dyDescent="0.2">
      <c r="B22" s="165">
        <v>0.60416666666666696</v>
      </c>
      <c r="C22" s="193"/>
      <c r="D22" s="194"/>
      <c r="E22" s="201"/>
      <c r="F22" s="195"/>
      <c r="G22" s="194"/>
      <c r="H22" s="196"/>
      <c r="I22" s="202" t="s">
        <v>65</v>
      </c>
      <c r="J22" s="195"/>
      <c r="K22" s="194"/>
      <c r="L22" s="196"/>
      <c r="M22" s="203"/>
      <c r="N22" s="194"/>
    </row>
    <row r="23" spans="2:17" ht="15" x14ac:dyDescent="0.25">
      <c r="B23" s="185" t="s">
        <v>120</v>
      </c>
      <c r="C23" s="204"/>
      <c r="D23" s="186"/>
      <c r="E23" s="186"/>
      <c r="F23" s="205"/>
      <c r="G23" s="206" t="s">
        <v>42</v>
      </c>
      <c r="H23" s="207"/>
      <c r="I23" s="186"/>
      <c r="J23" s="205"/>
      <c r="K23" s="206" t="s">
        <v>3</v>
      </c>
      <c r="L23" s="207"/>
      <c r="M23" s="208"/>
      <c r="N23" s="207"/>
      <c r="Q23" s="209"/>
    </row>
    <row r="24" spans="2:17" s="67" customFormat="1" x14ac:dyDescent="0.2">
      <c r="B24" s="175">
        <v>0.625</v>
      </c>
      <c r="C24" s="167"/>
      <c r="D24" s="210"/>
      <c r="E24" s="167"/>
      <c r="F24" s="176"/>
      <c r="G24" s="167" t="s">
        <v>121</v>
      </c>
      <c r="H24" s="172"/>
      <c r="I24" s="167"/>
      <c r="J24" s="166"/>
      <c r="K24" s="169" t="s">
        <v>115</v>
      </c>
      <c r="L24" s="169"/>
      <c r="M24" s="167"/>
    </row>
    <row r="25" spans="2:17" s="170" customFormat="1" x14ac:dyDescent="0.2">
      <c r="B25" s="175">
        <v>0.64583333333333304</v>
      </c>
      <c r="C25" s="179"/>
      <c r="D25" s="211"/>
      <c r="E25" s="179"/>
      <c r="F25" s="178"/>
      <c r="G25" s="179" t="s">
        <v>121</v>
      </c>
      <c r="H25" s="180"/>
      <c r="I25" s="179"/>
      <c r="J25" s="178"/>
      <c r="K25" s="180" t="s">
        <v>115</v>
      </c>
      <c r="L25" s="180"/>
      <c r="M25" s="179"/>
      <c r="N25" s="179"/>
      <c r="O25" s="166"/>
    </row>
    <row r="26" spans="2:17" s="168" customFormat="1" x14ac:dyDescent="0.2">
      <c r="B26" s="175">
        <v>0.66666666666666696</v>
      </c>
      <c r="C26" s="1"/>
      <c r="D26" s="212"/>
      <c r="E26" s="167"/>
      <c r="F26" s="177"/>
      <c r="G26" s="167" t="s">
        <v>119</v>
      </c>
      <c r="H26" s="172"/>
      <c r="I26" s="167"/>
      <c r="J26" s="172"/>
      <c r="K26" s="169" t="s">
        <v>112</v>
      </c>
      <c r="L26" s="177"/>
      <c r="M26" s="167"/>
      <c r="N26" s="167"/>
    </row>
    <row r="27" spans="2:17" s="168" customFormat="1" x14ac:dyDescent="0.2">
      <c r="B27" s="175">
        <v>0.6875</v>
      </c>
      <c r="C27" s="213"/>
      <c r="D27" s="214"/>
      <c r="E27" s="215"/>
      <c r="F27" s="216"/>
      <c r="G27" s="217"/>
      <c r="H27" s="218"/>
      <c r="I27" s="219" t="s">
        <v>73</v>
      </c>
      <c r="J27" s="216"/>
      <c r="K27" s="217"/>
      <c r="L27" s="218"/>
      <c r="M27" s="220"/>
      <c r="N27" s="220"/>
    </row>
    <row r="28" spans="2:17" s="168" customFormat="1" x14ac:dyDescent="0.2">
      <c r="B28" s="175">
        <v>0.70833333333333304</v>
      </c>
      <c r="C28" s="179"/>
      <c r="D28" s="211"/>
      <c r="E28" s="179"/>
      <c r="F28" s="178"/>
      <c r="G28" s="179" t="s">
        <v>121</v>
      </c>
      <c r="H28" s="180"/>
      <c r="I28" s="179"/>
      <c r="J28" s="178"/>
      <c r="K28" s="180" t="s">
        <v>112</v>
      </c>
      <c r="L28" s="180"/>
      <c r="M28" s="179"/>
      <c r="N28" s="179"/>
    </row>
    <row r="29" spans="2:17" s="168" customFormat="1" x14ac:dyDescent="0.2">
      <c r="B29" s="175">
        <v>0.72916666666666696</v>
      </c>
      <c r="F29" s="177"/>
      <c r="G29" s="1" t="s">
        <v>121</v>
      </c>
      <c r="K29" s="1" t="s">
        <v>45</v>
      </c>
    </row>
    <row r="30" spans="2:17" s="168" customFormat="1" x14ac:dyDescent="0.2">
      <c r="B30" s="175">
        <v>0.75</v>
      </c>
      <c r="C30" s="179"/>
      <c r="D30" s="211"/>
      <c r="E30" s="179"/>
      <c r="F30" s="178"/>
      <c r="G30" s="178"/>
      <c r="H30" s="180"/>
      <c r="I30" s="179"/>
      <c r="J30" s="178"/>
      <c r="K30" s="178"/>
      <c r="L30" s="180"/>
      <c r="M30" s="179"/>
      <c r="N30" s="179"/>
    </row>
    <row r="31" spans="2:17" s="168" customFormat="1" x14ac:dyDescent="0.2"/>
    <row r="32" spans="2:17" x14ac:dyDescent="0.2">
      <c r="C32" s="221"/>
      <c r="E32" s="222"/>
    </row>
    <row r="33" spans="2:10" x14ac:dyDescent="0.2">
      <c r="B33" s="223" t="s">
        <v>74</v>
      </c>
    </row>
    <row r="34" spans="2:10" ht="17.25" customHeight="1" x14ac:dyDescent="0.2">
      <c r="B34" s="224" t="s">
        <v>75</v>
      </c>
      <c r="D34" s="360" t="s">
        <v>76</v>
      </c>
      <c r="E34" s="360"/>
      <c r="F34" s="360"/>
      <c r="G34" s="360"/>
      <c r="H34" s="360"/>
      <c r="I34" s="67"/>
    </row>
    <row r="35" spans="2:10" ht="13.15" customHeight="1" x14ac:dyDescent="0.2">
      <c r="B35" s="224" t="s">
        <v>122</v>
      </c>
      <c r="C35" s="67"/>
      <c r="D35" s="361" t="s">
        <v>81</v>
      </c>
      <c r="E35" s="361"/>
      <c r="F35" s="361"/>
      <c r="G35" s="361"/>
      <c r="H35" s="361"/>
      <c r="I35" s="67"/>
    </row>
    <row r="36" spans="2:10" x14ac:dyDescent="0.2">
      <c r="D36" s="361"/>
      <c r="E36" s="361"/>
      <c r="F36" s="361"/>
      <c r="G36" s="361"/>
      <c r="H36" s="361"/>
    </row>
    <row r="37" spans="2:10" ht="12.75" customHeight="1" x14ac:dyDescent="0.2">
      <c r="B37" s="224" t="s">
        <v>123</v>
      </c>
      <c r="C37" s="225"/>
      <c r="D37" s="361" t="s">
        <v>84</v>
      </c>
      <c r="E37" s="361"/>
      <c r="F37" s="361"/>
      <c r="G37" s="361"/>
      <c r="H37" s="361"/>
    </row>
    <row r="38" spans="2:10" x14ac:dyDescent="0.2">
      <c r="C38" s="226"/>
      <c r="D38" s="361"/>
      <c r="E38" s="361"/>
      <c r="F38" s="361"/>
      <c r="G38" s="361"/>
      <c r="H38" s="361"/>
    </row>
    <row r="40" spans="2:10" x14ac:dyDescent="0.2">
      <c r="H40" s="168"/>
    </row>
    <row r="42" spans="2:10" x14ac:dyDescent="0.2">
      <c r="E42" s="172"/>
    </row>
    <row r="43" spans="2:10" x14ac:dyDescent="0.2">
      <c r="E43" s="177"/>
      <c r="F43" s="172"/>
    </row>
    <row r="44" spans="2:10" x14ac:dyDescent="0.2">
      <c r="E44" s="172"/>
      <c r="F44" s="172"/>
    </row>
    <row r="45" spans="2:10" x14ac:dyDescent="0.2">
      <c r="E45" s="177"/>
      <c r="F45" s="172"/>
      <c r="H45" s="177"/>
    </row>
    <row r="46" spans="2:10" x14ac:dyDescent="0.2">
      <c r="H46" s="177"/>
      <c r="J46" s="172"/>
    </row>
    <row r="47" spans="2:10" x14ac:dyDescent="0.2">
      <c r="H47" s="172"/>
    </row>
    <row r="48" spans="2:10" x14ac:dyDescent="0.2">
      <c r="H48" s="172"/>
    </row>
    <row r="49" spans="6:15" ht="15.75" x14ac:dyDescent="0.25">
      <c r="F49" s="172"/>
      <c r="H49" s="177"/>
      <c r="O49" s="227"/>
    </row>
    <row r="50" spans="6:15" ht="15.75" x14ac:dyDescent="0.25">
      <c r="H50" s="177"/>
      <c r="O50" s="228"/>
    </row>
    <row r="51" spans="6:15" x14ac:dyDescent="0.2">
      <c r="H51" s="177"/>
    </row>
    <row r="52" spans="6:15" x14ac:dyDescent="0.2">
      <c r="H52" s="177"/>
    </row>
    <row r="53" spans="6:15" x14ac:dyDescent="0.2">
      <c r="H53" s="172"/>
    </row>
    <row r="54" spans="6:15" x14ac:dyDescent="0.2">
      <c r="F54" s="172"/>
      <c r="H54" s="177"/>
    </row>
    <row r="55" spans="6:15" x14ac:dyDescent="0.2">
      <c r="H55" s="177"/>
    </row>
    <row r="56" spans="6:15" x14ac:dyDescent="0.2">
      <c r="H56" s="177"/>
    </row>
  </sheetData>
  <mergeCells count="4">
    <mergeCell ref="F9:J9"/>
    <mergeCell ref="D34:H34"/>
    <mergeCell ref="D35:H36"/>
    <mergeCell ref="D37:H38"/>
  </mergeCells>
  <pageMargins left="0.7" right="0.7" top="0.75" bottom="0.75" header="0.51180555555555496" footer="0.51180555555555496"/>
  <pageSetup paperSize="9" firstPageNumber="0" orientation="landscape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AC54"/>
  <sheetViews>
    <sheetView topLeftCell="A16" zoomScaleNormal="100" workbookViewId="0">
      <selection activeCell="D35" sqref="D35"/>
    </sheetView>
  </sheetViews>
  <sheetFormatPr defaultRowHeight="12.75" x14ac:dyDescent="0.2"/>
  <cols>
    <col min="1" max="1" width="0.140625" customWidth="1"/>
    <col min="2" max="2" width="6.7109375" customWidth="1"/>
    <col min="3" max="3" width="4.140625" customWidth="1"/>
    <col min="4" max="4" width="0.28515625" customWidth="1"/>
    <col min="5" max="5" width="15.42578125" customWidth="1"/>
    <col min="6" max="6" width="2.85546875" customWidth="1"/>
    <col min="7" max="7" width="17.5703125" style="177" customWidth="1"/>
    <col min="8" max="8" width="3" customWidth="1"/>
    <col min="9" max="9" width="16.28515625" customWidth="1"/>
    <col min="10" max="10" width="3" customWidth="1"/>
    <col min="11" max="11" width="15.7109375" style="177" customWidth="1"/>
    <col min="12" max="12" width="3.140625" customWidth="1"/>
    <col min="13" max="13" width="16" customWidth="1"/>
    <col min="14" max="14" width="3.140625" customWidth="1"/>
    <col min="15" max="15" width="15.85546875" style="177" customWidth="1"/>
    <col min="16" max="16" width="3.140625" customWidth="1"/>
    <col min="17" max="1025" width="8.85546875" customWidth="1"/>
  </cols>
  <sheetData>
    <row r="4" spans="2:21" x14ac:dyDescent="0.2">
      <c r="B4" s="177"/>
      <c r="C4" s="177"/>
      <c r="D4" s="177"/>
    </row>
    <row r="5" spans="2:21" ht="31.5" customHeight="1" x14ac:dyDescent="0.25">
      <c r="B5" s="181"/>
      <c r="C5" s="177"/>
      <c r="D5" s="177"/>
      <c r="K5" s="172"/>
      <c r="R5" s="182"/>
    </row>
    <row r="6" spans="2:21" ht="6.75" customHeight="1" x14ac:dyDescent="0.2">
      <c r="B6" s="177"/>
      <c r="C6" s="177"/>
      <c r="D6" s="177"/>
    </row>
    <row r="7" spans="2:21" ht="18" customHeight="1" x14ac:dyDescent="0.2">
      <c r="B7" s="177"/>
      <c r="C7" s="177"/>
      <c r="D7" s="177"/>
      <c r="G7" s="359"/>
      <c r="H7" s="359"/>
      <c r="I7" s="359"/>
      <c r="J7" s="359"/>
      <c r="K7" s="359"/>
    </row>
    <row r="8" spans="2:21" ht="10.5" customHeight="1" x14ac:dyDescent="0.2">
      <c r="B8" s="177"/>
      <c r="C8" s="177"/>
      <c r="D8" s="177"/>
    </row>
    <row r="9" spans="2:21" ht="4.5" customHeight="1" x14ac:dyDescent="0.2">
      <c r="B9" s="176"/>
      <c r="C9" s="177"/>
      <c r="D9" s="177"/>
      <c r="G9" s="183"/>
      <c r="H9" s="184"/>
      <c r="I9" s="184"/>
      <c r="J9" s="184"/>
      <c r="K9" s="183"/>
      <c r="L9" s="184"/>
      <c r="M9" s="184"/>
    </row>
    <row r="10" spans="2:21" s="67" customFormat="1" ht="13.15" customHeight="1" x14ac:dyDescent="0.2">
      <c r="B10" s="229" t="s">
        <v>41</v>
      </c>
      <c r="C10" s="230"/>
      <c r="D10" s="189"/>
      <c r="E10" s="189"/>
      <c r="F10" s="189"/>
      <c r="G10" s="231"/>
      <c r="H10" s="232" t="s">
        <v>42</v>
      </c>
      <c r="I10" s="187"/>
      <c r="J10" s="189"/>
      <c r="K10" s="231"/>
      <c r="L10" s="232" t="s">
        <v>3</v>
      </c>
      <c r="M10" s="187"/>
      <c r="N10" s="233"/>
      <c r="O10" s="187"/>
      <c r="S10" s="68"/>
      <c r="U10" s="68"/>
    </row>
    <row r="11" spans="2:21" x14ac:dyDescent="0.2">
      <c r="B11" s="234">
        <v>0.33333333333333298</v>
      </c>
      <c r="C11" s="235"/>
      <c r="D11" s="236"/>
      <c r="E11" s="237"/>
      <c r="F11" s="235"/>
      <c r="G11" s="238" t="s">
        <v>124</v>
      </c>
      <c r="H11" s="238" t="s">
        <v>45</v>
      </c>
      <c r="I11" s="22" t="s">
        <v>125</v>
      </c>
      <c r="J11" s="239"/>
      <c r="K11" s="238" t="s">
        <v>126</v>
      </c>
      <c r="L11" s="238" t="s">
        <v>45</v>
      </c>
      <c r="M11" s="238" t="s">
        <v>127</v>
      </c>
      <c r="N11" s="235"/>
      <c r="O11" s="240"/>
    </row>
    <row r="12" spans="2:21" x14ac:dyDescent="0.2">
      <c r="B12" s="234">
        <v>0.35416666666666702</v>
      </c>
      <c r="C12" s="235"/>
      <c r="D12" s="236"/>
      <c r="E12" s="237"/>
      <c r="F12" s="235"/>
      <c r="G12" s="238" t="s">
        <v>11</v>
      </c>
      <c r="H12" s="238" t="s">
        <v>45</v>
      </c>
      <c r="I12" s="22" t="s">
        <v>128</v>
      </c>
      <c r="J12" s="239"/>
      <c r="K12" s="238" t="s">
        <v>10</v>
      </c>
      <c r="L12" s="238" t="s">
        <v>45</v>
      </c>
      <c r="M12" s="238" t="s">
        <v>129</v>
      </c>
      <c r="N12" s="235"/>
      <c r="O12" s="240"/>
    </row>
    <row r="13" spans="2:21" x14ac:dyDescent="0.2">
      <c r="B13" s="234">
        <v>0.375</v>
      </c>
      <c r="C13" s="235"/>
      <c r="D13" s="236"/>
      <c r="E13" s="237"/>
      <c r="F13" s="235"/>
      <c r="G13" s="238" t="s">
        <v>130</v>
      </c>
      <c r="H13" s="238" t="s">
        <v>45</v>
      </c>
      <c r="I13" s="22" t="s">
        <v>131</v>
      </c>
      <c r="J13" s="239"/>
      <c r="K13" s="238" t="s">
        <v>125</v>
      </c>
      <c r="L13" s="238" t="s">
        <v>45</v>
      </c>
      <c r="M13" s="238" t="s">
        <v>127</v>
      </c>
      <c r="N13" s="235"/>
      <c r="O13" s="240"/>
    </row>
    <row r="14" spans="2:21" x14ac:dyDescent="0.2">
      <c r="B14" s="234">
        <v>0.39583333333333298</v>
      </c>
      <c r="C14" s="67"/>
      <c r="D14" s="67"/>
      <c r="E14" s="67"/>
      <c r="F14" s="67"/>
      <c r="G14" s="238" t="s">
        <v>128</v>
      </c>
      <c r="H14" s="238" t="s">
        <v>45</v>
      </c>
      <c r="I14" s="241" t="s">
        <v>10</v>
      </c>
      <c r="J14" s="242"/>
      <c r="K14" s="238" t="s">
        <v>129</v>
      </c>
      <c r="L14" s="238" t="s">
        <v>45</v>
      </c>
      <c r="M14" s="242" t="s">
        <v>126</v>
      </c>
      <c r="N14" s="67"/>
      <c r="O14" s="243"/>
    </row>
    <row r="15" spans="2:21" x14ac:dyDescent="0.2">
      <c r="B15" s="234">
        <v>0.41666666666666702</v>
      </c>
      <c r="C15" s="244"/>
      <c r="D15" s="245"/>
      <c r="E15" s="246"/>
      <c r="F15" s="246"/>
      <c r="G15" s="247"/>
      <c r="H15" s="248"/>
      <c r="I15" s="249"/>
      <c r="J15" s="202" t="s">
        <v>73</v>
      </c>
      <c r="K15" s="247"/>
      <c r="L15" s="248"/>
      <c r="M15" s="249"/>
      <c r="N15" s="250"/>
      <c r="O15" s="251"/>
    </row>
    <row r="16" spans="2:21" x14ac:dyDescent="0.2">
      <c r="B16" s="234">
        <v>0.4375</v>
      </c>
      <c r="C16" s="67"/>
      <c r="D16" s="67"/>
      <c r="E16" s="67"/>
      <c r="F16" s="67"/>
      <c r="G16" s="238" t="s">
        <v>11</v>
      </c>
      <c r="H16" s="238" t="s">
        <v>45</v>
      </c>
      <c r="I16" s="241" t="s">
        <v>131</v>
      </c>
      <c r="J16" s="242"/>
      <c r="K16" s="242" t="s">
        <v>125</v>
      </c>
      <c r="L16" s="238" t="s">
        <v>45</v>
      </c>
      <c r="M16" s="242" t="s">
        <v>10</v>
      </c>
      <c r="N16" s="67"/>
      <c r="O16" s="243"/>
    </row>
    <row r="17" spans="2:29" x14ac:dyDescent="0.2">
      <c r="B17" s="234">
        <v>0.45833333333333298</v>
      </c>
      <c r="C17" s="67"/>
      <c r="D17" s="67"/>
      <c r="E17" s="67"/>
      <c r="F17" s="67"/>
      <c r="G17" s="238" t="s">
        <v>130</v>
      </c>
      <c r="H17" s="238" t="s">
        <v>45</v>
      </c>
      <c r="I17" s="241" t="s">
        <v>129</v>
      </c>
      <c r="J17" s="242"/>
      <c r="K17" s="242" t="s">
        <v>126</v>
      </c>
      <c r="L17" s="238" t="s">
        <v>45</v>
      </c>
      <c r="M17" s="242" t="s">
        <v>128</v>
      </c>
      <c r="N17" s="67"/>
      <c r="O17" s="243"/>
      <c r="Q17" s="1"/>
      <c r="R17" s="212"/>
      <c r="S17" s="171"/>
      <c r="T17" s="1"/>
      <c r="U17" s="171"/>
      <c r="V17" s="1"/>
      <c r="W17" s="172"/>
      <c r="X17" s="1"/>
      <c r="Y17" s="171"/>
      <c r="Z17" s="1"/>
      <c r="AA17" s="172"/>
      <c r="AB17" s="1"/>
      <c r="AC17" s="172"/>
    </row>
    <row r="18" spans="2:29" x14ac:dyDescent="0.2">
      <c r="B18" s="234">
        <v>0.47916666666666702</v>
      </c>
      <c r="C18" s="67"/>
      <c r="D18" s="67"/>
      <c r="E18" s="67"/>
      <c r="F18" s="67"/>
      <c r="G18" s="238" t="s">
        <v>11</v>
      </c>
      <c r="H18" s="238" t="s">
        <v>45</v>
      </c>
      <c r="I18" s="241" t="s">
        <v>127</v>
      </c>
      <c r="J18" s="242"/>
      <c r="K18" s="242" t="s">
        <v>10</v>
      </c>
      <c r="L18" s="238" t="s">
        <v>45</v>
      </c>
      <c r="M18" s="242" t="s">
        <v>131</v>
      </c>
      <c r="N18" s="67"/>
      <c r="O18" s="243"/>
    </row>
    <row r="19" spans="2:29" x14ac:dyDescent="0.2">
      <c r="B19" s="234">
        <v>0.5</v>
      </c>
      <c r="C19" s="193"/>
      <c r="D19" s="194"/>
      <c r="E19" s="201"/>
      <c r="F19" s="201"/>
      <c r="G19" s="195"/>
      <c r="H19" s="197"/>
      <c r="I19" s="196"/>
      <c r="J19" s="202" t="s">
        <v>132</v>
      </c>
      <c r="K19" s="195"/>
      <c r="L19" s="198"/>
      <c r="M19" s="196"/>
      <c r="N19" s="203"/>
      <c r="O19" s="252"/>
      <c r="S19" s="67"/>
    </row>
    <row r="20" spans="2:29" x14ac:dyDescent="0.2">
      <c r="B20" s="253" t="s">
        <v>66</v>
      </c>
      <c r="C20" s="189"/>
      <c r="D20" s="187"/>
      <c r="E20" s="187"/>
      <c r="F20" s="232" t="s">
        <v>42</v>
      </c>
      <c r="G20" s="187"/>
      <c r="H20" s="189"/>
      <c r="I20" s="189"/>
      <c r="J20" s="232" t="s">
        <v>43</v>
      </c>
      <c r="K20" s="187"/>
      <c r="L20" s="189"/>
      <c r="M20" s="189"/>
      <c r="N20" s="232" t="s">
        <v>3</v>
      </c>
      <c r="O20" s="254"/>
      <c r="S20" s="67"/>
    </row>
    <row r="21" spans="2:29" ht="11.45" customHeight="1" x14ac:dyDescent="0.2">
      <c r="B21" s="234">
        <v>0.52083333333333304</v>
      </c>
      <c r="C21" s="255"/>
      <c r="D21" s="255"/>
      <c r="E21" s="256" t="s">
        <v>133</v>
      </c>
      <c r="F21" s="257" t="s">
        <v>45</v>
      </c>
      <c r="G21" s="258" t="s">
        <v>134</v>
      </c>
      <c r="H21" s="255"/>
      <c r="I21" s="256" t="s">
        <v>135</v>
      </c>
      <c r="J21" s="257" t="s">
        <v>45</v>
      </c>
      <c r="K21" s="258" t="s">
        <v>136</v>
      </c>
      <c r="L21" s="255"/>
      <c r="M21" s="256" t="s">
        <v>137</v>
      </c>
      <c r="N21" s="256" t="s">
        <v>45</v>
      </c>
      <c r="O21" s="258" t="s">
        <v>138</v>
      </c>
      <c r="S21" s="67"/>
    </row>
    <row r="22" spans="2:29" s="67" customFormat="1" ht="11.45" customHeight="1" x14ac:dyDescent="0.2">
      <c r="B22" s="234">
        <v>0.54166666666666696</v>
      </c>
      <c r="C22" s="259"/>
      <c r="D22" s="260"/>
      <c r="E22" s="59" t="s">
        <v>139</v>
      </c>
      <c r="F22" s="259" t="s">
        <v>45</v>
      </c>
      <c r="G22" s="261" t="s">
        <v>140</v>
      </c>
      <c r="H22" s="262"/>
      <c r="I22" s="59" t="s">
        <v>141</v>
      </c>
      <c r="J22" s="259" t="s">
        <v>45</v>
      </c>
      <c r="K22" s="263" t="s">
        <v>142</v>
      </c>
      <c r="L22" s="262"/>
      <c r="M22" s="59" t="s">
        <v>143</v>
      </c>
      <c r="N22" s="59" t="s">
        <v>45</v>
      </c>
      <c r="O22" s="261" t="s">
        <v>144</v>
      </c>
    </row>
    <row r="23" spans="2:29" s="170" customFormat="1" x14ac:dyDescent="0.2">
      <c r="B23" s="234">
        <v>0.5625</v>
      </c>
      <c r="C23" s="257"/>
      <c r="D23" s="264"/>
      <c r="E23" s="256" t="s">
        <v>145</v>
      </c>
      <c r="F23" s="257" t="s">
        <v>45</v>
      </c>
      <c r="G23" s="265" t="s">
        <v>146</v>
      </c>
      <c r="H23" s="255"/>
      <c r="I23" s="256" t="s">
        <v>138</v>
      </c>
      <c r="J23" s="257" t="s">
        <v>45</v>
      </c>
      <c r="K23" s="265" t="s">
        <v>147</v>
      </c>
      <c r="L23" s="255"/>
      <c r="M23" s="256" t="s">
        <v>136</v>
      </c>
      <c r="N23" s="256" t="s">
        <v>45</v>
      </c>
      <c r="O23" s="265" t="s">
        <v>134</v>
      </c>
      <c r="P23" s="166"/>
    </row>
    <row r="24" spans="2:29" s="168" customFormat="1" x14ac:dyDescent="0.2">
      <c r="B24" s="234">
        <v>0.58333333333333304</v>
      </c>
      <c r="C24" s="259"/>
      <c r="D24" s="260"/>
      <c r="E24" s="59" t="s">
        <v>141</v>
      </c>
      <c r="F24" s="259" t="s">
        <v>45</v>
      </c>
      <c r="G24" s="263" t="s">
        <v>148</v>
      </c>
      <c r="H24" s="262"/>
      <c r="I24" s="59" t="s">
        <v>139</v>
      </c>
      <c r="J24" s="259" t="s">
        <v>45</v>
      </c>
      <c r="K24" s="263" t="s">
        <v>149</v>
      </c>
      <c r="L24" s="262"/>
      <c r="M24" s="59" t="s">
        <v>144</v>
      </c>
      <c r="N24" s="59" t="s">
        <v>45</v>
      </c>
      <c r="O24" s="263" t="s">
        <v>150</v>
      </c>
    </row>
    <row r="25" spans="2:29" s="168" customFormat="1" x14ac:dyDescent="0.2">
      <c r="B25" s="234">
        <v>0.60416666666666696</v>
      </c>
      <c r="C25" s="193"/>
      <c r="D25" s="266"/>
      <c r="E25" s="246"/>
      <c r="F25" s="246"/>
      <c r="G25" s="267"/>
      <c r="H25" s="268"/>
      <c r="I25" s="249"/>
      <c r="J25" s="202" t="s">
        <v>63</v>
      </c>
      <c r="K25" s="267"/>
      <c r="L25" s="248"/>
      <c r="M25" s="249"/>
      <c r="N25" s="250"/>
      <c r="O25" s="251"/>
    </row>
    <row r="26" spans="2:29" s="168" customFormat="1" x14ac:dyDescent="0.2">
      <c r="B26" s="234">
        <v>0.625</v>
      </c>
      <c r="C26" s="255"/>
      <c r="D26" s="255"/>
      <c r="E26" s="256" t="s">
        <v>145</v>
      </c>
      <c r="F26" s="257" t="s">
        <v>45</v>
      </c>
      <c r="G26" s="258" t="s">
        <v>137</v>
      </c>
      <c r="H26" s="255"/>
      <c r="I26" s="256" t="s">
        <v>133</v>
      </c>
      <c r="J26" s="257" t="s">
        <v>45</v>
      </c>
      <c r="K26" s="258" t="s">
        <v>151</v>
      </c>
      <c r="L26" s="255"/>
      <c r="M26" s="256" t="s">
        <v>135</v>
      </c>
      <c r="N26" s="256" t="s">
        <v>45</v>
      </c>
      <c r="O26" s="258" t="s">
        <v>138</v>
      </c>
    </row>
    <row r="27" spans="2:29" s="168" customFormat="1" x14ac:dyDescent="0.2">
      <c r="B27" s="234">
        <v>0.64583333333333304</v>
      </c>
      <c r="C27" s="259"/>
      <c r="D27" s="260"/>
      <c r="E27" s="59" t="s">
        <v>142</v>
      </c>
      <c r="F27" s="259" t="s">
        <v>45</v>
      </c>
      <c r="G27" s="263" t="s">
        <v>148</v>
      </c>
      <c r="H27" s="262"/>
      <c r="I27" s="59" t="s">
        <v>139</v>
      </c>
      <c r="J27" s="259" t="s">
        <v>45</v>
      </c>
      <c r="K27" s="263" t="s">
        <v>152</v>
      </c>
      <c r="L27" s="262"/>
      <c r="M27" s="59" t="s">
        <v>141</v>
      </c>
      <c r="N27" s="59" t="s">
        <v>45</v>
      </c>
      <c r="O27" s="263" t="s">
        <v>150</v>
      </c>
    </row>
    <row r="28" spans="2:29" s="168" customFormat="1" x14ac:dyDescent="0.2">
      <c r="B28" s="234">
        <v>0.66666666666666696</v>
      </c>
      <c r="C28" s="257"/>
      <c r="D28" s="264"/>
      <c r="E28" s="256" t="s">
        <v>136</v>
      </c>
      <c r="F28" s="257" t="s">
        <v>45</v>
      </c>
      <c r="G28" s="265" t="s">
        <v>151</v>
      </c>
      <c r="H28" s="255"/>
      <c r="I28" s="256" t="s">
        <v>137</v>
      </c>
      <c r="J28" s="257" t="s">
        <v>45</v>
      </c>
      <c r="K28" s="265" t="s">
        <v>153</v>
      </c>
      <c r="L28" s="255"/>
      <c r="M28" s="256" t="s">
        <v>154</v>
      </c>
      <c r="N28" s="256" t="s">
        <v>45</v>
      </c>
      <c r="O28" s="265" t="s">
        <v>134</v>
      </c>
    </row>
    <row r="29" spans="2:29" s="168" customFormat="1" x14ac:dyDescent="0.2">
      <c r="B29" s="269">
        <v>0.6875</v>
      </c>
      <c r="C29" s="270"/>
      <c r="D29" s="271"/>
      <c r="E29" s="272" t="s">
        <v>150</v>
      </c>
      <c r="F29" s="270" t="s">
        <v>45</v>
      </c>
      <c r="G29" s="273" t="s">
        <v>142</v>
      </c>
      <c r="H29" s="274"/>
      <c r="I29" s="272" t="s">
        <v>148</v>
      </c>
      <c r="J29" s="270" t="s">
        <v>45</v>
      </c>
      <c r="K29" s="273" t="s">
        <v>149</v>
      </c>
      <c r="L29" s="274"/>
      <c r="M29" s="275"/>
      <c r="N29" s="272" t="s">
        <v>45</v>
      </c>
      <c r="O29" s="273"/>
    </row>
    <row r="30" spans="2:29" ht="9.6" customHeight="1" x14ac:dyDescent="0.2">
      <c r="C30" s="276"/>
      <c r="D30" s="277"/>
      <c r="E30" s="171"/>
      <c r="F30" s="1"/>
      <c r="G30" s="172"/>
      <c r="H30" s="168"/>
      <c r="I30" s="171"/>
      <c r="J30" s="1"/>
      <c r="K30" s="172"/>
      <c r="L30" s="168"/>
      <c r="M30" s="171"/>
      <c r="N30" s="1"/>
      <c r="O30" s="172"/>
    </row>
    <row r="31" spans="2:29" ht="11.45" customHeight="1" x14ac:dyDescent="0.2">
      <c r="B31" s="223" t="s">
        <v>74</v>
      </c>
      <c r="E31" s="168"/>
      <c r="K31" s="278" t="s">
        <v>77</v>
      </c>
      <c r="M31" s="276" t="s">
        <v>78</v>
      </c>
      <c r="O31" s="279" t="s">
        <v>79</v>
      </c>
      <c r="Q31" s="221"/>
    </row>
    <row r="32" spans="2:29" ht="12" customHeight="1" x14ac:dyDescent="0.2">
      <c r="B32" s="224" t="s">
        <v>75</v>
      </c>
      <c r="D32" s="360" t="s">
        <v>76</v>
      </c>
      <c r="E32" s="360"/>
      <c r="F32" s="360"/>
      <c r="G32" s="360"/>
      <c r="H32" s="360"/>
      <c r="I32" s="360"/>
      <c r="J32" s="67"/>
      <c r="K32" s="238" t="s">
        <v>44</v>
      </c>
      <c r="M32" s="67" t="s">
        <v>155</v>
      </c>
      <c r="O32" s="256" t="s">
        <v>82</v>
      </c>
      <c r="T32" s="64"/>
    </row>
    <row r="33" spans="2:20" ht="13.15" customHeight="1" x14ac:dyDescent="0.2">
      <c r="B33" s="224" t="s">
        <v>156</v>
      </c>
      <c r="C33" s="67"/>
      <c r="D33" s="361" t="s">
        <v>81</v>
      </c>
      <c r="E33" s="361"/>
      <c r="F33" s="361"/>
      <c r="G33" s="361"/>
      <c r="H33" s="361"/>
      <c r="I33" s="361"/>
      <c r="J33" s="67"/>
      <c r="K33" s="238" t="s">
        <v>50</v>
      </c>
      <c r="M33" s="67" t="s">
        <v>157</v>
      </c>
      <c r="O33" s="256" t="s">
        <v>85</v>
      </c>
      <c r="P33" s="184"/>
      <c r="Q33" s="184"/>
      <c r="R33" s="280"/>
      <c r="S33" s="184"/>
      <c r="T33" s="184"/>
    </row>
    <row r="34" spans="2:20" ht="18.75" customHeight="1" x14ac:dyDescent="0.2">
      <c r="D34" s="361"/>
      <c r="E34" s="361"/>
      <c r="F34" s="361"/>
      <c r="G34" s="361"/>
      <c r="H34" s="361"/>
      <c r="I34" s="361"/>
      <c r="K34" s="238" t="s">
        <v>46</v>
      </c>
      <c r="L34" s="184">
        <f>COUNTIF($E$11:$P$19,K32)</f>
        <v>0</v>
      </c>
      <c r="M34" s="67" t="s">
        <v>86</v>
      </c>
      <c r="N34" s="184">
        <f>COUNTIF($E$11:$P$19,M36)</f>
        <v>0</v>
      </c>
      <c r="O34" s="256" t="s">
        <v>87</v>
      </c>
      <c r="P34" s="184">
        <f>COUNTIF($P$23:$P$29,O35)</f>
        <v>0</v>
      </c>
      <c r="Q34" s="184"/>
      <c r="R34" s="281"/>
      <c r="S34" s="184"/>
      <c r="T34" s="184"/>
    </row>
    <row r="35" spans="2:20" ht="12.75" customHeight="1" x14ac:dyDescent="0.2">
      <c r="B35" s="224" t="s">
        <v>83</v>
      </c>
      <c r="C35" s="225"/>
      <c r="D35" s="361" t="s">
        <v>84</v>
      </c>
      <c r="E35" s="361"/>
      <c r="F35" s="361"/>
      <c r="G35" s="361"/>
      <c r="H35" s="361"/>
      <c r="I35" s="361"/>
      <c r="K35" s="238" t="s">
        <v>88</v>
      </c>
      <c r="L35" s="184">
        <f>COUNTIF($E$11:$P$19,K33)</f>
        <v>0</v>
      </c>
      <c r="M35" s="67" t="s">
        <v>89</v>
      </c>
      <c r="N35" s="184">
        <f>COUNTIF($E$11:$P$19,M37)</f>
        <v>0</v>
      </c>
      <c r="O35" s="256" t="s">
        <v>90</v>
      </c>
      <c r="P35" s="184">
        <f>COUNTIF($P$23:$P$29,O36)</f>
        <v>0</v>
      </c>
      <c r="Q35" s="184"/>
      <c r="R35" s="281"/>
      <c r="S35" s="184"/>
      <c r="T35" s="184"/>
    </row>
    <row r="36" spans="2:20" x14ac:dyDescent="0.2">
      <c r="C36" s="226"/>
      <c r="D36" s="361"/>
      <c r="E36" s="361"/>
      <c r="F36" s="361"/>
      <c r="G36" s="361"/>
      <c r="H36" s="361"/>
      <c r="I36" s="361"/>
      <c r="K36" s="238" t="s">
        <v>47</v>
      </c>
      <c r="L36" s="184">
        <f>COUNTIF($E$11:$P$19,K34)</f>
        <v>0</v>
      </c>
      <c r="M36" s="67" t="s">
        <v>158</v>
      </c>
      <c r="N36" s="184">
        <f>COUNTIF($E$11:$P$19,M45)</f>
        <v>0</v>
      </c>
      <c r="O36" s="256" t="s">
        <v>91</v>
      </c>
      <c r="P36" s="184">
        <f>COUNTIF($P$23:$P$29,O37)</f>
        <v>0</v>
      </c>
      <c r="Q36" s="184"/>
      <c r="R36" s="281"/>
      <c r="S36" s="184"/>
      <c r="T36" s="184"/>
    </row>
    <row r="37" spans="2:20" x14ac:dyDescent="0.2">
      <c r="K37" s="238" t="s">
        <v>92</v>
      </c>
      <c r="L37" s="184">
        <f>COUNTIF($E$11:$P$19,K35)</f>
        <v>0</v>
      </c>
      <c r="M37" s="67" t="s">
        <v>93</v>
      </c>
      <c r="N37" s="184">
        <f>COUNTIF($E$11:$P$19,#REF!)</f>
        <v>0</v>
      </c>
      <c r="O37" s="256" t="s">
        <v>94</v>
      </c>
      <c r="P37" s="184">
        <f>COUNTIF($P$23:$P$29,O43)</f>
        <v>0</v>
      </c>
      <c r="Q37" s="184"/>
      <c r="R37" s="281"/>
      <c r="S37" s="184"/>
      <c r="T37" s="184"/>
    </row>
    <row r="38" spans="2:20" x14ac:dyDescent="0.2">
      <c r="I38" s="168"/>
      <c r="K38" s="238" t="s">
        <v>95</v>
      </c>
      <c r="L38" s="184">
        <f>COUNTIF($E$11:$P$19,K44)</f>
        <v>0</v>
      </c>
      <c r="M38" s="67" t="s">
        <v>96</v>
      </c>
      <c r="N38" s="184">
        <f>COUNTIF($E$11:$P$19,M32)</f>
        <v>0</v>
      </c>
      <c r="O38" s="256" t="s">
        <v>97</v>
      </c>
      <c r="P38" s="184">
        <f>COUNTIF($P$23:$P$29,#REF!)</f>
        <v>0</v>
      </c>
      <c r="Q38" s="184"/>
      <c r="T38" s="184"/>
    </row>
    <row r="39" spans="2:20" x14ac:dyDescent="0.2">
      <c r="K39" s="238" t="s">
        <v>58</v>
      </c>
      <c r="L39" s="184">
        <f>COUNTIF($E$11:$P$19,#REF!)</f>
        <v>0</v>
      </c>
      <c r="N39" s="184">
        <f>COUNTIF($E$11:$P$19,#REF!)</f>
        <v>0</v>
      </c>
      <c r="O39" s="256" t="s">
        <v>99</v>
      </c>
      <c r="P39" s="184">
        <f>COUNTIF($P$23:$P$29,O33)</f>
        <v>0</v>
      </c>
      <c r="Q39" s="184"/>
      <c r="T39" s="184"/>
    </row>
    <row r="40" spans="2:20" x14ac:dyDescent="0.2">
      <c r="F40" s="172"/>
      <c r="K40" s="242" t="s">
        <v>48</v>
      </c>
      <c r="L40" s="184">
        <f>COUNTIF($E$11:$P$19,K39)</f>
        <v>0</v>
      </c>
      <c r="N40" s="184">
        <f>COUNTIF($E$11:$P$19,M46)</f>
        <v>0</v>
      </c>
      <c r="P40" s="184">
        <f>COUNTIF($P$23:$P$29,#REF!)</f>
        <v>0</v>
      </c>
      <c r="Q40" s="184"/>
      <c r="R40" s="281"/>
      <c r="S40" s="184"/>
      <c r="T40" s="184"/>
    </row>
    <row r="41" spans="2:20" x14ac:dyDescent="0.2">
      <c r="F41" s="177"/>
      <c r="G41" s="172"/>
      <c r="L41" s="168"/>
      <c r="N41" s="184">
        <f>COUNTIF($E$11:$P$19,M44)</f>
        <v>0</v>
      </c>
      <c r="P41" s="184">
        <f>COUNTIF($P$23:$P$29,#REF!)</f>
        <v>0</v>
      </c>
      <c r="Q41" s="184" t="s">
        <v>100</v>
      </c>
      <c r="R41" s="281"/>
      <c r="S41" s="184"/>
      <c r="T41" s="184"/>
    </row>
    <row r="42" spans="2:20" x14ac:dyDescent="0.2">
      <c r="F42" s="172"/>
      <c r="G42" s="172"/>
      <c r="L42" s="168"/>
      <c r="N42" s="184">
        <f>COUNTIF($E$11:$P$19,M38)</f>
        <v>0</v>
      </c>
      <c r="O42" s="172"/>
      <c r="P42" s="172"/>
      <c r="Q42" s="184"/>
      <c r="R42" s="281"/>
      <c r="S42" s="184"/>
      <c r="T42" s="184"/>
    </row>
    <row r="43" spans="2:20" x14ac:dyDescent="0.2">
      <c r="E43" s="165"/>
      <c r="F43" s="177"/>
      <c r="G43" s="172"/>
      <c r="I43" s="177"/>
      <c r="L43" s="184"/>
      <c r="N43" s="184"/>
      <c r="P43" s="168"/>
      <c r="R43" s="176"/>
    </row>
    <row r="44" spans="2:20" x14ac:dyDescent="0.2">
      <c r="I44" s="177"/>
      <c r="K44" s="172"/>
    </row>
    <row r="45" spans="2:20" x14ac:dyDescent="0.2">
      <c r="I45" s="172"/>
    </row>
    <row r="46" spans="2:20" x14ac:dyDescent="0.2">
      <c r="I46" s="172"/>
    </row>
    <row r="47" spans="2:20" ht="15.75" x14ac:dyDescent="0.25">
      <c r="G47" s="172"/>
      <c r="I47" s="177"/>
      <c r="P47" s="227"/>
    </row>
    <row r="48" spans="2:20" ht="15.75" x14ac:dyDescent="0.25">
      <c r="I48" s="177"/>
      <c r="P48" s="228"/>
    </row>
    <row r="49" spans="7:9" x14ac:dyDescent="0.2">
      <c r="I49" s="177"/>
    </row>
    <row r="50" spans="7:9" x14ac:dyDescent="0.2">
      <c r="I50" s="177"/>
    </row>
    <row r="51" spans="7:9" x14ac:dyDescent="0.2">
      <c r="I51" s="172"/>
    </row>
    <row r="52" spans="7:9" x14ac:dyDescent="0.2">
      <c r="G52" s="172"/>
      <c r="I52" s="177"/>
    </row>
    <row r="53" spans="7:9" x14ac:dyDescent="0.2">
      <c r="I53" s="177"/>
    </row>
    <row r="54" spans="7:9" x14ac:dyDescent="0.2">
      <c r="I54" s="177"/>
    </row>
  </sheetData>
  <mergeCells count="4">
    <mergeCell ref="G7:K7"/>
    <mergeCell ref="D32:I32"/>
    <mergeCell ref="D33:I34"/>
    <mergeCell ref="D35:I36"/>
  </mergeCells>
  <pageMargins left="0.7" right="0.7" top="0.75" bottom="0.75" header="0.51180555555555496" footer="0.51180555555555496"/>
  <pageSetup firstPageNumber="0" orientation="landscape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6:G18"/>
  <sheetViews>
    <sheetView zoomScaleNormal="100" workbookViewId="0"/>
  </sheetViews>
  <sheetFormatPr defaultRowHeight="12.75" x14ac:dyDescent="0.2"/>
  <cols>
    <col min="1" max="1" width="6.28515625" customWidth="1"/>
    <col min="2" max="2" width="8.7109375" customWidth="1"/>
    <col min="3" max="7" width="18.28515625" customWidth="1"/>
    <col min="8" max="1025" width="8.7109375" customWidth="1"/>
  </cols>
  <sheetData>
    <row r="6" spans="3:7" x14ac:dyDescent="0.2">
      <c r="C6" s="159" t="s">
        <v>159</v>
      </c>
      <c r="D6" s="282" t="s">
        <v>160</v>
      </c>
      <c r="E6" s="283" t="s">
        <v>161</v>
      </c>
      <c r="F6" s="1" t="s">
        <v>162</v>
      </c>
      <c r="G6" s="284" t="s">
        <v>163</v>
      </c>
    </row>
    <row r="9" spans="3:7" x14ac:dyDescent="0.2">
      <c r="C9" s="182" t="s">
        <v>164</v>
      </c>
      <c r="D9" s="182" t="s">
        <v>165</v>
      </c>
      <c r="E9" s="182" t="s">
        <v>166</v>
      </c>
      <c r="F9" s="182" t="s">
        <v>167</v>
      </c>
      <c r="G9" s="182" t="s">
        <v>168</v>
      </c>
    </row>
    <row r="11" spans="3:7" x14ac:dyDescent="0.2">
      <c r="C11" s="168" t="s">
        <v>169</v>
      </c>
      <c r="D11" s="168" t="s">
        <v>170</v>
      </c>
      <c r="E11" s="168" t="s">
        <v>171</v>
      </c>
      <c r="F11" s="168" t="s">
        <v>172</v>
      </c>
      <c r="G11" s="168" t="s">
        <v>173</v>
      </c>
    </row>
    <row r="12" spans="3:7" x14ac:dyDescent="0.2">
      <c r="C12" s="168" t="s">
        <v>174</v>
      </c>
      <c r="D12" s="168" t="s">
        <v>175</v>
      </c>
      <c r="E12" s="168" t="s">
        <v>176</v>
      </c>
      <c r="F12" s="168" t="s">
        <v>177</v>
      </c>
      <c r="G12" s="168" t="s">
        <v>178</v>
      </c>
    </row>
    <row r="13" spans="3:7" x14ac:dyDescent="0.2">
      <c r="C13" s="168" t="s">
        <v>179</v>
      </c>
      <c r="D13" s="168" t="s">
        <v>180</v>
      </c>
      <c r="E13" s="168" t="s">
        <v>181</v>
      </c>
      <c r="F13" s="168" t="s">
        <v>182</v>
      </c>
      <c r="G13" s="168" t="s">
        <v>183</v>
      </c>
    </row>
    <row r="14" spans="3:7" x14ac:dyDescent="0.2">
      <c r="C14" s="168" t="s">
        <v>184</v>
      </c>
      <c r="D14" s="168" t="s">
        <v>185</v>
      </c>
      <c r="E14" s="168" t="s">
        <v>186</v>
      </c>
      <c r="F14" s="168" t="s">
        <v>187</v>
      </c>
      <c r="G14" s="168" t="s">
        <v>188</v>
      </c>
    </row>
    <row r="15" spans="3:7" x14ac:dyDescent="0.2">
      <c r="C15" s="168" t="s">
        <v>189</v>
      </c>
      <c r="D15" s="168" t="s">
        <v>190</v>
      </c>
      <c r="E15" s="168" t="s">
        <v>191</v>
      </c>
      <c r="F15" s="168" t="s">
        <v>192</v>
      </c>
      <c r="G15" s="168" t="s">
        <v>193</v>
      </c>
    </row>
    <row r="16" spans="3:7" x14ac:dyDescent="0.2">
      <c r="C16" s="168" t="s">
        <v>194</v>
      </c>
      <c r="D16" s="168" t="s">
        <v>195</v>
      </c>
      <c r="E16" s="168" t="s">
        <v>196</v>
      </c>
      <c r="F16" s="168" t="s">
        <v>197</v>
      </c>
      <c r="G16" s="168" t="s">
        <v>198</v>
      </c>
    </row>
    <row r="17" spans="3:7" x14ac:dyDescent="0.2">
      <c r="C17" s="168" t="s">
        <v>199</v>
      </c>
      <c r="D17" s="168" t="s">
        <v>200</v>
      </c>
      <c r="E17" s="168" t="s">
        <v>201</v>
      </c>
      <c r="F17" s="168" t="s">
        <v>202</v>
      </c>
      <c r="G17" s="168" t="s">
        <v>203</v>
      </c>
    </row>
    <row r="18" spans="3:7" x14ac:dyDescent="0.2">
      <c r="C18" s="168" t="s">
        <v>204</v>
      </c>
      <c r="D18" s="168" t="s">
        <v>205</v>
      </c>
      <c r="E18" s="168" t="s">
        <v>206</v>
      </c>
      <c r="F18" s="168" t="s">
        <v>207</v>
      </c>
      <c r="G18" s="168" t="s">
        <v>208</v>
      </c>
    </row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14</vt:i4>
      </vt:variant>
      <vt:variant>
        <vt:lpstr>Namngivna områden</vt:lpstr>
      </vt:variant>
      <vt:variant>
        <vt:i4>1</vt:i4>
      </vt:variant>
    </vt:vector>
  </HeadingPairs>
  <TitlesOfParts>
    <vt:vector size="15" baseType="lpstr">
      <vt:lpstr>Yngre lagen förmiddag</vt:lpstr>
      <vt:lpstr>Äldre lagen Eftermiddag</vt:lpstr>
      <vt:lpstr>Mall</vt:lpstr>
      <vt:lpstr>Matcher</vt:lpstr>
      <vt:lpstr>Antalet matcher</vt:lpstr>
      <vt:lpstr>Blad1</vt:lpstr>
      <vt:lpstr>Mall (2)</vt:lpstr>
      <vt:lpstr>Schema 2020-02-02</vt:lpstr>
      <vt:lpstr>Lagindelning 2020-02-02</vt:lpstr>
      <vt:lpstr>Blad4</vt:lpstr>
      <vt:lpstr>LF2021</vt:lpstr>
      <vt:lpstr>Schema Domare</vt:lpstr>
      <vt:lpstr>Blad3</vt:lpstr>
      <vt:lpstr>Mall (3)</vt:lpstr>
      <vt:lpstr>'Yngre lagen förmiddag'!Utskriftsområde</vt:lpstr>
    </vt:vector>
  </TitlesOfParts>
  <Company>Hemma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Lotta</dc:creator>
  <dc:description/>
  <cp:lastModifiedBy>Tomas Björk</cp:lastModifiedBy>
  <cp:revision>3</cp:revision>
  <cp:lastPrinted>2024-10-28T21:29:42Z</cp:lastPrinted>
  <dcterms:created xsi:type="dcterms:W3CDTF">2008-10-12T16:23:06Z</dcterms:created>
  <dcterms:modified xsi:type="dcterms:W3CDTF">2025-10-25T19:14:58Z</dcterms:modified>
  <dc:language>sv-SE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Hemma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