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lin\Desktop\Mina dokument\B-PBK Käglan\"/>
    </mc:Choice>
  </mc:AlternateContent>
  <bookViews>
    <workbookView xWindow="0" yWindow="0" windowWidth="19200" windowHeight="11595" tabRatio="911" firstSheet="10" activeTab="16"/>
  </bookViews>
  <sheets>
    <sheet name="Personligt Snitt Vår 2014" sheetId="31" r:id="rId1"/>
    <sheet name="Personligt Snitt Hösten 2013" sheetId="23" r:id="rId2"/>
    <sheet name="Hallspelet 2013 Hösten" sheetId="27" r:id="rId3"/>
    <sheet name="Hallspelet 2014 Vår" sheetId="30" r:id="rId4"/>
    <sheet name="Tabell 2013 Höst" sheetId="24" r:id="rId5"/>
    <sheet name="Personligt Snitt Våren 2013" sheetId="18" r:id="rId6"/>
    <sheet name="Tabell 2014 Vår" sheetId="29" r:id="rId7"/>
    <sheet name="Blad1" sheetId="32" r:id="rId8"/>
    <sheet name="Tabell 2013 Våren" sheetId="19" r:id="rId9"/>
    <sheet name="Hallspelet 2013 Våren" sheetId="17" r:id="rId10"/>
    <sheet name="KM omg1-2 Höst 2013" sheetId="28" r:id="rId11"/>
    <sheet name="KM omg1-2 Vår 2013" sheetId="21" r:id="rId12"/>
    <sheet name="Sammanställning vår 2013" sheetId="20" r:id="rId13"/>
    <sheet name="Sammanställning höst 2013" sheetId="25" r:id="rId14"/>
    <sheet name="Blad2" sheetId="33" r:id="rId15"/>
    <sheet name="Blad3" sheetId="34" r:id="rId16"/>
    <sheet name="Blad4" sheetId="35" r:id="rId17"/>
  </sheets>
  <calcPr calcId="152511" concurrentCalc="0"/>
</workbook>
</file>

<file path=xl/calcChain.xml><?xml version="1.0" encoding="utf-8"?>
<calcChain xmlns="http://schemas.openxmlformats.org/spreadsheetml/2006/main">
  <c r="N6" i="29" l="1"/>
  <c r="N3" i="29"/>
  <c r="N5" i="29"/>
  <c r="P6" i="29"/>
  <c r="N8" i="29"/>
  <c r="N7" i="29"/>
  <c r="P7" i="29"/>
  <c r="P8" i="29"/>
  <c r="N10" i="29"/>
  <c r="N12" i="29"/>
  <c r="N9" i="29"/>
  <c r="P9" i="29"/>
  <c r="P10" i="29"/>
  <c r="N11" i="29"/>
  <c r="P11" i="29"/>
  <c r="P12" i="29"/>
  <c r="N4" i="29"/>
  <c r="P4" i="29"/>
  <c r="P5" i="29"/>
  <c r="C12" i="31"/>
  <c r="B12" i="31"/>
  <c r="C50" i="31"/>
  <c r="B50" i="31"/>
  <c r="C49" i="31"/>
  <c r="B49" i="31"/>
  <c r="C48" i="31"/>
  <c r="B48" i="31"/>
  <c r="C47" i="31"/>
  <c r="B47" i="31"/>
  <c r="C46" i="31"/>
  <c r="B46" i="31"/>
  <c r="C45" i="31"/>
  <c r="B45" i="31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14" i="31"/>
  <c r="B14" i="31"/>
  <c r="C13" i="31"/>
  <c r="B13" i="31"/>
  <c r="C11" i="31"/>
  <c r="B11" i="31"/>
  <c r="C10" i="31"/>
  <c r="B10" i="31"/>
  <c r="C9" i="31"/>
  <c r="B9" i="31"/>
  <c r="C8" i="31"/>
  <c r="B8" i="31"/>
  <c r="C7" i="31"/>
  <c r="B7" i="31"/>
  <c r="C6" i="31"/>
  <c r="B6" i="31"/>
  <c r="C5" i="31"/>
  <c r="B5" i="31"/>
  <c r="C4" i="31"/>
  <c r="B4" i="31"/>
  <c r="B51" i="31"/>
  <c r="C51" i="31"/>
  <c r="D5" i="31"/>
  <c r="D6" i="31"/>
  <c r="D7" i="31"/>
  <c r="D8" i="31"/>
  <c r="D9" i="31"/>
  <c r="D10" i="31"/>
  <c r="D11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12" i="31"/>
  <c r="D4" i="31"/>
  <c r="N12" i="19"/>
  <c r="D51" i="31"/>
  <c r="C32" i="23"/>
  <c r="B32" i="23"/>
  <c r="D17" i="27"/>
  <c r="E17" i="27"/>
  <c r="F17" i="27"/>
  <c r="C21" i="27"/>
  <c r="D21" i="27"/>
  <c r="E21" i="27"/>
  <c r="F21" i="27"/>
  <c r="C25" i="27"/>
  <c r="D25" i="27"/>
  <c r="E25" i="27"/>
  <c r="F25" i="27"/>
  <c r="C29" i="27"/>
  <c r="D29" i="27"/>
  <c r="E29" i="27"/>
  <c r="F29" i="27"/>
  <c r="C33" i="27"/>
  <c r="D33" i="27"/>
  <c r="E33" i="27"/>
  <c r="F33" i="27"/>
  <c r="C37" i="27"/>
  <c r="D37" i="27"/>
  <c r="E37" i="27"/>
  <c r="F37" i="27"/>
  <c r="C41" i="27"/>
  <c r="D41" i="27"/>
  <c r="E41" i="27"/>
  <c r="C17" i="23"/>
  <c r="B17" i="23"/>
  <c r="C12" i="23"/>
  <c r="B12" i="23"/>
  <c r="D32" i="23"/>
  <c r="D17" i="23"/>
  <c r="D12" i="23"/>
  <c r="F41" i="17"/>
  <c r="E41" i="17"/>
  <c r="D41" i="17"/>
  <c r="C41" i="17"/>
  <c r="H40" i="17"/>
  <c r="I40" i="17"/>
  <c r="F37" i="17"/>
  <c r="E37" i="17"/>
  <c r="D37" i="17"/>
  <c r="C37" i="17"/>
  <c r="H36" i="17"/>
  <c r="I36" i="17"/>
  <c r="F33" i="17"/>
  <c r="E33" i="17"/>
  <c r="D33" i="17"/>
  <c r="C33" i="17"/>
  <c r="F29" i="17"/>
  <c r="E29" i="17"/>
  <c r="D29" i="17"/>
  <c r="C29" i="17"/>
  <c r="H28" i="17"/>
  <c r="I28" i="17"/>
  <c r="F25" i="17"/>
  <c r="E25" i="17"/>
  <c r="D25" i="17"/>
  <c r="C25" i="17"/>
  <c r="H24" i="17"/>
  <c r="I24" i="17"/>
  <c r="F21" i="17"/>
  <c r="E21" i="17"/>
  <c r="D21" i="17"/>
  <c r="C21" i="17"/>
  <c r="H20" i="17"/>
  <c r="I20" i="17"/>
  <c r="F17" i="17"/>
  <c r="E17" i="17"/>
  <c r="D17" i="17"/>
  <c r="C17" i="17"/>
  <c r="F13" i="17"/>
  <c r="E13" i="17"/>
  <c r="D13" i="17"/>
  <c r="C13" i="17"/>
  <c r="H12" i="17"/>
  <c r="I12" i="17"/>
  <c r="F9" i="17"/>
  <c r="E9" i="17"/>
  <c r="D9" i="17"/>
  <c r="C9" i="17"/>
  <c r="H8" i="17"/>
  <c r="I8" i="17"/>
  <c r="F5" i="17"/>
  <c r="E5" i="17"/>
  <c r="D5" i="17"/>
  <c r="C5" i="17"/>
  <c r="H4" i="17"/>
  <c r="I4" i="17"/>
  <c r="N3" i="19"/>
  <c r="P12" i="19"/>
  <c r="N11" i="19"/>
  <c r="N10" i="19"/>
  <c r="P10" i="19"/>
  <c r="N9" i="19"/>
  <c r="N8" i="19"/>
  <c r="P8" i="19"/>
  <c r="N7" i="19"/>
  <c r="N6" i="19"/>
  <c r="P6" i="19"/>
  <c r="N5" i="19"/>
  <c r="N4" i="19"/>
  <c r="P4" i="19"/>
  <c r="P11" i="19"/>
  <c r="C47" i="18"/>
  <c r="B47" i="18"/>
  <c r="C46" i="18"/>
  <c r="B46" i="18"/>
  <c r="D46" i="18"/>
  <c r="C45" i="18"/>
  <c r="B45" i="18"/>
  <c r="D45" i="18"/>
  <c r="C44" i="18"/>
  <c r="B44" i="18"/>
  <c r="D44" i="18"/>
  <c r="C43" i="18"/>
  <c r="B43" i="18"/>
  <c r="D43" i="18"/>
  <c r="C42" i="18"/>
  <c r="B42" i="18"/>
  <c r="C41" i="18"/>
  <c r="B41" i="18"/>
  <c r="D41" i="18"/>
  <c r="C40" i="18"/>
  <c r="B40" i="18"/>
  <c r="C39" i="18"/>
  <c r="B39" i="18"/>
  <c r="C38" i="18"/>
  <c r="B38" i="18"/>
  <c r="D38" i="18"/>
  <c r="C37" i="18"/>
  <c r="B37" i="18"/>
  <c r="D37" i="18"/>
  <c r="C36" i="18"/>
  <c r="B36" i="18"/>
  <c r="D36" i="18"/>
  <c r="C35" i="18"/>
  <c r="B35" i="18"/>
  <c r="D35" i="18"/>
  <c r="C34" i="18"/>
  <c r="B34" i="18"/>
  <c r="C33" i="18"/>
  <c r="B33" i="18"/>
  <c r="D33" i="18"/>
  <c r="C32" i="18"/>
  <c r="B32" i="18"/>
  <c r="C31" i="18"/>
  <c r="B31" i="18"/>
  <c r="C30" i="18"/>
  <c r="B30" i="18"/>
  <c r="D30" i="18"/>
  <c r="C29" i="18"/>
  <c r="B29" i="18"/>
  <c r="D29" i="18"/>
  <c r="C28" i="18"/>
  <c r="B28" i="18"/>
  <c r="D28" i="18"/>
  <c r="C27" i="18"/>
  <c r="B27" i="18"/>
  <c r="D27" i="18"/>
  <c r="C26" i="18"/>
  <c r="B26" i="18"/>
  <c r="C25" i="18"/>
  <c r="B25" i="18"/>
  <c r="D25" i="18"/>
  <c r="C24" i="18"/>
  <c r="B24" i="18"/>
  <c r="C23" i="18"/>
  <c r="B23" i="18"/>
  <c r="C22" i="18"/>
  <c r="B22" i="18"/>
  <c r="D22" i="18"/>
  <c r="C21" i="18"/>
  <c r="B21" i="18"/>
  <c r="D21" i="18"/>
  <c r="C20" i="18"/>
  <c r="B20" i="18"/>
  <c r="C19" i="18"/>
  <c r="B19" i="18"/>
  <c r="D19" i="18"/>
  <c r="C18" i="18"/>
  <c r="B18" i="18"/>
  <c r="C17" i="18"/>
  <c r="B17" i="18"/>
  <c r="D17" i="18"/>
  <c r="C16" i="18"/>
  <c r="B16" i="18"/>
  <c r="C15" i="18"/>
  <c r="B15" i="18"/>
  <c r="C14" i="18"/>
  <c r="B14" i="18"/>
  <c r="D14" i="18"/>
  <c r="C13" i="18"/>
  <c r="B13" i="18"/>
  <c r="D13" i="18"/>
  <c r="C12" i="18"/>
  <c r="B12" i="18"/>
  <c r="D12" i="18"/>
  <c r="C11" i="18"/>
  <c r="B11" i="18"/>
  <c r="D11" i="18"/>
  <c r="C10" i="18"/>
  <c r="B10" i="18"/>
  <c r="C9" i="18"/>
  <c r="B9" i="18"/>
  <c r="D9" i="18"/>
  <c r="C8" i="18"/>
  <c r="B8" i="18"/>
  <c r="D8" i="18"/>
  <c r="C7" i="18"/>
  <c r="B7" i="18"/>
  <c r="D7" i="18"/>
  <c r="C6" i="18"/>
  <c r="B6" i="18"/>
  <c r="D6" i="18"/>
  <c r="C5" i="18"/>
  <c r="B5" i="18"/>
  <c r="C4" i="18"/>
  <c r="C48" i="18"/>
  <c r="B4" i="18"/>
  <c r="N10" i="24"/>
  <c r="N11" i="24"/>
  <c r="N12" i="24"/>
  <c r="N4" i="24"/>
  <c r="N8" i="24"/>
  <c r="N9" i="24"/>
  <c r="N5" i="24"/>
  <c r="N7" i="24"/>
  <c r="N6" i="24"/>
  <c r="N3" i="24"/>
  <c r="P3" i="24"/>
  <c r="C51" i="23"/>
  <c r="B51" i="23"/>
  <c r="C50" i="23"/>
  <c r="B50" i="23"/>
  <c r="C49" i="23"/>
  <c r="B49" i="23"/>
  <c r="C48" i="23"/>
  <c r="B48" i="23"/>
  <c r="C47" i="23"/>
  <c r="B47" i="23"/>
  <c r="C46" i="23"/>
  <c r="B46" i="23"/>
  <c r="C45" i="23"/>
  <c r="B45" i="23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5" i="23"/>
  <c r="B5" i="23"/>
  <c r="C21" i="23"/>
  <c r="B21" i="23"/>
  <c r="C20" i="23"/>
  <c r="B20" i="23"/>
  <c r="C19" i="23"/>
  <c r="B19" i="23"/>
  <c r="C18" i="23"/>
  <c r="B18" i="23"/>
  <c r="C16" i="23"/>
  <c r="B16" i="23"/>
  <c r="C15" i="23"/>
  <c r="B15" i="23"/>
  <c r="C14" i="23"/>
  <c r="B14" i="23"/>
  <c r="C13" i="23"/>
  <c r="B13" i="23"/>
  <c r="C11" i="23"/>
  <c r="B11" i="23"/>
  <c r="C9" i="23"/>
  <c r="B9" i="23"/>
  <c r="C10" i="23"/>
  <c r="B10" i="23"/>
  <c r="C8" i="23"/>
  <c r="B8" i="23"/>
  <c r="C7" i="23"/>
  <c r="B7" i="23"/>
  <c r="C6" i="23"/>
  <c r="B6" i="23"/>
  <c r="C4" i="23"/>
  <c r="B4" i="23"/>
  <c r="D16" i="23"/>
  <c r="P6" i="24"/>
  <c r="D8" i="23"/>
  <c r="D14" i="23"/>
  <c r="D18" i="23"/>
  <c r="D23" i="23"/>
  <c r="D33" i="23"/>
  <c r="D37" i="23"/>
  <c r="D43" i="23"/>
  <c r="D5" i="18"/>
  <c r="D10" i="18"/>
  <c r="D15" i="18"/>
  <c r="D16" i="18"/>
  <c r="D18" i="18"/>
  <c r="D23" i="18"/>
  <c r="D24" i="18"/>
  <c r="D26" i="18"/>
  <c r="D31" i="18"/>
  <c r="D32" i="18"/>
  <c r="D34" i="18"/>
  <c r="D39" i="18"/>
  <c r="D40" i="18"/>
  <c r="D42" i="18"/>
  <c r="D47" i="18"/>
  <c r="P5" i="19"/>
  <c r="P9" i="19"/>
  <c r="H16" i="17"/>
  <c r="I16" i="17"/>
  <c r="H32" i="17"/>
  <c r="I32" i="17"/>
  <c r="D47" i="23"/>
  <c r="D19" i="23"/>
  <c r="D22" i="23"/>
  <c r="D39" i="23"/>
  <c r="D49" i="23"/>
  <c r="P8" i="24"/>
  <c r="P10" i="24"/>
  <c r="P7" i="24"/>
  <c r="P4" i="24"/>
  <c r="P9" i="24"/>
  <c r="P11" i="24"/>
  <c r="P5" i="24"/>
  <c r="P12" i="24"/>
  <c r="D45" i="23"/>
  <c r="D21" i="23"/>
  <c r="D28" i="23"/>
  <c r="D4" i="23"/>
  <c r="D25" i="23"/>
  <c r="D34" i="23"/>
  <c r="D41" i="23"/>
  <c r="D9" i="23"/>
  <c r="D26" i="23"/>
  <c r="D30" i="23"/>
  <c r="D35" i="23"/>
  <c r="D42" i="23"/>
  <c r="D46" i="23"/>
  <c r="D50" i="23"/>
  <c r="D20" i="23"/>
  <c r="D44" i="23"/>
  <c r="D51" i="23"/>
  <c r="D13" i="23"/>
  <c r="D38" i="23"/>
  <c r="D11" i="23"/>
  <c r="D27" i="23"/>
  <c r="D24" i="23"/>
  <c r="D6" i="23"/>
  <c r="D5" i="23"/>
  <c r="D36" i="23"/>
  <c r="D7" i="23"/>
  <c r="D29" i="23"/>
  <c r="D40" i="23"/>
  <c r="D20" i="18"/>
  <c r="D48" i="23"/>
  <c r="B48" i="18"/>
  <c r="D48" i="18"/>
  <c r="D4" i="18"/>
  <c r="D31" i="23"/>
  <c r="D15" i="23"/>
  <c r="B52" i="23"/>
  <c r="C52" i="23"/>
  <c r="P7" i="19"/>
  <c r="D10" i="23"/>
  <c r="D52" i="23"/>
</calcChain>
</file>

<file path=xl/sharedStrings.xml><?xml version="1.0" encoding="utf-8"?>
<sst xmlns="http://schemas.openxmlformats.org/spreadsheetml/2006/main" count="1128" uniqueCount="411">
  <si>
    <t>Lag 1</t>
  </si>
  <si>
    <t>Lag 2</t>
  </si>
  <si>
    <t>Lag 3</t>
  </si>
  <si>
    <t>Lag 4</t>
  </si>
  <si>
    <t>Lag 5</t>
  </si>
  <si>
    <t>Lag 6</t>
  </si>
  <si>
    <t>Lag 7</t>
  </si>
  <si>
    <t>Lag 8</t>
  </si>
  <si>
    <t>Lag 9</t>
  </si>
  <si>
    <t>Lag 10</t>
  </si>
  <si>
    <t>Peter Z</t>
  </si>
  <si>
    <t>Ann Marie</t>
  </si>
  <si>
    <t>Istvan</t>
  </si>
  <si>
    <t>Kjell</t>
  </si>
  <si>
    <t>Åke</t>
  </si>
  <si>
    <t>Gunnar</t>
  </si>
  <si>
    <t>Göte</t>
  </si>
  <si>
    <t>Oliver</t>
  </si>
  <si>
    <t>Hjördis</t>
  </si>
  <si>
    <t>Börje</t>
  </si>
  <si>
    <t>Anita</t>
  </si>
  <si>
    <t>Sven-Erik</t>
  </si>
  <si>
    <t>Henry</t>
  </si>
  <si>
    <t>Knut</t>
  </si>
  <si>
    <t>Lennart L</t>
  </si>
  <si>
    <t>Jan E</t>
  </si>
  <si>
    <t>Inger</t>
  </si>
  <si>
    <t>Maud</t>
  </si>
  <si>
    <t>Bengt</t>
  </si>
  <si>
    <t>Rune</t>
  </si>
  <si>
    <t>Birgitta</t>
  </si>
  <si>
    <t>Lennart N</t>
  </si>
  <si>
    <t>Ingrid</t>
  </si>
  <si>
    <t>Ulf</t>
  </si>
  <si>
    <t>Jonny</t>
  </si>
  <si>
    <t>Margot</t>
  </si>
  <si>
    <t>Hasse L</t>
  </si>
  <si>
    <t>Lars E</t>
  </si>
  <si>
    <t>Lennart Å</t>
  </si>
  <si>
    <t>Lennart B</t>
  </si>
  <si>
    <t>BT</t>
  </si>
  <si>
    <t>Ragnar</t>
  </si>
  <si>
    <t>Marianne</t>
  </si>
  <si>
    <t>Lars-Olov</t>
  </si>
  <si>
    <t>Iren</t>
  </si>
  <si>
    <t>Lagsnitt</t>
  </si>
  <si>
    <t>Clarence</t>
  </si>
  <si>
    <t>Guntis</t>
  </si>
  <si>
    <t>Margareta</t>
  </si>
  <si>
    <t>Klaus</t>
  </si>
  <si>
    <t>Hallspelet - Onsdagar</t>
  </si>
  <si>
    <t>HCP</t>
  </si>
  <si>
    <t>Totalt</t>
  </si>
  <si>
    <t>Diff</t>
  </si>
  <si>
    <t>Pian</t>
  </si>
  <si>
    <t>Namn</t>
  </si>
  <si>
    <t>Tot.</t>
  </si>
  <si>
    <t>S</t>
  </si>
  <si>
    <t>Helge</t>
  </si>
  <si>
    <t>Omgång 1</t>
  </si>
  <si>
    <t>Omgång 2</t>
  </si>
  <si>
    <t>Omgång 3</t>
  </si>
  <si>
    <t>Omgång 4</t>
  </si>
  <si>
    <t>Omgång 5</t>
  </si>
  <si>
    <t>Omgång 6</t>
  </si>
  <si>
    <t>Omgång 7</t>
  </si>
  <si>
    <t>Omgång 8</t>
  </si>
  <si>
    <t>Omgång 9</t>
  </si>
  <si>
    <t>Omgång 10</t>
  </si>
  <si>
    <t>Medlemmar</t>
  </si>
  <si>
    <t>Lag</t>
  </si>
  <si>
    <t>Totalt antal serier</t>
  </si>
  <si>
    <t>Totalt antal poäng</t>
  </si>
  <si>
    <t>Knutte</t>
  </si>
  <si>
    <t>Ulla</t>
  </si>
  <si>
    <t>Lasse</t>
  </si>
  <si>
    <t>Hasse</t>
  </si>
  <si>
    <t>Ragna</t>
  </si>
  <si>
    <t>Vandringspriset</t>
  </si>
  <si>
    <t>Lennart.L</t>
  </si>
  <si>
    <t>Lennart.B</t>
  </si>
  <si>
    <t>Lennart.Å</t>
  </si>
  <si>
    <t>Lennart.N</t>
  </si>
  <si>
    <t>Peter.Z.</t>
  </si>
  <si>
    <t>1:a</t>
  </si>
  <si>
    <t>2:a</t>
  </si>
  <si>
    <t>3:a</t>
  </si>
  <si>
    <t>4:a</t>
  </si>
  <si>
    <t>5:a</t>
  </si>
  <si>
    <t>Jan.E</t>
  </si>
  <si>
    <t>Ann-Marie</t>
  </si>
  <si>
    <t>Peter.Z</t>
  </si>
  <si>
    <t>våren 2013</t>
  </si>
  <si>
    <t>vår 2013</t>
  </si>
  <si>
    <t>Helena</t>
  </si>
  <si>
    <t>Lennart.L  Pian  Iren  Jan.E</t>
  </si>
  <si>
    <t>Ulf  Lars-olov  Inger  Margot</t>
  </si>
  <si>
    <t>Lasse  Ulla  Lennart.N  Lennart.B</t>
  </si>
  <si>
    <t>Gunnar  Börje  Guntis  Birgitta</t>
  </si>
  <si>
    <t>Rune  Ann Marie  Knutte  Jonny</t>
  </si>
  <si>
    <t>Clarence  Oliver Marianne Lennart Å</t>
  </si>
  <si>
    <t>Hasse  Klaus  Margareta  Göte</t>
  </si>
  <si>
    <t>Peter.Z  Ragna  Ingrid  Istvan</t>
  </si>
  <si>
    <t>Bengt  Kjell  Anita  Ragnar</t>
  </si>
  <si>
    <t>Sven-Erik  Henry  Hjördis  Maud</t>
  </si>
  <si>
    <t>SAMMANSTÄLLNING AV KLUBBMATCHER OCH INTERNT SPEL VÅREN  2013</t>
  </si>
  <si>
    <t>Interna  tävlingar</t>
  </si>
  <si>
    <t>Vinnare   Lennart Berglund</t>
  </si>
  <si>
    <t>547p</t>
  </si>
  <si>
    <t>Personliga  Cupen</t>
  </si>
  <si>
    <t>Vinnare    Klaus   Bax</t>
  </si>
  <si>
    <t>609p</t>
  </si>
  <si>
    <t>Spärr-spelsmästare</t>
  </si>
  <si>
    <t>Vinnare    Sven-Erik  Mårtensson</t>
  </si>
  <si>
    <t>21 spärrar</t>
  </si>
  <si>
    <t>Maud 649p</t>
  </si>
  <si>
    <t>Helge 843p</t>
  </si>
  <si>
    <t>omg.1</t>
  </si>
  <si>
    <t>omg.2</t>
  </si>
  <si>
    <t>summa</t>
  </si>
  <si>
    <t>DAMER</t>
  </si>
  <si>
    <t>KM     omg.1    och    omg.2</t>
  </si>
  <si>
    <t>Ann marie</t>
  </si>
  <si>
    <t>HERRAR A</t>
  </si>
  <si>
    <t>Jan.E.</t>
  </si>
  <si>
    <t>HERRAR B</t>
  </si>
  <si>
    <t>Lennart L.</t>
  </si>
  <si>
    <t>Lennart.Å.</t>
  </si>
  <si>
    <t>Lennart.N.</t>
  </si>
  <si>
    <t>Lennart.B.</t>
  </si>
  <si>
    <t>OBS.OBS.    Resultat i grönt fält kan förbättras</t>
  </si>
  <si>
    <t>Pian  653p</t>
  </si>
  <si>
    <t>Lennart.L  705p</t>
  </si>
  <si>
    <t>Bästa dam</t>
  </si>
  <si>
    <t>Bästa Herre</t>
  </si>
  <si>
    <t>Iren 566p</t>
  </si>
  <si>
    <t>Helge 703p</t>
  </si>
  <si>
    <t>Margot 609p</t>
  </si>
  <si>
    <t>Klaus 767p</t>
  </si>
  <si>
    <t>Maud 619p</t>
  </si>
  <si>
    <t>Klaus 746p</t>
  </si>
  <si>
    <t>Käglan-Enköping</t>
  </si>
  <si>
    <t>Käglan-Ankaret</t>
  </si>
  <si>
    <t>Käglan-U-väsby</t>
  </si>
  <si>
    <t>Käglan- Sollentuna</t>
  </si>
  <si>
    <t>Käglan-Täby</t>
  </si>
  <si>
    <t>Mälarpantrarna-Käglan</t>
  </si>
  <si>
    <t>Käglan-Sundbyberg</t>
  </si>
  <si>
    <t>vinst med 23-17</t>
  </si>
  <si>
    <t>vinst med 17-3</t>
  </si>
  <si>
    <t>vinst med 21-19</t>
  </si>
  <si>
    <t>vinst med 24-16</t>
  </si>
  <si>
    <t>10502p-9970p , förlust med 532p</t>
  </si>
  <si>
    <t>Klaus  730p</t>
  </si>
  <si>
    <t>Jonny  669p</t>
  </si>
  <si>
    <t>Inger 701p</t>
  </si>
  <si>
    <t>Pian  667p</t>
  </si>
  <si>
    <t>4924p-4521p ,    vinst  med 403p</t>
  </si>
  <si>
    <t>Margot 601p</t>
  </si>
  <si>
    <t xml:space="preserve"> Bengt 739p</t>
  </si>
  <si>
    <t xml:space="preserve">     2013-04-16</t>
  </si>
  <si>
    <t>Käglan-V-rullarna</t>
  </si>
  <si>
    <t>Käglan-Solna</t>
  </si>
  <si>
    <t>förlöst med  14-24</t>
  </si>
  <si>
    <t>Maud    581p</t>
  </si>
  <si>
    <t>Lasse o Klaus  702p</t>
  </si>
  <si>
    <t xml:space="preserve">   2013-04-03</t>
  </si>
  <si>
    <t>Lagspelet   onsdagar</t>
  </si>
  <si>
    <t>Segrare  Lag4</t>
  </si>
  <si>
    <t>Rune,  Ann Marie</t>
  </si>
  <si>
    <t>Knutte,Jonny</t>
  </si>
  <si>
    <t>2:a  plats  Lag8</t>
  </si>
  <si>
    <t>Bengt,Kjell</t>
  </si>
  <si>
    <t>Anita,Ragnar</t>
  </si>
  <si>
    <t>3:e plats  Lag7</t>
  </si>
  <si>
    <t>Ulf, Lars-Olov</t>
  </si>
  <si>
    <t>Inger,Margot</t>
  </si>
  <si>
    <t xml:space="preserve">   2013-04-17</t>
  </si>
  <si>
    <t>Lagcupen</t>
  </si>
  <si>
    <t>Segrare   Lag4</t>
  </si>
  <si>
    <t>Rune,Ann Marie</t>
  </si>
  <si>
    <t>2.a plats  Lag1</t>
  </si>
  <si>
    <t>Peter.Z   Ragna</t>
  </si>
  <si>
    <t>Ingrid  Istvan</t>
  </si>
  <si>
    <t>3.e plats  Lag9</t>
  </si>
  <si>
    <t>Sven-erik  Henry</t>
  </si>
  <si>
    <t>Hjördis, Maud</t>
  </si>
  <si>
    <t xml:space="preserve">      2013-04-18</t>
  </si>
  <si>
    <t>Åkeshov-Käglan</t>
  </si>
  <si>
    <t>Herrmatch  förlust med 757p</t>
  </si>
  <si>
    <t>Helge  756p</t>
  </si>
  <si>
    <t>Dam-match förlust med 180p</t>
  </si>
  <si>
    <t>Margareta  454p</t>
  </si>
  <si>
    <t xml:space="preserve">       Klubbmästerskapet</t>
  </si>
  <si>
    <t>Snitt vår 2013</t>
  </si>
  <si>
    <t>Damklassen segrare</t>
  </si>
  <si>
    <t>1233p</t>
  </si>
  <si>
    <t>1222p</t>
  </si>
  <si>
    <t>1154p</t>
  </si>
  <si>
    <t>Herrar  A</t>
  </si>
  <si>
    <t>1693p</t>
  </si>
  <si>
    <t>1504p</t>
  </si>
  <si>
    <t>1492p</t>
  </si>
  <si>
    <t>Herrar    B</t>
  </si>
  <si>
    <t>Guntis                     1347p</t>
  </si>
  <si>
    <t>Sven-Erik                1325p</t>
  </si>
  <si>
    <t>Gunnar                    1287p</t>
  </si>
  <si>
    <t>Mix-mästerskapet</t>
  </si>
  <si>
    <t>1105p</t>
  </si>
  <si>
    <t>Vinnare         Ragna/ Peter.z.</t>
  </si>
  <si>
    <t>2:a                    Pian/ Lasse</t>
  </si>
  <si>
    <t>1065p</t>
  </si>
  <si>
    <t>3:a                  Ann-Britt/ Ulf</t>
  </si>
  <si>
    <t>1055p</t>
  </si>
  <si>
    <t>Bingobowling</t>
  </si>
  <si>
    <t>höst 2013</t>
  </si>
  <si>
    <t>Personligt Snitt</t>
  </si>
  <si>
    <t>hösten 2013</t>
  </si>
  <si>
    <t>Annbritt</t>
  </si>
  <si>
    <t>Ann Britt</t>
  </si>
  <si>
    <t>Bengt. Ingrid. Lennart.N Iren</t>
  </si>
  <si>
    <t>Oliver. Lennart.B Istvan. Gunnar</t>
  </si>
  <si>
    <t>Jonny. Åke. Lars-Olov. Klaus</t>
  </si>
  <si>
    <t>Sven-Erik. Margot. Birgitta. Maud</t>
  </si>
  <si>
    <t>Inger. Margareta. Jan.E. Hasse</t>
  </si>
  <si>
    <t>Rune. Ragna. Kjell. Henry</t>
  </si>
  <si>
    <t>Clarence. Anita. Ulla. Ulf</t>
  </si>
  <si>
    <t>Lennart.L. Ragnar. Lennart.Å. Börje</t>
  </si>
  <si>
    <t>Pian. Ann Marie. Guntis. Lasse</t>
  </si>
  <si>
    <t>Hjördis. Ann Britt. Helena. Helge</t>
  </si>
  <si>
    <t>sammanställning  hösten  2013</t>
  </si>
  <si>
    <t>vinst  med  669p</t>
  </si>
  <si>
    <t>bästa  dam</t>
  </si>
  <si>
    <t>bästa  herr</t>
  </si>
  <si>
    <t>Ingrid  622p</t>
  </si>
  <si>
    <t>Lasse  752p</t>
  </si>
  <si>
    <t>klubbmatch</t>
  </si>
  <si>
    <t>Enköping/Käglan</t>
  </si>
  <si>
    <t>Maud 575p</t>
  </si>
  <si>
    <t>Klaus 659p</t>
  </si>
  <si>
    <t>Börje Lindström</t>
  </si>
  <si>
    <t>Börje Åhlen</t>
  </si>
  <si>
    <t>Lars-Gunnar Eriksson</t>
  </si>
  <si>
    <t>U-väsby/Käglan</t>
  </si>
  <si>
    <t>Helge 656p</t>
  </si>
  <si>
    <t>Margot 551p</t>
  </si>
  <si>
    <t>Käglan/Åkeshov</t>
  </si>
  <si>
    <t>förlust        11-9</t>
  </si>
  <si>
    <t>vinst  med    62p</t>
  </si>
  <si>
    <t>Inger 654p</t>
  </si>
  <si>
    <t>Margareta 633p</t>
  </si>
  <si>
    <t>vinst  med   378p</t>
  </si>
  <si>
    <t>Klaus 708p</t>
  </si>
  <si>
    <t>Ankaret/Käglan</t>
  </si>
  <si>
    <t>Franz Ronig</t>
  </si>
  <si>
    <t>Harry Blomqvist</t>
  </si>
  <si>
    <t>förlust    med  31-9</t>
  </si>
  <si>
    <t>Maud  567p</t>
  </si>
  <si>
    <t>Bent 798p</t>
  </si>
  <si>
    <t>24-0kt</t>
  </si>
  <si>
    <t>Täby/Käglan</t>
  </si>
  <si>
    <t>förlust   med  28-12</t>
  </si>
  <si>
    <t>Inger 630p</t>
  </si>
  <si>
    <t>Helge 687p</t>
  </si>
  <si>
    <t>Solna/Käglan</t>
  </si>
  <si>
    <t>förlust    med  29-11</t>
  </si>
  <si>
    <t>Margot 663p</t>
  </si>
  <si>
    <t>Helge 747p</t>
  </si>
  <si>
    <t>Lagspel  efter 10 omg.</t>
  </si>
  <si>
    <t>1:a  Lag 4</t>
  </si>
  <si>
    <t>2:a  Lag  9</t>
  </si>
  <si>
    <t>3:a  Lag  10</t>
  </si>
  <si>
    <t>Sollentuna/Käglan</t>
  </si>
  <si>
    <t>förlust    med   21-19</t>
  </si>
  <si>
    <t>Pian  539p</t>
  </si>
  <si>
    <t>Klaus 752p</t>
  </si>
  <si>
    <t>vandringspriset</t>
  </si>
  <si>
    <t>segrade gjorde  Ulf     602p</t>
  </si>
  <si>
    <t>?</t>
  </si>
  <si>
    <t>Hjödis</t>
  </si>
  <si>
    <t>hösten-2013</t>
  </si>
  <si>
    <t>förlust 22-18</t>
  </si>
  <si>
    <t>Käglan/ Mälarpantrarna</t>
  </si>
  <si>
    <t>Klubbmatch</t>
  </si>
  <si>
    <t>Maud. Birgitta. Margot. Sven-Erik</t>
  </si>
  <si>
    <t>Börje.Å</t>
  </si>
  <si>
    <t>Lars-Gunn</t>
  </si>
  <si>
    <t>våren 2014</t>
  </si>
  <si>
    <t>vår-2014</t>
  </si>
  <si>
    <t>Lag-cupen    Final</t>
  </si>
  <si>
    <t>1:a   Lag 2</t>
  </si>
  <si>
    <t>Oliver,Lennart.B,Istvan,Gunnar</t>
  </si>
  <si>
    <t>2:a   Lag 6</t>
  </si>
  <si>
    <t>Rune, Ragna, Kjell, Henry</t>
  </si>
  <si>
    <t>3:a    Lag 4</t>
  </si>
  <si>
    <t>Sven-Erik, Margot, Birgitta, Maud</t>
  </si>
  <si>
    <t>V-rullarna/ Käglan</t>
  </si>
  <si>
    <t>vinst     med     173p</t>
  </si>
  <si>
    <t>Pian   661p</t>
  </si>
  <si>
    <t>vinst    med      151p</t>
  </si>
  <si>
    <t>Sven-Erik  704p</t>
  </si>
  <si>
    <t>Helge   704p</t>
  </si>
  <si>
    <t>Carina</t>
  </si>
  <si>
    <t>Elisabet</t>
  </si>
  <si>
    <t>Harry</t>
  </si>
  <si>
    <t>Lars-Gunnar</t>
  </si>
  <si>
    <t>Ann-Britt</t>
  </si>
  <si>
    <t>Franz</t>
  </si>
  <si>
    <t>Ulf,Carina,Ann Marie ,Peter.Z</t>
  </si>
  <si>
    <t>Pian,Elisabet,Lennart.N,Åke</t>
  </si>
  <si>
    <t>Jonny,Anita,Harry,Lars-Gunnar</t>
  </si>
  <si>
    <t>Ann-Britt,Margot,Börje.Å,Lennart.B</t>
  </si>
  <si>
    <t>Kjell,Franz,Lennart.L ,Jan.E</t>
  </si>
  <si>
    <t>Oliver,Birgitta,Ingrid,Gunnar</t>
  </si>
  <si>
    <t>Rune,Helena,Iren,Lars-Olov</t>
  </si>
  <si>
    <t>Ragnar,Margareta,Istvan,Lasse</t>
  </si>
  <si>
    <t>Klaus,Inger,Lennart.Å,Guntis</t>
  </si>
  <si>
    <t>Sven-Erik,Maud,Hasse,Bengt</t>
  </si>
  <si>
    <t xml:space="preserve">"LAG-SPECIAL"    intern tävl.   </t>
  </si>
  <si>
    <t>1:a     Lag  4</t>
  </si>
  <si>
    <t>Ulla, Klaus, Rune</t>
  </si>
  <si>
    <t>1078p</t>
  </si>
  <si>
    <t>2:a      Lag  5</t>
  </si>
  <si>
    <t>Margareta, Istvan, Lasse</t>
  </si>
  <si>
    <t>1060p</t>
  </si>
  <si>
    <t>3:a      Lag  8</t>
  </si>
  <si>
    <t>Inger, Pian, Helge</t>
  </si>
  <si>
    <t>961p</t>
  </si>
  <si>
    <t>S-berg/ Käglan</t>
  </si>
  <si>
    <t>förlust  med     22-17</t>
  </si>
  <si>
    <t>Margareta  662p</t>
  </si>
  <si>
    <t xml:space="preserve">  Lasse   670p</t>
  </si>
  <si>
    <t xml:space="preserve">  </t>
  </si>
  <si>
    <t>vår 2014</t>
  </si>
  <si>
    <t>Snitt vår 2014</t>
  </si>
  <si>
    <t>Carina Svensson</t>
  </si>
  <si>
    <t>Elisabeth Eriksson</t>
  </si>
  <si>
    <t xml:space="preserve"> </t>
  </si>
  <si>
    <t>KM omg1+2</t>
  </si>
  <si>
    <t xml:space="preserve">  - </t>
  </si>
  <si>
    <t>Onsdag     16/4    10.00</t>
  </si>
  <si>
    <t>Kommer ej</t>
  </si>
  <si>
    <t>Kommer</t>
  </si>
  <si>
    <t>Anita Ahlbom</t>
  </si>
  <si>
    <t>Ann-Britt  Gustavsson</t>
  </si>
  <si>
    <t>Ann Marie  Hammar</t>
  </si>
  <si>
    <t>Bengt  Eriksson</t>
  </si>
  <si>
    <t>Birgitta  Nordvik</t>
  </si>
  <si>
    <t>Börje  Lindström</t>
  </si>
  <si>
    <t>Börje  Åhlen</t>
  </si>
  <si>
    <t>Carina  Svensson</t>
  </si>
  <si>
    <t>Elisabet  Eriksson</t>
  </si>
  <si>
    <t>Franz  Roning</t>
  </si>
  <si>
    <t>Gunnar  Lindberg</t>
  </si>
  <si>
    <t>Guntis  Forbena</t>
  </si>
  <si>
    <t>Hans  Lövgren</t>
  </si>
  <si>
    <t>Harry  Blomqvist</t>
  </si>
  <si>
    <t>Helena Eriksson</t>
  </si>
  <si>
    <t>Helge  Skräddars</t>
  </si>
  <si>
    <t>Henry  Blom</t>
  </si>
  <si>
    <t>Hjördis Sjöström</t>
  </si>
  <si>
    <t>Inger  Dahlberg</t>
  </si>
  <si>
    <t>Ingrid  Brostedt</t>
  </si>
  <si>
    <t>Iren  Mesko</t>
  </si>
  <si>
    <t>Istvan  Kovacs</t>
  </si>
  <si>
    <t>Jan  Englin</t>
  </si>
  <si>
    <t>Jonny  Sone</t>
  </si>
  <si>
    <t>Kjell  Svan</t>
  </si>
  <si>
    <t>Klaus  Bax</t>
  </si>
  <si>
    <t>Lars  Eklund</t>
  </si>
  <si>
    <t>Lars-Gun.  Eriksson</t>
  </si>
  <si>
    <t>Lars-Olov  Johansson</t>
  </si>
  <si>
    <t>Lennart.  Berglund</t>
  </si>
  <si>
    <t>Lennart.  Livèus</t>
  </si>
  <si>
    <t>Lennart.  Nordin</t>
  </si>
  <si>
    <t>Lennart.  Åkesson</t>
  </si>
  <si>
    <t>Margareta  Svan</t>
  </si>
  <si>
    <t>Margot  Ågren</t>
  </si>
  <si>
    <t>Maude  Bergander</t>
  </si>
  <si>
    <t>Oliver  Sjöblom  H-son</t>
  </si>
  <si>
    <t>Peter  Larzon</t>
  </si>
  <si>
    <t>Ragnar  Vilèn</t>
  </si>
  <si>
    <t>Rune  Wistedt</t>
  </si>
  <si>
    <t>Sven-Erik  Mårtensson</t>
  </si>
  <si>
    <t>Ulf  Lindström</t>
  </si>
  <si>
    <t>Ulla  Livèus</t>
  </si>
  <si>
    <t>Åke  Nilsson</t>
  </si>
  <si>
    <t>regler</t>
  </si>
  <si>
    <t>6 serier  vartannat slag = 3 serier</t>
  </si>
  <si>
    <t>damen slår alltid första slaget</t>
  </si>
  <si>
    <t>i serien</t>
  </si>
  <si>
    <t>ihoplottning  med aktuellt  snitt</t>
  </si>
  <si>
    <t>MIX-MÄTERSKAPET</t>
  </si>
  <si>
    <t>parlottning och banlottning</t>
  </si>
  <si>
    <t>BANA   1</t>
  </si>
  <si>
    <t>Anita           Börje.Å</t>
  </si>
  <si>
    <t>Ingrid          Kjell</t>
  </si>
  <si>
    <t>Margareta Lennart.N</t>
  </si>
  <si>
    <t>Iren             Sven-erik</t>
  </si>
  <si>
    <t>Maud         Lennart.L</t>
  </si>
  <si>
    <t>Inger          Lennart.Å</t>
  </si>
  <si>
    <t>Carina         Rune</t>
  </si>
  <si>
    <t>Ann-Britt   Jan.E</t>
  </si>
  <si>
    <t>Elisabet      Peter.Z</t>
  </si>
  <si>
    <t>Birgitta       Oliver</t>
  </si>
  <si>
    <t>Pian             Jonny</t>
  </si>
  <si>
    <t>omg.3</t>
  </si>
  <si>
    <t>omg.  1</t>
  </si>
  <si>
    <t>LG Larsa</t>
  </si>
  <si>
    <t>Lennart.l</t>
  </si>
  <si>
    <t>KM  SLUTRESULTAT 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</si>
</sst>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Fill="1" applyBorder="1"/>
    <xf numFmtId="0" fontId="5" fillId="0" borderId="0" xfId="0" applyFont="1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" fontId="4" fillId="0" borderId="0" xfId="0" applyNumberFormat="1" applyFont="1" applyFill="1" applyBorder="1" applyAlignment="1">
      <alignment horizontal="center" textRotation="60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16" xfId="0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" fontId="7" fillId="2" borderId="25" xfId="0" applyNumberFormat="1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2" fillId="0" borderId="2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0" fillId="0" borderId="0" xfId="0" applyFont="1"/>
    <xf numFmtId="0" fontId="5" fillId="3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1" fontId="2" fillId="4" borderId="3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4" fillId="0" borderId="31" xfId="0" applyFont="1" applyFill="1" applyBorder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0" xfId="0" applyFont="1"/>
    <xf numFmtId="0" fontId="9" fillId="3" borderId="14" xfId="0" applyFont="1" applyFill="1" applyBorder="1"/>
    <xf numFmtId="0" fontId="0" fillId="0" borderId="0" xfId="0" applyAlignment="1">
      <alignment horizontal="center"/>
    </xf>
    <xf numFmtId="0" fontId="5" fillId="3" borderId="10" xfId="0" applyFont="1" applyFill="1" applyBorder="1" applyAlignment="1">
      <alignment horizontal="center"/>
    </xf>
    <xf numFmtId="0" fontId="9" fillId="0" borderId="14" xfId="0" applyFont="1" applyFill="1" applyBorder="1"/>
    <xf numFmtId="0" fontId="0" fillId="0" borderId="0" xfId="0" applyAlignment="1">
      <alignment horizontal="center"/>
    </xf>
    <xf numFmtId="0" fontId="5" fillId="5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5" borderId="0" xfId="0" applyFont="1" applyFill="1" applyAlignment="1">
      <alignment horizontal="center"/>
    </xf>
    <xf numFmtId="0" fontId="15" fillId="0" borderId="0" xfId="0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16" fontId="17" fillId="2" borderId="25" xfId="0" applyNumberFormat="1" applyFont="1" applyFill="1" applyBorder="1" applyAlignment="1">
      <alignment horizontal="center" wrapText="1"/>
    </xf>
    <xf numFmtId="0" fontId="17" fillId="2" borderId="26" xfId="0" applyFont="1" applyFill="1" applyBorder="1" applyAlignment="1">
      <alignment horizontal="center" wrapText="1"/>
    </xf>
    <xf numFmtId="0" fontId="17" fillId="2" borderId="27" xfId="0" applyFont="1" applyFill="1" applyBorder="1" applyAlignment="1">
      <alignment horizontal="center"/>
    </xf>
    <xf numFmtId="1" fontId="5" fillId="0" borderId="24" xfId="0" applyNumberFormat="1" applyFont="1" applyFill="1" applyBorder="1" applyAlignment="1">
      <alignment horizontal="center"/>
    </xf>
    <xf numFmtId="1" fontId="5" fillId="4" borderId="30" xfId="0" applyNumberFormat="1" applyFont="1" applyFill="1" applyBorder="1" applyAlignment="1">
      <alignment horizontal="center"/>
    </xf>
    <xf numFmtId="14" fontId="5" fillId="0" borderId="0" xfId="0" applyNumberFormat="1" applyFont="1"/>
    <xf numFmtId="0" fontId="0" fillId="0" borderId="0" xfId="0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9" fillId="0" borderId="0" xfId="0" applyFont="1"/>
    <xf numFmtId="0" fontId="5" fillId="7" borderId="15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4" fillId="0" borderId="10" xfId="0" applyFont="1" applyFill="1" applyBorder="1"/>
    <xf numFmtId="0" fontId="5" fillId="2" borderId="10" xfId="0" applyFont="1" applyFill="1" applyBorder="1" applyAlignment="1">
      <alignment horizontal="center"/>
    </xf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2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21" fillId="0" borderId="0" xfId="0" applyFont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54"/>
  <sheetViews>
    <sheetView zoomScale="106" zoomScaleNormal="106" workbookViewId="0">
      <pane xSplit="5" ySplit="3" topLeftCell="BK28" activePane="bottomRight" state="frozen"/>
      <selection pane="topRight" activeCell="F1" sqref="F1"/>
      <selection pane="bottomLeft" activeCell="A4" sqref="A4"/>
      <selection pane="bottomRight" activeCell="CI50" sqref="CI50"/>
    </sheetView>
  </sheetViews>
  <sheetFormatPr defaultRowHeight="18.75" x14ac:dyDescent="0.3"/>
  <cols>
    <col min="1" max="1" width="20.7109375" style="95" customWidth="1"/>
    <col min="2" max="3" width="12.5703125" style="94" customWidth="1"/>
    <col min="4" max="4" width="15" style="94" customWidth="1"/>
    <col min="5" max="5" width="4.140625" style="22" customWidth="1"/>
    <col min="6" max="6" width="5.140625" style="110" customWidth="1"/>
    <col min="7" max="7" width="3.28515625" style="110" customWidth="1"/>
    <col min="8" max="8" width="1.7109375" style="110" customWidth="1"/>
    <col min="9" max="9" width="5.140625" style="110" customWidth="1"/>
    <col min="10" max="10" width="3.28515625" style="110" customWidth="1"/>
    <col min="11" max="11" width="1.7109375" style="110" customWidth="1"/>
    <col min="12" max="12" width="5.140625" style="110" customWidth="1"/>
    <col min="13" max="13" width="3.28515625" style="110" customWidth="1"/>
    <col min="14" max="14" width="1.7109375" style="110" customWidth="1"/>
    <col min="15" max="15" width="5.140625" style="110" customWidth="1"/>
    <col min="16" max="16" width="3.28515625" style="110" customWidth="1"/>
    <col min="17" max="17" width="1.7109375" style="110" customWidth="1"/>
    <col min="18" max="18" width="5.140625" style="110" customWidth="1"/>
    <col min="19" max="19" width="3.28515625" style="110" customWidth="1"/>
    <col min="20" max="20" width="1.7109375" style="110" customWidth="1"/>
    <col min="21" max="21" width="5.140625" style="110" customWidth="1"/>
    <col min="22" max="22" width="3.28515625" style="110" customWidth="1"/>
    <col min="23" max="23" width="1.7109375" style="110" customWidth="1"/>
    <col min="24" max="24" width="5.140625" style="110" customWidth="1"/>
    <col min="25" max="25" width="3.28515625" style="110" customWidth="1"/>
    <col min="26" max="26" width="1.7109375" style="110" customWidth="1"/>
    <col min="27" max="27" width="5.140625" style="110" customWidth="1"/>
    <col min="28" max="28" width="3.28515625" style="110" customWidth="1"/>
    <col min="29" max="29" width="1.7109375" style="110" customWidth="1"/>
    <col min="30" max="30" width="5.140625" style="110" customWidth="1"/>
    <col min="31" max="31" width="3.28515625" style="110" customWidth="1"/>
    <col min="32" max="32" width="1.7109375" style="110" customWidth="1"/>
    <col min="33" max="33" width="5.140625" style="110" customWidth="1"/>
    <col min="34" max="34" width="3.28515625" style="110" customWidth="1"/>
    <col min="35" max="35" width="1.7109375" style="110" customWidth="1"/>
    <col min="36" max="36" width="5.140625" style="110" customWidth="1"/>
    <col min="37" max="37" width="3.28515625" style="110" customWidth="1"/>
    <col min="38" max="38" width="1.7109375" style="110" customWidth="1"/>
    <col min="39" max="39" width="5.140625" style="110" customWidth="1"/>
    <col min="40" max="40" width="3.28515625" style="110" customWidth="1"/>
    <col min="41" max="41" width="1.7109375" style="110" customWidth="1"/>
    <col min="42" max="42" width="5.140625" style="110" customWidth="1"/>
    <col min="43" max="43" width="3.28515625" style="110" customWidth="1"/>
    <col min="44" max="44" width="1.7109375" style="110" customWidth="1"/>
    <col min="45" max="45" width="5.140625" style="110" customWidth="1"/>
    <col min="46" max="46" width="3.28515625" style="110" customWidth="1"/>
    <col min="47" max="47" width="1.7109375" style="110" customWidth="1"/>
    <col min="48" max="48" width="5.140625" style="110" customWidth="1"/>
    <col min="49" max="49" width="3.28515625" style="110" customWidth="1"/>
    <col min="50" max="50" width="1.7109375" style="110" customWidth="1"/>
    <col min="51" max="51" width="5.140625" style="110" customWidth="1"/>
    <col min="52" max="52" width="3.28515625" style="110" customWidth="1"/>
    <col min="53" max="53" width="1.7109375" style="110" customWidth="1"/>
    <col min="54" max="54" width="5.140625" style="110" customWidth="1"/>
    <col min="55" max="55" width="3.28515625" style="110" customWidth="1"/>
    <col min="56" max="56" width="1.7109375" style="110" customWidth="1"/>
    <col min="57" max="57" width="5.140625" style="110" customWidth="1"/>
    <col min="58" max="58" width="3.28515625" style="110" customWidth="1"/>
    <col min="59" max="59" width="1.7109375" style="110" customWidth="1"/>
    <col min="60" max="60" width="5.140625" style="110" customWidth="1"/>
    <col min="61" max="61" width="3.28515625" style="110" customWidth="1"/>
    <col min="62" max="62" width="1.7109375" style="110" customWidth="1"/>
    <col min="63" max="63" width="5.140625" style="110" customWidth="1"/>
    <col min="64" max="64" width="3.28515625" style="110" customWidth="1"/>
    <col min="65" max="65" width="1.7109375" style="110" customWidth="1"/>
    <col min="66" max="66" width="5.140625" style="110" customWidth="1"/>
    <col min="67" max="67" width="3.28515625" style="110" customWidth="1"/>
    <col min="68" max="68" width="1.7109375" style="110" customWidth="1"/>
    <col min="69" max="69" width="5.140625" style="110" customWidth="1"/>
    <col min="70" max="70" width="3.28515625" style="110" customWidth="1"/>
    <col min="71" max="71" width="1.7109375" style="110" customWidth="1"/>
    <col min="72" max="72" width="5.140625" style="110" customWidth="1"/>
    <col min="73" max="73" width="3.28515625" style="110" customWidth="1"/>
    <col min="74" max="74" width="1.7109375" style="110" customWidth="1"/>
    <col min="75" max="75" width="5.140625" style="110" customWidth="1"/>
    <col min="76" max="76" width="3.28515625" style="110" customWidth="1"/>
    <col min="77" max="77" width="1.7109375" style="110" customWidth="1"/>
    <col min="78" max="78" width="5.140625" style="110" customWidth="1"/>
    <col min="79" max="79" width="3.28515625" style="110" customWidth="1"/>
    <col min="80" max="80" width="1.7109375" style="110" customWidth="1"/>
    <col min="81" max="81" width="5.140625" style="110" customWidth="1"/>
    <col min="82" max="82" width="3.28515625" style="110" customWidth="1"/>
    <col min="83" max="83" width="1.7109375" style="110" customWidth="1"/>
    <col min="84" max="84" width="5.140625" style="110" customWidth="1"/>
    <col min="85" max="85" width="3.28515625" style="110" customWidth="1"/>
    <col min="86" max="86" width="1.7109375" style="110" customWidth="1"/>
    <col min="87" max="87" width="5.140625" style="110" customWidth="1"/>
    <col min="88" max="88" width="3.28515625" style="110" customWidth="1"/>
    <col min="89" max="89" width="1.7109375" style="110" customWidth="1"/>
    <col min="90" max="90" width="5.140625" style="110" customWidth="1"/>
    <col min="91" max="91" width="3.28515625" style="110" customWidth="1"/>
    <col min="92" max="92" width="1.7109375" style="110" customWidth="1"/>
    <col min="93" max="93" width="5.140625" style="110" customWidth="1"/>
    <col min="94" max="94" width="3.28515625" style="110" customWidth="1"/>
    <col min="95" max="95" width="1.7109375" style="110" customWidth="1"/>
    <col min="96" max="96" width="5.140625" style="110" customWidth="1"/>
    <col min="97" max="97" width="3.28515625" style="110" customWidth="1"/>
    <col min="98" max="98" width="1.7109375" style="110" customWidth="1"/>
    <col min="99" max="99" width="5.140625" style="110" customWidth="1"/>
    <col min="100" max="100" width="3.28515625" style="110" customWidth="1"/>
    <col min="101" max="101" width="1.7109375" style="110" customWidth="1"/>
    <col min="102" max="102" width="5.140625" style="110" customWidth="1"/>
    <col min="103" max="103" width="3.28515625" style="110" customWidth="1"/>
    <col min="104" max="104" width="1.7109375" style="110" customWidth="1"/>
    <col min="105" max="105" width="5.140625" style="110" customWidth="1"/>
    <col min="106" max="106" width="3.28515625" style="110" customWidth="1"/>
    <col min="107" max="107" width="1.7109375" style="110" customWidth="1"/>
    <col min="108" max="108" width="5.140625" style="110" customWidth="1"/>
    <col min="109" max="109" width="3.28515625" style="110" customWidth="1"/>
    <col min="110" max="110" width="1.7109375" style="110" customWidth="1"/>
    <col min="111" max="111" width="5.140625" style="110" customWidth="1"/>
    <col min="112" max="112" width="3.28515625" style="110" customWidth="1"/>
    <col min="113" max="113" width="1.7109375" style="110" customWidth="1"/>
    <col min="114" max="114" width="5.140625" style="110" customWidth="1"/>
    <col min="115" max="115" width="3.28515625" style="110" customWidth="1"/>
  </cols>
  <sheetData>
    <row r="1" spans="1:121" ht="15.75" x14ac:dyDescent="0.25">
      <c r="A1" s="102" t="s">
        <v>216</v>
      </c>
      <c r="B1" s="103"/>
      <c r="C1" s="103"/>
      <c r="D1" s="54" t="s">
        <v>333</v>
      </c>
      <c r="E1" s="96"/>
    </row>
    <row r="2" spans="1:121" ht="20.25" customHeight="1" thickBot="1" x14ac:dyDescent="0.3">
      <c r="A2" s="20"/>
      <c r="B2" s="54"/>
      <c r="C2" s="54"/>
      <c r="D2" s="54"/>
      <c r="E2" s="20"/>
      <c r="F2" s="129">
        <v>41649</v>
      </c>
      <c r="G2" s="130"/>
      <c r="I2" s="129">
        <v>41659</v>
      </c>
      <c r="J2" s="130"/>
      <c r="L2" s="129">
        <v>41661</v>
      </c>
      <c r="M2" s="130"/>
      <c r="O2" s="129">
        <v>41663</v>
      </c>
      <c r="P2" s="130"/>
      <c r="R2" s="129">
        <v>41666</v>
      </c>
      <c r="S2" s="130"/>
      <c r="U2" s="129">
        <v>41675</v>
      </c>
      <c r="V2" s="130"/>
      <c r="X2" s="129">
        <v>41668</v>
      </c>
      <c r="Y2" s="130"/>
      <c r="AA2" s="129">
        <v>41677</v>
      </c>
      <c r="AB2" s="130"/>
      <c r="AD2" s="129">
        <v>41676</v>
      </c>
      <c r="AE2" s="130"/>
      <c r="AG2" s="129">
        <v>41682</v>
      </c>
      <c r="AH2" s="130"/>
      <c r="AJ2" s="129">
        <v>41688</v>
      </c>
      <c r="AK2" s="130"/>
      <c r="AM2" s="129">
        <v>41689</v>
      </c>
      <c r="AN2" s="130"/>
      <c r="AP2" s="129">
        <v>41691</v>
      </c>
      <c r="AQ2" s="130"/>
      <c r="AS2" s="129">
        <v>41695</v>
      </c>
      <c r="AT2" s="130"/>
      <c r="AV2" s="129">
        <v>41697</v>
      </c>
      <c r="AW2" s="130"/>
      <c r="AY2" s="129">
        <v>41703</v>
      </c>
      <c r="AZ2" s="130"/>
      <c r="BB2" s="129">
        <v>41705</v>
      </c>
      <c r="BC2" s="130"/>
      <c r="BE2" s="129">
        <v>41710</v>
      </c>
      <c r="BF2" s="130"/>
      <c r="BH2" s="129">
        <v>41712</v>
      </c>
      <c r="BI2" s="130"/>
      <c r="BK2" s="129">
        <v>41717</v>
      </c>
      <c r="BL2" s="130"/>
      <c r="BN2" s="129">
        <v>41718</v>
      </c>
      <c r="BO2" s="130"/>
      <c r="BQ2" s="129">
        <v>41719</v>
      </c>
      <c r="BR2" s="130"/>
      <c r="BT2" s="129">
        <v>41723</v>
      </c>
      <c r="BU2" s="130"/>
      <c r="BW2" s="129">
        <v>41724</v>
      </c>
      <c r="BX2" s="130"/>
      <c r="BZ2" s="129">
        <v>41730</v>
      </c>
      <c r="CA2" s="130"/>
      <c r="CC2" s="129">
        <v>41731</v>
      </c>
      <c r="CD2" s="130"/>
      <c r="CF2" s="129">
        <v>41738</v>
      </c>
      <c r="CG2" s="130"/>
      <c r="CI2" s="129">
        <v>41752</v>
      </c>
      <c r="CJ2" s="130"/>
      <c r="CL2" s="129">
        <v>41598</v>
      </c>
      <c r="CM2" s="130"/>
      <c r="CO2" s="129">
        <v>41600</v>
      </c>
      <c r="CP2" s="130"/>
      <c r="CR2" s="129">
        <v>41605</v>
      </c>
      <c r="CS2" s="130"/>
      <c r="CU2" s="129"/>
      <c r="CV2" s="130"/>
      <c r="CX2" s="129"/>
      <c r="CY2" s="130"/>
      <c r="DA2" s="129"/>
      <c r="DB2" s="130"/>
      <c r="DD2" s="129"/>
      <c r="DE2" s="130"/>
      <c r="DG2" s="129"/>
      <c r="DH2" s="130"/>
      <c r="DJ2" s="129"/>
      <c r="DK2" s="130"/>
    </row>
    <row r="3" spans="1:121" s="27" customFormat="1" ht="32.25" thickBot="1" x14ac:dyDescent="0.3">
      <c r="A3" s="102" t="s">
        <v>55</v>
      </c>
      <c r="B3" s="104" t="s">
        <v>72</v>
      </c>
      <c r="C3" s="105" t="s">
        <v>71</v>
      </c>
      <c r="D3" s="106" t="s">
        <v>334</v>
      </c>
      <c r="E3" s="96"/>
      <c r="F3" s="24" t="s">
        <v>56</v>
      </c>
      <c r="G3" s="25" t="s">
        <v>57</v>
      </c>
      <c r="H3" s="25"/>
      <c r="I3" s="24" t="s">
        <v>56</v>
      </c>
      <c r="J3" s="25" t="s">
        <v>57</v>
      </c>
      <c r="K3" s="25"/>
      <c r="L3" s="24" t="s">
        <v>56</v>
      </c>
      <c r="M3" s="25" t="s">
        <v>57</v>
      </c>
      <c r="N3" s="25"/>
      <c r="O3" s="24" t="s">
        <v>56</v>
      </c>
      <c r="P3" s="25" t="s">
        <v>57</v>
      </c>
      <c r="Q3" s="25"/>
      <c r="R3" s="24" t="s">
        <v>56</v>
      </c>
      <c r="S3" s="25" t="s">
        <v>57</v>
      </c>
      <c r="T3" s="25"/>
      <c r="U3" s="24" t="s">
        <v>56</v>
      </c>
      <c r="V3" s="25" t="s">
        <v>57</v>
      </c>
      <c r="W3" s="25"/>
      <c r="X3" s="24" t="s">
        <v>56</v>
      </c>
      <c r="Y3" s="25" t="s">
        <v>57</v>
      </c>
      <c r="Z3" s="25"/>
      <c r="AA3" s="24" t="s">
        <v>56</v>
      </c>
      <c r="AB3" s="25" t="s">
        <v>57</v>
      </c>
      <c r="AC3" s="25"/>
      <c r="AD3" s="24" t="s">
        <v>56</v>
      </c>
      <c r="AE3" s="25" t="s">
        <v>57</v>
      </c>
      <c r="AF3" s="25"/>
      <c r="AG3" s="24" t="s">
        <v>56</v>
      </c>
      <c r="AH3" s="25" t="s">
        <v>57</v>
      </c>
      <c r="AI3" s="25"/>
      <c r="AJ3" s="24" t="s">
        <v>56</v>
      </c>
      <c r="AK3" s="25" t="s">
        <v>57</v>
      </c>
      <c r="AL3" s="25"/>
      <c r="AM3" s="24" t="s">
        <v>56</v>
      </c>
      <c r="AN3" s="25" t="s">
        <v>57</v>
      </c>
      <c r="AO3" s="25"/>
      <c r="AP3" s="24" t="s">
        <v>56</v>
      </c>
      <c r="AQ3" s="25" t="s">
        <v>57</v>
      </c>
      <c r="AR3" s="25"/>
      <c r="AS3" s="24" t="s">
        <v>56</v>
      </c>
      <c r="AT3" s="25" t="s">
        <v>57</v>
      </c>
      <c r="AU3" s="25"/>
      <c r="AV3" s="24" t="s">
        <v>56</v>
      </c>
      <c r="AW3" s="25" t="s">
        <v>57</v>
      </c>
      <c r="AX3" s="25"/>
      <c r="AY3" s="24" t="s">
        <v>56</v>
      </c>
      <c r="AZ3" s="25" t="s">
        <v>57</v>
      </c>
      <c r="BA3" s="25"/>
      <c r="BB3" s="24" t="s">
        <v>56</v>
      </c>
      <c r="BC3" s="25" t="s">
        <v>57</v>
      </c>
      <c r="BD3" s="25"/>
      <c r="BE3" s="24" t="s">
        <v>56</v>
      </c>
      <c r="BF3" s="25" t="s">
        <v>57</v>
      </c>
      <c r="BG3" s="25"/>
      <c r="BH3" s="24" t="s">
        <v>56</v>
      </c>
      <c r="BI3" s="25" t="s">
        <v>57</v>
      </c>
      <c r="BJ3" s="25"/>
      <c r="BK3" s="24" t="s">
        <v>56</v>
      </c>
      <c r="BL3" s="25" t="s">
        <v>57</v>
      </c>
      <c r="BM3" s="25"/>
      <c r="BN3" s="24" t="s">
        <v>56</v>
      </c>
      <c r="BO3" s="25" t="s">
        <v>57</v>
      </c>
      <c r="BP3" s="25"/>
      <c r="BQ3" s="24" t="s">
        <v>56</v>
      </c>
      <c r="BR3" s="25" t="s">
        <v>57</v>
      </c>
      <c r="BS3" s="25"/>
      <c r="BT3" s="24" t="s">
        <v>56</v>
      </c>
      <c r="BU3" s="25" t="s">
        <v>57</v>
      </c>
      <c r="BV3" s="25"/>
      <c r="BW3" s="24" t="s">
        <v>56</v>
      </c>
      <c r="BX3" s="25" t="s">
        <v>57</v>
      </c>
      <c r="BY3" s="25"/>
      <c r="BZ3" s="24" t="s">
        <v>56</v>
      </c>
      <c r="CA3" s="25" t="s">
        <v>57</v>
      </c>
      <c r="CB3" s="25"/>
      <c r="CC3" s="24" t="s">
        <v>56</v>
      </c>
      <c r="CD3" s="25" t="s">
        <v>57</v>
      </c>
      <c r="CE3" s="25"/>
      <c r="CF3" s="24" t="s">
        <v>56</v>
      </c>
      <c r="CG3" s="25" t="s">
        <v>57</v>
      </c>
      <c r="CH3" s="25"/>
      <c r="CI3" s="24" t="s">
        <v>56</v>
      </c>
      <c r="CJ3" s="25" t="s">
        <v>57</v>
      </c>
      <c r="CK3" s="25"/>
      <c r="CL3" s="24" t="s">
        <v>56</v>
      </c>
      <c r="CM3" s="25" t="s">
        <v>57</v>
      </c>
      <c r="CN3" s="25"/>
      <c r="CO3" s="24" t="s">
        <v>56</v>
      </c>
      <c r="CP3" s="25" t="s">
        <v>57</v>
      </c>
      <c r="CQ3" s="25"/>
      <c r="CR3" s="24" t="s">
        <v>56</v>
      </c>
      <c r="CS3" s="25" t="s">
        <v>57</v>
      </c>
      <c r="CT3" s="25"/>
      <c r="CU3" s="24" t="s">
        <v>56</v>
      </c>
      <c r="CV3" s="25" t="s">
        <v>57</v>
      </c>
      <c r="CW3" s="25"/>
      <c r="CX3" s="24" t="s">
        <v>56</v>
      </c>
      <c r="CY3" s="25" t="s">
        <v>57</v>
      </c>
      <c r="CZ3" s="25"/>
      <c r="DA3" s="24" t="s">
        <v>56</v>
      </c>
      <c r="DB3" s="25" t="s">
        <v>57</v>
      </c>
      <c r="DC3" s="25"/>
      <c r="DD3" s="24" t="s">
        <v>56</v>
      </c>
      <c r="DE3" s="25" t="s">
        <v>57</v>
      </c>
      <c r="DF3" s="25"/>
      <c r="DG3" s="24" t="s">
        <v>56</v>
      </c>
      <c r="DH3" s="25" t="s">
        <v>57</v>
      </c>
      <c r="DI3" s="25"/>
      <c r="DJ3" s="24" t="s">
        <v>56</v>
      </c>
      <c r="DK3" s="25" t="s">
        <v>57</v>
      </c>
    </row>
    <row r="4" spans="1:121" ht="15.75" x14ac:dyDescent="0.25">
      <c r="A4" s="20" t="s">
        <v>20</v>
      </c>
      <c r="B4" s="97">
        <f>SUM(F4+I4+L4+O4+R4+U4+X4+AA4+AD4+AG4+AJ4+AM4+AP4+AS4+AV4+AY4+BB4+BE4+BH4+BK4+BN4+BQ4+BT4+BW4+BZ4+CC4+CF4+CI4+CL4+CO4+CR4+CU4+CX4+DA4+DD4+DG4+DJ4)</f>
        <v>7547</v>
      </c>
      <c r="C4" s="98">
        <f>SUM(G4+J4+M4+P4+S4+V4+Y4+AB4+AE4+AH4+AK4+AN4+AQ4+AT4+AW4+AZ4+BC4+BF4+BI4+BL4+BO4+BR4+BU4+BX4+CA4+CD4+CG4+CJ4+CM4+CP4+CS4+CV4+CY4+DB4+DE4+DH4+DK4)</f>
        <v>57</v>
      </c>
      <c r="D4" s="107">
        <f t="shared" ref="D4:D51" si="0">IF(B4=C4,"EJ SPELAT",B4/C4)</f>
        <v>132.40350877192984</v>
      </c>
      <c r="E4" s="20"/>
      <c r="F4" s="28"/>
      <c r="G4" s="32"/>
      <c r="I4" s="28">
        <v>581</v>
      </c>
      <c r="J4" s="32">
        <v>4</v>
      </c>
      <c r="L4" s="28">
        <v>426</v>
      </c>
      <c r="M4" s="32">
        <v>3</v>
      </c>
      <c r="O4" s="28"/>
      <c r="P4" s="32"/>
      <c r="R4" s="28">
        <v>510</v>
      </c>
      <c r="S4" s="32">
        <v>4</v>
      </c>
      <c r="U4" s="28">
        <v>399</v>
      </c>
      <c r="V4" s="32">
        <v>3</v>
      </c>
      <c r="X4" s="28">
        <v>391</v>
      </c>
      <c r="Y4" s="32">
        <v>3</v>
      </c>
      <c r="AA4" s="28"/>
      <c r="AB4" s="32"/>
      <c r="AD4" s="28"/>
      <c r="AE4" s="32"/>
      <c r="AG4" s="28">
        <v>406</v>
      </c>
      <c r="AH4" s="32">
        <v>3</v>
      </c>
      <c r="AJ4" s="28">
        <v>475</v>
      </c>
      <c r="AK4" s="32">
        <v>4</v>
      </c>
      <c r="AM4" s="28">
        <v>449</v>
      </c>
      <c r="AN4" s="32">
        <v>3</v>
      </c>
      <c r="AP4" s="28"/>
      <c r="AQ4" s="32"/>
      <c r="AS4" s="28">
        <v>449</v>
      </c>
      <c r="AT4" s="32">
        <v>4</v>
      </c>
      <c r="AV4" s="28"/>
      <c r="AW4" s="32"/>
      <c r="AY4" s="28">
        <v>418</v>
      </c>
      <c r="AZ4" s="32">
        <v>3</v>
      </c>
      <c r="BB4" s="28"/>
      <c r="BC4" s="32"/>
      <c r="BE4" s="28"/>
      <c r="BF4" s="32"/>
      <c r="BH4" s="28"/>
      <c r="BI4" s="32"/>
      <c r="BK4" s="28">
        <v>411</v>
      </c>
      <c r="BL4" s="32">
        <v>3</v>
      </c>
      <c r="BN4" s="28">
        <v>341</v>
      </c>
      <c r="BO4" s="32">
        <v>3</v>
      </c>
      <c r="BQ4" s="28"/>
      <c r="BR4" s="32"/>
      <c r="BT4" s="28">
        <v>559</v>
      </c>
      <c r="BU4" s="32">
        <v>4</v>
      </c>
      <c r="BW4" s="28">
        <v>417</v>
      </c>
      <c r="BX4" s="32">
        <v>3</v>
      </c>
      <c r="BZ4" s="28">
        <v>499</v>
      </c>
      <c r="CA4" s="32">
        <v>4</v>
      </c>
      <c r="CC4" s="28">
        <v>426</v>
      </c>
      <c r="CD4" s="32">
        <v>3</v>
      </c>
      <c r="CF4" s="28">
        <v>390</v>
      </c>
      <c r="CG4" s="32">
        <v>3</v>
      </c>
      <c r="CI4" s="28"/>
      <c r="CJ4" s="32"/>
      <c r="CL4" s="28"/>
      <c r="CM4" s="32"/>
      <c r="CO4" s="28"/>
      <c r="CP4" s="32"/>
      <c r="CR4" s="28"/>
      <c r="CS4" s="32"/>
      <c r="CU4" s="28"/>
      <c r="CV4" s="32"/>
      <c r="CX4" s="28"/>
      <c r="CY4" s="32"/>
      <c r="DA4" s="28"/>
      <c r="DB4" s="32"/>
      <c r="DD4" s="28"/>
      <c r="DE4" s="32"/>
      <c r="DG4" s="28"/>
      <c r="DH4" s="32"/>
      <c r="DJ4" s="28"/>
      <c r="DK4" s="32"/>
    </row>
    <row r="5" spans="1:121" ht="15.75" x14ac:dyDescent="0.25">
      <c r="A5" s="20" t="s">
        <v>218</v>
      </c>
      <c r="B5" s="97">
        <f>SUM(F5+I5+L5+O5+R5+U5+X5+AA5+AD5+AG5+AJ5+AM5+AP5+AS5+AV5+AY5+BB5+BE5+BH5+BK5+BN5+BQ5+BT5+BW5+BZ5+CC5+CF5+CI5+CL5+CO5+CR5+CU5+CX5+DA5+DD5+DG5+DJ5)</f>
        <v>6107</v>
      </c>
      <c r="C5" s="98">
        <f>SUM(G5+J5+M5+P5+S5+V5+Y5+AB5+AE5+AH5+AK5+AN5+AQ5+AT5+AW5+AZ5+BC5+BF5+BI5+BL5+BO5+BR5+BU5+BX5+CA5+CD5+CG5+CJ5+CM5+CP5+CS5+CV5+CY5+DB5+DE5+DH5+DK5)</f>
        <v>45</v>
      </c>
      <c r="D5" s="107">
        <f>IF(B5=C5,"EJ SPELAT",B5/C5)</f>
        <v>135.71111111111111</v>
      </c>
      <c r="E5" s="20"/>
      <c r="F5" s="29"/>
      <c r="G5" s="30"/>
      <c r="I5" s="29">
        <v>584</v>
      </c>
      <c r="J5" s="30">
        <v>4</v>
      </c>
      <c r="L5" s="29">
        <v>395</v>
      </c>
      <c r="M5" s="30">
        <v>3</v>
      </c>
      <c r="O5" s="29"/>
      <c r="P5" s="30"/>
      <c r="R5" s="29"/>
      <c r="S5" s="30"/>
      <c r="U5" s="29">
        <v>410</v>
      </c>
      <c r="V5" s="30">
        <v>3</v>
      </c>
      <c r="X5" s="29">
        <v>397</v>
      </c>
      <c r="Y5" s="30">
        <v>3</v>
      </c>
      <c r="AA5" s="29"/>
      <c r="AB5" s="30"/>
      <c r="AD5" s="29"/>
      <c r="AE5" s="30"/>
      <c r="AG5" s="29"/>
      <c r="AH5" s="30"/>
      <c r="AJ5" s="29"/>
      <c r="AK5" s="30"/>
      <c r="AM5" s="29">
        <v>410</v>
      </c>
      <c r="AN5" s="30">
        <v>3</v>
      </c>
      <c r="AP5" s="29"/>
      <c r="AQ5" s="30"/>
      <c r="AS5" s="29">
        <v>509</v>
      </c>
      <c r="AT5" s="30">
        <v>4</v>
      </c>
      <c r="AV5" s="29"/>
      <c r="AW5" s="30"/>
      <c r="AY5" s="29">
        <v>418</v>
      </c>
      <c r="AZ5" s="30">
        <v>3</v>
      </c>
      <c r="BB5" s="29"/>
      <c r="BC5" s="30"/>
      <c r="BE5" s="29">
        <v>404</v>
      </c>
      <c r="BF5" s="30">
        <v>3</v>
      </c>
      <c r="BH5" s="81"/>
      <c r="BI5" s="82"/>
      <c r="BK5" s="29">
        <v>352</v>
      </c>
      <c r="BL5" s="30">
        <v>3</v>
      </c>
      <c r="BN5" s="29">
        <v>420</v>
      </c>
      <c r="BO5" s="30">
        <v>3</v>
      </c>
      <c r="BQ5" s="29"/>
      <c r="BR5" s="30"/>
      <c r="BT5" s="29">
        <v>525</v>
      </c>
      <c r="BU5" s="30">
        <v>4</v>
      </c>
      <c r="BW5" s="29">
        <v>448</v>
      </c>
      <c r="BX5" s="30">
        <v>3</v>
      </c>
      <c r="BZ5" s="29"/>
      <c r="CA5" s="30"/>
      <c r="CC5" s="29">
        <v>366</v>
      </c>
      <c r="CD5" s="30">
        <v>3</v>
      </c>
      <c r="CF5" s="29">
        <v>469</v>
      </c>
      <c r="CG5" s="30">
        <v>3</v>
      </c>
      <c r="CI5" s="29"/>
      <c r="CJ5" s="30"/>
      <c r="CL5" s="29"/>
      <c r="CM5" s="30"/>
      <c r="CO5" s="29"/>
      <c r="CP5" s="30"/>
      <c r="CR5" s="29"/>
      <c r="CS5" s="30"/>
      <c r="CU5" s="29"/>
      <c r="CV5" s="30"/>
      <c r="CX5" s="29"/>
      <c r="CY5" s="30"/>
      <c r="DA5" s="29"/>
      <c r="DB5" s="30"/>
      <c r="DD5" s="29"/>
      <c r="DE5" s="30"/>
      <c r="DG5" s="29"/>
      <c r="DH5" s="30"/>
      <c r="DJ5" s="29"/>
      <c r="DK5" s="30"/>
    </row>
    <row r="6" spans="1:121" ht="15.75" x14ac:dyDescent="0.25">
      <c r="A6" s="20" t="s">
        <v>11</v>
      </c>
      <c r="B6" s="97">
        <f t="shared" ref="B6:C50" si="1">SUM(F6+I6+L6+O6+R6+U6+X6+AA6+AD6+AG6+AJ6+AM6+AP6+AS6+AV6+AY6+BB6+BE6+BH6+BK6+BN6+BQ6+BT6+BW6+BZ6+CC6+CF6+CI6+CL6+CO6+CR6+CU6+CX6+DA6+DD6+DG6+DJ6)</f>
        <v>5527</v>
      </c>
      <c r="C6" s="98">
        <f t="shared" si="1"/>
        <v>41</v>
      </c>
      <c r="D6" s="107">
        <f t="shared" si="0"/>
        <v>134.80487804878049</v>
      </c>
      <c r="E6" s="20"/>
      <c r="F6" s="29"/>
      <c r="G6" s="30"/>
      <c r="I6" s="29"/>
      <c r="J6" s="30"/>
      <c r="L6" s="29">
        <v>361</v>
      </c>
      <c r="M6" s="30">
        <v>3</v>
      </c>
      <c r="O6" s="29"/>
      <c r="P6" s="30"/>
      <c r="R6" s="29">
        <v>456</v>
      </c>
      <c r="S6" s="30">
        <v>4</v>
      </c>
      <c r="U6" s="29">
        <v>410</v>
      </c>
      <c r="V6" s="30">
        <v>3</v>
      </c>
      <c r="X6" s="29">
        <v>380</v>
      </c>
      <c r="Y6" s="30">
        <v>3</v>
      </c>
      <c r="AA6" s="29"/>
      <c r="AB6" s="30"/>
      <c r="AD6" s="29"/>
      <c r="AE6" s="30"/>
      <c r="AG6" s="29"/>
      <c r="AH6" s="30"/>
      <c r="AJ6" s="29"/>
      <c r="AK6" s="30"/>
      <c r="AM6" s="29">
        <v>370</v>
      </c>
      <c r="AN6" s="30">
        <v>3</v>
      </c>
      <c r="AP6" s="29"/>
      <c r="AQ6" s="30"/>
      <c r="AS6" s="29">
        <v>537</v>
      </c>
      <c r="AT6" s="30">
        <v>4</v>
      </c>
      <c r="AV6" s="29"/>
      <c r="AW6" s="30"/>
      <c r="AY6" s="29">
        <v>359</v>
      </c>
      <c r="AZ6" s="30">
        <v>3</v>
      </c>
      <c r="BB6" s="29"/>
      <c r="BC6" s="30"/>
      <c r="BE6" s="29">
        <v>468</v>
      </c>
      <c r="BF6" s="30">
        <v>3</v>
      </c>
      <c r="BH6" s="29"/>
      <c r="BI6" s="30"/>
      <c r="BK6" s="29">
        <v>395</v>
      </c>
      <c r="BL6" s="30">
        <v>3</v>
      </c>
      <c r="BN6" s="29">
        <v>387</v>
      </c>
      <c r="BO6" s="30">
        <v>3</v>
      </c>
      <c r="BQ6" s="29"/>
      <c r="BR6" s="30"/>
      <c r="BT6" s="29"/>
      <c r="BU6" s="30"/>
      <c r="BW6" s="29">
        <v>473</v>
      </c>
      <c r="BX6" s="30">
        <v>3</v>
      </c>
      <c r="BZ6" s="29"/>
      <c r="CA6" s="30"/>
      <c r="CC6" s="29">
        <v>473</v>
      </c>
      <c r="CD6" s="30">
        <v>3</v>
      </c>
      <c r="CF6" s="29">
        <v>458</v>
      </c>
      <c r="CG6" s="30">
        <v>3</v>
      </c>
      <c r="CI6" s="29"/>
      <c r="CJ6" s="30"/>
      <c r="CL6" s="29"/>
      <c r="CM6" s="30"/>
      <c r="CO6" s="29"/>
      <c r="CP6" s="30"/>
      <c r="CR6" s="29"/>
      <c r="CS6" s="30"/>
      <c r="CU6" s="29"/>
      <c r="CV6" s="30"/>
      <c r="CX6" s="29"/>
      <c r="CY6" s="30"/>
      <c r="DA6" s="29"/>
      <c r="DB6" s="30"/>
      <c r="DD6" s="29"/>
      <c r="DE6" s="30"/>
      <c r="DG6" s="29"/>
      <c r="DH6" s="30"/>
      <c r="DJ6" s="29"/>
      <c r="DK6" s="30"/>
    </row>
    <row r="7" spans="1:121" ht="15.75" x14ac:dyDescent="0.25">
      <c r="A7" s="20" t="s">
        <v>28</v>
      </c>
      <c r="B7" s="97">
        <f t="shared" si="1"/>
        <v>6031</v>
      </c>
      <c r="C7" s="98">
        <f t="shared" si="1"/>
        <v>38</v>
      </c>
      <c r="D7" s="107">
        <f t="shared" si="0"/>
        <v>158.71052631578948</v>
      </c>
      <c r="E7" s="20"/>
      <c r="F7" s="29"/>
      <c r="G7" s="30"/>
      <c r="I7" s="29">
        <v>586</v>
      </c>
      <c r="J7" s="30">
        <v>4</v>
      </c>
      <c r="L7" s="29">
        <v>367</v>
      </c>
      <c r="M7" s="30">
        <v>3</v>
      </c>
      <c r="O7" s="29"/>
      <c r="P7" s="30"/>
      <c r="R7" s="29">
        <v>632</v>
      </c>
      <c r="S7" s="30">
        <v>4</v>
      </c>
      <c r="U7" s="29">
        <v>457</v>
      </c>
      <c r="V7" s="30">
        <v>3</v>
      </c>
      <c r="X7" s="29">
        <v>519</v>
      </c>
      <c r="Y7" s="30">
        <v>3</v>
      </c>
      <c r="AA7" s="29">
        <v>368</v>
      </c>
      <c r="AB7" s="30">
        <v>2</v>
      </c>
      <c r="AD7" s="29"/>
      <c r="AE7" s="30"/>
      <c r="AG7" s="29">
        <v>480</v>
      </c>
      <c r="AH7" s="30">
        <v>3</v>
      </c>
      <c r="AJ7" s="29">
        <v>734</v>
      </c>
      <c r="AK7" s="30">
        <v>4</v>
      </c>
      <c r="AM7" s="29">
        <v>468</v>
      </c>
      <c r="AN7" s="30">
        <v>3</v>
      </c>
      <c r="AP7" s="29">
        <v>326</v>
      </c>
      <c r="AQ7" s="30">
        <v>2</v>
      </c>
      <c r="AS7" s="29">
        <v>589</v>
      </c>
      <c r="AT7" s="30">
        <v>4</v>
      </c>
      <c r="AV7" s="29"/>
      <c r="AW7" s="30"/>
      <c r="AY7" s="29">
        <v>505</v>
      </c>
      <c r="AZ7" s="30">
        <v>3</v>
      </c>
      <c r="BB7" s="29"/>
      <c r="BC7" s="30"/>
      <c r="BE7" s="29"/>
      <c r="BF7" s="30"/>
      <c r="BH7" s="29"/>
      <c r="BI7" s="30"/>
      <c r="BK7" s="29"/>
      <c r="BL7" s="30"/>
      <c r="BN7" s="29"/>
      <c r="BO7" s="30"/>
      <c r="BQ7" s="29"/>
      <c r="BR7" s="30"/>
      <c r="BT7" s="29"/>
      <c r="BU7" s="30"/>
      <c r="BW7" s="29"/>
      <c r="BX7" s="30"/>
      <c r="BZ7" s="29"/>
      <c r="CA7" s="30"/>
      <c r="CC7" s="29"/>
      <c r="CD7" s="30"/>
      <c r="CF7" s="29"/>
      <c r="CG7" s="30"/>
      <c r="CI7" s="29"/>
      <c r="CJ7" s="30"/>
      <c r="CL7" s="29"/>
      <c r="CM7" s="30"/>
      <c r="CO7" s="29"/>
      <c r="CP7" s="30"/>
      <c r="CR7" s="29"/>
      <c r="CS7" s="30"/>
      <c r="CU7" s="29"/>
      <c r="CV7" s="30"/>
      <c r="CX7" s="29"/>
      <c r="CY7" s="30"/>
      <c r="DA7" s="29"/>
      <c r="DB7" s="30"/>
      <c r="DD7" s="29"/>
      <c r="DE7" s="30"/>
      <c r="DG7" s="29"/>
      <c r="DH7" s="30"/>
      <c r="DJ7" s="29"/>
      <c r="DK7" s="30"/>
    </row>
    <row r="8" spans="1:121" ht="15.75" x14ac:dyDescent="0.25">
      <c r="A8" s="20" t="s">
        <v>30</v>
      </c>
      <c r="B8" s="97">
        <f t="shared" si="1"/>
        <v>3663</v>
      </c>
      <c r="C8" s="98">
        <f t="shared" si="1"/>
        <v>27</v>
      </c>
      <c r="D8" s="107">
        <f t="shared" si="0"/>
        <v>135.66666666666666</v>
      </c>
      <c r="E8" s="20"/>
      <c r="F8" s="29"/>
      <c r="G8" s="30"/>
      <c r="I8" s="29"/>
      <c r="J8" s="30"/>
      <c r="L8" s="29">
        <v>429</v>
      </c>
      <c r="M8" s="30">
        <v>3</v>
      </c>
      <c r="O8" s="29"/>
      <c r="P8" s="30"/>
      <c r="R8" s="29">
        <v>518</v>
      </c>
      <c r="S8" s="30">
        <v>4</v>
      </c>
      <c r="U8" s="29">
        <v>424</v>
      </c>
      <c r="V8" s="30">
        <v>3</v>
      </c>
      <c r="X8" s="29"/>
      <c r="Y8" s="30"/>
      <c r="AA8" s="29"/>
      <c r="AB8" s="30"/>
      <c r="AD8" s="29"/>
      <c r="AE8" s="30"/>
      <c r="AG8" s="29">
        <v>369</v>
      </c>
      <c r="AH8" s="30">
        <v>3</v>
      </c>
      <c r="AJ8" s="29">
        <v>580</v>
      </c>
      <c r="AK8" s="30">
        <v>4</v>
      </c>
      <c r="AM8" s="29">
        <v>460</v>
      </c>
      <c r="AN8" s="30">
        <v>3</v>
      </c>
      <c r="AP8" s="29"/>
      <c r="AQ8" s="30"/>
      <c r="AS8" s="29">
        <v>469</v>
      </c>
      <c r="AT8" s="30">
        <v>4</v>
      </c>
      <c r="AV8" s="29"/>
      <c r="AW8" s="30"/>
      <c r="AY8" s="29">
        <v>414</v>
      </c>
      <c r="AZ8" s="30">
        <v>3</v>
      </c>
      <c r="BB8" s="29"/>
      <c r="BC8" s="30"/>
      <c r="BE8" s="29"/>
      <c r="BF8" s="30"/>
      <c r="BH8" s="29"/>
      <c r="BI8" s="30"/>
      <c r="BK8" s="29"/>
      <c r="BL8" s="30"/>
      <c r="BN8" s="29"/>
      <c r="BO8" s="30"/>
      <c r="BQ8" s="29"/>
      <c r="BR8" s="30"/>
      <c r="BT8" s="29"/>
      <c r="BU8" s="30"/>
      <c r="BW8" s="29"/>
      <c r="BX8" s="30"/>
      <c r="BZ8" s="29"/>
      <c r="CA8" s="30"/>
      <c r="CC8" s="29"/>
      <c r="CD8" s="30"/>
      <c r="CF8" s="29"/>
      <c r="CG8" s="30"/>
      <c r="CI8" s="29"/>
      <c r="CJ8" s="30"/>
      <c r="CL8" s="29"/>
      <c r="CM8" s="30"/>
      <c r="CO8" s="29"/>
      <c r="CP8" s="30"/>
      <c r="CR8" s="29"/>
      <c r="CS8" s="30"/>
      <c r="CU8" s="29"/>
      <c r="CV8" s="30"/>
      <c r="CX8" s="29"/>
      <c r="CY8" s="30"/>
      <c r="DA8" s="29"/>
      <c r="DB8" s="30"/>
      <c r="DD8" s="29"/>
      <c r="DE8" s="30"/>
      <c r="DG8" s="29"/>
      <c r="DH8" s="30"/>
      <c r="DJ8" s="29"/>
      <c r="DK8" s="30"/>
    </row>
    <row r="9" spans="1:121" ht="15.75" x14ac:dyDescent="0.25">
      <c r="A9" s="20" t="s">
        <v>240</v>
      </c>
      <c r="B9" s="97">
        <f>SUM(F9+I9+L9+O9+R9+U9+X9+AA9+AD9+AG9+AJ9+AM9+AP9+AS9+AV9+AY9+BB9+BE9+BH9+BK9+BN9+BQ9+BT9+BW9+BZ9+CC9+CF9+CI9+CL9+CO9+CR9+CU9+CX9+DA9+DD9+DG9+DJ9)</f>
        <v>0</v>
      </c>
      <c r="C9" s="98">
        <f>SUM(G9+J9+M9+P9+S9+V9+Y9+AB9+AE9+AH9+AK9+AN9+AQ9+AT9+AW9+AZ9+BC9+BF9+BI9+BL9+BO9+BR9+BU9+BX9+CA9+CD9+CG9+CJ9+CM9+CP9+CS9+CV9+CY9+DB9+DE9+DH9+DK9)</f>
        <v>0</v>
      </c>
      <c r="D9" s="107" t="str">
        <f>IF(B9=C9,"EJ SPELAT",B9/C9)</f>
        <v>EJ SPELAT</v>
      </c>
      <c r="E9" s="20"/>
      <c r="F9" s="29"/>
      <c r="G9" s="30"/>
      <c r="I9" s="29"/>
      <c r="J9" s="30"/>
      <c r="L9" s="29"/>
      <c r="M9" s="30"/>
      <c r="O9" s="29"/>
      <c r="P9" s="30"/>
      <c r="R9" s="29"/>
      <c r="S9" s="30"/>
      <c r="U9" s="29"/>
      <c r="V9" s="30"/>
      <c r="X9" s="29"/>
      <c r="Y9" s="30"/>
      <c r="AA9" s="29"/>
      <c r="AB9" s="30"/>
      <c r="AD9" s="29"/>
      <c r="AE9" s="30"/>
      <c r="AG9" s="29"/>
      <c r="AH9" s="30"/>
      <c r="AJ9" s="29"/>
      <c r="AK9" s="30"/>
      <c r="AM9" s="29"/>
      <c r="AN9" s="30"/>
      <c r="AP9" s="29"/>
      <c r="AQ9" s="30"/>
      <c r="AS9" s="29"/>
      <c r="AT9" s="30"/>
      <c r="AV9" s="29"/>
      <c r="AW9" s="30"/>
      <c r="AY9" s="29"/>
      <c r="AZ9" s="30"/>
      <c r="BB9" s="29"/>
      <c r="BC9" s="30"/>
      <c r="BE9" s="29"/>
      <c r="BF9" s="30"/>
      <c r="BH9" s="29"/>
      <c r="BI9" s="30"/>
      <c r="BK9" s="29"/>
      <c r="BL9" s="30"/>
      <c r="BN9" s="29"/>
      <c r="BO9" s="30"/>
      <c r="BQ9" s="29"/>
      <c r="BR9" s="30"/>
      <c r="BT9" s="29"/>
      <c r="BU9" s="30"/>
      <c r="BW9" s="29"/>
      <c r="BX9" s="30"/>
      <c r="BZ9" s="29"/>
      <c r="CA9" s="30"/>
      <c r="CC9" s="29"/>
      <c r="CD9" s="30"/>
      <c r="CF9" s="29"/>
      <c r="CG9" s="30"/>
      <c r="CI9" s="29"/>
      <c r="CJ9" s="30"/>
      <c r="CL9" s="29"/>
      <c r="CM9" s="30"/>
      <c r="CO9" s="29"/>
      <c r="CP9" s="30"/>
      <c r="CR9" s="29"/>
      <c r="CS9" s="30"/>
      <c r="CU9" s="29"/>
      <c r="CV9" s="30"/>
      <c r="CX9" s="29"/>
      <c r="CY9" s="30"/>
      <c r="DA9" s="29"/>
      <c r="DB9" s="30"/>
      <c r="DD9" s="29"/>
      <c r="DE9" s="30"/>
      <c r="DG9" s="29"/>
      <c r="DH9" s="30"/>
      <c r="DJ9" s="29"/>
      <c r="DK9" s="30"/>
    </row>
    <row r="10" spans="1:121" ht="15.75" x14ac:dyDescent="0.25">
      <c r="A10" s="20" t="s">
        <v>241</v>
      </c>
      <c r="B10" s="97">
        <f t="shared" si="1"/>
        <v>8460</v>
      </c>
      <c r="C10" s="98">
        <f t="shared" si="1"/>
        <v>48</v>
      </c>
      <c r="D10" s="107">
        <f t="shared" si="0"/>
        <v>176.25</v>
      </c>
      <c r="E10" s="20"/>
      <c r="F10" s="29">
        <v>681</v>
      </c>
      <c r="G10" s="30">
        <v>4</v>
      </c>
      <c r="I10" s="29"/>
      <c r="J10" s="30"/>
      <c r="L10" s="29"/>
      <c r="M10" s="30"/>
      <c r="O10" s="29"/>
      <c r="P10" s="30"/>
      <c r="R10" s="29"/>
      <c r="S10" s="30"/>
      <c r="U10" s="29">
        <v>591</v>
      </c>
      <c r="V10" s="30">
        <v>3</v>
      </c>
      <c r="X10" s="29">
        <v>447</v>
      </c>
      <c r="Y10" s="30">
        <v>3</v>
      </c>
      <c r="AA10" s="29"/>
      <c r="AB10" s="30"/>
      <c r="AD10" s="29"/>
      <c r="AE10" s="30"/>
      <c r="AG10" s="29">
        <v>540</v>
      </c>
      <c r="AH10" s="30">
        <v>3</v>
      </c>
      <c r="AJ10" s="29"/>
      <c r="AK10" s="30"/>
      <c r="AM10" s="29">
        <v>490</v>
      </c>
      <c r="AN10" s="30">
        <v>3</v>
      </c>
      <c r="AP10" s="29">
        <v>677</v>
      </c>
      <c r="AQ10" s="30">
        <v>4</v>
      </c>
      <c r="AS10" s="29">
        <v>689</v>
      </c>
      <c r="AT10" s="30">
        <v>4</v>
      </c>
      <c r="AV10" s="29"/>
      <c r="AW10" s="30"/>
      <c r="AY10" s="29">
        <v>493</v>
      </c>
      <c r="AZ10" s="30">
        <v>3</v>
      </c>
      <c r="BB10" s="29">
        <v>734</v>
      </c>
      <c r="BC10" s="30">
        <v>4</v>
      </c>
      <c r="BE10" s="29">
        <v>523</v>
      </c>
      <c r="BF10" s="30">
        <v>3</v>
      </c>
      <c r="BH10" s="29"/>
      <c r="BI10" s="30"/>
      <c r="BK10" s="29">
        <v>563</v>
      </c>
      <c r="BL10" s="30">
        <v>3</v>
      </c>
      <c r="BN10" s="29"/>
      <c r="BO10" s="30"/>
      <c r="BQ10" s="29">
        <v>829</v>
      </c>
      <c r="BR10" s="30">
        <v>4</v>
      </c>
      <c r="BT10" s="29"/>
      <c r="BU10" s="30"/>
      <c r="BW10" s="29"/>
      <c r="BX10" s="30"/>
      <c r="BZ10" s="29"/>
      <c r="CA10" s="30"/>
      <c r="CC10" s="29"/>
      <c r="CD10" s="30"/>
      <c r="CF10" s="29">
        <v>487</v>
      </c>
      <c r="CG10" s="30">
        <v>3</v>
      </c>
      <c r="CI10" s="29">
        <v>716</v>
      </c>
      <c r="CJ10" s="30">
        <v>4</v>
      </c>
      <c r="CL10" s="29"/>
      <c r="CM10" s="30"/>
      <c r="CO10" s="29"/>
      <c r="CP10" s="30"/>
      <c r="CR10" s="29"/>
      <c r="CS10" s="30"/>
      <c r="CU10" s="29"/>
      <c r="CV10" s="30"/>
      <c r="CX10" s="29"/>
      <c r="CY10" s="30"/>
      <c r="DA10" s="29"/>
      <c r="DB10" s="30"/>
      <c r="DD10" s="29"/>
      <c r="DE10" s="30"/>
      <c r="DG10" s="29"/>
      <c r="DH10" s="30"/>
      <c r="DJ10" s="29"/>
      <c r="DK10" s="30"/>
    </row>
    <row r="11" spans="1:121" ht="15.75" x14ac:dyDescent="0.25">
      <c r="A11" s="20" t="s">
        <v>335</v>
      </c>
      <c r="B11" s="97">
        <f t="shared" si="1"/>
        <v>5203</v>
      </c>
      <c r="C11" s="98">
        <f t="shared" si="1"/>
        <v>46</v>
      </c>
      <c r="D11" s="107">
        <f t="shared" si="0"/>
        <v>113.10869565217391</v>
      </c>
      <c r="E11" s="20"/>
      <c r="F11" s="29"/>
      <c r="G11" s="30"/>
      <c r="I11" s="29"/>
      <c r="J11" s="30"/>
      <c r="L11" s="29">
        <v>342</v>
      </c>
      <c r="M11" s="30">
        <v>3</v>
      </c>
      <c r="O11" s="29"/>
      <c r="P11" s="30"/>
      <c r="R11" s="29">
        <v>428</v>
      </c>
      <c r="S11" s="30">
        <v>4</v>
      </c>
      <c r="U11" s="29"/>
      <c r="V11" s="30"/>
      <c r="X11" s="29">
        <v>386</v>
      </c>
      <c r="Y11" s="30">
        <v>3</v>
      </c>
      <c r="AA11" s="29"/>
      <c r="AB11" s="30"/>
      <c r="AD11" s="29"/>
      <c r="AE11" s="30"/>
      <c r="AG11" s="29">
        <v>278</v>
      </c>
      <c r="AH11" s="30">
        <v>3</v>
      </c>
      <c r="AJ11" s="29">
        <v>437</v>
      </c>
      <c r="AK11" s="30">
        <v>4</v>
      </c>
      <c r="AM11" s="29">
        <v>340</v>
      </c>
      <c r="AN11" s="30">
        <v>3</v>
      </c>
      <c r="AP11" s="29"/>
      <c r="AQ11" s="30"/>
      <c r="AS11" s="29"/>
      <c r="AT11" s="30"/>
      <c r="AV11" s="29"/>
      <c r="AW11" s="30"/>
      <c r="AY11" s="29">
        <v>336</v>
      </c>
      <c r="AZ11" s="30">
        <v>3</v>
      </c>
      <c r="BB11" s="29"/>
      <c r="BC11" s="30"/>
      <c r="BE11" s="29">
        <v>352</v>
      </c>
      <c r="BF11" s="30">
        <v>3</v>
      </c>
      <c r="BH11" s="29"/>
      <c r="BI11" s="30"/>
      <c r="BK11" s="29">
        <v>327</v>
      </c>
      <c r="BL11" s="30">
        <v>3</v>
      </c>
      <c r="BN11" s="29"/>
      <c r="BO11" s="30"/>
      <c r="BQ11" s="29"/>
      <c r="BR11" s="30"/>
      <c r="BT11" s="29">
        <v>478</v>
      </c>
      <c r="BU11" s="30">
        <v>4</v>
      </c>
      <c r="BW11" s="29">
        <v>334</v>
      </c>
      <c r="BX11" s="30">
        <v>3</v>
      </c>
      <c r="BZ11" s="29">
        <v>470</v>
      </c>
      <c r="CA11" s="30">
        <v>4</v>
      </c>
      <c r="CC11" s="29">
        <v>334</v>
      </c>
      <c r="CD11" s="30">
        <v>3</v>
      </c>
      <c r="CF11" s="29">
        <v>361</v>
      </c>
      <c r="CG11" s="30">
        <v>3</v>
      </c>
      <c r="CI11" s="29"/>
      <c r="CJ11" s="30"/>
      <c r="CL11" s="29"/>
      <c r="CM11" s="30"/>
      <c r="CO11" s="29"/>
      <c r="CP11" s="30"/>
      <c r="CR11" s="29"/>
      <c r="CS11" s="30"/>
      <c r="CU11" s="29"/>
      <c r="CV11" s="30"/>
      <c r="CX11" s="29"/>
      <c r="CY11" s="30"/>
      <c r="DA11" s="29"/>
      <c r="DB11" s="30"/>
      <c r="DD11" s="29"/>
      <c r="DE11" s="30"/>
      <c r="DG11" s="29"/>
      <c r="DH11" s="30"/>
      <c r="DJ11" s="29"/>
      <c r="DK11" s="30"/>
    </row>
    <row r="12" spans="1:121" ht="15.75" x14ac:dyDescent="0.25">
      <c r="A12" s="20" t="s">
        <v>336</v>
      </c>
      <c r="B12" s="97">
        <f t="shared" ref="B12" si="2">SUM(F12+I12+L12+O12+R12+U12+X12+AA12+AD12+AG12+AJ12+AM12+AP12+AS12+AV12+AY12+BB12+BE12+BH12+BK12+BN12+BQ12+BT12+BW12+BZ12+CC12+CF12+CI12+CL12+CO12+CR12+CU12+CX12+DA12+DD12+DG12+DJ12)</f>
        <v>4912</v>
      </c>
      <c r="C12" s="98">
        <f t="shared" ref="C12" si="3">SUM(G12+J12+M12+P12+S12+V12+Y12+AB12+AE12+AH12+AK12+AN12+AQ12+AT12+AW12+AZ12+BC12+BF12+BI12+BL12+BO12+BR12+BU12+BX12+CA12+CD12+CG12+CJ12+CM12+CP12+CS12+CV12+CY12+DB12+DE12+DH12+DK12)</f>
        <v>45</v>
      </c>
      <c r="D12" s="107">
        <f t="shared" ref="D12" si="4">IF(B12=C12,"EJ SPELAT",B12/C12)</f>
        <v>109.15555555555555</v>
      </c>
      <c r="E12" s="20"/>
      <c r="F12" s="29"/>
      <c r="G12" s="30"/>
      <c r="I12" s="29"/>
      <c r="J12" s="30"/>
      <c r="L12" s="29">
        <v>330</v>
      </c>
      <c r="M12" s="30">
        <v>3</v>
      </c>
      <c r="O12" s="29"/>
      <c r="P12" s="30"/>
      <c r="R12" s="29">
        <v>415</v>
      </c>
      <c r="S12" s="30">
        <v>4</v>
      </c>
      <c r="U12" s="29">
        <v>354</v>
      </c>
      <c r="V12" s="30">
        <v>3</v>
      </c>
      <c r="X12" s="29">
        <v>348</v>
      </c>
      <c r="Y12" s="30">
        <v>3</v>
      </c>
      <c r="AA12" s="29"/>
      <c r="AB12" s="30"/>
      <c r="AD12" s="29"/>
      <c r="AE12" s="30"/>
      <c r="AG12" s="29">
        <v>248</v>
      </c>
      <c r="AH12" s="30">
        <v>3</v>
      </c>
      <c r="AJ12" s="29"/>
      <c r="AK12" s="30"/>
      <c r="AM12" s="29">
        <v>338</v>
      </c>
      <c r="AN12" s="30">
        <v>3</v>
      </c>
      <c r="AP12" s="29"/>
      <c r="AQ12" s="30"/>
      <c r="AS12" s="29"/>
      <c r="AT12" s="30"/>
      <c r="AV12" s="29"/>
      <c r="AW12" s="30"/>
      <c r="AY12" s="29">
        <v>325</v>
      </c>
      <c r="AZ12" s="30">
        <v>3</v>
      </c>
      <c r="BB12" s="29"/>
      <c r="BC12" s="30"/>
      <c r="BE12" s="29">
        <v>292</v>
      </c>
      <c r="BF12" s="30">
        <v>3</v>
      </c>
      <c r="BH12" s="29"/>
      <c r="BI12" s="30"/>
      <c r="BK12" s="29">
        <v>347</v>
      </c>
      <c r="BL12" s="30">
        <v>3</v>
      </c>
      <c r="BN12" s="29"/>
      <c r="BO12" s="30"/>
      <c r="BQ12" s="29"/>
      <c r="BR12" s="30"/>
      <c r="BT12" s="29">
        <v>436</v>
      </c>
      <c r="BU12" s="30">
        <v>4</v>
      </c>
      <c r="BW12" s="29">
        <v>307</v>
      </c>
      <c r="BX12" s="30">
        <v>3</v>
      </c>
      <c r="BZ12" s="29">
        <v>467</v>
      </c>
      <c r="CA12" s="30">
        <v>4</v>
      </c>
      <c r="CC12" s="29">
        <v>374</v>
      </c>
      <c r="CD12" s="30">
        <v>3</v>
      </c>
      <c r="CF12" s="29">
        <v>331</v>
      </c>
      <c r="CG12" s="30">
        <v>3</v>
      </c>
      <c r="CI12" s="29"/>
      <c r="CJ12" s="30"/>
      <c r="CL12" s="29"/>
      <c r="CM12" s="30"/>
      <c r="CO12" s="29"/>
      <c r="CP12" s="30"/>
      <c r="CR12" s="29"/>
      <c r="CS12" s="30"/>
      <c r="CU12" s="29"/>
      <c r="CV12" s="30"/>
      <c r="CX12" s="29"/>
      <c r="CY12" s="30"/>
      <c r="DA12" s="29"/>
      <c r="DB12" s="30"/>
      <c r="DD12" s="29"/>
      <c r="DE12" s="30"/>
      <c r="DG12" s="29"/>
      <c r="DH12" s="30"/>
      <c r="DJ12" s="29"/>
      <c r="DK12" s="30"/>
    </row>
    <row r="13" spans="1:121" ht="15.75" x14ac:dyDescent="0.25">
      <c r="A13" s="20" t="s">
        <v>254</v>
      </c>
      <c r="B13" s="97">
        <f t="shared" ref="B13" si="5">SUM(F13+I13+L13+O13+R13+U13+X13+AA13+AD13+AG13+AJ13+AM13+AP13+AS13+AV13+AY13+BB13+BE13+BH13+BK13+BN13+BQ13+BT13+BW13+BZ13+CC13+CF13+CI13+CL13+CO13+CR13+CU13+CX13+DA13+DD13+DG13+DJ13)</f>
        <v>6195</v>
      </c>
      <c r="C13" s="98">
        <f t="shared" ref="C13" si="6">SUM(G13+J13+M13+P13+S13+V13+Y13+AB13+AE13+AH13+AK13+AN13+AQ13+AT13+AW13+AZ13+BC13+BF13+BI13+BL13+BO13+BR13+BU13+BX13+CA13+CD13+CG13+CJ13+CM13+CP13+CS13+CV13+CY13+DB13+DE13+DH13+DK13)</f>
        <v>54</v>
      </c>
      <c r="D13" s="107">
        <f t="shared" si="0"/>
        <v>114.72222222222223</v>
      </c>
      <c r="E13" s="20"/>
      <c r="F13" s="29"/>
      <c r="G13" s="30"/>
      <c r="I13" s="29">
        <v>396</v>
      </c>
      <c r="J13" s="30">
        <v>4</v>
      </c>
      <c r="L13" s="29">
        <v>364</v>
      </c>
      <c r="M13" s="30">
        <v>3</v>
      </c>
      <c r="O13" s="29"/>
      <c r="P13" s="30"/>
      <c r="R13" s="29"/>
      <c r="S13" s="30"/>
      <c r="U13" s="29">
        <v>289</v>
      </c>
      <c r="V13" s="30">
        <v>3</v>
      </c>
      <c r="X13" s="29">
        <v>278</v>
      </c>
      <c r="Y13" s="30">
        <v>3</v>
      </c>
      <c r="AA13" s="29"/>
      <c r="AB13" s="30"/>
      <c r="AD13" s="29"/>
      <c r="AE13" s="30"/>
      <c r="AG13" s="29">
        <v>376</v>
      </c>
      <c r="AH13" s="30">
        <v>3</v>
      </c>
      <c r="AJ13" s="29"/>
      <c r="AK13" s="30"/>
      <c r="AM13" s="29">
        <v>427</v>
      </c>
      <c r="AN13" s="30">
        <v>3</v>
      </c>
      <c r="AP13" s="29"/>
      <c r="AQ13" s="30"/>
      <c r="AS13" s="29"/>
      <c r="AT13" s="30"/>
      <c r="AV13" s="29"/>
      <c r="AW13" s="30"/>
      <c r="AY13" s="29">
        <v>335</v>
      </c>
      <c r="AZ13" s="30">
        <v>3</v>
      </c>
      <c r="BB13" s="29"/>
      <c r="BC13" s="30"/>
      <c r="BE13" s="29">
        <v>332</v>
      </c>
      <c r="BF13" s="30">
        <v>3</v>
      </c>
      <c r="BH13" s="29">
        <v>707</v>
      </c>
      <c r="BI13" s="30">
        <v>6</v>
      </c>
      <c r="BK13" s="29">
        <v>336</v>
      </c>
      <c r="BL13" s="30">
        <v>3</v>
      </c>
      <c r="BN13" s="29">
        <v>351</v>
      </c>
      <c r="BO13" s="30">
        <v>3</v>
      </c>
      <c r="BQ13" s="29"/>
      <c r="BR13" s="30"/>
      <c r="BT13" s="29">
        <v>477</v>
      </c>
      <c r="BU13" s="30">
        <v>4</v>
      </c>
      <c r="BW13" s="29">
        <v>342</v>
      </c>
      <c r="BX13" s="30">
        <v>3</v>
      </c>
      <c r="BZ13" s="29">
        <v>449</v>
      </c>
      <c r="CA13" s="30">
        <v>4</v>
      </c>
      <c r="CC13" s="29">
        <v>384</v>
      </c>
      <c r="CD13" s="30">
        <v>3</v>
      </c>
      <c r="CF13" s="29">
        <v>352</v>
      </c>
      <c r="CG13" s="30">
        <v>3</v>
      </c>
      <c r="CI13" s="29"/>
      <c r="CJ13" s="30"/>
      <c r="CL13" s="29"/>
      <c r="CM13" s="30"/>
      <c r="CO13" s="29"/>
      <c r="CP13" s="30"/>
      <c r="CR13" s="29"/>
      <c r="CS13" s="30"/>
      <c r="CU13" s="29"/>
      <c r="CV13" s="30"/>
      <c r="CX13" s="29"/>
      <c r="CY13" s="30"/>
      <c r="DA13" s="29"/>
      <c r="DB13" s="30"/>
      <c r="DD13" s="29"/>
      <c r="DE13" s="30"/>
      <c r="DG13" s="29"/>
      <c r="DH13" s="30"/>
      <c r="DJ13" s="29"/>
      <c r="DK13" s="30"/>
    </row>
    <row r="14" spans="1:121" ht="15.75" x14ac:dyDescent="0.25">
      <c r="A14" s="20" t="s">
        <v>15</v>
      </c>
      <c r="B14" s="97">
        <f t="shared" si="1"/>
        <v>820</v>
      </c>
      <c r="C14" s="98">
        <f t="shared" si="1"/>
        <v>6</v>
      </c>
      <c r="D14" s="107">
        <f t="shared" si="0"/>
        <v>136.66666666666666</v>
      </c>
      <c r="E14" s="20"/>
      <c r="F14" s="29"/>
      <c r="G14" s="30"/>
      <c r="I14" s="29"/>
      <c r="J14" s="30"/>
      <c r="L14" s="29"/>
      <c r="M14" s="30"/>
      <c r="O14" s="29"/>
      <c r="P14" s="30"/>
      <c r="R14" s="29"/>
      <c r="S14" s="30"/>
      <c r="U14" s="29"/>
      <c r="V14" s="30"/>
      <c r="X14" s="29"/>
      <c r="Y14" s="30"/>
      <c r="AA14" s="29"/>
      <c r="AB14" s="30"/>
      <c r="AD14" s="29"/>
      <c r="AE14" s="30"/>
      <c r="AG14" s="29"/>
      <c r="AH14" s="30"/>
      <c r="AJ14" s="29"/>
      <c r="AK14" s="30"/>
      <c r="AM14" s="29"/>
      <c r="AN14" s="30"/>
      <c r="AP14" s="29"/>
      <c r="AQ14" s="30"/>
      <c r="AS14" s="29"/>
      <c r="AT14" s="30"/>
      <c r="AV14" s="29"/>
      <c r="AW14" s="30"/>
      <c r="AY14" s="29">
        <v>394</v>
      </c>
      <c r="AZ14" s="30">
        <v>3</v>
      </c>
      <c r="BB14" s="29"/>
      <c r="BC14" s="30"/>
      <c r="BE14" s="29">
        <v>426</v>
      </c>
      <c r="BF14" s="30">
        <v>3</v>
      </c>
      <c r="BH14" s="29"/>
      <c r="BI14" s="30"/>
      <c r="BK14" s="29"/>
      <c r="BL14" s="30"/>
      <c r="BN14" s="29"/>
      <c r="BO14" s="30"/>
      <c r="BQ14" s="29"/>
      <c r="BR14" s="30"/>
      <c r="BT14" s="29"/>
      <c r="BU14" s="30"/>
      <c r="BW14" s="29"/>
      <c r="BX14" s="30"/>
      <c r="BZ14" s="29"/>
      <c r="CA14" s="30"/>
      <c r="CC14" s="29"/>
      <c r="CD14" s="30"/>
      <c r="CF14" s="29"/>
      <c r="CG14" s="30"/>
      <c r="CI14" s="29"/>
      <c r="CJ14" s="30"/>
      <c r="CL14" s="29"/>
      <c r="CM14" s="30"/>
      <c r="CO14" s="29"/>
      <c r="CP14" s="30"/>
      <c r="CR14" s="29"/>
      <c r="CS14" s="30"/>
      <c r="CU14" s="29"/>
      <c r="CV14" s="30"/>
      <c r="CX14" s="29"/>
      <c r="CY14" s="30"/>
      <c r="DA14" s="29"/>
      <c r="DB14" s="30"/>
      <c r="DD14" s="29"/>
      <c r="DE14" s="30"/>
      <c r="DG14" s="29"/>
      <c r="DH14" s="30"/>
      <c r="DJ14" s="29"/>
      <c r="DK14" s="30"/>
    </row>
    <row r="15" spans="1:121" ht="15.75" x14ac:dyDescent="0.25">
      <c r="A15" s="20" t="s">
        <v>47</v>
      </c>
      <c r="B15" s="97">
        <f t="shared" si="1"/>
        <v>7710</v>
      </c>
      <c r="C15" s="98">
        <f t="shared" si="1"/>
        <v>53</v>
      </c>
      <c r="D15" s="107">
        <f t="shared" si="0"/>
        <v>145.47169811320754</v>
      </c>
      <c r="E15" s="20"/>
      <c r="F15" s="29"/>
      <c r="G15" s="30"/>
      <c r="I15" s="29">
        <v>494</v>
      </c>
      <c r="J15" s="30">
        <v>4</v>
      </c>
      <c r="L15" s="29">
        <v>467</v>
      </c>
      <c r="M15" s="30">
        <v>3</v>
      </c>
      <c r="O15" s="29"/>
      <c r="P15" s="30"/>
      <c r="R15" s="29"/>
      <c r="S15" s="30"/>
      <c r="U15" s="29">
        <v>391</v>
      </c>
      <c r="V15" s="30">
        <v>3</v>
      </c>
      <c r="X15" s="29">
        <v>427</v>
      </c>
      <c r="Y15" s="30">
        <v>3</v>
      </c>
      <c r="AA15" s="29"/>
      <c r="AB15" s="30"/>
      <c r="AD15" s="29"/>
      <c r="AE15" s="30"/>
      <c r="AG15" s="29">
        <v>440</v>
      </c>
      <c r="AH15" s="30">
        <v>3</v>
      </c>
      <c r="AJ15" s="29"/>
      <c r="AK15" s="30"/>
      <c r="AM15" s="29">
        <v>374</v>
      </c>
      <c r="AN15" s="30">
        <v>3</v>
      </c>
      <c r="AP15" s="29"/>
      <c r="AQ15" s="30"/>
      <c r="AS15" s="29">
        <v>568</v>
      </c>
      <c r="AT15" s="30">
        <v>4</v>
      </c>
      <c r="AV15" s="29"/>
      <c r="AW15" s="30"/>
      <c r="AY15" s="29">
        <v>502</v>
      </c>
      <c r="AZ15" s="30">
        <v>3</v>
      </c>
      <c r="BB15" s="29"/>
      <c r="BC15" s="30"/>
      <c r="BE15" s="29">
        <v>426</v>
      </c>
      <c r="BF15" s="30">
        <v>3</v>
      </c>
      <c r="BH15" s="29"/>
      <c r="BI15" s="30"/>
      <c r="BK15" s="29">
        <v>491</v>
      </c>
      <c r="BL15" s="30">
        <v>3</v>
      </c>
      <c r="BN15" s="29"/>
      <c r="BO15" s="30"/>
      <c r="BQ15" s="29"/>
      <c r="BR15" s="30"/>
      <c r="BT15" s="29">
        <v>570</v>
      </c>
      <c r="BU15" s="30">
        <v>4</v>
      </c>
      <c r="BW15" s="29">
        <v>408</v>
      </c>
      <c r="BX15" s="30">
        <v>3</v>
      </c>
      <c r="BZ15" s="29">
        <v>708</v>
      </c>
      <c r="CA15" s="30">
        <v>4</v>
      </c>
      <c r="CC15" s="29">
        <v>435</v>
      </c>
      <c r="CD15" s="30">
        <v>3</v>
      </c>
      <c r="CF15" s="29">
        <v>453</v>
      </c>
      <c r="CG15" s="30">
        <v>3</v>
      </c>
      <c r="CI15" s="29">
        <v>556</v>
      </c>
      <c r="CJ15" s="30">
        <v>4</v>
      </c>
      <c r="CL15" s="29"/>
      <c r="CM15" s="30"/>
      <c r="CO15" s="29"/>
      <c r="CP15" s="30"/>
      <c r="CR15" s="29"/>
      <c r="CS15" s="30"/>
      <c r="CU15" s="29"/>
      <c r="CV15" s="30"/>
      <c r="CX15" s="29"/>
      <c r="CY15" s="30"/>
      <c r="DA15" s="29"/>
      <c r="DB15" s="30"/>
      <c r="DD15" s="29"/>
      <c r="DE15" s="30"/>
      <c r="DG15" s="29"/>
      <c r="DH15" s="30"/>
      <c r="DJ15" s="29"/>
      <c r="DK15" s="30"/>
    </row>
    <row r="16" spans="1:121" ht="15.75" x14ac:dyDescent="0.25">
      <c r="A16" s="20" t="s">
        <v>16</v>
      </c>
      <c r="B16" s="97">
        <f t="shared" si="1"/>
        <v>0</v>
      </c>
      <c r="C16" s="98">
        <f t="shared" si="1"/>
        <v>0</v>
      </c>
      <c r="D16" s="107" t="str">
        <f t="shared" si="0"/>
        <v>EJ SPELAT</v>
      </c>
      <c r="E16" s="20"/>
      <c r="F16" s="29"/>
      <c r="G16" s="30"/>
      <c r="I16" s="29"/>
      <c r="J16" s="30"/>
      <c r="L16" s="29"/>
      <c r="M16" s="30"/>
      <c r="O16" s="29"/>
      <c r="P16" s="30"/>
      <c r="R16" s="29"/>
      <c r="S16" s="30"/>
      <c r="U16" s="29"/>
      <c r="V16" s="30"/>
      <c r="X16" s="29"/>
      <c r="Y16" s="30"/>
      <c r="AA16" s="29"/>
      <c r="AB16" s="30"/>
      <c r="AD16" s="29"/>
      <c r="AE16" s="30"/>
      <c r="AG16" s="29"/>
      <c r="AH16" s="30"/>
      <c r="AJ16" s="29"/>
      <c r="AK16" s="30"/>
      <c r="AM16" s="29"/>
      <c r="AN16" s="30"/>
      <c r="AP16" s="29"/>
      <c r="AQ16" s="30"/>
      <c r="AS16" s="29"/>
      <c r="AT16" s="30"/>
      <c r="AV16" s="29"/>
      <c r="AW16" s="30"/>
      <c r="AY16" s="29"/>
      <c r="AZ16" s="30"/>
      <c r="BB16" s="29"/>
      <c r="BC16" s="30"/>
      <c r="BE16" s="29"/>
      <c r="BF16" s="30"/>
      <c r="BH16" s="29"/>
      <c r="BI16" s="30"/>
      <c r="BK16" s="29"/>
      <c r="BL16" s="30"/>
      <c r="BN16" s="29"/>
      <c r="BO16" s="30"/>
      <c r="BQ16" s="29"/>
      <c r="BR16" s="30"/>
      <c r="BT16" s="29"/>
      <c r="BU16" s="30"/>
      <c r="BW16" s="29"/>
      <c r="BX16" s="30"/>
      <c r="BZ16" s="29"/>
      <c r="CA16" s="30"/>
      <c r="CC16" s="29"/>
      <c r="CD16" s="30"/>
      <c r="CF16" s="29"/>
      <c r="CG16" s="30"/>
      <c r="CI16" s="29"/>
      <c r="CJ16" s="30"/>
      <c r="CL16" s="29"/>
      <c r="CM16" s="30"/>
      <c r="CO16" s="29"/>
      <c r="CP16" s="30"/>
      <c r="CR16" s="29"/>
      <c r="CS16" s="30"/>
      <c r="CU16" s="29"/>
      <c r="CV16" s="30"/>
      <c r="CX16" s="29"/>
      <c r="CY16" s="30"/>
      <c r="DA16" s="29"/>
      <c r="DB16" s="30"/>
      <c r="DD16" s="29"/>
      <c r="DE16" s="30"/>
      <c r="DG16" s="29"/>
      <c r="DH16" s="30"/>
      <c r="DJ16" s="29"/>
      <c r="DK16" s="30"/>
      <c r="DQ16" s="101"/>
    </row>
    <row r="17" spans="1:115" ht="15.75" x14ac:dyDescent="0.25">
      <c r="A17" s="20" t="s">
        <v>36</v>
      </c>
      <c r="B17" s="97">
        <f t="shared" si="1"/>
        <v>6226</v>
      </c>
      <c r="C17" s="98">
        <f t="shared" si="1"/>
        <v>46</v>
      </c>
      <c r="D17" s="107">
        <f t="shared" si="0"/>
        <v>135.34782608695653</v>
      </c>
      <c r="E17" s="20"/>
      <c r="F17" s="29"/>
      <c r="G17" s="30"/>
      <c r="I17" s="29"/>
      <c r="J17" s="30"/>
      <c r="L17" s="29">
        <v>384</v>
      </c>
      <c r="M17" s="30">
        <v>3</v>
      </c>
      <c r="O17" s="29"/>
      <c r="P17" s="30"/>
      <c r="R17" s="29"/>
      <c r="S17" s="30"/>
      <c r="U17" s="29">
        <v>336</v>
      </c>
      <c r="V17" s="30">
        <v>3</v>
      </c>
      <c r="X17" s="29">
        <v>375</v>
      </c>
      <c r="Y17" s="30">
        <v>3</v>
      </c>
      <c r="AA17" s="29"/>
      <c r="AB17" s="30"/>
      <c r="AD17" s="29"/>
      <c r="AE17" s="30"/>
      <c r="AG17" s="29">
        <v>377</v>
      </c>
      <c r="AH17" s="30">
        <v>3</v>
      </c>
      <c r="AJ17" s="29"/>
      <c r="AK17" s="30"/>
      <c r="AM17" s="29"/>
      <c r="AN17" s="30"/>
      <c r="AP17" s="29"/>
      <c r="AQ17" s="30"/>
      <c r="AS17" s="29">
        <v>486</v>
      </c>
      <c r="AT17" s="30">
        <v>4</v>
      </c>
      <c r="AV17" s="29"/>
      <c r="AW17" s="30"/>
      <c r="AY17" s="29">
        <v>419</v>
      </c>
      <c r="AZ17" s="30">
        <v>3</v>
      </c>
      <c r="BB17" s="29"/>
      <c r="BC17" s="30"/>
      <c r="BE17" s="29">
        <v>460</v>
      </c>
      <c r="BF17" s="30">
        <v>3</v>
      </c>
      <c r="BH17" s="29"/>
      <c r="BI17" s="30"/>
      <c r="BK17" s="29">
        <v>493</v>
      </c>
      <c r="BL17" s="30">
        <v>3</v>
      </c>
      <c r="BN17" s="29"/>
      <c r="BO17" s="30"/>
      <c r="BQ17" s="29"/>
      <c r="BR17" s="30"/>
      <c r="BT17" s="29">
        <v>506</v>
      </c>
      <c r="BU17" s="30">
        <v>4</v>
      </c>
      <c r="BW17" s="29">
        <v>406</v>
      </c>
      <c r="BX17" s="30">
        <v>3</v>
      </c>
      <c r="BZ17" s="29">
        <v>613</v>
      </c>
      <c r="CA17" s="30">
        <v>4</v>
      </c>
      <c r="CC17" s="29">
        <v>397</v>
      </c>
      <c r="CD17" s="30">
        <v>3</v>
      </c>
      <c r="CF17" s="29">
        <v>420</v>
      </c>
      <c r="CG17" s="30">
        <v>3</v>
      </c>
      <c r="CI17" s="29">
        <v>554</v>
      </c>
      <c r="CJ17" s="30">
        <v>4</v>
      </c>
      <c r="CL17" s="29"/>
      <c r="CM17" s="30"/>
      <c r="CO17" s="29"/>
      <c r="CP17" s="30"/>
      <c r="CR17" s="29"/>
      <c r="CS17" s="30"/>
      <c r="CU17" s="29"/>
      <c r="CV17" s="30"/>
      <c r="CX17" s="29"/>
      <c r="CY17" s="30"/>
      <c r="DA17" s="29"/>
      <c r="DB17" s="30"/>
      <c r="DD17" s="29"/>
      <c r="DE17" s="30"/>
      <c r="DG17" s="29"/>
      <c r="DH17" s="30"/>
      <c r="DJ17" s="29"/>
      <c r="DK17" s="30"/>
    </row>
    <row r="18" spans="1:115" ht="15.75" x14ac:dyDescent="0.25">
      <c r="A18" s="20" t="s">
        <v>255</v>
      </c>
      <c r="B18" s="97">
        <f t="shared" ref="B18:C18" si="7">SUM(F18+I18+L18+O18+R18+U18+X18+AA18+AD18+AG18+AJ18+AM18+AP18+AS18+AV18+AY18+BB18+BE18+BH18+BK18+BN18+BQ18+BT18+BW18+BZ18+CC18+CF18+CI18+CL18+CO18+CR18+CU18+CX18+DA18+DD18+DG18+DJ18)</f>
        <v>4477</v>
      </c>
      <c r="C18" s="98">
        <f t="shared" si="7"/>
        <v>35</v>
      </c>
      <c r="D18" s="107">
        <f t="shared" si="0"/>
        <v>127.91428571428571</v>
      </c>
      <c r="E18" s="20"/>
      <c r="F18" s="29"/>
      <c r="G18" s="30"/>
      <c r="I18" s="29">
        <v>430</v>
      </c>
      <c r="J18" s="30">
        <v>4</v>
      </c>
      <c r="L18" s="29"/>
      <c r="M18" s="30"/>
      <c r="O18" s="29"/>
      <c r="P18" s="30"/>
      <c r="R18" s="29"/>
      <c r="S18" s="30"/>
      <c r="U18" s="29">
        <v>353</v>
      </c>
      <c r="V18" s="30">
        <v>3</v>
      </c>
      <c r="X18" s="29">
        <v>301</v>
      </c>
      <c r="Y18" s="30">
        <v>3</v>
      </c>
      <c r="AA18" s="29"/>
      <c r="AB18" s="30"/>
      <c r="AD18" s="29"/>
      <c r="AE18" s="30"/>
      <c r="AG18" s="29">
        <v>380</v>
      </c>
      <c r="AH18" s="30">
        <v>3</v>
      </c>
      <c r="AJ18" s="29"/>
      <c r="AK18" s="30"/>
      <c r="AM18" s="29">
        <v>398</v>
      </c>
      <c r="AN18" s="30">
        <v>3</v>
      </c>
      <c r="AP18" s="29"/>
      <c r="AQ18" s="30"/>
      <c r="AS18" s="29"/>
      <c r="AT18" s="30"/>
      <c r="AV18" s="29"/>
      <c r="AW18" s="30"/>
      <c r="AY18" s="29">
        <v>366</v>
      </c>
      <c r="AZ18" s="30">
        <v>3</v>
      </c>
      <c r="BB18" s="29"/>
      <c r="BC18" s="30"/>
      <c r="BE18" s="29">
        <v>371</v>
      </c>
      <c r="BF18" s="30">
        <v>3</v>
      </c>
      <c r="BH18" s="29"/>
      <c r="BI18" s="30"/>
      <c r="BK18" s="29"/>
      <c r="BL18" s="30"/>
      <c r="BN18" s="29">
        <v>477</v>
      </c>
      <c r="BO18" s="30">
        <v>3</v>
      </c>
      <c r="BQ18" s="29"/>
      <c r="BR18" s="30"/>
      <c r="BT18" s="29">
        <v>597</v>
      </c>
      <c r="BU18" s="30">
        <v>4</v>
      </c>
      <c r="BW18" s="29">
        <v>337</v>
      </c>
      <c r="BX18" s="30">
        <v>3</v>
      </c>
      <c r="BZ18" s="29"/>
      <c r="CA18" s="30"/>
      <c r="CC18" s="29">
        <v>467</v>
      </c>
      <c r="CD18" s="30">
        <v>3</v>
      </c>
      <c r="CF18" s="29"/>
      <c r="CG18" s="30"/>
      <c r="CI18" s="29"/>
      <c r="CJ18" s="30"/>
      <c r="CL18" s="29"/>
      <c r="CM18" s="30"/>
      <c r="CO18" s="29"/>
      <c r="CP18" s="30"/>
      <c r="CR18" s="29"/>
      <c r="CS18" s="30"/>
      <c r="CU18" s="29"/>
      <c r="CV18" s="30"/>
      <c r="CX18" s="29"/>
      <c r="CY18" s="30"/>
      <c r="DA18" s="29"/>
      <c r="DB18" s="30"/>
      <c r="DD18" s="29"/>
      <c r="DE18" s="30"/>
      <c r="DG18" s="29"/>
      <c r="DH18" s="30"/>
      <c r="DJ18" s="29"/>
      <c r="DK18" s="30"/>
    </row>
    <row r="19" spans="1:115" ht="15.75" x14ac:dyDescent="0.25">
      <c r="A19" s="20" t="s">
        <v>94</v>
      </c>
      <c r="B19" s="97">
        <f t="shared" si="1"/>
        <v>4969</v>
      </c>
      <c r="C19" s="98">
        <f t="shared" si="1"/>
        <v>32</v>
      </c>
      <c r="D19" s="107">
        <f t="shared" si="0"/>
        <v>155.28125</v>
      </c>
      <c r="E19" s="20"/>
      <c r="F19" s="29"/>
      <c r="G19" s="30"/>
      <c r="I19" s="29"/>
      <c r="J19" s="30"/>
      <c r="L19" s="29">
        <v>438</v>
      </c>
      <c r="M19" s="30">
        <v>3</v>
      </c>
      <c r="O19" s="29"/>
      <c r="P19" s="30"/>
      <c r="R19" s="29">
        <v>566</v>
      </c>
      <c r="S19" s="30">
        <v>4</v>
      </c>
      <c r="U19" s="29">
        <v>444</v>
      </c>
      <c r="V19" s="30">
        <v>3</v>
      </c>
      <c r="X19" s="29">
        <v>455</v>
      </c>
      <c r="Y19" s="30">
        <v>3</v>
      </c>
      <c r="AA19" s="29"/>
      <c r="AB19" s="30"/>
      <c r="AD19" s="29"/>
      <c r="AE19" s="30"/>
      <c r="AG19" s="29">
        <v>476</v>
      </c>
      <c r="AH19" s="30">
        <v>3</v>
      </c>
      <c r="AJ19" s="29"/>
      <c r="AK19" s="30"/>
      <c r="AM19" s="29"/>
      <c r="AN19" s="30"/>
      <c r="AP19" s="29"/>
      <c r="AQ19" s="30"/>
      <c r="AS19" s="29"/>
      <c r="AT19" s="30"/>
      <c r="AV19" s="29"/>
      <c r="AW19" s="30"/>
      <c r="AY19" s="29">
        <v>384</v>
      </c>
      <c r="AZ19" s="30">
        <v>3</v>
      </c>
      <c r="BB19" s="29"/>
      <c r="BC19" s="30"/>
      <c r="BE19" s="29">
        <v>469</v>
      </c>
      <c r="BF19" s="30">
        <v>3</v>
      </c>
      <c r="BH19" s="29"/>
      <c r="BI19" s="30"/>
      <c r="BK19" s="29"/>
      <c r="BL19" s="30"/>
      <c r="BN19" s="29"/>
      <c r="BO19" s="30"/>
      <c r="BQ19" s="29"/>
      <c r="BR19" s="30"/>
      <c r="BT19" s="29"/>
      <c r="BU19" s="30"/>
      <c r="BW19" s="29">
        <v>498</v>
      </c>
      <c r="BX19" s="30">
        <v>3</v>
      </c>
      <c r="BZ19" s="29"/>
      <c r="CA19" s="30"/>
      <c r="CC19" s="29"/>
      <c r="CD19" s="30"/>
      <c r="CF19" s="29">
        <v>549</v>
      </c>
      <c r="CG19" s="30">
        <v>3</v>
      </c>
      <c r="CI19" s="29">
        <v>690</v>
      </c>
      <c r="CJ19" s="30">
        <v>4</v>
      </c>
      <c r="CL19" s="29"/>
      <c r="CM19" s="30"/>
      <c r="CO19" s="29"/>
      <c r="CP19" s="30"/>
      <c r="CR19" s="29"/>
      <c r="CS19" s="30"/>
      <c r="CU19" s="29"/>
      <c r="CV19" s="30"/>
      <c r="CX19" s="29"/>
      <c r="CY19" s="30"/>
      <c r="DA19" s="29"/>
      <c r="DB19" s="30"/>
      <c r="DD19" s="29"/>
      <c r="DE19" s="30"/>
      <c r="DG19" s="29"/>
      <c r="DH19" s="30"/>
      <c r="DJ19" s="29"/>
      <c r="DK19" s="30"/>
    </row>
    <row r="20" spans="1:115" ht="15.75" x14ac:dyDescent="0.25">
      <c r="A20" s="20" t="s">
        <v>58</v>
      </c>
      <c r="B20" s="97">
        <f t="shared" si="1"/>
        <v>7858</v>
      </c>
      <c r="C20" s="98">
        <f t="shared" si="1"/>
        <v>46</v>
      </c>
      <c r="D20" s="107">
        <f t="shared" si="0"/>
        <v>170.82608695652175</v>
      </c>
      <c r="E20" s="20"/>
      <c r="F20" s="29">
        <v>644</v>
      </c>
      <c r="G20" s="30">
        <v>4</v>
      </c>
      <c r="I20" s="29">
        <v>737</v>
      </c>
      <c r="J20" s="30">
        <v>4</v>
      </c>
      <c r="L20" s="29"/>
      <c r="M20" s="30"/>
      <c r="O20" s="29">
        <v>684</v>
      </c>
      <c r="P20" s="30">
        <v>4</v>
      </c>
      <c r="R20" s="29"/>
      <c r="S20" s="30"/>
      <c r="U20" s="29"/>
      <c r="V20" s="30"/>
      <c r="X20" s="29"/>
      <c r="Y20" s="30"/>
      <c r="AA20" s="29">
        <v>686</v>
      </c>
      <c r="AB20" s="30">
        <v>4</v>
      </c>
      <c r="AD20" s="29">
        <v>990</v>
      </c>
      <c r="AE20" s="30">
        <v>6</v>
      </c>
      <c r="AG20" s="29"/>
      <c r="AH20" s="30"/>
      <c r="AJ20" s="29"/>
      <c r="AK20" s="30"/>
      <c r="AM20" s="29"/>
      <c r="AN20" s="30"/>
      <c r="AP20" s="29">
        <v>743</v>
      </c>
      <c r="AQ20" s="30">
        <v>4</v>
      </c>
      <c r="AS20" s="29">
        <v>758</v>
      </c>
      <c r="AT20" s="30">
        <v>4</v>
      </c>
      <c r="AV20" s="29">
        <v>1009</v>
      </c>
      <c r="AW20" s="30">
        <v>6</v>
      </c>
      <c r="AY20" s="29"/>
      <c r="AZ20" s="30"/>
      <c r="BB20" s="29">
        <v>605</v>
      </c>
      <c r="BC20" s="30">
        <v>4</v>
      </c>
      <c r="BE20" s="29"/>
      <c r="BF20" s="30"/>
      <c r="BH20" s="29">
        <v>1002</v>
      </c>
      <c r="BI20" s="30">
        <v>6</v>
      </c>
      <c r="BK20" s="29"/>
      <c r="BL20" s="30"/>
      <c r="BN20" s="29"/>
      <c r="BO20" s="30"/>
      <c r="BQ20" s="29"/>
      <c r="BR20" s="30"/>
      <c r="BT20" s="29"/>
      <c r="BU20" s="30"/>
      <c r="BW20" s="29"/>
      <c r="BX20" s="30"/>
      <c r="BZ20" s="29"/>
      <c r="CA20" s="30"/>
      <c r="CC20" s="29"/>
      <c r="CD20" s="30"/>
      <c r="CF20" s="29"/>
      <c r="CG20" s="30"/>
      <c r="CI20" s="29"/>
      <c r="CJ20" s="30"/>
      <c r="CL20" s="29"/>
      <c r="CM20" s="30"/>
      <c r="CO20" s="29"/>
      <c r="CP20" s="30"/>
      <c r="CR20" s="29"/>
      <c r="CS20" s="30"/>
      <c r="CU20" s="29"/>
      <c r="CV20" s="30"/>
      <c r="CX20" s="29"/>
      <c r="CY20" s="30"/>
      <c r="DA20" s="29"/>
      <c r="DB20" s="30"/>
      <c r="DD20" s="29"/>
      <c r="DE20" s="30"/>
      <c r="DG20" s="29"/>
      <c r="DH20" s="30"/>
      <c r="DJ20" s="29"/>
      <c r="DK20" s="30"/>
    </row>
    <row r="21" spans="1:115" ht="15.75" x14ac:dyDescent="0.25">
      <c r="A21" s="20" t="s">
        <v>22</v>
      </c>
      <c r="B21" s="97">
        <f t="shared" si="1"/>
        <v>0</v>
      </c>
      <c r="C21" s="98">
        <f t="shared" si="1"/>
        <v>0</v>
      </c>
      <c r="D21" s="107" t="str">
        <f t="shared" si="0"/>
        <v>EJ SPELAT</v>
      </c>
      <c r="E21" s="20"/>
      <c r="F21" s="29"/>
      <c r="G21" s="30"/>
      <c r="I21" s="29"/>
      <c r="J21" s="30"/>
      <c r="L21" s="29"/>
      <c r="M21" s="30"/>
      <c r="O21" s="29"/>
      <c r="P21" s="30"/>
      <c r="R21" s="29"/>
      <c r="S21" s="30"/>
      <c r="U21" s="29"/>
      <c r="V21" s="30"/>
      <c r="X21" s="29"/>
      <c r="Y21" s="30"/>
      <c r="AA21" s="29"/>
      <c r="AB21" s="30"/>
      <c r="AD21" s="29"/>
      <c r="AE21" s="30"/>
      <c r="AG21" s="29"/>
      <c r="AH21" s="30"/>
      <c r="AJ21" s="29"/>
      <c r="AK21" s="30"/>
      <c r="AM21" s="29"/>
      <c r="AN21" s="30"/>
      <c r="AP21" s="29"/>
      <c r="AQ21" s="30"/>
      <c r="AS21" s="29"/>
      <c r="AT21" s="30"/>
      <c r="AV21" s="29"/>
      <c r="AW21" s="30"/>
      <c r="AY21" s="29"/>
      <c r="AZ21" s="30"/>
      <c r="BB21" s="29"/>
      <c r="BC21" s="30"/>
      <c r="BE21" s="29"/>
      <c r="BF21" s="30"/>
      <c r="BH21" s="29"/>
      <c r="BI21" s="30"/>
      <c r="BK21" s="29"/>
      <c r="BL21" s="30"/>
      <c r="BN21" s="29"/>
      <c r="BO21" s="30"/>
      <c r="BQ21" s="29"/>
      <c r="BR21" s="30"/>
      <c r="BT21" s="29"/>
      <c r="BU21" s="30"/>
      <c r="BW21" s="29"/>
      <c r="BX21" s="30"/>
      <c r="BZ21" s="29"/>
      <c r="CA21" s="30"/>
      <c r="CC21" s="29"/>
      <c r="CD21" s="30"/>
      <c r="CF21" s="29"/>
      <c r="CG21" s="30"/>
      <c r="CI21" s="29"/>
      <c r="CJ21" s="30"/>
      <c r="CL21" s="29"/>
      <c r="CM21" s="30"/>
      <c r="CO21" s="29"/>
      <c r="CP21" s="30"/>
      <c r="CR21" s="29"/>
      <c r="CS21" s="30"/>
      <c r="CU21" s="29"/>
      <c r="CV21" s="30"/>
      <c r="CX21" s="29"/>
      <c r="CY21" s="30"/>
      <c r="DA21" s="29"/>
      <c r="DB21" s="30"/>
      <c r="DD21" s="29"/>
      <c r="DE21" s="30"/>
      <c r="DG21" s="29"/>
      <c r="DH21" s="30"/>
      <c r="DJ21" s="29"/>
      <c r="DK21" s="30"/>
    </row>
    <row r="22" spans="1:115" ht="15.75" x14ac:dyDescent="0.25">
      <c r="A22" s="20" t="s">
        <v>18</v>
      </c>
      <c r="B22" s="97">
        <f t="shared" si="1"/>
        <v>0</v>
      </c>
      <c r="C22" s="98">
        <f t="shared" si="1"/>
        <v>0</v>
      </c>
      <c r="D22" s="107" t="str">
        <f t="shared" si="0"/>
        <v>EJ SPELAT</v>
      </c>
      <c r="E22" s="20"/>
      <c r="F22" s="29"/>
      <c r="G22" s="30"/>
      <c r="I22" s="29"/>
      <c r="J22" s="30"/>
      <c r="L22" s="29"/>
      <c r="M22" s="30"/>
      <c r="O22" s="29"/>
      <c r="P22" s="30"/>
      <c r="R22" s="29"/>
      <c r="S22" s="30"/>
      <c r="U22" s="29"/>
      <c r="V22" s="30"/>
      <c r="X22" s="29"/>
      <c r="Y22" s="30"/>
      <c r="AA22" s="29"/>
      <c r="AB22" s="30"/>
      <c r="AD22" s="29"/>
      <c r="AE22" s="30"/>
      <c r="AG22" s="29"/>
      <c r="AH22" s="30"/>
      <c r="AJ22" s="29"/>
      <c r="AK22" s="30"/>
      <c r="AM22" s="29"/>
      <c r="AN22" s="30"/>
      <c r="AP22" s="29"/>
      <c r="AQ22" s="30"/>
      <c r="AS22" s="29"/>
      <c r="AT22" s="30"/>
      <c r="AV22" s="29"/>
      <c r="AW22" s="30"/>
      <c r="AY22" s="29"/>
      <c r="AZ22" s="30"/>
      <c r="BB22" s="29"/>
      <c r="BC22" s="30"/>
      <c r="BE22" s="29"/>
      <c r="BF22" s="30"/>
      <c r="BH22" s="29"/>
      <c r="BI22" s="30"/>
      <c r="BK22" s="29"/>
      <c r="BL22" s="30"/>
      <c r="BN22" s="29"/>
      <c r="BO22" s="30"/>
      <c r="BQ22" s="29"/>
      <c r="BR22" s="30"/>
      <c r="BT22" s="29"/>
      <c r="BU22" s="30"/>
      <c r="BW22" s="29"/>
      <c r="BX22" s="30"/>
      <c r="BZ22" s="29"/>
      <c r="CA22" s="30"/>
      <c r="CC22" s="29"/>
      <c r="CD22" s="30"/>
      <c r="CF22" s="29"/>
      <c r="CG22" s="30"/>
      <c r="CI22" s="29"/>
      <c r="CJ22" s="30"/>
      <c r="CL22" s="29"/>
      <c r="CM22" s="30"/>
      <c r="CO22" s="29"/>
      <c r="CP22" s="30"/>
      <c r="CR22" s="29"/>
      <c r="CS22" s="30"/>
      <c r="CU22" s="29"/>
      <c r="CV22" s="30"/>
      <c r="CX22" s="29"/>
      <c r="CY22" s="30"/>
      <c r="DA22" s="29"/>
      <c r="DB22" s="30"/>
      <c r="DD22" s="29"/>
      <c r="DE22" s="30"/>
      <c r="DG22" s="29"/>
      <c r="DH22" s="30"/>
      <c r="DJ22" s="29"/>
      <c r="DK22" s="30"/>
    </row>
    <row r="23" spans="1:115" ht="15.75" x14ac:dyDescent="0.25">
      <c r="A23" s="20" t="s">
        <v>26</v>
      </c>
      <c r="B23" s="97">
        <f t="shared" si="1"/>
        <v>7916</v>
      </c>
      <c r="C23" s="98">
        <f t="shared" si="1"/>
        <v>51</v>
      </c>
      <c r="D23" s="107">
        <f t="shared" si="0"/>
        <v>155.21568627450981</v>
      </c>
      <c r="E23" s="20"/>
      <c r="F23" s="29"/>
      <c r="G23" s="30"/>
      <c r="I23" s="29"/>
      <c r="J23" s="30"/>
      <c r="L23" s="29">
        <v>500</v>
      </c>
      <c r="M23" s="30">
        <v>3</v>
      </c>
      <c r="O23" s="29"/>
      <c r="P23" s="30"/>
      <c r="R23" s="29">
        <v>567</v>
      </c>
      <c r="S23" s="30">
        <v>4</v>
      </c>
      <c r="U23" s="29">
        <v>456</v>
      </c>
      <c r="V23" s="30">
        <v>3</v>
      </c>
      <c r="X23" s="29">
        <v>455</v>
      </c>
      <c r="Y23" s="30">
        <v>3</v>
      </c>
      <c r="AA23" s="29"/>
      <c r="AB23" s="30"/>
      <c r="AD23" s="29"/>
      <c r="AE23" s="30"/>
      <c r="AG23" s="29">
        <v>481</v>
      </c>
      <c r="AH23" s="30">
        <v>3</v>
      </c>
      <c r="AJ23" s="29">
        <v>557</v>
      </c>
      <c r="AK23" s="30">
        <v>4</v>
      </c>
      <c r="AM23" s="29">
        <v>436</v>
      </c>
      <c r="AN23" s="30">
        <v>3</v>
      </c>
      <c r="AP23" s="29"/>
      <c r="AQ23" s="30"/>
      <c r="AS23" s="29">
        <v>616</v>
      </c>
      <c r="AT23" s="30">
        <v>4</v>
      </c>
      <c r="AV23" s="29"/>
      <c r="AW23" s="30"/>
      <c r="AY23" s="29">
        <v>499</v>
      </c>
      <c r="AZ23" s="30">
        <v>3</v>
      </c>
      <c r="BB23" s="29"/>
      <c r="BC23" s="30"/>
      <c r="BE23" s="29">
        <v>509</v>
      </c>
      <c r="BF23" s="30">
        <v>3</v>
      </c>
      <c r="BH23" s="81"/>
      <c r="BI23" s="82"/>
      <c r="BK23" s="29"/>
      <c r="BL23" s="30"/>
      <c r="BN23" s="29"/>
      <c r="BO23" s="30"/>
      <c r="BQ23" s="29"/>
      <c r="BR23" s="30"/>
      <c r="BT23" s="29">
        <v>598</v>
      </c>
      <c r="BU23" s="30">
        <v>4</v>
      </c>
      <c r="BW23" s="29">
        <v>486</v>
      </c>
      <c r="BX23" s="30">
        <v>3</v>
      </c>
      <c r="BZ23" s="29">
        <v>632</v>
      </c>
      <c r="CA23" s="30">
        <v>4</v>
      </c>
      <c r="CC23" s="29">
        <v>478</v>
      </c>
      <c r="CD23" s="30">
        <v>3</v>
      </c>
      <c r="CF23" s="29"/>
      <c r="CG23" s="30"/>
      <c r="CI23" s="29">
        <v>646</v>
      </c>
      <c r="CJ23" s="30">
        <v>4</v>
      </c>
      <c r="CL23" s="29"/>
      <c r="CM23" s="30"/>
      <c r="CO23" s="29"/>
      <c r="CP23" s="30"/>
      <c r="CR23" s="29"/>
      <c r="CS23" s="30"/>
      <c r="CU23" s="29"/>
      <c r="CV23" s="30"/>
      <c r="CX23" s="29"/>
      <c r="CY23" s="30"/>
      <c r="DA23" s="29"/>
      <c r="DB23" s="30"/>
      <c r="DD23" s="29"/>
      <c r="DE23" s="30"/>
      <c r="DG23" s="29"/>
      <c r="DH23" s="30"/>
      <c r="DJ23" s="29"/>
      <c r="DK23" s="30"/>
    </row>
    <row r="24" spans="1:115" ht="15.75" x14ac:dyDescent="0.25">
      <c r="A24" s="20" t="s">
        <v>32</v>
      </c>
      <c r="B24" s="97">
        <f t="shared" si="1"/>
        <v>7009</v>
      </c>
      <c r="C24" s="98">
        <f t="shared" si="1"/>
        <v>50</v>
      </c>
      <c r="D24" s="107">
        <f t="shared" si="0"/>
        <v>140.18</v>
      </c>
      <c r="E24" s="20"/>
      <c r="F24" s="29"/>
      <c r="G24" s="30"/>
      <c r="I24" s="29"/>
      <c r="J24" s="30"/>
      <c r="L24" s="29">
        <v>383</v>
      </c>
      <c r="M24" s="30">
        <v>3</v>
      </c>
      <c r="O24" s="29"/>
      <c r="P24" s="30"/>
      <c r="R24" s="29">
        <v>584</v>
      </c>
      <c r="S24" s="30">
        <v>4</v>
      </c>
      <c r="U24" s="29">
        <v>415</v>
      </c>
      <c r="V24" s="30">
        <v>3</v>
      </c>
      <c r="X24" s="29">
        <v>483</v>
      </c>
      <c r="Y24" s="30">
        <v>3</v>
      </c>
      <c r="AA24" s="29"/>
      <c r="AB24" s="30"/>
      <c r="AD24" s="29"/>
      <c r="AE24" s="30"/>
      <c r="AG24" s="29"/>
      <c r="AH24" s="30"/>
      <c r="AJ24" s="29"/>
      <c r="AK24" s="30"/>
      <c r="AM24" s="29">
        <v>376</v>
      </c>
      <c r="AN24" s="30">
        <v>3</v>
      </c>
      <c r="AP24" s="29"/>
      <c r="AQ24" s="30"/>
      <c r="AS24" s="29">
        <v>536</v>
      </c>
      <c r="AT24" s="30">
        <v>4</v>
      </c>
      <c r="AV24" s="29"/>
      <c r="AW24" s="30"/>
      <c r="AY24" s="29">
        <v>360</v>
      </c>
      <c r="AZ24" s="30">
        <v>3</v>
      </c>
      <c r="BB24" s="29"/>
      <c r="BC24" s="30"/>
      <c r="BE24" s="29">
        <v>477</v>
      </c>
      <c r="BF24" s="30">
        <v>3</v>
      </c>
      <c r="BH24" s="29"/>
      <c r="BI24" s="30"/>
      <c r="BK24" s="29">
        <v>439</v>
      </c>
      <c r="BL24" s="30">
        <v>3</v>
      </c>
      <c r="BN24" s="29"/>
      <c r="BO24" s="30"/>
      <c r="BQ24" s="29"/>
      <c r="BR24" s="30"/>
      <c r="BT24" s="29">
        <v>560</v>
      </c>
      <c r="BU24" s="30">
        <v>4</v>
      </c>
      <c r="BW24" s="29">
        <v>411</v>
      </c>
      <c r="BX24" s="30">
        <v>3</v>
      </c>
      <c r="BZ24" s="29">
        <v>574</v>
      </c>
      <c r="CA24" s="30">
        <v>4</v>
      </c>
      <c r="CC24" s="29">
        <v>437</v>
      </c>
      <c r="CD24" s="30">
        <v>3</v>
      </c>
      <c r="CF24" s="29">
        <v>406</v>
      </c>
      <c r="CG24" s="30">
        <v>3</v>
      </c>
      <c r="CI24" s="29">
        <v>568</v>
      </c>
      <c r="CJ24" s="30">
        <v>4</v>
      </c>
      <c r="CL24" s="29"/>
      <c r="CM24" s="30"/>
      <c r="CO24" s="29"/>
      <c r="CP24" s="30"/>
      <c r="CR24" s="29"/>
      <c r="CS24" s="30"/>
      <c r="CU24" s="29"/>
      <c r="CV24" s="30"/>
      <c r="CX24" s="29"/>
      <c r="CY24" s="30"/>
      <c r="DA24" s="29"/>
      <c r="DB24" s="30"/>
      <c r="DD24" s="29"/>
      <c r="DE24" s="30"/>
      <c r="DG24" s="29"/>
      <c r="DH24" s="30"/>
      <c r="DJ24" s="29"/>
      <c r="DK24" s="30"/>
    </row>
    <row r="25" spans="1:115" ht="15.75" x14ac:dyDescent="0.25">
      <c r="A25" s="20" t="s">
        <v>44</v>
      </c>
      <c r="B25" s="97">
        <f t="shared" si="1"/>
        <v>5943</v>
      </c>
      <c r="C25" s="98">
        <f t="shared" si="1"/>
        <v>44</v>
      </c>
      <c r="D25" s="107">
        <f t="shared" si="0"/>
        <v>135.06818181818181</v>
      </c>
      <c r="E25" s="20"/>
      <c r="F25" s="29"/>
      <c r="G25" s="30"/>
      <c r="I25" s="29"/>
      <c r="J25" s="30"/>
      <c r="L25" s="29">
        <v>428</v>
      </c>
      <c r="M25" s="30">
        <v>3</v>
      </c>
      <c r="O25" s="29"/>
      <c r="P25" s="30"/>
      <c r="R25" s="29"/>
      <c r="S25" s="30"/>
      <c r="U25" s="29">
        <v>419</v>
      </c>
      <c r="V25" s="30">
        <v>3</v>
      </c>
      <c r="X25" s="29">
        <v>417</v>
      </c>
      <c r="Y25" s="30">
        <v>3</v>
      </c>
      <c r="AA25" s="29"/>
      <c r="AB25" s="30"/>
      <c r="AD25" s="29"/>
      <c r="AE25" s="30"/>
      <c r="AG25" s="29">
        <v>425</v>
      </c>
      <c r="AH25" s="30">
        <v>3</v>
      </c>
      <c r="AJ25" s="29"/>
      <c r="AK25" s="30"/>
      <c r="AM25" s="29">
        <v>346</v>
      </c>
      <c r="AN25" s="30">
        <v>3</v>
      </c>
      <c r="AP25" s="29"/>
      <c r="AQ25" s="30"/>
      <c r="AS25" s="29">
        <v>502</v>
      </c>
      <c r="AT25" s="30">
        <v>4</v>
      </c>
      <c r="AV25" s="29"/>
      <c r="AW25" s="30"/>
      <c r="AY25" s="29">
        <v>439</v>
      </c>
      <c r="AZ25" s="30">
        <v>3</v>
      </c>
      <c r="BB25" s="29"/>
      <c r="BC25" s="30"/>
      <c r="BE25" s="29">
        <v>385</v>
      </c>
      <c r="BF25" s="30">
        <v>3</v>
      </c>
      <c r="BH25" s="29"/>
      <c r="BI25" s="30"/>
      <c r="BK25" s="29">
        <v>369</v>
      </c>
      <c r="BL25" s="30">
        <v>3</v>
      </c>
      <c r="BN25" s="29">
        <v>413</v>
      </c>
      <c r="BO25" s="30">
        <v>3</v>
      </c>
      <c r="BQ25" s="29"/>
      <c r="BR25" s="30"/>
      <c r="BT25" s="29"/>
      <c r="BU25" s="30"/>
      <c r="BW25" s="29">
        <v>439</v>
      </c>
      <c r="BX25" s="30">
        <v>3</v>
      </c>
      <c r="BZ25" s="29">
        <v>531</v>
      </c>
      <c r="CA25" s="30">
        <v>4</v>
      </c>
      <c r="CC25" s="29">
        <v>418</v>
      </c>
      <c r="CD25" s="30">
        <v>3</v>
      </c>
      <c r="CF25" s="29">
        <v>412</v>
      </c>
      <c r="CG25" s="30">
        <v>3</v>
      </c>
      <c r="CI25" s="29"/>
      <c r="CJ25" s="30"/>
      <c r="CL25" s="29"/>
      <c r="CM25" s="30"/>
      <c r="CO25" s="29"/>
      <c r="CP25" s="30"/>
      <c r="CR25" s="29"/>
      <c r="CS25" s="30"/>
      <c r="CU25" s="29"/>
      <c r="CV25" s="30"/>
      <c r="CX25" s="29"/>
      <c r="CY25" s="30"/>
      <c r="DA25" s="29"/>
      <c r="DB25" s="30"/>
      <c r="DD25" s="29"/>
      <c r="DE25" s="30"/>
      <c r="DG25" s="29"/>
      <c r="DH25" s="30"/>
      <c r="DJ25" s="29"/>
      <c r="DK25" s="30"/>
    </row>
    <row r="26" spans="1:115" ht="15.75" x14ac:dyDescent="0.25">
      <c r="A26" s="20" t="s">
        <v>12</v>
      </c>
      <c r="B26" s="97">
        <f t="shared" si="1"/>
        <v>5467</v>
      </c>
      <c r="C26" s="98">
        <f t="shared" si="1"/>
        <v>39</v>
      </c>
      <c r="D26" s="107">
        <f t="shared" si="0"/>
        <v>140.17948717948718</v>
      </c>
      <c r="E26" s="20"/>
      <c r="F26" s="29"/>
      <c r="G26" s="30"/>
      <c r="I26" s="29"/>
      <c r="J26" s="30"/>
      <c r="L26" s="29"/>
      <c r="M26" s="30"/>
      <c r="O26" s="29"/>
      <c r="P26" s="30"/>
      <c r="R26" s="29"/>
      <c r="S26" s="30"/>
      <c r="U26" s="29">
        <v>436</v>
      </c>
      <c r="V26" s="30">
        <v>3</v>
      </c>
      <c r="X26" s="29"/>
      <c r="Y26" s="30"/>
      <c r="AA26" s="29"/>
      <c r="AB26" s="30"/>
      <c r="AD26" s="29"/>
      <c r="AE26" s="30"/>
      <c r="AG26" s="29">
        <v>440</v>
      </c>
      <c r="AH26" s="30">
        <v>3</v>
      </c>
      <c r="AJ26" s="29">
        <v>516</v>
      </c>
      <c r="AK26" s="30">
        <v>4</v>
      </c>
      <c r="AM26" s="29">
        <v>397</v>
      </c>
      <c r="AN26" s="30">
        <v>3</v>
      </c>
      <c r="AP26" s="29"/>
      <c r="AQ26" s="30"/>
      <c r="AS26" s="29">
        <v>496</v>
      </c>
      <c r="AT26" s="30">
        <v>4</v>
      </c>
      <c r="AV26" s="29"/>
      <c r="AW26" s="30"/>
      <c r="AY26" s="29">
        <v>439</v>
      </c>
      <c r="AZ26" s="30">
        <v>3</v>
      </c>
      <c r="BB26" s="29"/>
      <c r="BC26" s="30"/>
      <c r="BE26" s="29">
        <v>391</v>
      </c>
      <c r="BF26" s="30">
        <v>3</v>
      </c>
      <c r="BH26" s="29"/>
      <c r="BI26" s="30"/>
      <c r="BK26" s="29">
        <v>452</v>
      </c>
      <c r="BL26" s="30">
        <v>3</v>
      </c>
      <c r="BN26" s="29"/>
      <c r="BO26" s="30"/>
      <c r="BQ26" s="29"/>
      <c r="BR26" s="30"/>
      <c r="BT26" s="29"/>
      <c r="BU26" s="30"/>
      <c r="BW26" s="29">
        <v>430</v>
      </c>
      <c r="BX26" s="30">
        <v>3</v>
      </c>
      <c r="BZ26" s="29"/>
      <c r="CA26" s="30"/>
      <c r="CC26" s="29">
        <v>487</v>
      </c>
      <c r="CD26" s="30">
        <v>3</v>
      </c>
      <c r="CF26" s="29">
        <v>404</v>
      </c>
      <c r="CG26" s="30">
        <v>3</v>
      </c>
      <c r="CI26" s="29">
        <v>579</v>
      </c>
      <c r="CJ26" s="30">
        <v>4</v>
      </c>
      <c r="CL26" s="29"/>
      <c r="CM26" s="30"/>
      <c r="CO26" s="29"/>
      <c r="CP26" s="30"/>
      <c r="CR26" s="29"/>
      <c r="CS26" s="30"/>
      <c r="CU26" s="29"/>
      <c r="CV26" s="30"/>
      <c r="CX26" s="29"/>
      <c r="CY26" s="30"/>
      <c r="DA26" s="29"/>
      <c r="DB26" s="30"/>
      <c r="DD26" s="29"/>
      <c r="DE26" s="30"/>
      <c r="DG26" s="29"/>
      <c r="DH26" s="30"/>
      <c r="DJ26" s="29"/>
      <c r="DK26" s="30"/>
    </row>
    <row r="27" spans="1:115" ht="15.75" x14ac:dyDescent="0.25">
      <c r="A27" s="20" t="s">
        <v>25</v>
      </c>
      <c r="B27" s="97">
        <f t="shared" si="1"/>
        <v>6218</v>
      </c>
      <c r="C27" s="98">
        <f t="shared" si="1"/>
        <v>36</v>
      </c>
      <c r="D27" s="107">
        <f t="shared" si="0"/>
        <v>172.72222222222223</v>
      </c>
      <c r="E27" s="20"/>
      <c r="F27" s="29"/>
      <c r="G27" s="30"/>
      <c r="I27" s="29"/>
      <c r="J27" s="30"/>
      <c r="L27" s="29">
        <v>515</v>
      </c>
      <c r="M27" s="30">
        <v>3</v>
      </c>
      <c r="O27" s="29">
        <v>454</v>
      </c>
      <c r="P27" s="30">
        <v>3</v>
      </c>
      <c r="R27" s="29"/>
      <c r="S27" s="30"/>
      <c r="U27" s="29"/>
      <c r="V27" s="30"/>
      <c r="X27" s="29"/>
      <c r="Y27" s="30"/>
      <c r="AA27" s="29"/>
      <c r="AB27" s="30"/>
      <c r="AD27" s="29"/>
      <c r="AE27" s="30"/>
      <c r="AG27" s="29">
        <v>484</v>
      </c>
      <c r="AH27" s="30">
        <v>3</v>
      </c>
      <c r="AJ27" s="29">
        <v>773</v>
      </c>
      <c r="AK27" s="30">
        <v>4</v>
      </c>
      <c r="AM27" s="29">
        <v>431</v>
      </c>
      <c r="AN27" s="30">
        <v>3</v>
      </c>
      <c r="AP27" s="29"/>
      <c r="AQ27" s="30"/>
      <c r="AS27" s="29">
        <v>655</v>
      </c>
      <c r="AT27" s="30">
        <v>4</v>
      </c>
      <c r="AV27" s="29">
        <v>1049</v>
      </c>
      <c r="AW27" s="30">
        <v>6</v>
      </c>
      <c r="AY27" s="29"/>
      <c r="AZ27" s="30"/>
      <c r="BB27" s="29"/>
      <c r="BC27" s="30"/>
      <c r="BE27" s="29"/>
      <c r="BF27" s="30"/>
      <c r="BH27" s="29">
        <v>1167</v>
      </c>
      <c r="BI27" s="30">
        <v>6</v>
      </c>
      <c r="BK27" s="29"/>
      <c r="BL27" s="30"/>
      <c r="BN27" s="29"/>
      <c r="BO27" s="30"/>
      <c r="BQ27" s="29"/>
      <c r="BR27" s="30"/>
      <c r="BT27" s="29"/>
      <c r="BU27" s="30"/>
      <c r="BW27" s="29"/>
      <c r="BX27" s="30"/>
      <c r="BZ27" s="29"/>
      <c r="CA27" s="30"/>
      <c r="CC27" s="29"/>
      <c r="CD27" s="30"/>
      <c r="CF27" s="29"/>
      <c r="CG27" s="30"/>
      <c r="CI27" s="29">
        <v>690</v>
      </c>
      <c r="CJ27" s="30">
        <v>4</v>
      </c>
      <c r="CL27" s="29"/>
      <c r="CM27" s="30"/>
      <c r="CO27" s="29"/>
      <c r="CP27" s="30"/>
      <c r="CR27" s="29"/>
      <c r="CS27" s="30"/>
      <c r="CU27" s="29"/>
      <c r="CV27" s="30"/>
      <c r="CX27" s="29"/>
      <c r="CY27" s="30"/>
      <c r="DA27" s="29"/>
      <c r="DB27" s="30"/>
      <c r="DD27" s="29"/>
      <c r="DE27" s="30"/>
      <c r="DG27" s="29"/>
      <c r="DH27" s="30"/>
      <c r="DJ27" s="29"/>
      <c r="DK27" s="30"/>
    </row>
    <row r="28" spans="1:115" ht="15.75" x14ac:dyDescent="0.25">
      <c r="A28" s="20" t="s">
        <v>34</v>
      </c>
      <c r="B28" s="97">
        <f t="shared" si="1"/>
        <v>907</v>
      </c>
      <c r="C28" s="98">
        <f t="shared" si="1"/>
        <v>6</v>
      </c>
      <c r="D28" s="107">
        <f t="shared" si="0"/>
        <v>151.16666666666666</v>
      </c>
      <c r="E28" s="20"/>
      <c r="F28" s="29"/>
      <c r="G28" s="30"/>
      <c r="I28" s="29"/>
      <c r="J28" s="30"/>
      <c r="L28" s="29"/>
      <c r="M28" s="30"/>
      <c r="O28" s="29"/>
      <c r="P28" s="30"/>
      <c r="R28" s="29"/>
      <c r="S28" s="30"/>
      <c r="U28" s="29"/>
      <c r="V28" s="30"/>
      <c r="X28" s="29"/>
      <c r="Y28" s="30"/>
      <c r="AA28" s="29"/>
      <c r="AB28" s="30"/>
      <c r="AD28" s="29"/>
      <c r="AE28" s="30"/>
      <c r="AG28" s="29"/>
      <c r="AH28" s="30"/>
      <c r="AJ28" s="29"/>
      <c r="AK28" s="30"/>
      <c r="AM28" s="29"/>
      <c r="AN28" s="30"/>
      <c r="AP28" s="29"/>
      <c r="AQ28" s="30"/>
      <c r="AS28" s="29"/>
      <c r="AT28" s="30"/>
      <c r="AV28" s="29"/>
      <c r="AW28" s="30"/>
      <c r="AY28" s="29"/>
      <c r="AZ28" s="30"/>
      <c r="BB28" s="29"/>
      <c r="BC28" s="30"/>
      <c r="BE28" s="29">
        <v>443</v>
      </c>
      <c r="BF28" s="30">
        <v>3</v>
      </c>
      <c r="BH28" s="29"/>
      <c r="BI28" s="30"/>
      <c r="BK28" s="29"/>
      <c r="BL28" s="30"/>
      <c r="BN28" s="29"/>
      <c r="BO28" s="30"/>
      <c r="BQ28" s="29"/>
      <c r="BR28" s="30"/>
      <c r="BT28" s="29"/>
      <c r="BU28" s="30"/>
      <c r="BW28" s="29">
        <v>464</v>
      </c>
      <c r="BX28" s="30">
        <v>3</v>
      </c>
      <c r="BZ28" s="29"/>
      <c r="CA28" s="30"/>
      <c r="CC28" s="29"/>
      <c r="CD28" s="30"/>
      <c r="CF28" s="29"/>
      <c r="CG28" s="30"/>
      <c r="CI28" s="29"/>
      <c r="CJ28" s="30"/>
      <c r="CL28" s="29"/>
      <c r="CM28" s="30"/>
      <c r="CO28" s="29"/>
      <c r="CP28" s="30"/>
      <c r="CR28" s="29"/>
      <c r="CS28" s="30"/>
      <c r="CU28" s="29"/>
      <c r="CV28" s="30"/>
      <c r="CX28" s="29"/>
      <c r="CY28" s="30"/>
      <c r="DA28" s="29"/>
      <c r="DB28" s="30"/>
      <c r="DD28" s="29"/>
      <c r="DE28" s="30"/>
      <c r="DG28" s="29"/>
      <c r="DH28" s="30"/>
      <c r="DJ28" s="29"/>
      <c r="DK28" s="30"/>
    </row>
    <row r="29" spans="1:115" ht="15.75" x14ac:dyDescent="0.25">
      <c r="A29" s="20" t="s">
        <v>13</v>
      </c>
      <c r="B29" s="97">
        <f t="shared" si="1"/>
        <v>7886</v>
      </c>
      <c r="C29" s="98">
        <f t="shared" si="1"/>
        <v>52</v>
      </c>
      <c r="D29" s="107">
        <f t="shared" si="0"/>
        <v>151.65384615384616</v>
      </c>
      <c r="E29" s="20"/>
      <c r="F29" s="29"/>
      <c r="G29" s="30"/>
      <c r="I29" s="29"/>
      <c r="J29" s="30"/>
      <c r="L29" s="29">
        <v>439</v>
      </c>
      <c r="M29" s="30">
        <v>3</v>
      </c>
      <c r="O29" s="29"/>
      <c r="P29" s="30"/>
      <c r="R29" s="29">
        <v>577</v>
      </c>
      <c r="S29" s="30">
        <v>4</v>
      </c>
      <c r="U29" s="29">
        <v>495</v>
      </c>
      <c r="V29" s="30">
        <v>3</v>
      </c>
      <c r="X29" s="29">
        <v>497</v>
      </c>
      <c r="Y29" s="30">
        <v>3</v>
      </c>
      <c r="AA29" s="29"/>
      <c r="AB29" s="30"/>
      <c r="AD29" s="29"/>
      <c r="AE29" s="30"/>
      <c r="AG29" s="29">
        <v>514</v>
      </c>
      <c r="AH29" s="30">
        <v>3</v>
      </c>
      <c r="AJ29" s="29">
        <v>600</v>
      </c>
      <c r="AK29" s="30">
        <v>4</v>
      </c>
      <c r="AM29" s="29">
        <v>431</v>
      </c>
      <c r="AN29" s="30">
        <v>3</v>
      </c>
      <c r="AP29" s="29"/>
      <c r="AQ29" s="30"/>
      <c r="AS29" s="29">
        <v>527</v>
      </c>
      <c r="AT29" s="30">
        <v>4</v>
      </c>
      <c r="AV29" s="29"/>
      <c r="AW29" s="30"/>
      <c r="AY29" s="29">
        <v>456</v>
      </c>
      <c r="AZ29" s="30">
        <v>3</v>
      </c>
      <c r="BB29" s="29"/>
      <c r="BC29" s="30"/>
      <c r="BE29" s="29">
        <v>468</v>
      </c>
      <c r="BF29" s="30">
        <v>3</v>
      </c>
      <c r="BH29" s="29"/>
      <c r="BI29" s="30"/>
      <c r="BK29" s="29">
        <v>480</v>
      </c>
      <c r="BL29" s="30">
        <v>3</v>
      </c>
      <c r="BN29" s="29">
        <v>441</v>
      </c>
      <c r="BO29" s="30">
        <v>3</v>
      </c>
      <c r="BQ29" s="29"/>
      <c r="BR29" s="30"/>
      <c r="BT29" s="29"/>
      <c r="BU29" s="30"/>
      <c r="BW29" s="29">
        <v>415</v>
      </c>
      <c r="BX29" s="30">
        <v>3</v>
      </c>
      <c r="BZ29" s="29"/>
      <c r="CA29" s="30"/>
      <c r="CC29" s="29">
        <v>480</v>
      </c>
      <c r="CD29" s="30">
        <v>3</v>
      </c>
      <c r="CF29" s="29">
        <v>438</v>
      </c>
      <c r="CG29" s="30">
        <v>3</v>
      </c>
      <c r="CI29" s="29">
        <v>628</v>
      </c>
      <c r="CJ29" s="30">
        <v>4</v>
      </c>
      <c r="CL29" s="29"/>
      <c r="CM29" s="30"/>
      <c r="CO29" s="29"/>
      <c r="CP29" s="30"/>
      <c r="CR29" s="29"/>
      <c r="CS29" s="30"/>
      <c r="CU29" s="29"/>
      <c r="CV29" s="30"/>
      <c r="CX29" s="29"/>
      <c r="CY29" s="30"/>
      <c r="DA29" s="29"/>
      <c r="DB29" s="30"/>
      <c r="DD29" s="29"/>
      <c r="DE29" s="30"/>
      <c r="DG29" s="29"/>
      <c r="DH29" s="30"/>
      <c r="DJ29" s="29"/>
      <c r="DK29" s="30"/>
    </row>
    <row r="30" spans="1:115" ht="15.75" x14ac:dyDescent="0.25">
      <c r="A30" s="20" t="s">
        <v>49</v>
      </c>
      <c r="B30" s="97">
        <f t="shared" si="1"/>
        <v>17888</v>
      </c>
      <c r="C30" s="98">
        <f t="shared" si="1"/>
        <v>103</v>
      </c>
      <c r="D30" s="107">
        <f t="shared" si="0"/>
        <v>173.66990291262135</v>
      </c>
      <c r="E30" s="20"/>
      <c r="F30" s="29">
        <v>678</v>
      </c>
      <c r="G30" s="30">
        <v>4</v>
      </c>
      <c r="I30" s="29">
        <v>796</v>
      </c>
      <c r="J30" s="30">
        <v>4</v>
      </c>
      <c r="L30" s="29">
        <v>504</v>
      </c>
      <c r="M30" s="30">
        <v>3</v>
      </c>
      <c r="O30" s="29">
        <v>750</v>
      </c>
      <c r="P30" s="30">
        <v>4</v>
      </c>
      <c r="R30" s="29">
        <v>721</v>
      </c>
      <c r="S30" s="30">
        <v>4</v>
      </c>
      <c r="U30" s="29">
        <v>523</v>
      </c>
      <c r="V30" s="30">
        <v>3</v>
      </c>
      <c r="X30" s="29">
        <v>555</v>
      </c>
      <c r="Y30" s="30">
        <v>3</v>
      </c>
      <c r="AA30" s="29">
        <v>661</v>
      </c>
      <c r="AB30" s="30">
        <v>4</v>
      </c>
      <c r="AD30" s="29">
        <v>1049</v>
      </c>
      <c r="AE30" s="30">
        <v>6</v>
      </c>
      <c r="AG30" s="29">
        <v>493</v>
      </c>
      <c r="AH30" s="30">
        <v>3</v>
      </c>
      <c r="AJ30" s="29">
        <v>673</v>
      </c>
      <c r="AK30" s="30">
        <v>4</v>
      </c>
      <c r="AM30" s="29">
        <v>484</v>
      </c>
      <c r="AN30" s="30">
        <v>3</v>
      </c>
      <c r="AP30" s="29">
        <v>680</v>
      </c>
      <c r="AQ30" s="30">
        <v>4</v>
      </c>
      <c r="AS30" s="29">
        <v>656</v>
      </c>
      <c r="AT30" s="30">
        <v>4</v>
      </c>
      <c r="AV30" s="29">
        <v>1115</v>
      </c>
      <c r="AW30" s="30">
        <v>6</v>
      </c>
      <c r="AY30" s="29">
        <v>534</v>
      </c>
      <c r="AZ30" s="30">
        <v>3</v>
      </c>
      <c r="BB30" s="29">
        <v>630</v>
      </c>
      <c r="BC30" s="30">
        <v>4</v>
      </c>
      <c r="BE30" s="29">
        <v>559</v>
      </c>
      <c r="BF30" s="30">
        <v>3</v>
      </c>
      <c r="BH30" s="29">
        <v>977</v>
      </c>
      <c r="BI30" s="30">
        <v>6</v>
      </c>
      <c r="BK30" s="29">
        <v>523</v>
      </c>
      <c r="BL30" s="30">
        <v>3</v>
      </c>
      <c r="BN30" s="29"/>
      <c r="BO30" s="30"/>
      <c r="BQ30" s="29">
        <v>741</v>
      </c>
      <c r="BR30" s="30">
        <v>4</v>
      </c>
      <c r="BT30" s="29">
        <v>678</v>
      </c>
      <c r="BU30" s="30">
        <v>4</v>
      </c>
      <c r="BW30" s="29">
        <v>496</v>
      </c>
      <c r="BX30" s="30">
        <v>3</v>
      </c>
      <c r="BZ30" s="29">
        <v>725</v>
      </c>
      <c r="CA30" s="30">
        <v>4</v>
      </c>
      <c r="CC30" s="29">
        <v>548</v>
      </c>
      <c r="CD30" s="30">
        <v>3</v>
      </c>
      <c r="CF30" s="29">
        <v>512</v>
      </c>
      <c r="CG30" s="30">
        <v>3</v>
      </c>
      <c r="CI30" s="29">
        <v>627</v>
      </c>
      <c r="CJ30" s="30">
        <v>4</v>
      </c>
      <c r="CL30" s="29"/>
      <c r="CM30" s="30"/>
      <c r="CO30" s="29"/>
      <c r="CP30" s="30"/>
      <c r="CR30" s="29"/>
      <c r="CS30" s="30"/>
      <c r="CU30" s="29"/>
      <c r="CV30" s="30"/>
      <c r="CX30" s="29"/>
      <c r="CY30" s="30"/>
      <c r="DA30" s="29"/>
      <c r="DB30" s="30"/>
      <c r="DD30" s="29"/>
      <c r="DE30" s="30"/>
      <c r="DG30" s="29"/>
      <c r="DH30" s="30"/>
      <c r="DJ30" s="29"/>
      <c r="DK30" s="30"/>
    </row>
    <row r="31" spans="1:115" ht="15.75" x14ac:dyDescent="0.25">
      <c r="A31" s="20" t="s">
        <v>37</v>
      </c>
      <c r="B31" s="97">
        <f t="shared" si="1"/>
        <v>11329</v>
      </c>
      <c r="C31" s="98">
        <f t="shared" si="1"/>
        <v>68</v>
      </c>
      <c r="D31" s="107">
        <f t="shared" si="0"/>
        <v>166.60294117647058</v>
      </c>
      <c r="E31" s="20"/>
      <c r="F31" s="29">
        <v>257</v>
      </c>
      <c r="G31" s="30">
        <v>2</v>
      </c>
      <c r="I31" s="29">
        <v>685</v>
      </c>
      <c r="J31" s="30">
        <v>4</v>
      </c>
      <c r="L31" s="29">
        <v>517</v>
      </c>
      <c r="M31" s="30">
        <v>3</v>
      </c>
      <c r="O31" s="29"/>
      <c r="P31" s="30"/>
      <c r="R31" s="29">
        <v>703</v>
      </c>
      <c r="S31" s="30">
        <v>4</v>
      </c>
      <c r="U31" s="29">
        <v>514</v>
      </c>
      <c r="V31" s="30">
        <v>3</v>
      </c>
      <c r="X31" s="29"/>
      <c r="Y31" s="30"/>
      <c r="AA31" s="29">
        <v>649</v>
      </c>
      <c r="AB31" s="30">
        <v>4</v>
      </c>
      <c r="AD31" s="29"/>
      <c r="AE31" s="30"/>
      <c r="AG31" s="29">
        <v>428</v>
      </c>
      <c r="AH31" s="30">
        <v>3</v>
      </c>
      <c r="AJ31" s="29">
        <v>667</v>
      </c>
      <c r="AK31" s="30">
        <v>4</v>
      </c>
      <c r="AM31" s="29"/>
      <c r="AN31" s="30"/>
      <c r="AP31" s="29">
        <v>320</v>
      </c>
      <c r="AQ31" s="30">
        <v>2</v>
      </c>
      <c r="AS31" s="29">
        <v>670</v>
      </c>
      <c r="AT31" s="30">
        <v>4</v>
      </c>
      <c r="AV31" s="29">
        <v>956</v>
      </c>
      <c r="AW31" s="30">
        <v>6</v>
      </c>
      <c r="AY31" s="29">
        <v>462</v>
      </c>
      <c r="AZ31" s="30">
        <v>3</v>
      </c>
      <c r="BB31" s="29"/>
      <c r="BC31" s="30"/>
      <c r="BE31" s="29">
        <v>549</v>
      </c>
      <c r="BF31" s="30">
        <v>3</v>
      </c>
      <c r="BH31" s="29">
        <v>1107</v>
      </c>
      <c r="BI31" s="30">
        <v>6</v>
      </c>
      <c r="BK31" s="29">
        <v>518</v>
      </c>
      <c r="BL31" s="30">
        <v>3</v>
      </c>
      <c r="BN31" s="29">
        <v>474</v>
      </c>
      <c r="BO31" s="30">
        <v>3</v>
      </c>
      <c r="BQ31" s="29">
        <v>685</v>
      </c>
      <c r="BR31" s="30">
        <v>4</v>
      </c>
      <c r="BT31" s="29"/>
      <c r="BU31" s="30"/>
      <c r="BW31" s="29"/>
      <c r="BX31" s="30"/>
      <c r="BZ31" s="29"/>
      <c r="CA31" s="30"/>
      <c r="CC31" s="29"/>
      <c r="CD31" s="30"/>
      <c r="CF31" s="29">
        <v>523</v>
      </c>
      <c r="CG31" s="30">
        <v>3</v>
      </c>
      <c r="CI31" s="29">
        <v>645</v>
      </c>
      <c r="CJ31" s="30">
        <v>4</v>
      </c>
      <c r="CL31" s="29"/>
      <c r="CM31" s="30"/>
      <c r="CO31" s="29"/>
      <c r="CP31" s="30"/>
      <c r="CR31" s="29"/>
      <c r="CS31" s="30"/>
      <c r="CU31" s="29"/>
      <c r="CV31" s="30"/>
      <c r="CX31" s="29"/>
      <c r="CY31" s="30"/>
      <c r="DA31" s="29"/>
      <c r="DB31" s="30"/>
      <c r="DD31" s="29"/>
      <c r="DE31" s="30"/>
      <c r="DG31" s="29"/>
      <c r="DH31" s="30"/>
      <c r="DJ31" s="29"/>
      <c r="DK31" s="30"/>
    </row>
    <row r="32" spans="1:115" ht="15.75" x14ac:dyDescent="0.25">
      <c r="A32" s="20" t="s">
        <v>242</v>
      </c>
      <c r="B32" s="97">
        <f t="shared" si="1"/>
        <v>7400</v>
      </c>
      <c r="C32" s="98">
        <f t="shared" si="1"/>
        <v>38</v>
      </c>
      <c r="D32" s="107">
        <f t="shared" si="0"/>
        <v>194.73684210526315</v>
      </c>
      <c r="E32" s="20"/>
      <c r="F32" s="29">
        <v>797</v>
      </c>
      <c r="G32" s="30">
        <v>4</v>
      </c>
      <c r="I32" s="29"/>
      <c r="J32" s="30"/>
      <c r="L32" s="29">
        <v>509</v>
      </c>
      <c r="M32" s="30">
        <v>3</v>
      </c>
      <c r="O32" s="29">
        <v>715</v>
      </c>
      <c r="P32" s="30">
        <v>4</v>
      </c>
      <c r="R32" s="29"/>
      <c r="S32" s="30"/>
      <c r="U32" s="29">
        <v>620</v>
      </c>
      <c r="V32" s="30">
        <v>3</v>
      </c>
      <c r="X32" s="29"/>
      <c r="Y32" s="30"/>
      <c r="AA32" s="29"/>
      <c r="AB32" s="30"/>
      <c r="AD32" s="29"/>
      <c r="AE32" s="30"/>
      <c r="AG32" s="29"/>
      <c r="AH32" s="30"/>
      <c r="AJ32" s="29"/>
      <c r="AK32" s="30"/>
      <c r="AM32" s="29">
        <v>537</v>
      </c>
      <c r="AN32" s="30">
        <v>3</v>
      </c>
      <c r="AP32" s="29">
        <v>806</v>
      </c>
      <c r="AQ32" s="30">
        <v>4</v>
      </c>
      <c r="AS32" s="29">
        <v>867</v>
      </c>
      <c r="AT32" s="30">
        <v>4</v>
      </c>
      <c r="AV32" s="29">
        <v>1203</v>
      </c>
      <c r="AW32" s="30">
        <v>6</v>
      </c>
      <c r="AY32" s="29">
        <v>522</v>
      </c>
      <c r="AZ32" s="30">
        <v>3</v>
      </c>
      <c r="BB32" s="29">
        <v>824</v>
      </c>
      <c r="BC32" s="30">
        <v>4</v>
      </c>
      <c r="BE32" s="29"/>
      <c r="BF32" s="30"/>
      <c r="BH32" s="29"/>
      <c r="BI32" s="30"/>
      <c r="BK32" s="29"/>
      <c r="BL32" s="30"/>
      <c r="BN32" s="29"/>
      <c r="BO32" s="30"/>
      <c r="BQ32" s="29"/>
      <c r="BR32" s="30"/>
      <c r="BT32" s="29"/>
      <c r="BU32" s="30"/>
      <c r="BW32" s="29"/>
      <c r="BX32" s="30"/>
      <c r="BZ32" s="29"/>
      <c r="CA32" s="30"/>
      <c r="CC32" s="29"/>
      <c r="CD32" s="30"/>
      <c r="CF32" s="29"/>
      <c r="CG32" s="30"/>
      <c r="CI32" s="29"/>
      <c r="CJ32" s="30"/>
      <c r="CL32" s="29"/>
      <c r="CM32" s="30"/>
      <c r="CO32" s="29"/>
      <c r="CP32" s="30"/>
      <c r="CR32" s="29"/>
      <c r="CS32" s="30"/>
      <c r="CU32" s="29"/>
      <c r="CV32" s="30"/>
      <c r="CX32" s="29"/>
      <c r="CY32" s="30"/>
      <c r="DA32" s="29"/>
      <c r="DB32" s="30"/>
      <c r="DD32" s="29"/>
      <c r="DE32" s="30"/>
      <c r="DG32" s="29"/>
      <c r="DH32" s="30"/>
      <c r="DJ32" s="29"/>
      <c r="DK32" s="30"/>
    </row>
    <row r="33" spans="1:120" ht="15.75" x14ac:dyDescent="0.25">
      <c r="A33" s="20" t="s">
        <v>43</v>
      </c>
      <c r="B33" s="97">
        <f t="shared" si="1"/>
        <v>6706</v>
      </c>
      <c r="C33" s="98">
        <f t="shared" si="1"/>
        <v>54</v>
      </c>
      <c r="D33" s="107">
        <f t="shared" si="0"/>
        <v>124.18518518518519</v>
      </c>
      <c r="E33" s="20"/>
      <c r="F33" s="29"/>
      <c r="G33" s="30"/>
      <c r="I33" s="29">
        <v>426</v>
      </c>
      <c r="J33" s="30">
        <v>4</v>
      </c>
      <c r="L33" s="29">
        <v>409</v>
      </c>
      <c r="M33" s="30">
        <v>3</v>
      </c>
      <c r="O33" s="29"/>
      <c r="P33" s="30"/>
      <c r="R33" s="29"/>
      <c r="S33" s="30"/>
      <c r="U33" s="29">
        <v>415</v>
      </c>
      <c r="V33" s="30">
        <v>3</v>
      </c>
      <c r="X33" s="29">
        <v>386</v>
      </c>
      <c r="Y33" s="30">
        <v>3</v>
      </c>
      <c r="AA33" s="29"/>
      <c r="AB33" s="30"/>
      <c r="AD33" s="29"/>
      <c r="AE33" s="30"/>
      <c r="AG33" s="29">
        <v>334</v>
      </c>
      <c r="AH33" s="30">
        <v>3</v>
      </c>
      <c r="AJ33" s="29">
        <v>463</v>
      </c>
      <c r="AK33" s="30">
        <v>4</v>
      </c>
      <c r="AM33" s="29">
        <v>392</v>
      </c>
      <c r="AN33" s="30">
        <v>3</v>
      </c>
      <c r="AP33" s="29"/>
      <c r="AQ33" s="30"/>
      <c r="AS33" s="29">
        <v>437</v>
      </c>
      <c r="AT33" s="30">
        <v>4</v>
      </c>
      <c r="AV33" s="29"/>
      <c r="AW33" s="30"/>
      <c r="AY33" s="29">
        <v>309</v>
      </c>
      <c r="AZ33" s="30">
        <v>3</v>
      </c>
      <c r="BB33" s="29"/>
      <c r="BC33" s="30"/>
      <c r="BE33" s="29">
        <v>345</v>
      </c>
      <c r="BF33" s="30"/>
      <c r="BH33" s="29"/>
      <c r="BI33" s="30"/>
      <c r="BK33" s="29">
        <v>338</v>
      </c>
      <c r="BL33" s="30">
        <v>3</v>
      </c>
      <c r="BN33" s="29"/>
      <c r="BO33" s="30"/>
      <c r="BQ33" s="29"/>
      <c r="BR33" s="30"/>
      <c r="BT33" s="29">
        <v>453</v>
      </c>
      <c r="BU33" s="30">
        <v>4</v>
      </c>
      <c r="BW33" s="29">
        <v>347</v>
      </c>
      <c r="BX33" s="30">
        <v>3</v>
      </c>
      <c r="BZ33" s="29">
        <v>493</v>
      </c>
      <c r="CA33" s="30">
        <v>4</v>
      </c>
      <c r="CC33" s="29">
        <v>333</v>
      </c>
      <c r="CD33" s="30">
        <v>3</v>
      </c>
      <c r="CF33" s="29">
        <v>349</v>
      </c>
      <c r="CG33" s="30">
        <v>3</v>
      </c>
      <c r="CI33" s="29">
        <v>477</v>
      </c>
      <c r="CJ33" s="30">
        <v>4</v>
      </c>
      <c r="CL33" s="29"/>
      <c r="CM33" s="30"/>
      <c r="CO33" s="29"/>
      <c r="CP33" s="30"/>
      <c r="CR33" s="29"/>
      <c r="CS33" s="30"/>
      <c r="CU33" s="29"/>
      <c r="CV33" s="30"/>
      <c r="CX33" s="29"/>
      <c r="CY33" s="30"/>
      <c r="DA33" s="29"/>
      <c r="DB33" s="30"/>
      <c r="DD33" s="29"/>
      <c r="DE33" s="30"/>
      <c r="DG33" s="29"/>
      <c r="DH33" s="30"/>
      <c r="DJ33" s="29"/>
      <c r="DK33" s="30"/>
    </row>
    <row r="34" spans="1:120" ht="15.75" x14ac:dyDescent="0.25">
      <c r="A34" s="20" t="s">
        <v>39</v>
      </c>
      <c r="B34" s="97">
        <f t="shared" si="1"/>
        <v>2369</v>
      </c>
      <c r="C34" s="98">
        <f t="shared" si="1"/>
        <v>19</v>
      </c>
      <c r="D34" s="107">
        <f t="shared" si="0"/>
        <v>124.68421052631579</v>
      </c>
      <c r="E34" s="20"/>
      <c r="F34" s="29"/>
      <c r="G34" s="30"/>
      <c r="I34" s="29"/>
      <c r="J34" s="30"/>
      <c r="L34" s="29">
        <v>316</v>
      </c>
      <c r="M34" s="30">
        <v>3</v>
      </c>
      <c r="O34" s="29"/>
      <c r="P34" s="30"/>
      <c r="R34" s="29"/>
      <c r="S34" s="30"/>
      <c r="U34" s="29">
        <v>413</v>
      </c>
      <c r="V34" s="30">
        <v>3</v>
      </c>
      <c r="X34" s="29">
        <v>348</v>
      </c>
      <c r="Y34" s="30">
        <v>3</v>
      </c>
      <c r="AA34" s="29"/>
      <c r="AB34" s="30"/>
      <c r="AD34" s="29"/>
      <c r="AE34" s="30"/>
      <c r="AG34" s="29"/>
      <c r="AH34" s="30"/>
      <c r="AJ34" s="29"/>
      <c r="AK34" s="30"/>
      <c r="AM34" s="29">
        <v>419</v>
      </c>
      <c r="AN34" s="30">
        <v>3</v>
      </c>
      <c r="AP34" s="29"/>
      <c r="AQ34" s="30"/>
      <c r="AS34" s="29">
        <v>422</v>
      </c>
      <c r="AT34" s="30">
        <v>4</v>
      </c>
      <c r="AV34" s="29"/>
      <c r="AW34" s="30"/>
      <c r="AY34" s="29"/>
      <c r="AZ34" s="30"/>
      <c r="BB34" s="29"/>
      <c r="BC34" s="30"/>
      <c r="BE34" s="29"/>
      <c r="BF34" s="30"/>
      <c r="BH34" s="29"/>
      <c r="BI34" s="30"/>
      <c r="BK34" s="29"/>
      <c r="BL34" s="30"/>
      <c r="BN34" s="29"/>
      <c r="BO34" s="30"/>
      <c r="BQ34" s="29"/>
      <c r="BR34" s="30"/>
      <c r="BT34" s="29"/>
      <c r="BU34" s="30"/>
      <c r="BW34" s="29"/>
      <c r="BX34" s="30"/>
      <c r="BZ34" s="29"/>
      <c r="CA34" s="30"/>
      <c r="CC34" s="29">
        <v>451</v>
      </c>
      <c r="CD34" s="30">
        <v>3</v>
      </c>
      <c r="CF34" s="29"/>
      <c r="CG34" s="30"/>
      <c r="CI34" s="29"/>
      <c r="CJ34" s="30"/>
      <c r="CL34" s="29"/>
      <c r="CM34" s="30"/>
      <c r="CO34" s="29"/>
      <c r="CP34" s="30"/>
      <c r="CR34" s="29"/>
      <c r="CS34" s="30"/>
      <c r="CU34" s="29"/>
      <c r="CV34" s="30"/>
      <c r="CX34" s="29"/>
      <c r="CY34" s="30"/>
      <c r="DA34" s="29"/>
      <c r="DB34" s="30"/>
      <c r="DD34" s="29"/>
      <c r="DE34" s="30"/>
      <c r="DG34" s="29"/>
      <c r="DH34" s="30"/>
      <c r="DJ34" s="29"/>
      <c r="DK34" s="30"/>
    </row>
    <row r="35" spans="1:120" ht="15.75" x14ac:dyDescent="0.25">
      <c r="A35" s="20" t="s">
        <v>24</v>
      </c>
      <c r="B35" s="97">
        <f t="shared" si="1"/>
        <v>8655</v>
      </c>
      <c r="C35" s="98">
        <f t="shared" si="1"/>
        <v>57</v>
      </c>
      <c r="D35" s="107">
        <f t="shared" si="0"/>
        <v>151.84210526315789</v>
      </c>
      <c r="E35" s="20"/>
      <c r="F35" s="29"/>
      <c r="G35" s="30"/>
      <c r="I35" s="29">
        <v>617</v>
      </c>
      <c r="J35" s="30">
        <v>4</v>
      </c>
      <c r="L35" s="29">
        <v>483</v>
      </c>
      <c r="M35" s="30">
        <v>3</v>
      </c>
      <c r="O35" s="29"/>
      <c r="P35" s="30"/>
      <c r="R35" s="29">
        <v>543</v>
      </c>
      <c r="S35" s="30">
        <v>4</v>
      </c>
      <c r="U35" s="29">
        <v>450</v>
      </c>
      <c r="V35" s="30">
        <v>3</v>
      </c>
      <c r="X35" s="29">
        <v>450</v>
      </c>
      <c r="Y35" s="30">
        <v>3</v>
      </c>
      <c r="AA35" s="29"/>
      <c r="AB35" s="30"/>
      <c r="AD35" s="29">
        <v>906</v>
      </c>
      <c r="AE35" s="30">
        <v>6</v>
      </c>
      <c r="AG35" s="29">
        <v>480</v>
      </c>
      <c r="AH35" s="30">
        <v>3</v>
      </c>
      <c r="AJ35" s="29">
        <v>574</v>
      </c>
      <c r="AK35" s="30">
        <v>4</v>
      </c>
      <c r="AM35" s="29">
        <v>439</v>
      </c>
      <c r="AN35" s="30">
        <v>3</v>
      </c>
      <c r="AP35" s="29"/>
      <c r="AQ35" s="30"/>
      <c r="AS35" s="29">
        <v>619</v>
      </c>
      <c r="AT35" s="30">
        <v>4</v>
      </c>
      <c r="AV35" s="29">
        <v>922</v>
      </c>
      <c r="AW35" s="30">
        <v>6</v>
      </c>
      <c r="AY35" s="29"/>
      <c r="AZ35" s="30"/>
      <c r="BB35" s="29"/>
      <c r="BC35" s="30"/>
      <c r="BE35" s="29"/>
      <c r="BF35" s="30"/>
      <c r="BH35" s="29"/>
      <c r="BI35" s="30"/>
      <c r="BK35" s="29"/>
      <c r="BL35" s="30"/>
      <c r="BN35" s="29"/>
      <c r="BO35" s="30"/>
      <c r="BQ35" s="29"/>
      <c r="BR35" s="30"/>
      <c r="BT35" s="29"/>
      <c r="BU35" s="30"/>
      <c r="BW35" s="29">
        <v>418</v>
      </c>
      <c r="BX35" s="30">
        <v>3</v>
      </c>
      <c r="BZ35" s="29">
        <v>673</v>
      </c>
      <c r="CA35" s="30">
        <v>4</v>
      </c>
      <c r="CC35" s="29"/>
      <c r="CD35" s="30"/>
      <c r="CF35" s="29">
        <v>471</v>
      </c>
      <c r="CG35" s="30">
        <v>3</v>
      </c>
      <c r="CI35" s="29">
        <v>610</v>
      </c>
      <c r="CJ35" s="30">
        <v>4</v>
      </c>
      <c r="CL35" s="29"/>
      <c r="CM35" s="30"/>
      <c r="CO35" s="29"/>
      <c r="CP35" s="30"/>
      <c r="CR35" s="29"/>
      <c r="CS35" s="30"/>
      <c r="CU35" s="29"/>
      <c r="CV35" s="30"/>
      <c r="CX35" s="29"/>
      <c r="CY35" s="30"/>
      <c r="DA35" s="29"/>
      <c r="DB35" s="30"/>
      <c r="DD35" s="29"/>
      <c r="DE35" s="30"/>
      <c r="DG35" s="29"/>
      <c r="DH35" s="30"/>
      <c r="DJ35" s="29"/>
      <c r="DK35" s="30"/>
    </row>
    <row r="36" spans="1:120" ht="15.75" x14ac:dyDescent="0.25">
      <c r="A36" s="20" t="s">
        <v>31</v>
      </c>
      <c r="B36" s="97">
        <f t="shared" si="1"/>
        <v>4054</v>
      </c>
      <c r="C36" s="98">
        <f t="shared" si="1"/>
        <v>27</v>
      </c>
      <c r="D36" s="107">
        <f t="shared" si="0"/>
        <v>150.14814814814815</v>
      </c>
      <c r="E36" s="20"/>
      <c r="F36" s="29"/>
      <c r="G36" s="30"/>
      <c r="I36" s="29"/>
      <c r="J36" s="30"/>
      <c r="L36" s="29"/>
      <c r="M36" s="30"/>
      <c r="O36" s="29"/>
      <c r="P36" s="30"/>
      <c r="R36" s="29"/>
      <c r="S36" s="30"/>
      <c r="U36" s="29">
        <v>424</v>
      </c>
      <c r="V36" s="30">
        <v>3</v>
      </c>
      <c r="X36" s="29"/>
      <c r="Y36" s="30"/>
      <c r="AA36" s="29"/>
      <c r="AB36" s="30"/>
      <c r="AD36" s="29"/>
      <c r="AE36" s="30"/>
      <c r="AG36" s="29">
        <v>418</v>
      </c>
      <c r="AH36" s="30">
        <v>3</v>
      </c>
      <c r="AJ36" s="29">
        <v>612</v>
      </c>
      <c r="AK36" s="30">
        <v>4</v>
      </c>
      <c r="AM36" s="29"/>
      <c r="AN36" s="30"/>
      <c r="AP36" s="29"/>
      <c r="AQ36" s="30"/>
      <c r="AS36" s="29">
        <v>556</v>
      </c>
      <c r="AT36" s="30">
        <v>4</v>
      </c>
      <c r="AV36" s="29"/>
      <c r="AW36" s="30"/>
      <c r="AY36" s="29"/>
      <c r="AZ36" s="30"/>
      <c r="BB36" s="29"/>
      <c r="BC36" s="30"/>
      <c r="BE36" s="29">
        <v>480</v>
      </c>
      <c r="BF36" s="30">
        <v>3</v>
      </c>
      <c r="BH36" s="29"/>
      <c r="BI36" s="30"/>
      <c r="BK36" s="29">
        <v>507</v>
      </c>
      <c r="BL36" s="30">
        <v>3</v>
      </c>
      <c r="BN36" s="29"/>
      <c r="BO36" s="30"/>
      <c r="BQ36" s="29"/>
      <c r="BR36" s="30"/>
      <c r="BT36" s="29"/>
      <c r="BU36" s="30"/>
      <c r="BW36" s="29"/>
      <c r="BX36" s="30"/>
      <c r="BZ36" s="29"/>
      <c r="CA36" s="30"/>
      <c r="CC36" s="29"/>
      <c r="CD36" s="30"/>
      <c r="CF36" s="29">
        <v>410</v>
      </c>
      <c r="CG36" s="30">
        <v>3</v>
      </c>
      <c r="CI36" s="29">
        <v>647</v>
      </c>
      <c r="CJ36" s="30">
        <v>4</v>
      </c>
      <c r="CL36" s="29"/>
      <c r="CM36" s="30"/>
      <c r="CO36" s="29"/>
      <c r="CP36" s="30"/>
      <c r="CR36" s="29"/>
      <c r="CS36" s="30"/>
      <c r="CU36" s="29"/>
      <c r="CV36" s="30"/>
      <c r="CX36" s="29"/>
      <c r="CY36" s="30"/>
      <c r="DA36" s="29"/>
      <c r="DB36" s="30"/>
      <c r="DD36" s="29"/>
      <c r="DE36" s="30"/>
      <c r="DG36" s="29"/>
      <c r="DH36" s="30"/>
      <c r="DJ36" s="29"/>
      <c r="DK36" s="30"/>
    </row>
    <row r="37" spans="1:120" ht="15.75" x14ac:dyDescent="0.25">
      <c r="A37" s="20" t="s">
        <v>38</v>
      </c>
      <c r="B37" s="97">
        <f t="shared" si="1"/>
        <v>7166</v>
      </c>
      <c r="C37" s="98">
        <f t="shared" si="1"/>
        <v>49</v>
      </c>
      <c r="D37" s="107">
        <f t="shared" si="0"/>
        <v>146.24489795918367</v>
      </c>
      <c r="E37" s="20"/>
      <c r="F37" s="29"/>
      <c r="G37" s="30"/>
      <c r="I37" s="29"/>
      <c r="J37" s="30"/>
      <c r="L37" s="29">
        <v>389</v>
      </c>
      <c r="M37" s="30">
        <v>3</v>
      </c>
      <c r="O37" s="29"/>
      <c r="P37" s="30"/>
      <c r="R37" s="29">
        <v>506</v>
      </c>
      <c r="S37" s="30">
        <v>4</v>
      </c>
      <c r="U37" s="29">
        <v>475</v>
      </c>
      <c r="V37" s="30">
        <v>3</v>
      </c>
      <c r="X37" s="29">
        <v>458</v>
      </c>
      <c r="Y37" s="30">
        <v>3</v>
      </c>
      <c r="AA37" s="29"/>
      <c r="AB37" s="30"/>
      <c r="AD37" s="29"/>
      <c r="AE37" s="30"/>
      <c r="AG37" s="29">
        <v>403</v>
      </c>
      <c r="AH37" s="30">
        <v>3</v>
      </c>
      <c r="AJ37" s="29"/>
      <c r="AK37" s="30"/>
      <c r="AM37" s="29">
        <v>446</v>
      </c>
      <c r="AN37" s="30">
        <v>3</v>
      </c>
      <c r="AP37" s="29"/>
      <c r="AQ37" s="30"/>
      <c r="AS37" s="29">
        <v>613</v>
      </c>
      <c r="AT37" s="30">
        <v>4</v>
      </c>
      <c r="AV37" s="29"/>
      <c r="AW37" s="30"/>
      <c r="AY37" s="29">
        <v>498</v>
      </c>
      <c r="AZ37" s="30">
        <v>3</v>
      </c>
      <c r="BB37" s="29"/>
      <c r="BC37" s="30"/>
      <c r="BE37" s="29">
        <v>415</v>
      </c>
      <c r="BF37" s="30">
        <v>3</v>
      </c>
      <c r="BH37" s="29"/>
      <c r="BI37" s="30"/>
      <c r="BK37" s="29">
        <v>462</v>
      </c>
      <c r="BL37" s="30">
        <v>3</v>
      </c>
      <c r="BN37" s="29"/>
      <c r="BO37" s="30"/>
      <c r="BQ37" s="29"/>
      <c r="BR37" s="30"/>
      <c r="BT37" s="29">
        <v>557</v>
      </c>
      <c r="BU37" s="30">
        <v>4</v>
      </c>
      <c r="BW37" s="29">
        <v>437</v>
      </c>
      <c r="BX37" s="30">
        <v>3</v>
      </c>
      <c r="BZ37" s="29"/>
      <c r="CA37" s="30"/>
      <c r="CC37" s="29">
        <v>477</v>
      </c>
      <c r="CD37" s="30">
        <v>3</v>
      </c>
      <c r="CF37" s="29">
        <v>449</v>
      </c>
      <c r="CG37" s="30">
        <v>3</v>
      </c>
      <c r="CI37" s="29">
        <v>581</v>
      </c>
      <c r="CJ37" s="30">
        <v>4</v>
      </c>
      <c r="CL37" s="29"/>
      <c r="CM37" s="30"/>
      <c r="CO37" s="29"/>
      <c r="CP37" s="30"/>
      <c r="CR37" s="29"/>
      <c r="CS37" s="30"/>
      <c r="CU37" s="29"/>
      <c r="CV37" s="30"/>
      <c r="CX37" s="29"/>
      <c r="CY37" s="30"/>
      <c r="DA37" s="29"/>
      <c r="DB37" s="30"/>
      <c r="DD37" s="29"/>
      <c r="DE37" s="30"/>
      <c r="DG37" s="29"/>
      <c r="DH37" s="30"/>
      <c r="DJ37" s="29"/>
      <c r="DK37" s="30"/>
    </row>
    <row r="38" spans="1:120" ht="15.75" x14ac:dyDescent="0.25">
      <c r="A38" s="20" t="s">
        <v>48</v>
      </c>
      <c r="B38" s="97">
        <f t="shared" si="1"/>
        <v>5850</v>
      </c>
      <c r="C38" s="98">
        <f t="shared" si="1"/>
        <v>38</v>
      </c>
      <c r="D38" s="107">
        <f t="shared" si="0"/>
        <v>153.94736842105263</v>
      </c>
      <c r="E38" s="20"/>
      <c r="F38" s="29"/>
      <c r="G38" s="30"/>
      <c r="I38" s="29"/>
      <c r="J38" s="30"/>
      <c r="L38" s="29">
        <v>423</v>
      </c>
      <c r="M38" s="30">
        <v>3</v>
      </c>
      <c r="O38" s="29"/>
      <c r="P38" s="30"/>
      <c r="R38" s="29"/>
      <c r="S38" s="30"/>
      <c r="U38" s="29">
        <v>428</v>
      </c>
      <c r="V38" s="30">
        <v>3</v>
      </c>
      <c r="X38" s="29">
        <v>471</v>
      </c>
      <c r="Y38" s="30">
        <v>3</v>
      </c>
      <c r="AA38" s="29"/>
      <c r="AB38" s="30"/>
      <c r="AD38" s="29"/>
      <c r="AE38" s="30"/>
      <c r="AG38" s="29">
        <v>446</v>
      </c>
      <c r="AH38" s="30">
        <v>3</v>
      </c>
      <c r="AJ38" s="29"/>
      <c r="AK38" s="30"/>
      <c r="AM38" s="29">
        <v>454</v>
      </c>
      <c r="AN38" s="30">
        <v>3</v>
      </c>
      <c r="AP38" s="29"/>
      <c r="AQ38" s="30"/>
      <c r="AS38" s="29">
        <v>645</v>
      </c>
      <c r="AT38" s="30">
        <v>4</v>
      </c>
      <c r="AV38" s="29"/>
      <c r="AW38" s="30"/>
      <c r="AY38" s="29"/>
      <c r="AZ38" s="30"/>
      <c r="BB38" s="29"/>
      <c r="BC38" s="30"/>
      <c r="BE38" s="29"/>
      <c r="BF38" s="30"/>
      <c r="BH38" s="29"/>
      <c r="BI38" s="30"/>
      <c r="BK38" s="29">
        <v>452</v>
      </c>
      <c r="BL38" s="30">
        <v>3</v>
      </c>
      <c r="BN38" s="29">
        <v>413</v>
      </c>
      <c r="BO38" s="30">
        <v>3</v>
      </c>
      <c r="BQ38" s="29"/>
      <c r="BR38" s="30"/>
      <c r="BT38" s="29"/>
      <c r="BU38" s="30"/>
      <c r="BW38" s="29">
        <v>534</v>
      </c>
      <c r="BX38" s="30">
        <v>3</v>
      </c>
      <c r="BZ38" s="29"/>
      <c r="CA38" s="30"/>
      <c r="CC38" s="29">
        <v>478</v>
      </c>
      <c r="CD38" s="30">
        <v>3</v>
      </c>
      <c r="CF38" s="29">
        <v>457</v>
      </c>
      <c r="CG38" s="30">
        <v>3</v>
      </c>
      <c r="CI38" s="29">
        <v>649</v>
      </c>
      <c r="CJ38" s="30">
        <v>4</v>
      </c>
      <c r="CL38" s="29"/>
      <c r="CM38" s="30"/>
      <c r="CO38" s="29"/>
      <c r="CP38" s="30"/>
      <c r="CR38" s="29"/>
      <c r="CS38" s="30"/>
      <c r="CU38" s="29"/>
      <c r="CV38" s="30"/>
      <c r="CX38" s="29"/>
      <c r="CY38" s="30"/>
      <c r="DA38" s="29"/>
      <c r="DB38" s="30"/>
      <c r="DD38" s="29"/>
      <c r="DE38" s="30"/>
      <c r="DG38" s="29"/>
      <c r="DH38" s="30"/>
      <c r="DJ38" s="29"/>
      <c r="DK38" s="30"/>
    </row>
    <row r="39" spans="1:120" ht="15.75" x14ac:dyDescent="0.25">
      <c r="A39" s="20" t="s">
        <v>35</v>
      </c>
      <c r="B39" s="97">
        <f t="shared" si="1"/>
        <v>9447</v>
      </c>
      <c r="C39" s="98">
        <f t="shared" si="1"/>
        <v>62</v>
      </c>
      <c r="D39" s="107">
        <f t="shared" si="0"/>
        <v>152.37096774193549</v>
      </c>
      <c r="E39" s="20"/>
      <c r="F39" s="29"/>
      <c r="G39" s="30"/>
      <c r="I39" s="29">
        <v>569</v>
      </c>
      <c r="J39" s="30">
        <v>4</v>
      </c>
      <c r="L39" s="29">
        <v>425</v>
      </c>
      <c r="M39" s="30">
        <v>3</v>
      </c>
      <c r="O39" s="29"/>
      <c r="P39" s="30"/>
      <c r="R39" s="29">
        <v>596</v>
      </c>
      <c r="S39" s="30">
        <v>4</v>
      </c>
      <c r="U39" s="29">
        <v>448</v>
      </c>
      <c r="V39" s="30">
        <v>3</v>
      </c>
      <c r="X39" s="29">
        <v>419</v>
      </c>
      <c r="Y39" s="30">
        <v>3</v>
      </c>
      <c r="AA39" s="29"/>
      <c r="AB39" s="30"/>
      <c r="AD39" s="29"/>
      <c r="AE39" s="30"/>
      <c r="AG39" s="29">
        <v>430</v>
      </c>
      <c r="AH39" s="30">
        <v>3</v>
      </c>
      <c r="AJ39" s="29">
        <v>646</v>
      </c>
      <c r="AK39" s="30">
        <v>4</v>
      </c>
      <c r="AM39" s="29">
        <v>489</v>
      </c>
      <c r="AN39" s="30">
        <v>3</v>
      </c>
      <c r="AP39" s="29"/>
      <c r="AQ39" s="30"/>
      <c r="AS39" s="29">
        <v>585</v>
      </c>
      <c r="AT39" s="30">
        <v>4</v>
      </c>
      <c r="AV39" s="29"/>
      <c r="AW39" s="30"/>
      <c r="AY39" s="29">
        <v>480</v>
      </c>
      <c r="AZ39" s="30">
        <v>3</v>
      </c>
      <c r="BB39" s="29"/>
      <c r="BC39" s="30"/>
      <c r="BE39" s="29"/>
      <c r="BF39" s="30"/>
      <c r="BH39" s="29"/>
      <c r="BI39" s="30"/>
      <c r="BK39" s="29">
        <v>468</v>
      </c>
      <c r="BL39" s="30">
        <v>3</v>
      </c>
      <c r="BN39" s="29"/>
      <c r="BO39" s="30"/>
      <c r="BQ39" s="29">
        <v>585</v>
      </c>
      <c r="BR39" s="30">
        <v>4</v>
      </c>
      <c r="BT39" s="29">
        <v>645</v>
      </c>
      <c r="BU39" s="30">
        <v>4</v>
      </c>
      <c r="BW39" s="29">
        <v>464</v>
      </c>
      <c r="BX39" s="30">
        <v>3</v>
      </c>
      <c r="BZ39" s="29">
        <v>610</v>
      </c>
      <c r="CA39" s="30">
        <v>4</v>
      </c>
      <c r="CC39" s="29">
        <v>486</v>
      </c>
      <c r="CD39" s="30">
        <v>3</v>
      </c>
      <c r="CF39" s="29">
        <v>491</v>
      </c>
      <c r="CG39" s="30">
        <v>3</v>
      </c>
      <c r="CI39" s="29">
        <v>611</v>
      </c>
      <c r="CJ39" s="30">
        <v>4</v>
      </c>
      <c r="CL39" s="29"/>
      <c r="CM39" s="30"/>
      <c r="CO39" s="29"/>
      <c r="CP39" s="30"/>
      <c r="CR39" s="29"/>
      <c r="CS39" s="30"/>
      <c r="CU39" s="29"/>
      <c r="CV39" s="30"/>
      <c r="CX39" s="29"/>
      <c r="CY39" s="30"/>
      <c r="DA39" s="29"/>
      <c r="DB39" s="30"/>
      <c r="DD39" s="29"/>
      <c r="DE39" s="30"/>
      <c r="DG39" s="29"/>
      <c r="DH39" s="30"/>
      <c r="DJ39" s="29"/>
      <c r="DK39" s="30"/>
    </row>
    <row r="40" spans="1:120" ht="15.75" x14ac:dyDescent="0.25">
      <c r="A40" s="20" t="s">
        <v>42</v>
      </c>
      <c r="B40" s="97">
        <f t="shared" si="1"/>
        <v>0</v>
      </c>
      <c r="C40" s="98">
        <f t="shared" si="1"/>
        <v>0</v>
      </c>
      <c r="D40" s="107" t="str">
        <f t="shared" si="0"/>
        <v>EJ SPELAT</v>
      </c>
      <c r="E40" s="20"/>
      <c r="F40" s="29"/>
      <c r="G40" s="30"/>
      <c r="I40" s="29"/>
      <c r="J40" s="30"/>
      <c r="L40" s="29"/>
      <c r="M40" s="30"/>
      <c r="O40" s="29"/>
      <c r="P40" s="30"/>
      <c r="R40" s="29"/>
      <c r="S40" s="30"/>
      <c r="U40" s="29"/>
      <c r="V40" s="30"/>
      <c r="X40" s="29"/>
      <c r="Y40" s="30"/>
      <c r="AA40" s="29"/>
      <c r="AB40" s="30"/>
      <c r="AD40" s="29"/>
      <c r="AE40" s="30"/>
      <c r="AG40" s="29"/>
      <c r="AH40" s="30"/>
      <c r="AJ40" s="29"/>
      <c r="AK40" s="30"/>
      <c r="AM40" s="29"/>
      <c r="AN40" s="30"/>
      <c r="AP40" s="29"/>
      <c r="AQ40" s="30"/>
      <c r="AS40" s="29"/>
      <c r="AT40" s="30"/>
      <c r="AV40" s="29"/>
      <c r="AW40" s="30"/>
      <c r="AY40" s="29"/>
      <c r="AZ40" s="30"/>
      <c r="BB40" s="29"/>
      <c r="BC40" s="30"/>
      <c r="BE40" s="29"/>
      <c r="BF40" s="30"/>
      <c r="BH40" s="29"/>
      <c r="BI40" s="30"/>
      <c r="BK40" s="29"/>
      <c r="BL40" s="30"/>
      <c r="BN40" s="29"/>
      <c r="BO40" s="30"/>
      <c r="BQ40" s="29"/>
      <c r="BR40" s="30"/>
      <c r="BT40" s="29"/>
      <c r="BU40" s="30"/>
      <c r="BW40" s="29"/>
      <c r="BX40" s="30"/>
      <c r="BZ40" s="29"/>
      <c r="CA40" s="30"/>
      <c r="CC40" s="29"/>
      <c r="CD40" s="30"/>
      <c r="CF40" s="29"/>
      <c r="CG40" s="30"/>
      <c r="CI40" s="29"/>
      <c r="CJ40" s="30"/>
      <c r="CL40" s="29"/>
      <c r="CM40" s="30"/>
      <c r="CO40" s="29"/>
      <c r="CP40" s="30"/>
      <c r="CR40" s="29"/>
      <c r="CS40" s="30"/>
      <c r="CU40" s="29"/>
      <c r="CV40" s="30"/>
      <c r="CX40" s="29"/>
      <c r="CY40" s="30"/>
      <c r="DA40" s="29"/>
      <c r="DB40" s="30"/>
      <c r="DD40" s="29"/>
      <c r="DE40" s="30"/>
      <c r="DG40" s="29"/>
      <c r="DH40" s="30"/>
      <c r="DJ40" s="29"/>
      <c r="DK40" s="30"/>
    </row>
    <row r="41" spans="1:120" ht="15.75" x14ac:dyDescent="0.25">
      <c r="A41" s="20" t="s">
        <v>27</v>
      </c>
      <c r="B41" s="97">
        <f t="shared" si="1"/>
        <v>2985</v>
      </c>
      <c r="C41" s="98">
        <f t="shared" si="1"/>
        <v>20</v>
      </c>
      <c r="D41" s="107">
        <f t="shared" si="0"/>
        <v>149.25</v>
      </c>
      <c r="E41" s="20"/>
      <c r="F41" s="29"/>
      <c r="G41" s="30"/>
      <c r="I41" s="29">
        <v>533</v>
      </c>
      <c r="J41" s="30">
        <v>4</v>
      </c>
      <c r="L41" s="29">
        <v>507</v>
      </c>
      <c r="M41" s="30">
        <v>3</v>
      </c>
      <c r="O41" s="29"/>
      <c r="P41" s="30"/>
      <c r="R41" s="29"/>
      <c r="S41" s="30"/>
      <c r="U41" s="29"/>
      <c r="V41" s="30"/>
      <c r="X41" s="29"/>
      <c r="Y41" s="30"/>
      <c r="AA41" s="29"/>
      <c r="AB41" s="30"/>
      <c r="AD41" s="29"/>
      <c r="AE41" s="30"/>
      <c r="AG41" s="29"/>
      <c r="AH41" s="30"/>
      <c r="AJ41" s="29"/>
      <c r="AK41" s="30"/>
      <c r="AM41" s="29"/>
      <c r="AN41" s="30"/>
      <c r="AP41" s="29"/>
      <c r="AQ41" s="30"/>
      <c r="AS41" s="29"/>
      <c r="AT41" s="30"/>
      <c r="AV41" s="29"/>
      <c r="AW41" s="30"/>
      <c r="AY41" s="29"/>
      <c r="AZ41" s="30"/>
      <c r="BB41" s="29"/>
      <c r="BC41" s="30"/>
      <c r="BE41" s="29"/>
      <c r="BF41" s="30"/>
      <c r="BH41" s="29"/>
      <c r="BI41" s="30"/>
      <c r="BK41" s="29"/>
      <c r="BL41" s="30"/>
      <c r="BN41" s="29"/>
      <c r="BO41" s="30"/>
      <c r="BQ41" s="29"/>
      <c r="BR41" s="30"/>
      <c r="BT41" s="29"/>
      <c r="BU41" s="30"/>
      <c r="BW41" s="29">
        <v>421</v>
      </c>
      <c r="BX41" s="30">
        <v>3</v>
      </c>
      <c r="BZ41" s="29">
        <v>528</v>
      </c>
      <c r="CA41" s="30">
        <v>4</v>
      </c>
      <c r="CC41" s="29">
        <v>518</v>
      </c>
      <c r="CD41" s="30">
        <v>3</v>
      </c>
      <c r="CF41" s="29">
        <v>478</v>
      </c>
      <c r="CG41" s="30">
        <v>3</v>
      </c>
      <c r="CI41" s="29"/>
      <c r="CJ41" s="30"/>
      <c r="CL41" s="29"/>
      <c r="CM41" s="30"/>
      <c r="CO41" s="29"/>
      <c r="CP41" s="30"/>
      <c r="CR41" s="29"/>
      <c r="CS41" s="30"/>
      <c r="CU41" s="29"/>
      <c r="CV41" s="30"/>
      <c r="CX41" s="29"/>
      <c r="CY41" s="30"/>
      <c r="DA41" s="29"/>
      <c r="DB41" s="30"/>
      <c r="DD41" s="29"/>
      <c r="DE41" s="30"/>
      <c r="DG41" s="29"/>
      <c r="DH41" s="30"/>
      <c r="DJ41" s="29"/>
      <c r="DK41" s="30"/>
    </row>
    <row r="42" spans="1:120" ht="15.75" x14ac:dyDescent="0.25">
      <c r="A42" s="20" t="s">
        <v>17</v>
      </c>
      <c r="B42" s="97">
        <f t="shared" si="1"/>
        <v>6370</v>
      </c>
      <c r="C42" s="98">
        <f t="shared" si="1"/>
        <v>38</v>
      </c>
      <c r="D42" s="107">
        <f t="shared" si="0"/>
        <v>167.63157894736841</v>
      </c>
      <c r="E42" s="20"/>
      <c r="F42" s="29"/>
      <c r="G42" s="30"/>
      <c r="I42" s="29"/>
      <c r="J42" s="30"/>
      <c r="L42" s="29">
        <v>435</v>
      </c>
      <c r="M42" s="30">
        <v>3</v>
      </c>
      <c r="O42" s="29"/>
      <c r="P42" s="30"/>
      <c r="R42" s="29"/>
      <c r="S42" s="30"/>
      <c r="U42" s="29"/>
      <c r="V42" s="30"/>
      <c r="X42" s="29"/>
      <c r="Y42" s="30"/>
      <c r="AA42" s="29"/>
      <c r="AB42" s="30"/>
      <c r="AD42" s="29"/>
      <c r="AE42" s="30"/>
      <c r="AG42" s="29">
        <v>499</v>
      </c>
      <c r="AH42" s="30">
        <v>3</v>
      </c>
      <c r="AJ42" s="29"/>
      <c r="AK42" s="30"/>
      <c r="AM42" s="29">
        <v>501</v>
      </c>
      <c r="AN42" s="30">
        <v>3</v>
      </c>
      <c r="AP42" s="29"/>
      <c r="AQ42" s="30"/>
      <c r="AS42" s="29">
        <v>661</v>
      </c>
      <c r="AT42" s="30">
        <v>4</v>
      </c>
      <c r="AV42" s="29"/>
      <c r="AW42" s="30"/>
      <c r="AY42" s="29">
        <v>446</v>
      </c>
      <c r="AZ42" s="30">
        <v>3</v>
      </c>
      <c r="BB42" s="29">
        <v>287</v>
      </c>
      <c r="BC42" s="30">
        <v>2</v>
      </c>
      <c r="BE42" s="29">
        <v>503</v>
      </c>
      <c r="BF42" s="30">
        <v>3</v>
      </c>
      <c r="BH42" s="29"/>
      <c r="BI42" s="30"/>
      <c r="BK42" s="29"/>
      <c r="BL42" s="30"/>
      <c r="BN42" s="29"/>
      <c r="BO42" s="30"/>
      <c r="BQ42" s="29">
        <v>671</v>
      </c>
      <c r="BR42" s="30">
        <v>4</v>
      </c>
      <c r="BT42" s="29"/>
      <c r="BU42" s="30"/>
      <c r="BW42" s="29">
        <v>532</v>
      </c>
      <c r="BX42" s="30">
        <v>3</v>
      </c>
      <c r="BZ42" s="29"/>
      <c r="CA42" s="30"/>
      <c r="CC42" s="29">
        <v>577</v>
      </c>
      <c r="CD42" s="30">
        <v>3</v>
      </c>
      <c r="CF42" s="29">
        <v>565</v>
      </c>
      <c r="CG42" s="30">
        <v>3</v>
      </c>
      <c r="CI42" s="29">
        <v>693</v>
      </c>
      <c r="CJ42" s="30">
        <v>4</v>
      </c>
      <c r="CL42" s="29"/>
      <c r="CM42" s="30"/>
      <c r="CO42" s="29"/>
      <c r="CP42" s="30"/>
      <c r="CR42" s="29"/>
      <c r="CS42" s="30"/>
      <c r="CU42" s="29"/>
      <c r="CV42" s="30"/>
      <c r="CX42" s="29"/>
      <c r="CY42" s="30"/>
      <c r="DA42" s="29"/>
      <c r="DB42" s="30"/>
      <c r="DD42" s="29"/>
      <c r="DE42" s="30"/>
      <c r="DG42" s="29"/>
      <c r="DH42" s="30"/>
      <c r="DJ42" s="29"/>
      <c r="DK42" s="30"/>
    </row>
    <row r="43" spans="1:120" ht="15.75" x14ac:dyDescent="0.25">
      <c r="A43" s="20" t="s">
        <v>10</v>
      </c>
      <c r="B43" s="97">
        <f t="shared" si="1"/>
        <v>9185</v>
      </c>
      <c r="C43" s="98">
        <f t="shared" si="1"/>
        <v>49</v>
      </c>
      <c r="D43" s="107">
        <f t="shared" si="0"/>
        <v>187.44897959183675</v>
      </c>
      <c r="E43" s="20"/>
      <c r="F43" s="29">
        <v>790</v>
      </c>
      <c r="G43" s="31">
        <v>4</v>
      </c>
      <c r="I43" s="29"/>
      <c r="J43" s="31"/>
      <c r="L43" s="29">
        <v>489</v>
      </c>
      <c r="M43" s="31">
        <v>3</v>
      </c>
      <c r="O43" s="29">
        <v>715</v>
      </c>
      <c r="P43" s="31">
        <v>4</v>
      </c>
      <c r="R43" s="29"/>
      <c r="S43" s="31"/>
      <c r="U43" s="29">
        <v>609</v>
      </c>
      <c r="V43" s="31">
        <v>3</v>
      </c>
      <c r="X43" s="29"/>
      <c r="Y43" s="31"/>
      <c r="AA43" s="29">
        <v>711</v>
      </c>
      <c r="AB43" s="31">
        <v>4</v>
      </c>
      <c r="AD43" s="29">
        <v>1020</v>
      </c>
      <c r="AE43" s="31">
        <v>6</v>
      </c>
      <c r="AG43" s="29"/>
      <c r="AH43" s="31"/>
      <c r="AJ43" s="29"/>
      <c r="AK43" s="31"/>
      <c r="AM43" s="29"/>
      <c r="AN43" s="31"/>
      <c r="AP43" s="29">
        <v>782</v>
      </c>
      <c r="AQ43" s="31">
        <v>4</v>
      </c>
      <c r="AS43" s="29">
        <v>810</v>
      </c>
      <c r="AT43" s="31">
        <v>4</v>
      </c>
      <c r="AV43" s="29"/>
      <c r="AW43" s="31"/>
      <c r="AY43" s="29"/>
      <c r="AZ43" s="31"/>
      <c r="BB43" s="29">
        <v>803</v>
      </c>
      <c r="BC43" s="31">
        <v>4</v>
      </c>
      <c r="BE43" s="29">
        <v>537</v>
      </c>
      <c r="BF43" s="31">
        <v>3</v>
      </c>
      <c r="BH43" s="29">
        <v>1159</v>
      </c>
      <c r="BI43" s="31">
        <v>6</v>
      </c>
      <c r="BK43" s="29"/>
      <c r="BL43" s="31"/>
      <c r="BN43" s="29"/>
      <c r="BO43" s="31"/>
      <c r="BQ43" s="29"/>
      <c r="BR43" s="31"/>
      <c r="BT43" s="29"/>
      <c r="BU43" s="31"/>
      <c r="BW43" s="29"/>
      <c r="BX43" s="31"/>
      <c r="BZ43" s="29"/>
      <c r="CA43" s="31"/>
      <c r="CC43" s="29"/>
      <c r="CD43" s="31"/>
      <c r="CF43" s="29"/>
      <c r="CG43" s="31"/>
      <c r="CI43" s="29">
        <v>760</v>
      </c>
      <c r="CJ43" s="31">
        <v>4</v>
      </c>
      <c r="CL43" s="29"/>
      <c r="CM43" s="31"/>
      <c r="CO43" s="29"/>
      <c r="CP43" s="31"/>
      <c r="CR43" s="29"/>
      <c r="CS43" s="31"/>
      <c r="CU43" s="29"/>
      <c r="CV43" s="31"/>
      <c r="CX43" s="29"/>
      <c r="CY43" s="31"/>
      <c r="DA43" s="29"/>
      <c r="DB43" s="31"/>
      <c r="DD43" s="29"/>
      <c r="DE43" s="31"/>
      <c r="DG43" s="29"/>
      <c r="DH43" s="31"/>
      <c r="DJ43" s="29"/>
      <c r="DK43" s="31"/>
    </row>
    <row r="44" spans="1:120" x14ac:dyDescent="0.3">
      <c r="A44" s="20" t="s">
        <v>54</v>
      </c>
      <c r="B44" s="97">
        <f t="shared" si="1"/>
        <v>6934</v>
      </c>
      <c r="C44" s="98">
        <f t="shared" si="1"/>
        <v>48</v>
      </c>
      <c r="D44" s="107">
        <f t="shared" si="0"/>
        <v>144.45833333333334</v>
      </c>
      <c r="E44" s="20"/>
      <c r="F44" s="29"/>
      <c r="G44" s="30"/>
      <c r="I44" s="29"/>
      <c r="J44" s="30"/>
      <c r="L44" s="29"/>
      <c r="M44" s="30"/>
      <c r="O44" s="29"/>
      <c r="P44" s="30"/>
      <c r="R44" s="29"/>
      <c r="S44" s="30"/>
      <c r="U44" s="29">
        <v>410</v>
      </c>
      <c r="V44" s="30">
        <v>3</v>
      </c>
      <c r="X44" s="29">
        <v>434</v>
      </c>
      <c r="Y44" s="30">
        <v>3</v>
      </c>
      <c r="AA44" s="29"/>
      <c r="AB44" s="30"/>
      <c r="AD44" s="29">
        <v>855</v>
      </c>
      <c r="AE44" s="30">
        <v>6</v>
      </c>
      <c r="AG44" s="29">
        <v>423</v>
      </c>
      <c r="AH44" s="30">
        <v>3</v>
      </c>
      <c r="AJ44" s="29"/>
      <c r="AK44" s="30"/>
      <c r="AM44" s="29">
        <v>370</v>
      </c>
      <c r="AN44" s="30">
        <v>3</v>
      </c>
      <c r="AP44" s="29"/>
      <c r="AQ44" s="30"/>
      <c r="AS44" s="29">
        <v>554</v>
      </c>
      <c r="AT44" s="30">
        <v>4</v>
      </c>
      <c r="AV44" s="29"/>
      <c r="AW44" s="30"/>
      <c r="AY44" s="29">
        <v>463</v>
      </c>
      <c r="AZ44" s="30">
        <v>3</v>
      </c>
      <c r="BB44" s="29"/>
      <c r="BC44" s="30"/>
      <c r="BE44" s="29">
        <v>482</v>
      </c>
      <c r="BF44" s="30">
        <v>3</v>
      </c>
      <c r="BH44" s="29"/>
      <c r="BI44" s="30"/>
      <c r="BK44" s="29">
        <v>350</v>
      </c>
      <c r="BL44" s="30">
        <v>3</v>
      </c>
      <c r="BN44" s="29">
        <v>482</v>
      </c>
      <c r="BO44" s="30">
        <v>3</v>
      </c>
      <c r="BQ44" s="29">
        <v>571</v>
      </c>
      <c r="BR44" s="30">
        <v>4</v>
      </c>
      <c r="BT44" s="29"/>
      <c r="BU44" s="30"/>
      <c r="BW44" s="29"/>
      <c r="BX44" s="30"/>
      <c r="BZ44" s="29"/>
      <c r="CA44" s="30"/>
      <c r="CC44" s="29">
        <v>453</v>
      </c>
      <c r="CD44" s="30">
        <v>3</v>
      </c>
      <c r="CF44" s="29">
        <v>516</v>
      </c>
      <c r="CG44" s="30">
        <v>3</v>
      </c>
      <c r="CI44" s="29">
        <v>571</v>
      </c>
      <c r="CJ44" s="30">
        <v>4</v>
      </c>
      <c r="CL44" s="29"/>
      <c r="CM44" s="30"/>
      <c r="CO44" s="29"/>
      <c r="CP44" s="30"/>
      <c r="CR44" s="29"/>
      <c r="CS44" s="30"/>
      <c r="CU44" s="29"/>
      <c r="CV44" s="30"/>
      <c r="CX44" s="29"/>
      <c r="CY44" s="30"/>
      <c r="DA44" s="29"/>
      <c r="DB44" s="30"/>
      <c r="DD44" s="29"/>
      <c r="DE44" s="30"/>
      <c r="DG44" s="29"/>
      <c r="DH44" s="30"/>
      <c r="DJ44" s="29"/>
      <c r="DK44" s="30"/>
      <c r="DP44" s="55"/>
    </row>
    <row r="45" spans="1:120" ht="15.75" x14ac:dyDescent="0.25">
      <c r="A45" s="20" t="s">
        <v>41</v>
      </c>
      <c r="B45" s="97">
        <f t="shared" si="1"/>
        <v>7274</v>
      </c>
      <c r="C45" s="98">
        <f t="shared" si="1"/>
        <v>54</v>
      </c>
      <c r="D45" s="107">
        <f t="shared" si="0"/>
        <v>134.7037037037037</v>
      </c>
      <c r="E45" s="20"/>
      <c r="F45" s="29"/>
      <c r="G45" s="30"/>
      <c r="I45" s="29">
        <v>514</v>
      </c>
      <c r="J45" s="30">
        <v>4</v>
      </c>
      <c r="L45" s="29">
        <v>387</v>
      </c>
      <c r="M45" s="30">
        <v>3</v>
      </c>
      <c r="O45" s="29"/>
      <c r="P45" s="30"/>
      <c r="R45" s="29">
        <v>555</v>
      </c>
      <c r="S45" s="30">
        <v>4</v>
      </c>
      <c r="U45" s="29">
        <v>430</v>
      </c>
      <c r="V45" s="30">
        <v>3</v>
      </c>
      <c r="X45" s="29">
        <v>352</v>
      </c>
      <c r="Y45" s="30">
        <v>3</v>
      </c>
      <c r="AA45" s="29"/>
      <c r="AB45" s="30"/>
      <c r="AD45" s="29">
        <v>972</v>
      </c>
      <c r="AE45" s="30">
        <v>6</v>
      </c>
      <c r="AG45" s="29">
        <v>437</v>
      </c>
      <c r="AH45" s="30">
        <v>3</v>
      </c>
      <c r="AJ45" s="29">
        <v>460</v>
      </c>
      <c r="AK45" s="30">
        <v>4</v>
      </c>
      <c r="AM45" s="29">
        <v>374</v>
      </c>
      <c r="AN45" s="30">
        <v>3</v>
      </c>
      <c r="AP45" s="29"/>
      <c r="AQ45" s="30"/>
      <c r="AS45" s="29"/>
      <c r="AT45" s="30"/>
      <c r="AV45" s="29"/>
      <c r="AW45" s="30"/>
      <c r="AY45" s="29">
        <v>409</v>
      </c>
      <c r="AZ45" s="30">
        <v>3</v>
      </c>
      <c r="BB45" s="29"/>
      <c r="BC45" s="30"/>
      <c r="BE45" s="29">
        <v>421</v>
      </c>
      <c r="BF45" s="30">
        <v>3</v>
      </c>
      <c r="BH45" s="29">
        <v>719</v>
      </c>
      <c r="BI45" s="30">
        <v>6</v>
      </c>
      <c r="BK45" s="29"/>
      <c r="BL45" s="30"/>
      <c r="BN45" s="29">
        <v>421</v>
      </c>
      <c r="BO45" s="30">
        <v>3</v>
      </c>
      <c r="BQ45" s="29"/>
      <c r="BR45" s="30"/>
      <c r="BT45" s="29"/>
      <c r="BU45" s="30"/>
      <c r="BW45" s="29">
        <v>421</v>
      </c>
      <c r="BX45" s="30">
        <v>3</v>
      </c>
      <c r="BZ45" s="29"/>
      <c r="CA45" s="30"/>
      <c r="CC45" s="29">
        <v>402</v>
      </c>
      <c r="CD45" s="30">
        <v>3</v>
      </c>
      <c r="CF45" s="29"/>
      <c r="CG45" s="30"/>
      <c r="CI45" s="29"/>
      <c r="CJ45" s="30"/>
      <c r="CL45" s="29"/>
      <c r="CM45" s="30"/>
      <c r="CO45" s="29"/>
      <c r="CP45" s="30"/>
      <c r="CR45" s="29"/>
      <c r="CS45" s="30"/>
      <c r="CU45" s="29"/>
      <c r="CV45" s="30"/>
      <c r="CX45" s="29"/>
      <c r="CY45" s="30"/>
      <c r="DA45" s="29"/>
      <c r="DB45" s="30"/>
      <c r="DD45" s="29"/>
      <c r="DE45" s="30"/>
      <c r="DG45" s="29"/>
      <c r="DH45" s="30"/>
      <c r="DJ45" s="29"/>
      <c r="DK45" s="30"/>
    </row>
    <row r="46" spans="1:120" ht="15.75" x14ac:dyDescent="0.25">
      <c r="A46" s="20" t="s">
        <v>29</v>
      </c>
      <c r="B46" s="97">
        <f t="shared" si="1"/>
        <v>10714</v>
      </c>
      <c r="C46" s="98">
        <f t="shared" si="1"/>
        <v>60</v>
      </c>
      <c r="D46" s="107">
        <f t="shared" si="0"/>
        <v>178.56666666666666</v>
      </c>
      <c r="E46" s="20"/>
      <c r="F46" s="29">
        <v>337</v>
      </c>
      <c r="G46" s="30">
        <v>2</v>
      </c>
      <c r="I46" s="29"/>
      <c r="J46" s="30"/>
      <c r="L46" s="29">
        <v>507</v>
      </c>
      <c r="M46" s="30">
        <v>3</v>
      </c>
      <c r="O46" s="29">
        <v>720</v>
      </c>
      <c r="P46" s="30">
        <v>4</v>
      </c>
      <c r="R46" s="29"/>
      <c r="S46" s="30"/>
      <c r="U46" s="29">
        <v>541</v>
      </c>
      <c r="V46" s="30">
        <v>3</v>
      </c>
      <c r="X46" s="29">
        <v>516</v>
      </c>
      <c r="Y46" s="30">
        <v>3</v>
      </c>
      <c r="AA46" s="29">
        <v>613</v>
      </c>
      <c r="AB46" s="30">
        <v>4</v>
      </c>
      <c r="AD46" s="29"/>
      <c r="AE46" s="30"/>
      <c r="AG46" s="29">
        <v>539</v>
      </c>
      <c r="AH46" s="30">
        <v>3</v>
      </c>
      <c r="AJ46" s="29"/>
      <c r="AK46" s="30"/>
      <c r="AM46" s="29">
        <v>578</v>
      </c>
      <c r="AN46" s="30">
        <v>3</v>
      </c>
      <c r="AP46" s="29">
        <v>699</v>
      </c>
      <c r="AQ46" s="30">
        <v>4</v>
      </c>
      <c r="AS46" s="29">
        <v>691</v>
      </c>
      <c r="AT46" s="30">
        <v>4</v>
      </c>
      <c r="AV46" s="29"/>
      <c r="AW46" s="30"/>
      <c r="AY46" s="29">
        <v>597</v>
      </c>
      <c r="AZ46" s="30">
        <v>3</v>
      </c>
      <c r="BB46" s="29">
        <v>682</v>
      </c>
      <c r="BC46" s="30">
        <v>4</v>
      </c>
      <c r="BE46" s="29">
        <v>560</v>
      </c>
      <c r="BF46" s="30">
        <v>3</v>
      </c>
      <c r="BH46" s="29"/>
      <c r="BI46" s="30"/>
      <c r="BK46" s="29"/>
      <c r="BL46" s="30"/>
      <c r="BN46" s="29"/>
      <c r="BO46" s="30"/>
      <c r="BQ46" s="29"/>
      <c r="BR46" s="30"/>
      <c r="BT46" s="29">
        <v>743</v>
      </c>
      <c r="BU46" s="30">
        <v>4</v>
      </c>
      <c r="BW46" s="29">
        <v>546</v>
      </c>
      <c r="BX46" s="30">
        <v>3</v>
      </c>
      <c r="BZ46" s="29">
        <v>679</v>
      </c>
      <c r="CA46" s="30">
        <v>4</v>
      </c>
      <c r="CC46" s="29">
        <v>615</v>
      </c>
      <c r="CD46" s="30">
        <v>3</v>
      </c>
      <c r="CF46" s="29">
        <v>551</v>
      </c>
      <c r="CG46" s="30">
        <v>3</v>
      </c>
      <c r="CI46" s="29"/>
      <c r="CJ46" s="30"/>
      <c r="CL46" s="29"/>
      <c r="CM46" s="30"/>
      <c r="CO46" s="29"/>
      <c r="CP46" s="30"/>
      <c r="CR46" s="29"/>
      <c r="CS46" s="30"/>
      <c r="CU46" s="29"/>
      <c r="CV46" s="30"/>
      <c r="CX46" s="29"/>
      <c r="CY46" s="30"/>
      <c r="DA46" s="29"/>
      <c r="DB46" s="30"/>
      <c r="DD46" s="29"/>
      <c r="DE46" s="30"/>
      <c r="DG46" s="29"/>
      <c r="DH46" s="30"/>
      <c r="DJ46" s="29"/>
      <c r="DK46" s="30"/>
    </row>
    <row r="47" spans="1:120" ht="15.75" x14ac:dyDescent="0.25">
      <c r="A47" s="20" t="s">
        <v>21</v>
      </c>
      <c r="B47" s="97">
        <f t="shared" si="1"/>
        <v>14474</v>
      </c>
      <c r="C47" s="98">
        <f t="shared" si="1"/>
        <v>87</v>
      </c>
      <c r="D47" s="107">
        <f t="shared" si="0"/>
        <v>166.36781609195401</v>
      </c>
      <c r="E47" s="20"/>
      <c r="F47" s="29">
        <v>680</v>
      </c>
      <c r="G47" s="30">
        <v>4</v>
      </c>
      <c r="I47" s="29">
        <v>618</v>
      </c>
      <c r="J47" s="30">
        <v>4</v>
      </c>
      <c r="L47" s="29">
        <v>504</v>
      </c>
      <c r="M47" s="30">
        <v>3</v>
      </c>
      <c r="O47" s="29">
        <v>168</v>
      </c>
      <c r="P47" s="30">
        <v>1</v>
      </c>
      <c r="R47" s="29"/>
      <c r="S47" s="30"/>
      <c r="U47" s="29">
        <v>544</v>
      </c>
      <c r="V47" s="30">
        <v>3</v>
      </c>
      <c r="X47" s="29">
        <v>491</v>
      </c>
      <c r="Y47" s="30">
        <v>3</v>
      </c>
      <c r="AA47" s="29">
        <v>289</v>
      </c>
      <c r="AB47" s="30">
        <v>2</v>
      </c>
      <c r="AD47" s="29">
        <v>953</v>
      </c>
      <c r="AE47" s="30">
        <v>6</v>
      </c>
      <c r="AG47" s="29">
        <v>562</v>
      </c>
      <c r="AH47" s="30">
        <v>3</v>
      </c>
      <c r="AJ47" s="29"/>
      <c r="AK47" s="30"/>
      <c r="AM47" s="29">
        <v>539</v>
      </c>
      <c r="AN47" s="30">
        <v>3</v>
      </c>
      <c r="AP47" s="29"/>
      <c r="AQ47" s="30"/>
      <c r="AS47" s="29">
        <v>660</v>
      </c>
      <c r="AT47" s="30">
        <v>4</v>
      </c>
      <c r="AV47" s="29">
        <v>1050</v>
      </c>
      <c r="AW47" s="30">
        <v>6</v>
      </c>
      <c r="AY47" s="29">
        <v>451</v>
      </c>
      <c r="AZ47" s="30">
        <v>3</v>
      </c>
      <c r="BB47" s="29">
        <v>344</v>
      </c>
      <c r="BC47" s="30">
        <v>2</v>
      </c>
      <c r="BE47" s="29">
        <v>466</v>
      </c>
      <c r="BF47" s="30">
        <v>3</v>
      </c>
      <c r="BH47" s="29">
        <v>942</v>
      </c>
      <c r="BI47" s="30">
        <v>6</v>
      </c>
      <c r="BK47" s="29">
        <v>538</v>
      </c>
      <c r="BL47" s="30">
        <v>3</v>
      </c>
      <c r="BN47" s="29">
        <v>496</v>
      </c>
      <c r="BO47" s="30">
        <v>3</v>
      </c>
      <c r="BQ47" s="29">
        <v>687</v>
      </c>
      <c r="BR47" s="30">
        <v>4</v>
      </c>
      <c r="BT47" s="29">
        <v>622</v>
      </c>
      <c r="BU47" s="30">
        <v>4</v>
      </c>
      <c r="BW47" s="29">
        <v>505</v>
      </c>
      <c r="BX47" s="30">
        <v>3</v>
      </c>
      <c r="BZ47" s="29">
        <v>652</v>
      </c>
      <c r="CA47" s="30">
        <v>4</v>
      </c>
      <c r="CC47" s="29">
        <v>489</v>
      </c>
      <c r="CD47" s="30">
        <v>3</v>
      </c>
      <c r="CF47" s="29">
        <v>517</v>
      </c>
      <c r="CG47" s="30">
        <v>3</v>
      </c>
      <c r="CI47" s="29">
        <v>707</v>
      </c>
      <c r="CJ47" s="30">
        <v>4</v>
      </c>
      <c r="CL47" s="29"/>
      <c r="CM47" s="30"/>
      <c r="CO47" s="29"/>
      <c r="CP47" s="30"/>
      <c r="CR47" s="29"/>
      <c r="CS47" s="30"/>
      <c r="CU47" s="29"/>
      <c r="CV47" s="30"/>
      <c r="CX47" s="29"/>
      <c r="CY47" s="30"/>
      <c r="DA47" s="29"/>
      <c r="DB47" s="30"/>
      <c r="DD47" s="29"/>
      <c r="DE47" s="30"/>
      <c r="DG47" s="29"/>
      <c r="DH47" s="30"/>
      <c r="DJ47" s="29"/>
      <c r="DK47" s="30"/>
    </row>
    <row r="48" spans="1:120" ht="15.75" x14ac:dyDescent="0.25">
      <c r="A48" s="20" t="s">
        <v>33</v>
      </c>
      <c r="B48" s="97">
        <f t="shared" si="1"/>
        <v>5464</v>
      </c>
      <c r="C48" s="98">
        <f t="shared" si="1"/>
        <v>32</v>
      </c>
      <c r="D48" s="107">
        <f t="shared" si="0"/>
        <v>170.75</v>
      </c>
      <c r="E48" s="20"/>
      <c r="F48" s="29"/>
      <c r="G48" s="30"/>
      <c r="I48" s="29">
        <v>616</v>
      </c>
      <c r="J48" s="30">
        <v>4</v>
      </c>
      <c r="L48" s="29"/>
      <c r="M48" s="30"/>
      <c r="O48" s="29"/>
      <c r="P48" s="30"/>
      <c r="R48" s="29"/>
      <c r="S48" s="30"/>
      <c r="U48" s="29">
        <v>580</v>
      </c>
      <c r="V48" s="30">
        <v>3</v>
      </c>
      <c r="X48" s="29">
        <v>522</v>
      </c>
      <c r="Y48" s="30">
        <v>3</v>
      </c>
      <c r="AA48" s="29"/>
      <c r="AB48" s="30"/>
      <c r="AD48" s="29">
        <v>1067</v>
      </c>
      <c r="AE48" s="30">
        <v>6</v>
      </c>
      <c r="AG48" s="29">
        <v>492</v>
      </c>
      <c r="AH48" s="30">
        <v>3</v>
      </c>
      <c r="AJ48" s="29">
        <v>674</v>
      </c>
      <c r="AK48" s="30">
        <v>4</v>
      </c>
      <c r="AM48" s="29">
        <v>533</v>
      </c>
      <c r="AN48" s="30">
        <v>3</v>
      </c>
      <c r="AP48" s="29"/>
      <c r="AQ48" s="30"/>
      <c r="AS48" s="29"/>
      <c r="AT48" s="30"/>
      <c r="AV48" s="29">
        <v>980</v>
      </c>
      <c r="AW48" s="30">
        <v>6</v>
      </c>
      <c r="AY48" s="29"/>
      <c r="AZ48" s="30"/>
      <c r="BB48" s="29"/>
      <c r="BC48" s="30"/>
      <c r="BE48" s="29"/>
      <c r="BF48" s="30"/>
      <c r="BH48" s="29"/>
      <c r="BI48" s="30"/>
      <c r="BK48" s="29"/>
      <c r="BL48" s="30"/>
      <c r="BN48" s="29"/>
      <c r="BO48" s="30"/>
      <c r="BQ48" s="29"/>
      <c r="BR48" s="30"/>
      <c r="BT48" s="29"/>
      <c r="BU48" s="30"/>
      <c r="BW48" s="29"/>
      <c r="BX48" s="30"/>
      <c r="BZ48" s="29"/>
      <c r="CA48" s="30"/>
      <c r="CC48" s="29"/>
      <c r="CD48" s="30"/>
      <c r="CF48" s="29"/>
      <c r="CG48" s="30"/>
      <c r="CI48" s="29"/>
      <c r="CJ48" s="30"/>
      <c r="CL48" s="29"/>
      <c r="CM48" s="30"/>
      <c r="CO48" s="29"/>
      <c r="CP48" s="30"/>
      <c r="CR48" s="29"/>
      <c r="CS48" s="30"/>
      <c r="CU48" s="29"/>
      <c r="CV48" s="30"/>
      <c r="CX48" s="29"/>
      <c r="CY48" s="30"/>
      <c r="DA48" s="29"/>
      <c r="DB48" s="30"/>
      <c r="DD48" s="29"/>
      <c r="DE48" s="30"/>
      <c r="DG48" s="29"/>
      <c r="DH48" s="30"/>
      <c r="DJ48" s="29"/>
      <c r="DK48" s="30"/>
    </row>
    <row r="49" spans="1:115" ht="15.75" x14ac:dyDescent="0.25">
      <c r="A49" s="20" t="s">
        <v>74</v>
      </c>
      <c r="B49" s="97">
        <f t="shared" si="1"/>
        <v>0</v>
      </c>
      <c r="C49" s="98">
        <f t="shared" si="1"/>
        <v>0</v>
      </c>
      <c r="D49" s="107" t="str">
        <f t="shared" si="0"/>
        <v>EJ SPELAT</v>
      </c>
      <c r="E49" s="20"/>
      <c r="F49" s="29"/>
      <c r="G49" s="30"/>
      <c r="I49" s="29"/>
      <c r="J49" s="30"/>
      <c r="L49" s="29"/>
      <c r="M49" s="30"/>
      <c r="O49" s="29"/>
      <c r="P49" s="30"/>
      <c r="R49" s="29"/>
      <c r="S49" s="30"/>
      <c r="U49" s="29"/>
      <c r="V49" s="30"/>
      <c r="X49" s="29"/>
      <c r="Y49" s="30"/>
      <c r="AA49" s="29"/>
      <c r="AB49" s="30"/>
      <c r="AD49" s="29"/>
      <c r="AE49" s="30"/>
      <c r="AG49" s="29"/>
      <c r="AH49" s="30"/>
      <c r="AJ49" s="29"/>
      <c r="AK49" s="30"/>
      <c r="AM49" s="29"/>
      <c r="AN49" s="30"/>
      <c r="AP49" s="29"/>
      <c r="AQ49" s="30"/>
      <c r="AS49" s="29"/>
      <c r="AT49" s="30"/>
      <c r="AV49" s="29"/>
      <c r="AW49" s="30"/>
      <c r="AY49" s="29"/>
      <c r="AZ49" s="30"/>
      <c r="BB49" s="29"/>
      <c r="BC49" s="30"/>
      <c r="BE49" s="29"/>
      <c r="BF49" s="30"/>
      <c r="BH49" s="29"/>
      <c r="BI49" s="30"/>
      <c r="BK49" s="29"/>
      <c r="BL49" s="30"/>
      <c r="BN49" s="29"/>
      <c r="BO49" s="30"/>
      <c r="BQ49" s="29"/>
      <c r="BR49" s="30"/>
      <c r="BT49" s="29"/>
      <c r="BU49" s="30"/>
      <c r="BW49" s="29"/>
      <c r="BX49" s="30"/>
      <c r="BZ49" s="29"/>
      <c r="CA49" s="30"/>
      <c r="CC49" s="29"/>
      <c r="CD49" s="30"/>
      <c r="CF49" s="29"/>
      <c r="CG49" s="30"/>
      <c r="CI49" s="29"/>
      <c r="CJ49" s="30"/>
      <c r="CL49" s="29"/>
      <c r="CM49" s="30"/>
      <c r="CO49" s="29"/>
      <c r="CP49" s="30"/>
      <c r="CR49" s="29"/>
      <c r="CS49" s="30"/>
      <c r="CU49" s="29"/>
      <c r="CV49" s="30"/>
      <c r="CX49" s="29"/>
      <c r="CY49" s="30"/>
      <c r="DA49" s="29"/>
      <c r="DB49" s="30"/>
      <c r="DD49" s="29"/>
      <c r="DE49" s="30"/>
      <c r="DG49" s="29"/>
      <c r="DH49" s="30"/>
      <c r="DJ49" s="29"/>
      <c r="DK49" s="30"/>
    </row>
    <row r="50" spans="1:115" ht="15.75" x14ac:dyDescent="0.25">
      <c r="A50" s="20" t="s">
        <v>14</v>
      </c>
      <c r="B50" s="97">
        <f t="shared" si="1"/>
        <v>9091</v>
      </c>
      <c r="C50" s="98">
        <f t="shared" si="1"/>
        <v>50</v>
      </c>
      <c r="D50" s="107">
        <f t="shared" si="0"/>
        <v>181.82</v>
      </c>
      <c r="E50" s="20"/>
      <c r="F50" s="29">
        <v>782</v>
      </c>
      <c r="G50" s="30">
        <v>4</v>
      </c>
      <c r="I50" s="29"/>
      <c r="J50" s="30"/>
      <c r="L50" s="29">
        <v>502</v>
      </c>
      <c r="M50" s="30">
        <v>3</v>
      </c>
      <c r="O50" s="29">
        <v>725</v>
      </c>
      <c r="P50" s="30">
        <v>4</v>
      </c>
      <c r="R50" s="29"/>
      <c r="S50" s="30"/>
      <c r="U50" s="29">
        <v>569</v>
      </c>
      <c r="V50" s="30">
        <v>3</v>
      </c>
      <c r="X50" s="29"/>
      <c r="Y50" s="30"/>
      <c r="AA50" s="29">
        <v>766</v>
      </c>
      <c r="AB50" s="30">
        <v>4</v>
      </c>
      <c r="AD50" s="29"/>
      <c r="AE50" s="30"/>
      <c r="AG50" s="29">
        <v>638</v>
      </c>
      <c r="AH50" s="30">
        <v>3</v>
      </c>
      <c r="AJ50" s="29"/>
      <c r="AK50" s="30"/>
      <c r="AM50" s="29"/>
      <c r="AN50" s="30"/>
      <c r="AP50" s="29">
        <v>735</v>
      </c>
      <c r="AQ50" s="30">
        <v>4</v>
      </c>
      <c r="AS50" s="29">
        <v>754</v>
      </c>
      <c r="AT50" s="30">
        <v>4</v>
      </c>
      <c r="AV50" s="29"/>
      <c r="AW50" s="30"/>
      <c r="AY50" s="29">
        <v>557</v>
      </c>
      <c r="AZ50" s="30">
        <v>3</v>
      </c>
      <c r="BB50" s="29">
        <v>808</v>
      </c>
      <c r="BC50" s="30">
        <v>4</v>
      </c>
      <c r="BE50" s="29"/>
      <c r="BF50" s="30"/>
      <c r="BH50" s="29"/>
      <c r="BI50" s="30"/>
      <c r="BK50" s="29">
        <v>546</v>
      </c>
      <c r="BL50" s="30">
        <v>3</v>
      </c>
      <c r="BN50" s="29"/>
      <c r="BO50" s="30"/>
      <c r="BQ50" s="29">
        <v>808</v>
      </c>
      <c r="BR50" s="30">
        <v>4</v>
      </c>
      <c r="BT50" s="29"/>
      <c r="BU50" s="30"/>
      <c r="BW50" s="29">
        <v>432</v>
      </c>
      <c r="BX50" s="30">
        <v>4</v>
      </c>
      <c r="BZ50" s="29"/>
      <c r="CA50" s="30"/>
      <c r="CC50" s="29"/>
      <c r="CD50" s="30"/>
      <c r="CF50" s="29">
        <v>469</v>
      </c>
      <c r="CG50" s="30">
        <v>3</v>
      </c>
      <c r="CI50" s="29"/>
      <c r="CJ50" s="30"/>
      <c r="CL50" s="29"/>
      <c r="CM50" s="30"/>
      <c r="CO50" s="29"/>
      <c r="CP50" s="30"/>
      <c r="CR50" s="29"/>
      <c r="CS50" s="30"/>
      <c r="CU50" s="29"/>
      <c r="CV50" s="30"/>
      <c r="CX50" s="29"/>
      <c r="CY50" s="30"/>
      <c r="DA50" s="29"/>
      <c r="DB50" s="30"/>
      <c r="DD50" s="29"/>
      <c r="DE50" s="30"/>
      <c r="DG50" s="29"/>
      <c r="DH50" s="30"/>
      <c r="DJ50" s="29"/>
      <c r="DK50" s="30"/>
    </row>
    <row r="51" spans="1:115" ht="16.5" thickBot="1" x14ac:dyDescent="0.3">
      <c r="A51" s="20"/>
      <c r="B51" s="99">
        <f>SUM(B4:B50)</f>
        <v>280406</v>
      </c>
      <c r="C51" s="100">
        <f>SUM(C4:C50)</f>
        <v>1850</v>
      </c>
      <c r="D51" s="108">
        <f t="shared" si="0"/>
        <v>151.5708108108108</v>
      </c>
      <c r="E51" s="20"/>
      <c r="F51" s="29"/>
      <c r="G51" s="30"/>
      <c r="I51" s="29"/>
      <c r="J51" s="30"/>
      <c r="L51" s="29"/>
      <c r="M51" s="30"/>
      <c r="O51" s="29"/>
      <c r="P51" s="30"/>
      <c r="R51" s="29"/>
      <c r="S51" s="30"/>
      <c r="U51" s="29"/>
      <c r="V51" s="30"/>
      <c r="X51" s="29"/>
      <c r="Y51" s="30"/>
      <c r="AA51" s="29"/>
      <c r="AB51" s="30"/>
      <c r="AD51" s="29"/>
      <c r="AE51" s="30"/>
      <c r="AG51" s="29"/>
      <c r="AH51" s="30"/>
      <c r="AJ51" s="29"/>
      <c r="AK51" s="30"/>
      <c r="AM51" s="29"/>
      <c r="AN51" s="30"/>
      <c r="AP51" s="29"/>
      <c r="AQ51" s="30"/>
      <c r="AS51" s="29"/>
      <c r="AT51" s="30"/>
      <c r="AV51" s="29"/>
      <c r="AW51" s="30"/>
      <c r="AY51" s="29"/>
      <c r="AZ51" s="30"/>
      <c r="BB51" s="29"/>
      <c r="BC51" s="30"/>
      <c r="BE51" s="29"/>
      <c r="BF51" s="30"/>
      <c r="BH51" s="29"/>
      <c r="BI51" s="30"/>
      <c r="BK51" s="29"/>
      <c r="BL51" s="30"/>
      <c r="BN51" s="29"/>
      <c r="BO51" s="30"/>
      <c r="BQ51" s="29"/>
      <c r="BR51" s="30"/>
      <c r="BT51" s="29"/>
      <c r="BU51" s="30"/>
      <c r="BW51" s="29"/>
      <c r="BX51" s="30"/>
      <c r="BZ51" s="29"/>
      <c r="CA51" s="30"/>
      <c r="CC51" s="29"/>
      <c r="CD51" s="30"/>
      <c r="CF51" s="29"/>
      <c r="CG51" s="30"/>
      <c r="CI51" s="29"/>
      <c r="CJ51" s="30"/>
      <c r="CL51" s="29"/>
      <c r="CM51" s="30"/>
      <c r="CO51" s="29"/>
      <c r="CP51" s="30"/>
      <c r="CR51" s="29"/>
      <c r="CS51" s="30"/>
      <c r="CU51" s="29"/>
      <c r="CV51" s="30"/>
      <c r="CX51" s="29"/>
      <c r="CY51" s="30"/>
      <c r="DA51" s="29"/>
      <c r="DB51" s="30"/>
      <c r="DD51" s="29"/>
      <c r="DE51" s="30"/>
      <c r="DG51" s="29"/>
      <c r="DH51" s="30"/>
      <c r="DJ51" s="29"/>
      <c r="DK51" s="30"/>
    </row>
    <row r="52" spans="1:115" ht="15.75" x14ac:dyDescent="0.25">
      <c r="A52" s="20"/>
      <c r="B52" s="54"/>
      <c r="C52" s="54"/>
      <c r="D52" s="54"/>
      <c r="E52" s="20"/>
    </row>
    <row r="53" spans="1:115" ht="15.75" x14ac:dyDescent="0.25">
      <c r="A53" s="20"/>
      <c r="B53" s="54"/>
      <c r="C53" s="54"/>
      <c r="D53" s="54"/>
      <c r="E53" s="20"/>
    </row>
    <row r="54" spans="1:115" ht="15.75" x14ac:dyDescent="0.25">
      <c r="A54" s="20"/>
      <c r="B54" s="54"/>
      <c r="C54" s="54"/>
      <c r="D54" s="54"/>
      <c r="E54" s="20"/>
    </row>
  </sheetData>
  <mergeCells count="37">
    <mergeCell ref="DJ2:DK2"/>
    <mergeCell ref="CR2:CS2"/>
    <mergeCell ref="CU2:CV2"/>
    <mergeCell ref="CX2:CY2"/>
    <mergeCell ref="DA2:DB2"/>
    <mergeCell ref="DD2:DE2"/>
    <mergeCell ref="DG2:DH2"/>
    <mergeCell ref="CO2:CP2"/>
    <mergeCell ref="BH2:BI2"/>
    <mergeCell ref="BK2:BL2"/>
    <mergeCell ref="BN2:BO2"/>
    <mergeCell ref="BQ2:BR2"/>
    <mergeCell ref="BT2:BU2"/>
    <mergeCell ref="BW2:BX2"/>
    <mergeCell ref="BZ2:CA2"/>
    <mergeCell ref="CC2:CD2"/>
    <mergeCell ref="CF2:CG2"/>
    <mergeCell ref="CI2:CJ2"/>
    <mergeCell ref="CL2:CM2"/>
    <mergeCell ref="BE2:BF2"/>
    <mergeCell ref="X2:Y2"/>
    <mergeCell ref="AA2:AB2"/>
    <mergeCell ref="AD2:AE2"/>
    <mergeCell ref="AG2:AH2"/>
    <mergeCell ref="AJ2:AK2"/>
    <mergeCell ref="AM2:AN2"/>
    <mergeCell ref="AP2:AQ2"/>
    <mergeCell ref="AS2:AT2"/>
    <mergeCell ref="AV2:AW2"/>
    <mergeCell ref="AY2:AZ2"/>
    <mergeCell ref="BB2:BC2"/>
    <mergeCell ref="U2:V2"/>
    <mergeCell ref="F2:G2"/>
    <mergeCell ref="I2:J2"/>
    <mergeCell ref="L2:M2"/>
    <mergeCell ref="O2:P2"/>
    <mergeCell ref="R2:S2"/>
  </mergeCells>
  <pageMargins left="1" right="1" top="1" bottom="1" header="0.5" footer="0.5"/>
  <pageSetup paperSize="9" scale="19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pane ySplit="1" topLeftCell="A2" activePane="bottomLeft" state="frozen"/>
      <selection pane="bottomLeft" activeCell="I1" sqref="I1"/>
    </sheetView>
  </sheetViews>
  <sheetFormatPr defaultRowHeight="15.75" x14ac:dyDescent="0.25"/>
  <cols>
    <col min="2" max="2" width="2.140625" customWidth="1"/>
    <col min="3" max="6" width="10.7109375" customWidth="1"/>
    <col min="7" max="7" width="2.140625" customWidth="1"/>
    <col min="8" max="9" width="9.140625" style="14"/>
  </cols>
  <sheetData>
    <row r="1" spans="1:12" ht="28.5" x14ac:dyDescent="0.45">
      <c r="A1" s="16" t="s">
        <v>50</v>
      </c>
      <c r="B1" s="1"/>
      <c r="F1" s="15" t="s">
        <v>92</v>
      </c>
    </row>
    <row r="2" spans="1:12" ht="16.5" thickBot="1" x14ac:dyDescent="0.3"/>
    <row r="3" spans="1:12" ht="19.5" thickBot="1" x14ac:dyDescent="0.35">
      <c r="A3" s="3" t="s">
        <v>0</v>
      </c>
      <c r="C3" s="4" t="s">
        <v>91</v>
      </c>
      <c r="D3" s="5" t="s">
        <v>77</v>
      </c>
      <c r="E3" s="5" t="s">
        <v>32</v>
      </c>
      <c r="F3" s="6" t="s">
        <v>12</v>
      </c>
      <c r="G3" s="7"/>
      <c r="H3" s="4" t="s">
        <v>45</v>
      </c>
      <c r="I3" s="6" t="s">
        <v>51</v>
      </c>
      <c r="J3" s="69"/>
      <c r="K3" s="69"/>
      <c r="L3" s="69"/>
    </row>
    <row r="4" spans="1:12" ht="16.5" thickBot="1" x14ac:dyDescent="0.3">
      <c r="C4" s="8">
        <v>188</v>
      </c>
      <c r="D4" s="9">
        <v>109</v>
      </c>
      <c r="E4" s="9">
        <v>144</v>
      </c>
      <c r="F4" s="10">
        <v>148</v>
      </c>
      <c r="G4" s="7"/>
      <c r="H4" s="11">
        <f>SUM(C5:F5)</f>
        <v>1767</v>
      </c>
      <c r="I4" s="12">
        <f>1800-H4</f>
        <v>33</v>
      </c>
      <c r="J4" s="69"/>
      <c r="K4" s="69"/>
      <c r="L4" s="69"/>
    </row>
    <row r="5" spans="1:12" ht="16.5" thickBot="1" x14ac:dyDescent="0.3">
      <c r="C5" s="11">
        <f>C4*3</f>
        <v>564</v>
      </c>
      <c r="D5" s="13">
        <f>D4*3</f>
        <v>327</v>
      </c>
      <c r="E5" s="13">
        <f>E4*3</f>
        <v>432</v>
      </c>
      <c r="F5" s="12">
        <f>F4*3</f>
        <v>444</v>
      </c>
      <c r="G5" s="7"/>
      <c r="H5" s="7"/>
      <c r="I5" s="7"/>
      <c r="J5" s="69"/>
      <c r="K5" s="69"/>
      <c r="L5" s="69"/>
    </row>
    <row r="6" spans="1:12" ht="16.5" thickBot="1" x14ac:dyDescent="0.3">
      <c r="C6" s="7"/>
      <c r="D6" s="7"/>
      <c r="E6" s="7"/>
      <c r="F6" s="7"/>
      <c r="G6" s="7"/>
      <c r="H6" s="7"/>
      <c r="I6" s="7"/>
      <c r="J6" s="69"/>
      <c r="K6" s="69"/>
      <c r="L6" s="69"/>
    </row>
    <row r="7" spans="1:12" ht="19.5" thickBot="1" x14ac:dyDescent="0.35">
      <c r="A7" s="3" t="s">
        <v>1</v>
      </c>
      <c r="C7" s="4" t="s">
        <v>46</v>
      </c>
      <c r="D7" s="5" t="s">
        <v>17</v>
      </c>
      <c r="E7" s="5" t="s">
        <v>42</v>
      </c>
      <c r="F7" s="6" t="s">
        <v>81</v>
      </c>
      <c r="G7" s="7"/>
      <c r="H7" s="4" t="s">
        <v>45</v>
      </c>
      <c r="I7" s="6" t="s">
        <v>51</v>
      </c>
      <c r="J7" s="69"/>
      <c r="K7" s="69"/>
      <c r="L7" s="69"/>
    </row>
    <row r="8" spans="1:12" ht="16.5" thickBot="1" x14ac:dyDescent="0.3">
      <c r="C8" s="8">
        <v>142</v>
      </c>
      <c r="D8" s="9">
        <v>178</v>
      </c>
      <c r="E8" s="9">
        <v>125</v>
      </c>
      <c r="F8" s="10">
        <v>153</v>
      </c>
      <c r="G8" s="7"/>
      <c r="H8" s="11">
        <f>SUM(C9:F9)</f>
        <v>1794</v>
      </c>
      <c r="I8" s="12">
        <f>1800-H8</f>
        <v>6</v>
      </c>
      <c r="J8" s="69"/>
      <c r="K8" s="69"/>
      <c r="L8" s="69"/>
    </row>
    <row r="9" spans="1:12" ht="16.5" thickBot="1" x14ac:dyDescent="0.3">
      <c r="C9" s="11">
        <f>C8*3</f>
        <v>426</v>
      </c>
      <c r="D9" s="13">
        <f>D8*3</f>
        <v>534</v>
      </c>
      <c r="E9" s="13">
        <f>E8*3</f>
        <v>375</v>
      </c>
      <c r="F9" s="12">
        <f>F8*3</f>
        <v>459</v>
      </c>
      <c r="G9" s="7"/>
      <c r="H9" s="7"/>
      <c r="I9" s="7"/>
      <c r="J9" s="69"/>
      <c r="K9" s="69"/>
      <c r="L9" s="69"/>
    </row>
    <row r="10" spans="1:12" ht="16.5" thickBot="1" x14ac:dyDescent="0.3">
      <c r="C10" s="7"/>
      <c r="D10" s="7"/>
      <c r="E10" s="7"/>
      <c r="F10" s="7"/>
      <c r="G10" s="7"/>
      <c r="H10" s="7"/>
      <c r="I10" s="7"/>
      <c r="J10" s="69"/>
      <c r="K10" s="69"/>
      <c r="L10" s="69"/>
    </row>
    <row r="11" spans="1:12" ht="19.5" thickBot="1" x14ac:dyDescent="0.35">
      <c r="A11" s="3" t="s">
        <v>2</v>
      </c>
      <c r="C11" s="4" t="s">
        <v>79</v>
      </c>
      <c r="D11" s="5" t="s">
        <v>54</v>
      </c>
      <c r="E11" s="5" t="s">
        <v>44</v>
      </c>
      <c r="F11" s="6" t="s">
        <v>89</v>
      </c>
      <c r="G11" s="7"/>
      <c r="H11" s="4" t="s">
        <v>45</v>
      </c>
      <c r="I11" s="6" t="s">
        <v>51</v>
      </c>
      <c r="J11" s="69"/>
      <c r="K11" s="69"/>
      <c r="L11" s="69"/>
    </row>
    <row r="12" spans="1:12" ht="16.5" thickBot="1" x14ac:dyDescent="0.3">
      <c r="C12" s="8">
        <v>155</v>
      </c>
      <c r="D12" s="9">
        <v>142</v>
      </c>
      <c r="E12" s="9">
        <v>128</v>
      </c>
      <c r="F12" s="10">
        <v>173</v>
      </c>
      <c r="G12" s="7"/>
      <c r="H12" s="11">
        <f>SUM(C13:F13)</f>
        <v>1794</v>
      </c>
      <c r="I12" s="12">
        <f>1800-H12</f>
        <v>6</v>
      </c>
      <c r="J12" s="69"/>
      <c r="K12" s="69"/>
      <c r="L12" s="69"/>
    </row>
    <row r="13" spans="1:12" ht="16.5" thickBot="1" x14ac:dyDescent="0.3">
      <c r="C13" s="11">
        <f>C12*3</f>
        <v>465</v>
      </c>
      <c r="D13" s="13">
        <f>D12*3</f>
        <v>426</v>
      </c>
      <c r="E13" s="13">
        <f>E12*3</f>
        <v>384</v>
      </c>
      <c r="F13" s="12">
        <f>F12*3</f>
        <v>519</v>
      </c>
      <c r="G13" s="7"/>
      <c r="H13" s="7"/>
      <c r="I13" s="7"/>
      <c r="J13" s="69"/>
      <c r="K13" s="69"/>
      <c r="L13" s="69"/>
    </row>
    <row r="14" spans="1:12" ht="16.5" thickBot="1" x14ac:dyDescent="0.3">
      <c r="C14" s="7"/>
      <c r="D14" s="7"/>
      <c r="E14" s="7"/>
      <c r="F14" s="7"/>
      <c r="G14" s="7"/>
      <c r="H14" s="7"/>
      <c r="I14" s="7"/>
      <c r="J14" s="69"/>
      <c r="K14" s="69"/>
      <c r="L14" s="69"/>
    </row>
    <row r="15" spans="1:12" ht="19.5" thickBot="1" x14ac:dyDescent="0.35">
      <c r="A15" s="3" t="s">
        <v>3</v>
      </c>
      <c r="C15" s="4" t="s">
        <v>29</v>
      </c>
      <c r="D15" s="5" t="s">
        <v>90</v>
      </c>
      <c r="E15" s="5" t="s">
        <v>73</v>
      </c>
      <c r="F15" s="6" t="s">
        <v>34</v>
      </c>
      <c r="G15" s="7"/>
      <c r="H15" s="4" t="s">
        <v>45</v>
      </c>
      <c r="I15" s="6" t="s">
        <v>51</v>
      </c>
      <c r="J15" s="69"/>
      <c r="K15" s="69"/>
      <c r="L15" s="69"/>
    </row>
    <row r="16" spans="1:12" ht="16.5" thickBot="1" x14ac:dyDescent="0.3">
      <c r="C16" s="8">
        <v>172</v>
      </c>
      <c r="D16" s="9">
        <v>128</v>
      </c>
      <c r="E16" s="9">
        <v>150</v>
      </c>
      <c r="F16" s="10">
        <v>150</v>
      </c>
      <c r="G16" s="7"/>
      <c r="H16" s="11">
        <f>SUM(C17:F17)</f>
        <v>1800</v>
      </c>
      <c r="I16" s="12">
        <f>1800-H16</f>
        <v>0</v>
      </c>
      <c r="J16" s="69"/>
      <c r="K16" s="69"/>
      <c r="L16" s="69"/>
    </row>
    <row r="17" spans="1:11" ht="16.5" thickBot="1" x14ac:dyDescent="0.3">
      <c r="C17" s="11">
        <f>C16*3</f>
        <v>516</v>
      </c>
      <c r="D17" s="13">
        <f>D16*3</f>
        <v>384</v>
      </c>
      <c r="E17" s="13">
        <f>E16*3</f>
        <v>450</v>
      </c>
      <c r="F17" s="12">
        <f>F16*3</f>
        <v>450</v>
      </c>
      <c r="G17" s="7"/>
      <c r="H17" s="7"/>
      <c r="I17" s="7"/>
      <c r="J17" s="69"/>
      <c r="K17" s="69"/>
    </row>
    <row r="18" spans="1:11" ht="16.5" thickBot="1" x14ac:dyDescent="0.3">
      <c r="C18" s="7"/>
      <c r="D18" s="7"/>
      <c r="E18" s="7"/>
      <c r="F18" s="7"/>
      <c r="G18" s="7"/>
      <c r="H18" s="7"/>
      <c r="I18" s="7"/>
      <c r="J18" s="69"/>
      <c r="K18" s="69"/>
    </row>
    <row r="19" spans="1:11" ht="19.5" thickBot="1" x14ac:dyDescent="0.35">
      <c r="A19" s="3" t="s">
        <v>4</v>
      </c>
      <c r="C19" s="4" t="s">
        <v>76</v>
      </c>
      <c r="D19" s="5" t="s">
        <v>49</v>
      </c>
      <c r="E19" s="5" t="s">
        <v>48</v>
      </c>
      <c r="F19" s="6" t="s">
        <v>16</v>
      </c>
      <c r="G19" s="7"/>
      <c r="H19" s="4" t="s">
        <v>45</v>
      </c>
      <c r="I19" s="6" t="s">
        <v>51</v>
      </c>
      <c r="J19" s="69"/>
      <c r="K19" s="69"/>
    </row>
    <row r="20" spans="1:11" ht="16.5" thickBot="1" x14ac:dyDescent="0.3">
      <c r="C20" s="8">
        <v>127</v>
      </c>
      <c r="D20" s="9">
        <v>170</v>
      </c>
      <c r="E20" s="9">
        <v>151</v>
      </c>
      <c r="F20" s="10">
        <v>138</v>
      </c>
      <c r="G20" s="7"/>
      <c r="H20" s="11">
        <f>SUM(C21:F21)</f>
        <v>1758</v>
      </c>
      <c r="I20" s="12">
        <f>1800-H20</f>
        <v>42</v>
      </c>
      <c r="J20" s="69"/>
      <c r="K20" s="69"/>
    </row>
    <row r="21" spans="1:11" ht="16.5" thickBot="1" x14ac:dyDescent="0.3">
      <c r="C21" s="11">
        <f>C20*3</f>
        <v>381</v>
      </c>
      <c r="D21" s="13">
        <f>D20*3</f>
        <v>510</v>
      </c>
      <c r="E21" s="13">
        <f>E20*3</f>
        <v>453</v>
      </c>
      <c r="F21" s="12">
        <f>F20*3</f>
        <v>414</v>
      </c>
      <c r="G21" s="7"/>
      <c r="H21" s="7"/>
      <c r="I21" s="7"/>
      <c r="J21" s="69"/>
      <c r="K21" s="69"/>
    </row>
    <row r="22" spans="1:11" ht="16.5" thickBot="1" x14ac:dyDescent="0.3">
      <c r="C22" s="7"/>
      <c r="D22" s="7"/>
      <c r="E22" s="7"/>
      <c r="F22" s="7"/>
      <c r="G22" s="7"/>
      <c r="H22" s="7"/>
      <c r="I22" s="7"/>
      <c r="J22" s="69"/>
      <c r="K22" s="69"/>
    </row>
    <row r="23" spans="1:11" ht="19.5" thickBot="1" x14ac:dyDescent="0.35">
      <c r="A23" s="3" t="s">
        <v>5</v>
      </c>
      <c r="C23" s="4" t="s">
        <v>75</v>
      </c>
      <c r="D23" s="5" t="s">
        <v>74</v>
      </c>
      <c r="E23" s="5" t="s">
        <v>82</v>
      </c>
      <c r="F23" s="6" t="s">
        <v>80</v>
      </c>
      <c r="G23" s="7"/>
      <c r="H23" s="4" t="s">
        <v>45</v>
      </c>
      <c r="I23" s="6" t="s">
        <v>51</v>
      </c>
      <c r="J23" s="69"/>
      <c r="K23" s="69"/>
    </row>
    <row r="24" spans="1:11" ht="16.5" thickBot="1" x14ac:dyDescent="0.3">
      <c r="C24" s="8">
        <v>169</v>
      </c>
      <c r="D24" s="9">
        <v>130</v>
      </c>
      <c r="E24" s="9">
        <v>155</v>
      </c>
      <c r="F24" s="10">
        <v>140</v>
      </c>
      <c r="G24" s="7"/>
      <c r="H24" s="11">
        <f>SUM(C25:F25)</f>
        <v>1782</v>
      </c>
      <c r="I24" s="12">
        <f>1800-H24</f>
        <v>18</v>
      </c>
      <c r="J24" s="69"/>
      <c r="K24" s="69"/>
    </row>
    <row r="25" spans="1:11" ht="16.5" thickBot="1" x14ac:dyDescent="0.3">
      <c r="C25" s="11">
        <f>C24*3</f>
        <v>507</v>
      </c>
      <c r="D25" s="13">
        <f>D24*3</f>
        <v>390</v>
      </c>
      <c r="E25" s="13">
        <f>E24*3</f>
        <v>465</v>
      </c>
      <c r="F25" s="12">
        <f>F24*3</f>
        <v>420</v>
      </c>
      <c r="G25" s="7"/>
      <c r="H25" s="7"/>
      <c r="I25" s="7"/>
      <c r="J25" s="69"/>
      <c r="K25" s="69"/>
    </row>
    <row r="26" spans="1:11" ht="16.5" thickBot="1" x14ac:dyDescent="0.3">
      <c r="C26" s="7"/>
      <c r="D26" s="7"/>
      <c r="E26" s="7"/>
      <c r="F26" s="7"/>
      <c r="G26" s="7"/>
      <c r="H26" s="7"/>
      <c r="I26" s="7"/>
      <c r="J26" s="69"/>
      <c r="K26" s="69"/>
    </row>
    <row r="27" spans="1:11" ht="19.5" thickBot="1" x14ac:dyDescent="0.35">
      <c r="A27" s="3" t="s">
        <v>6</v>
      </c>
      <c r="C27" s="4" t="s">
        <v>33</v>
      </c>
      <c r="D27" s="5" t="s">
        <v>43</v>
      </c>
      <c r="E27" s="5" t="s">
        <v>26</v>
      </c>
      <c r="F27" s="6" t="s">
        <v>35</v>
      </c>
      <c r="G27" s="7"/>
      <c r="H27" s="4" t="s">
        <v>45</v>
      </c>
      <c r="I27" s="6" t="s">
        <v>51</v>
      </c>
      <c r="J27" s="69"/>
      <c r="K27" s="69"/>
    </row>
    <row r="28" spans="1:11" ht="16.5" thickBot="1" x14ac:dyDescent="0.3">
      <c r="C28" s="8">
        <v>165</v>
      </c>
      <c r="D28" s="9">
        <v>130</v>
      </c>
      <c r="E28" s="9">
        <v>154</v>
      </c>
      <c r="F28" s="10">
        <v>142</v>
      </c>
      <c r="G28" s="7"/>
      <c r="H28" s="11">
        <f>SUM(C29:F29)</f>
        <v>1773</v>
      </c>
      <c r="I28" s="12">
        <f>1800-H28</f>
        <v>27</v>
      </c>
      <c r="J28" s="69"/>
      <c r="K28" s="69"/>
    </row>
    <row r="29" spans="1:11" ht="16.5" thickBot="1" x14ac:dyDescent="0.3">
      <c r="C29" s="11">
        <f>C28*3</f>
        <v>495</v>
      </c>
      <c r="D29" s="13">
        <f>D28*3</f>
        <v>390</v>
      </c>
      <c r="E29" s="13">
        <f>E28*3</f>
        <v>462</v>
      </c>
      <c r="F29" s="12">
        <f>F28*3</f>
        <v>426</v>
      </c>
      <c r="G29" s="7"/>
      <c r="H29" s="7"/>
      <c r="I29" s="7"/>
      <c r="J29" s="69"/>
      <c r="K29" s="69"/>
    </row>
    <row r="30" spans="1:11" ht="16.5" thickBot="1" x14ac:dyDescent="0.3">
      <c r="C30" s="7"/>
      <c r="D30" s="7"/>
      <c r="E30" s="7"/>
      <c r="F30" s="7"/>
      <c r="G30" s="7"/>
      <c r="H30" s="7"/>
      <c r="I30" s="7"/>
      <c r="J30" s="69"/>
      <c r="K30" s="69"/>
    </row>
    <row r="31" spans="1:11" ht="19.5" thickBot="1" x14ac:dyDescent="0.35">
      <c r="A31" s="3" t="s">
        <v>7</v>
      </c>
      <c r="C31" s="4" t="s">
        <v>28</v>
      </c>
      <c r="D31" s="5" t="s">
        <v>13</v>
      </c>
      <c r="E31" s="5" t="s">
        <v>20</v>
      </c>
      <c r="F31" s="6" t="s">
        <v>41</v>
      </c>
      <c r="G31" s="7"/>
      <c r="H31" s="4" t="s">
        <v>45</v>
      </c>
      <c r="I31" s="6" t="s">
        <v>51</v>
      </c>
      <c r="J31" s="69"/>
      <c r="K31" s="69"/>
    </row>
    <row r="32" spans="1:11" ht="16.5" thickBot="1" x14ac:dyDescent="0.3">
      <c r="C32" s="8">
        <v>162</v>
      </c>
      <c r="D32" s="9">
        <v>155</v>
      </c>
      <c r="E32" s="9">
        <v>131</v>
      </c>
      <c r="F32" s="10">
        <v>133</v>
      </c>
      <c r="G32" s="7"/>
      <c r="H32" s="11">
        <f>SUM(C33:F33)</f>
        <v>1743</v>
      </c>
      <c r="I32" s="12">
        <f>1800-H32</f>
        <v>57</v>
      </c>
      <c r="J32" s="69"/>
      <c r="K32" s="69"/>
    </row>
    <row r="33" spans="1:11" ht="16.5" thickBot="1" x14ac:dyDescent="0.3">
      <c r="C33" s="11">
        <f>C32*3</f>
        <v>486</v>
      </c>
      <c r="D33" s="13">
        <f>D32*3</f>
        <v>465</v>
      </c>
      <c r="E33" s="13">
        <f>E32*3</f>
        <v>393</v>
      </c>
      <c r="F33" s="12">
        <f>F32*3</f>
        <v>399</v>
      </c>
      <c r="G33" s="7"/>
      <c r="H33" s="7"/>
      <c r="I33" s="7"/>
      <c r="J33" s="69"/>
      <c r="K33" s="69"/>
    </row>
    <row r="34" spans="1:11" ht="16.5" thickBot="1" x14ac:dyDescent="0.3">
      <c r="C34" s="7"/>
      <c r="D34" s="7"/>
      <c r="E34" s="7"/>
      <c r="F34" s="7"/>
      <c r="G34" s="7"/>
      <c r="H34" s="7"/>
      <c r="I34" s="7"/>
      <c r="J34" s="69"/>
      <c r="K34" s="69"/>
    </row>
    <row r="35" spans="1:11" ht="19.5" thickBot="1" x14ac:dyDescent="0.35">
      <c r="A35" s="3" t="s">
        <v>8</v>
      </c>
      <c r="C35" s="4" t="s">
        <v>21</v>
      </c>
      <c r="D35" s="5" t="s">
        <v>22</v>
      </c>
      <c r="E35" s="5" t="s">
        <v>18</v>
      </c>
      <c r="F35" s="6" t="s">
        <v>27</v>
      </c>
      <c r="G35" s="7"/>
      <c r="H35" s="4" t="s">
        <v>45</v>
      </c>
      <c r="I35" s="6" t="s">
        <v>51</v>
      </c>
      <c r="J35" s="69"/>
      <c r="K35" s="69"/>
    </row>
    <row r="36" spans="1:11" ht="16.5" thickBot="1" x14ac:dyDescent="0.3">
      <c r="C36" s="8">
        <v>160</v>
      </c>
      <c r="D36" s="9">
        <v>139</v>
      </c>
      <c r="E36" s="9">
        <v>143</v>
      </c>
      <c r="F36" s="10">
        <v>144</v>
      </c>
      <c r="G36" s="7"/>
      <c r="H36" s="11">
        <f>SUM(C37:F37)</f>
        <v>1758</v>
      </c>
      <c r="I36" s="12">
        <f>1800-H36</f>
        <v>42</v>
      </c>
      <c r="J36" s="69"/>
      <c r="K36" s="69"/>
    </row>
    <row r="37" spans="1:11" ht="16.5" thickBot="1" x14ac:dyDescent="0.3">
      <c r="C37" s="11">
        <f>C36*3</f>
        <v>480</v>
      </c>
      <c r="D37" s="13">
        <f>D36*3</f>
        <v>417</v>
      </c>
      <c r="E37" s="13">
        <f>E36*3</f>
        <v>429</v>
      </c>
      <c r="F37" s="12">
        <f>F36*3</f>
        <v>432</v>
      </c>
      <c r="G37" s="7"/>
      <c r="H37" s="7"/>
      <c r="I37" s="7"/>
      <c r="J37" s="69"/>
      <c r="K37" s="69"/>
    </row>
    <row r="38" spans="1:11" ht="16.5" thickBot="1" x14ac:dyDescent="0.3">
      <c r="C38" s="7"/>
      <c r="D38" s="7"/>
      <c r="E38" s="7"/>
      <c r="F38" s="7"/>
      <c r="G38" s="7"/>
      <c r="H38" s="7"/>
      <c r="I38" s="7"/>
      <c r="J38" s="69"/>
      <c r="K38" s="69"/>
    </row>
    <row r="39" spans="1:11" ht="19.5" thickBot="1" x14ac:dyDescent="0.35">
      <c r="A39" s="3" t="s">
        <v>9</v>
      </c>
      <c r="C39" s="4" t="s">
        <v>15</v>
      </c>
      <c r="D39" s="5" t="s">
        <v>19</v>
      </c>
      <c r="E39" s="5" t="s">
        <v>47</v>
      </c>
      <c r="F39" s="6" t="s">
        <v>30</v>
      </c>
      <c r="G39" s="7"/>
      <c r="H39" s="4" t="s">
        <v>45</v>
      </c>
      <c r="I39" s="6" t="s">
        <v>51</v>
      </c>
      <c r="J39" s="69"/>
      <c r="K39" s="69"/>
    </row>
    <row r="40" spans="1:11" ht="16.5" thickBot="1" x14ac:dyDescent="0.3">
      <c r="C40" s="8">
        <v>157</v>
      </c>
      <c r="D40" s="9">
        <v>158</v>
      </c>
      <c r="E40" s="9">
        <v>144</v>
      </c>
      <c r="F40" s="10">
        <v>136</v>
      </c>
      <c r="G40" s="7"/>
      <c r="H40" s="11">
        <f>SUM(C41:F41)</f>
        <v>1785</v>
      </c>
      <c r="I40" s="12">
        <f>1800-H40</f>
        <v>15</v>
      </c>
      <c r="J40" s="69"/>
      <c r="K40" s="69"/>
    </row>
    <row r="41" spans="1:11" ht="16.5" thickBot="1" x14ac:dyDescent="0.3">
      <c r="C41" s="11">
        <f>C40*3</f>
        <v>471</v>
      </c>
      <c r="D41" s="13">
        <f>D40*3</f>
        <v>474</v>
      </c>
      <c r="E41" s="13">
        <f>E40*3</f>
        <v>432</v>
      </c>
      <c r="F41" s="12">
        <f>F40*3</f>
        <v>408</v>
      </c>
      <c r="G41" s="7"/>
      <c r="H41" s="7"/>
      <c r="I41" s="7"/>
      <c r="J41" s="69"/>
      <c r="K41" s="69"/>
    </row>
    <row r="42" spans="1:11" x14ac:dyDescent="0.25">
      <c r="C42" s="69"/>
      <c r="D42" s="69"/>
      <c r="E42" s="69"/>
      <c r="F42" s="69"/>
      <c r="G42" s="69"/>
      <c r="H42" s="7"/>
      <c r="I42" s="7"/>
      <c r="J42" s="69"/>
      <c r="K42" s="69"/>
    </row>
    <row r="43" spans="1:11" x14ac:dyDescent="0.25">
      <c r="A43" s="2"/>
      <c r="B43" s="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workbookViewId="0">
      <selection activeCell="E8" sqref="E8:F8"/>
    </sheetView>
  </sheetViews>
  <sheetFormatPr defaultRowHeight="21" x14ac:dyDescent="0.35"/>
  <cols>
    <col min="1" max="1" width="15.140625" style="63" customWidth="1"/>
    <col min="2" max="4" width="10.5703125" style="63" customWidth="1"/>
    <col min="5" max="5" width="3.7109375" style="63" customWidth="1"/>
    <col min="6" max="6" width="13" style="63" customWidth="1"/>
    <col min="7" max="9" width="10.5703125" style="63" customWidth="1"/>
    <col min="10" max="10" width="3.7109375" style="63" customWidth="1"/>
    <col min="11" max="11" width="14.42578125" style="63" customWidth="1"/>
    <col min="12" max="14" width="10.5703125" style="63" customWidth="1"/>
    <col min="15" max="16384" width="9.140625" style="63"/>
  </cols>
  <sheetData>
    <row r="2" spans="1:14" ht="28.5" x14ac:dyDescent="0.45">
      <c r="F2" s="16" t="s">
        <v>338</v>
      </c>
      <c r="I2" s="93">
        <v>2013</v>
      </c>
      <c r="J2" s="63" t="s">
        <v>339</v>
      </c>
      <c r="K2" s="113">
        <v>2014</v>
      </c>
    </row>
    <row r="5" spans="1:14" s="73" customFormat="1" x14ac:dyDescent="0.35">
      <c r="A5" s="73" t="s">
        <v>120</v>
      </c>
      <c r="F5" s="73" t="s">
        <v>123</v>
      </c>
      <c r="K5" s="73" t="s">
        <v>125</v>
      </c>
    </row>
    <row r="6" spans="1:14" s="74" customFormat="1" x14ac:dyDescent="0.35">
      <c r="B6" s="75" t="s">
        <v>117</v>
      </c>
      <c r="C6" s="75" t="s">
        <v>118</v>
      </c>
      <c r="D6" s="75" t="s">
        <v>406</v>
      </c>
      <c r="E6" s="74" t="s">
        <v>119</v>
      </c>
      <c r="G6" s="75" t="s">
        <v>117</v>
      </c>
      <c r="H6" s="75" t="s">
        <v>118</v>
      </c>
      <c r="I6" s="75" t="s">
        <v>119</v>
      </c>
      <c r="L6" s="74" t="s">
        <v>117</v>
      </c>
      <c r="M6" s="74" t="s">
        <v>118</v>
      </c>
      <c r="N6" s="74" t="s">
        <v>119</v>
      </c>
    </row>
    <row r="7" spans="1:14" x14ac:dyDescent="0.35">
      <c r="A7" s="63" t="s">
        <v>48</v>
      </c>
      <c r="B7" s="76">
        <v>585</v>
      </c>
      <c r="C7" s="77">
        <v>645</v>
      </c>
      <c r="D7" s="78">
        <v>649</v>
      </c>
      <c r="E7" s="63">
        <v>1294</v>
      </c>
      <c r="F7" s="63" t="s">
        <v>286</v>
      </c>
      <c r="G7" s="79">
        <v>791</v>
      </c>
      <c r="H7" s="78">
        <v>867</v>
      </c>
      <c r="I7" s="78">
        <v>1658</v>
      </c>
      <c r="K7" s="63" t="s">
        <v>128</v>
      </c>
      <c r="L7" s="76">
        <v>631</v>
      </c>
      <c r="M7" s="78">
        <v>556</v>
      </c>
      <c r="N7" s="78">
        <v>1187</v>
      </c>
    </row>
    <row r="8" spans="1:14" x14ac:dyDescent="0.35">
      <c r="A8" s="63" t="s">
        <v>35</v>
      </c>
      <c r="B8" s="76">
        <v>577</v>
      </c>
      <c r="C8" s="77">
        <v>585</v>
      </c>
      <c r="D8" s="78">
        <v>1162</v>
      </c>
      <c r="F8" s="63" t="s">
        <v>83</v>
      </c>
      <c r="G8" s="76">
        <v>766</v>
      </c>
      <c r="H8" s="78">
        <v>810</v>
      </c>
      <c r="I8" s="78">
        <v>1576</v>
      </c>
      <c r="K8" s="63" t="s">
        <v>81</v>
      </c>
      <c r="L8" s="76">
        <v>545</v>
      </c>
      <c r="M8" s="78">
        <v>613</v>
      </c>
      <c r="N8" s="78">
        <v>1158</v>
      </c>
    </row>
    <row r="9" spans="1:14" x14ac:dyDescent="0.35">
      <c r="A9" s="63" t="s">
        <v>26</v>
      </c>
      <c r="B9" s="76">
        <v>545</v>
      </c>
      <c r="C9" s="78">
        <v>616</v>
      </c>
      <c r="D9" s="78">
        <v>1161</v>
      </c>
      <c r="F9" s="63" t="s">
        <v>58</v>
      </c>
      <c r="G9" s="76">
        <v>758</v>
      </c>
      <c r="H9" s="78">
        <v>758</v>
      </c>
      <c r="I9" s="78">
        <v>1516</v>
      </c>
      <c r="K9" s="63" t="s">
        <v>13</v>
      </c>
      <c r="L9" s="76">
        <v>614</v>
      </c>
      <c r="M9" s="78">
        <v>527</v>
      </c>
      <c r="N9" s="78">
        <v>1141</v>
      </c>
    </row>
    <row r="10" spans="1:14" x14ac:dyDescent="0.35">
      <c r="A10" s="63" t="s">
        <v>54</v>
      </c>
      <c r="B10" s="76">
        <v>545</v>
      </c>
      <c r="C10" s="78">
        <v>554</v>
      </c>
      <c r="D10" s="78">
        <v>1099</v>
      </c>
      <c r="F10" s="63" t="s">
        <v>29</v>
      </c>
      <c r="G10" s="76">
        <v>722</v>
      </c>
      <c r="H10" s="78">
        <v>691</v>
      </c>
      <c r="I10" s="78">
        <v>1413</v>
      </c>
      <c r="K10" s="63" t="s">
        <v>47</v>
      </c>
      <c r="L10" s="76">
        <v>544</v>
      </c>
      <c r="M10" s="78">
        <v>568</v>
      </c>
      <c r="N10" s="78">
        <v>1112</v>
      </c>
    </row>
    <row r="11" spans="1:14" x14ac:dyDescent="0.35">
      <c r="A11" s="63" t="s">
        <v>32</v>
      </c>
      <c r="B11" s="76">
        <v>517</v>
      </c>
      <c r="C11" s="78">
        <v>536</v>
      </c>
      <c r="D11" s="78">
        <v>1053</v>
      </c>
      <c r="F11" s="63" t="s">
        <v>89</v>
      </c>
      <c r="G11" s="76">
        <v>683</v>
      </c>
      <c r="H11" s="78">
        <v>655</v>
      </c>
      <c r="I11" s="78">
        <v>1338</v>
      </c>
      <c r="K11" s="63" t="s">
        <v>43</v>
      </c>
      <c r="L11" s="76">
        <v>550</v>
      </c>
      <c r="M11" s="78">
        <v>437</v>
      </c>
      <c r="N11" s="78">
        <v>987</v>
      </c>
    </row>
    <row r="12" spans="1:14" x14ac:dyDescent="0.35">
      <c r="A12" s="63" t="s">
        <v>11</v>
      </c>
      <c r="B12" s="76">
        <v>515</v>
      </c>
      <c r="C12" s="78">
        <v>537</v>
      </c>
      <c r="D12" s="78">
        <v>1052</v>
      </c>
      <c r="F12" s="63" t="s">
        <v>17</v>
      </c>
      <c r="G12" s="76">
        <v>671</v>
      </c>
      <c r="H12" s="78">
        <v>661</v>
      </c>
      <c r="I12" s="78">
        <v>1332</v>
      </c>
      <c r="K12" s="63" t="s">
        <v>129</v>
      </c>
      <c r="L12" s="76">
        <v>545</v>
      </c>
      <c r="M12" s="78">
        <v>422</v>
      </c>
      <c r="N12" s="78">
        <v>967</v>
      </c>
    </row>
    <row r="13" spans="1:14" x14ac:dyDescent="0.35">
      <c r="A13" s="63" t="s">
        <v>30</v>
      </c>
      <c r="B13" s="76">
        <v>541</v>
      </c>
      <c r="C13" s="78">
        <v>469</v>
      </c>
      <c r="D13" s="78">
        <v>1010</v>
      </c>
      <c r="F13" s="63" t="s">
        <v>75</v>
      </c>
      <c r="G13" s="76">
        <v>661</v>
      </c>
      <c r="H13" s="78">
        <v>670</v>
      </c>
      <c r="I13" s="78">
        <v>1331</v>
      </c>
      <c r="K13" s="63" t="s">
        <v>12</v>
      </c>
      <c r="L13" s="76">
        <v>0</v>
      </c>
      <c r="M13" s="78">
        <v>496</v>
      </c>
      <c r="N13" s="78"/>
    </row>
    <row r="14" spans="1:14" x14ac:dyDescent="0.35">
      <c r="A14" s="63" t="s">
        <v>306</v>
      </c>
      <c r="B14" s="76">
        <v>491</v>
      </c>
      <c r="C14" s="78">
        <v>509</v>
      </c>
      <c r="D14" s="78">
        <v>1000</v>
      </c>
      <c r="F14" s="63" t="s">
        <v>285</v>
      </c>
      <c r="G14" s="76">
        <v>637</v>
      </c>
      <c r="H14" s="78">
        <v>689</v>
      </c>
      <c r="I14" s="78">
        <v>1326</v>
      </c>
      <c r="K14" s="63" t="s">
        <v>76</v>
      </c>
      <c r="L14" s="76">
        <v>0</v>
      </c>
      <c r="M14" s="78">
        <v>486</v>
      </c>
      <c r="N14" s="78"/>
    </row>
    <row r="15" spans="1:14" x14ac:dyDescent="0.35">
      <c r="A15" s="63" t="s">
        <v>20</v>
      </c>
      <c r="B15" s="76">
        <v>543</v>
      </c>
      <c r="C15" s="78">
        <v>449</v>
      </c>
      <c r="D15" s="78">
        <v>992</v>
      </c>
      <c r="F15" s="63" t="s">
        <v>21</v>
      </c>
      <c r="G15" s="76">
        <v>662</v>
      </c>
      <c r="H15" s="78">
        <v>660</v>
      </c>
      <c r="I15" s="78">
        <v>1322</v>
      </c>
      <c r="K15" s="63" t="s">
        <v>337</v>
      </c>
      <c r="L15" s="76" t="s">
        <v>337</v>
      </c>
      <c r="M15" s="78"/>
      <c r="N15" s="78"/>
    </row>
    <row r="16" spans="1:14" x14ac:dyDescent="0.35">
      <c r="A16" s="63" t="s">
        <v>44</v>
      </c>
      <c r="B16" s="76">
        <v>488</v>
      </c>
      <c r="C16" s="78">
        <v>502</v>
      </c>
      <c r="D16" s="78">
        <v>990</v>
      </c>
      <c r="F16" s="63" t="s">
        <v>49</v>
      </c>
      <c r="G16" s="76">
        <v>623</v>
      </c>
      <c r="H16" s="78">
        <v>656</v>
      </c>
      <c r="I16" s="78">
        <v>1279</v>
      </c>
      <c r="K16" s="63" t="s">
        <v>337</v>
      </c>
      <c r="L16" s="76" t="s">
        <v>337</v>
      </c>
      <c r="M16" s="78"/>
      <c r="N16" s="78"/>
    </row>
    <row r="17" spans="1:14" x14ac:dyDescent="0.35">
      <c r="A17" s="63" t="s">
        <v>337</v>
      </c>
      <c r="B17" s="76" t="s">
        <v>337</v>
      </c>
      <c r="F17" s="63" t="s">
        <v>79</v>
      </c>
      <c r="G17" s="76">
        <v>623</v>
      </c>
      <c r="H17" s="78">
        <v>619</v>
      </c>
      <c r="I17" s="78">
        <v>1242</v>
      </c>
      <c r="L17" s="92"/>
      <c r="M17" s="78"/>
      <c r="N17" s="78"/>
    </row>
    <row r="18" spans="1:14" x14ac:dyDescent="0.35">
      <c r="F18" s="63" t="s">
        <v>14</v>
      </c>
      <c r="G18" s="76">
        <v>0</v>
      </c>
      <c r="H18" s="78">
        <v>754</v>
      </c>
      <c r="L18" s="92"/>
      <c r="M18" s="78"/>
      <c r="N18" s="78"/>
    </row>
    <row r="19" spans="1:14" x14ac:dyDescent="0.35">
      <c r="F19" s="63" t="s">
        <v>28</v>
      </c>
      <c r="G19" s="112">
        <v>0</v>
      </c>
      <c r="H19" s="78">
        <v>589</v>
      </c>
      <c r="L19" s="92"/>
      <c r="M19" s="78"/>
      <c r="N19" s="78"/>
    </row>
    <row r="20" spans="1:14" x14ac:dyDescent="0.35">
      <c r="L20" s="92"/>
      <c r="M20" s="78"/>
      <c r="N20" s="78"/>
    </row>
    <row r="21" spans="1:14" x14ac:dyDescent="0.35">
      <c r="B21" s="73" t="s">
        <v>337</v>
      </c>
      <c r="D21" s="63" t="s">
        <v>332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workbookViewId="0">
      <selection activeCell="S23" sqref="S23"/>
    </sheetView>
  </sheetViews>
  <sheetFormatPr defaultRowHeight="21" x14ac:dyDescent="0.35"/>
  <cols>
    <col min="1" max="1" width="15.140625" style="63" customWidth="1"/>
    <col min="2" max="4" width="10.5703125" style="63" customWidth="1"/>
    <col min="5" max="5" width="3.7109375" style="63" customWidth="1"/>
    <col min="6" max="6" width="13" style="63" customWidth="1"/>
    <col min="7" max="9" width="10.5703125" style="63" customWidth="1"/>
    <col min="10" max="10" width="3.7109375" style="63" customWidth="1"/>
    <col min="11" max="11" width="14.42578125" style="63" customWidth="1"/>
    <col min="12" max="14" width="10.5703125" style="63" customWidth="1"/>
    <col min="15" max="16384" width="9.140625" style="63"/>
  </cols>
  <sheetData>
    <row r="2" spans="1:14" ht="28.5" x14ac:dyDescent="0.45">
      <c r="F2" s="16" t="s">
        <v>121</v>
      </c>
    </row>
    <row r="5" spans="1:14" s="73" customFormat="1" x14ac:dyDescent="0.35">
      <c r="A5" s="73" t="s">
        <v>120</v>
      </c>
      <c r="F5" s="73" t="s">
        <v>123</v>
      </c>
      <c r="K5" s="73" t="s">
        <v>125</v>
      </c>
    </row>
    <row r="6" spans="1:14" s="74" customFormat="1" x14ac:dyDescent="0.35">
      <c r="B6" s="75" t="s">
        <v>117</v>
      </c>
      <c r="C6" s="75" t="s">
        <v>118</v>
      </c>
      <c r="D6" s="75" t="s">
        <v>119</v>
      </c>
      <c r="G6" s="75" t="s">
        <v>117</v>
      </c>
      <c r="H6" s="75" t="s">
        <v>118</v>
      </c>
      <c r="I6" s="75" t="s">
        <v>119</v>
      </c>
      <c r="L6" s="74" t="s">
        <v>117</v>
      </c>
      <c r="M6" s="74" t="s">
        <v>118</v>
      </c>
      <c r="N6" s="74" t="s">
        <v>119</v>
      </c>
    </row>
    <row r="7" spans="1:14" x14ac:dyDescent="0.35">
      <c r="A7" s="63" t="s">
        <v>48</v>
      </c>
      <c r="B7" s="76">
        <v>580</v>
      </c>
      <c r="C7" s="77">
        <v>608</v>
      </c>
      <c r="D7" s="78">
        <v>1188</v>
      </c>
      <c r="F7" s="63" t="s">
        <v>58</v>
      </c>
      <c r="G7" s="79">
        <v>859</v>
      </c>
      <c r="H7" s="78">
        <v>834</v>
      </c>
      <c r="I7" s="78">
        <v>1693</v>
      </c>
      <c r="K7" s="63" t="s">
        <v>126</v>
      </c>
      <c r="L7" s="76">
        <v>644</v>
      </c>
      <c r="M7" s="78">
        <v>608</v>
      </c>
      <c r="N7" s="78">
        <v>1252</v>
      </c>
    </row>
    <row r="8" spans="1:14" x14ac:dyDescent="0.35">
      <c r="A8" s="63" t="s">
        <v>35</v>
      </c>
      <c r="B8" s="76">
        <v>593</v>
      </c>
      <c r="C8" s="77">
        <v>575</v>
      </c>
      <c r="D8" s="78">
        <v>1168</v>
      </c>
      <c r="F8" s="63" t="s">
        <v>17</v>
      </c>
      <c r="G8" s="76">
        <v>776</v>
      </c>
      <c r="H8" s="78">
        <v>716</v>
      </c>
      <c r="I8" s="78">
        <v>1492</v>
      </c>
      <c r="K8" s="63" t="s">
        <v>13</v>
      </c>
      <c r="L8" s="76">
        <v>582</v>
      </c>
      <c r="M8" s="78">
        <v>643</v>
      </c>
      <c r="N8" s="78">
        <v>1225</v>
      </c>
    </row>
    <row r="9" spans="1:14" x14ac:dyDescent="0.35">
      <c r="A9" s="63" t="s">
        <v>74</v>
      </c>
      <c r="B9" s="76">
        <v>555</v>
      </c>
      <c r="C9" s="78">
        <v>599</v>
      </c>
      <c r="D9" s="78">
        <v>1154</v>
      </c>
      <c r="F9" s="63" t="s">
        <v>124</v>
      </c>
      <c r="G9" s="76">
        <v>755</v>
      </c>
      <c r="H9" s="78">
        <v>717</v>
      </c>
      <c r="I9" s="78">
        <v>1472</v>
      </c>
      <c r="K9" s="63" t="s">
        <v>15</v>
      </c>
      <c r="L9" s="76">
        <v>636</v>
      </c>
      <c r="M9" s="78">
        <v>576</v>
      </c>
      <c r="N9" s="78">
        <v>1212</v>
      </c>
    </row>
    <row r="10" spans="1:14" x14ac:dyDescent="0.35">
      <c r="A10" s="63" t="s">
        <v>30</v>
      </c>
      <c r="B10" s="76">
        <v>566</v>
      </c>
      <c r="C10" s="78">
        <v>527</v>
      </c>
      <c r="D10" s="78">
        <v>1093</v>
      </c>
      <c r="F10" s="63" t="s">
        <v>29</v>
      </c>
      <c r="G10" s="76">
        <v>731</v>
      </c>
      <c r="H10" s="78">
        <v>726</v>
      </c>
      <c r="I10" s="78">
        <v>1457</v>
      </c>
      <c r="K10" s="63" t="s">
        <v>127</v>
      </c>
      <c r="L10" s="76">
        <v>599</v>
      </c>
      <c r="M10" s="78">
        <v>590</v>
      </c>
      <c r="N10" s="78">
        <v>1189</v>
      </c>
    </row>
    <row r="11" spans="1:14" x14ac:dyDescent="0.35">
      <c r="A11" s="63" t="s">
        <v>54</v>
      </c>
      <c r="B11" s="76">
        <v>533</v>
      </c>
      <c r="C11" s="78">
        <v>523</v>
      </c>
      <c r="D11" s="78">
        <v>1056</v>
      </c>
      <c r="F11" s="63" t="s">
        <v>83</v>
      </c>
      <c r="G11" s="76">
        <v>765</v>
      </c>
      <c r="H11" s="78">
        <v>623</v>
      </c>
      <c r="I11" s="78">
        <v>1388</v>
      </c>
      <c r="K11" s="63" t="s">
        <v>34</v>
      </c>
      <c r="L11" s="76">
        <v>639</v>
      </c>
      <c r="M11" s="78">
        <v>548</v>
      </c>
      <c r="N11" s="78">
        <v>1187</v>
      </c>
    </row>
    <row r="12" spans="1:14" x14ac:dyDescent="0.35">
      <c r="A12" s="63" t="s">
        <v>44</v>
      </c>
      <c r="B12" s="76">
        <v>505</v>
      </c>
      <c r="C12" s="78">
        <v>523</v>
      </c>
      <c r="D12" s="78">
        <v>1028</v>
      </c>
      <c r="F12" s="63" t="s">
        <v>33</v>
      </c>
      <c r="G12" s="76">
        <v>688</v>
      </c>
      <c r="H12" s="78">
        <v>697</v>
      </c>
      <c r="I12" s="78">
        <v>1385</v>
      </c>
      <c r="K12" s="63" t="s">
        <v>128</v>
      </c>
      <c r="L12" s="76">
        <v>611</v>
      </c>
      <c r="M12" s="78">
        <v>572</v>
      </c>
      <c r="N12" s="78">
        <v>1183</v>
      </c>
    </row>
    <row r="13" spans="1:14" x14ac:dyDescent="0.35">
      <c r="A13" s="63" t="s">
        <v>20</v>
      </c>
      <c r="B13" s="76">
        <v>484</v>
      </c>
      <c r="C13" s="78">
        <v>537</v>
      </c>
      <c r="D13" s="78">
        <v>1021</v>
      </c>
      <c r="F13" s="63" t="s">
        <v>49</v>
      </c>
      <c r="G13" s="76">
        <v>626</v>
      </c>
      <c r="H13" s="78">
        <v>716</v>
      </c>
      <c r="I13" s="78">
        <v>1342</v>
      </c>
      <c r="K13" s="63" t="s">
        <v>22</v>
      </c>
      <c r="L13" s="76">
        <v>548</v>
      </c>
      <c r="M13" s="78">
        <v>592</v>
      </c>
      <c r="N13" s="78">
        <v>1140</v>
      </c>
    </row>
    <row r="14" spans="1:14" x14ac:dyDescent="0.35">
      <c r="A14" s="63" t="s">
        <v>32</v>
      </c>
      <c r="B14" s="76">
        <v>539</v>
      </c>
      <c r="C14" s="78">
        <v>461</v>
      </c>
      <c r="D14" s="78">
        <v>1000</v>
      </c>
      <c r="F14" s="63" t="s">
        <v>28</v>
      </c>
      <c r="G14" s="76">
        <v>638</v>
      </c>
      <c r="H14" s="78">
        <v>594</v>
      </c>
      <c r="I14" s="78">
        <v>1232</v>
      </c>
      <c r="K14" s="63" t="s">
        <v>129</v>
      </c>
      <c r="L14" s="76">
        <v>627</v>
      </c>
      <c r="M14" s="78">
        <v>513</v>
      </c>
      <c r="N14" s="78">
        <v>1140</v>
      </c>
    </row>
    <row r="15" spans="1:14" x14ac:dyDescent="0.35">
      <c r="A15" s="63" t="s">
        <v>122</v>
      </c>
      <c r="B15" s="76">
        <v>449</v>
      </c>
      <c r="C15" s="78">
        <v>523</v>
      </c>
      <c r="D15" s="78">
        <v>972</v>
      </c>
      <c r="K15" s="63" t="s">
        <v>41</v>
      </c>
      <c r="L15" s="76">
        <v>595</v>
      </c>
      <c r="M15" s="78">
        <v>531</v>
      </c>
      <c r="N15" s="78">
        <v>1126</v>
      </c>
    </row>
    <row r="16" spans="1:14" x14ac:dyDescent="0.35">
      <c r="A16" s="63" t="s">
        <v>27</v>
      </c>
      <c r="B16" s="76">
        <v>0</v>
      </c>
      <c r="C16" s="78">
        <v>548</v>
      </c>
      <c r="D16" s="78">
        <v>548</v>
      </c>
      <c r="K16" s="63" t="s">
        <v>12</v>
      </c>
      <c r="L16" s="76">
        <v>589</v>
      </c>
      <c r="M16" s="78">
        <v>521</v>
      </c>
      <c r="N16" s="78">
        <v>1110</v>
      </c>
    </row>
    <row r="17" spans="2:14" x14ac:dyDescent="0.35">
      <c r="K17" s="63" t="s">
        <v>43</v>
      </c>
      <c r="L17" s="76">
        <v>530</v>
      </c>
      <c r="M17" s="78">
        <v>495</v>
      </c>
      <c r="N17" s="78">
        <v>1025</v>
      </c>
    </row>
    <row r="18" spans="2:14" x14ac:dyDescent="0.35">
      <c r="K18" s="63" t="s">
        <v>76</v>
      </c>
      <c r="L18" s="76">
        <v>494</v>
      </c>
      <c r="M18" s="78">
        <v>453</v>
      </c>
      <c r="N18" s="78">
        <v>947</v>
      </c>
    </row>
    <row r="19" spans="2:14" x14ac:dyDescent="0.35">
      <c r="K19" s="63" t="s">
        <v>47</v>
      </c>
      <c r="L19" s="76">
        <v>0</v>
      </c>
      <c r="M19" s="78">
        <v>688</v>
      </c>
      <c r="N19" s="78">
        <v>688</v>
      </c>
    </row>
    <row r="20" spans="2:14" x14ac:dyDescent="0.35">
      <c r="K20" s="63" t="s">
        <v>21</v>
      </c>
      <c r="L20" s="76">
        <v>0</v>
      </c>
      <c r="M20" s="78">
        <v>622</v>
      </c>
      <c r="N20" s="78">
        <v>622</v>
      </c>
    </row>
    <row r="21" spans="2:14" x14ac:dyDescent="0.35">
      <c r="B21" s="73" t="s">
        <v>130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topLeftCell="A7" workbookViewId="0">
      <selection activeCell="C61" sqref="C61"/>
    </sheetView>
  </sheetViews>
  <sheetFormatPr defaultRowHeight="15" x14ac:dyDescent="0.25"/>
  <cols>
    <col min="1" max="1" width="12.140625" customWidth="1"/>
    <col min="2" max="2" width="27.140625" customWidth="1"/>
    <col min="3" max="3" width="34.7109375" customWidth="1"/>
    <col min="4" max="4" width="16.7109375" customWidth="1"/>
    <col min="5" max="5" width="19.140625" customWidth="1"/>
    <col min="6" max="6" width="14.28515625" bestFit="1" customWidth="1"/>
  </cols>
  <sheetData>
    <row r="2" spans="1:5" ht="21" x14ac:dyDescent="0.35">
      <c r="B2" s="74" t="s">
        <v>105</v>
      </c>
    </row>
    <row r="5" spans="1:5" x14ac:dyDescent="0.25">
      <c r="D5" s="27" t="s">
        <v>133</v>
      </c>
      <c r="E5" s="27" t="s">
        <v>134</v>
      </c>
    </row>
    <row r="6" spans="1:5" x14ac:dyDescent="0.25">
      <c r="A6" s="72">
        <v>41295</v>
      </c>
      <c r="B6" t="s">
        <v>146</v>
      </c>
      <c r="C6" t="s">
        <v>152</v>
      </c>
      <c r="D6" t="s">
        <v>156</v>
      </c>
      <c r="E6" t="s">
        <v>153</v>
      </c>
    </row>
    <row r="8" spans="1:5" x14ac:dyDescent="0.25">
      <c r="A8" s="72">
        <v>41302</v>
      </c>
      <c r="B8" t="s">
        <v>147</v>
      </c>
      <c r="C8" t="s">
        <v>151</v>
      </c>
      <c r="D8" t="s">
        <v>155</v>
      </c>
      <c r="E8" t="s">
        <v>154</v>
      </c>
    </row>
    <row r="10" spans="1:5" x14ac:dyDescent="0.25">
      <c r="A10" s="72">
        <v>41310</v>
      </c>
      <c r="B10" t="s">
        <v>141</v>
      </c>
      <c r="C10" t="s">
        <v>150</v>
      </c>
      <c r="D10" t="s">
        <v>115</v>
      </c>
      <c r="E10" t="s">
        <v>116</v>
      </c>
    </row>
    <row r="12" spans="1:5" x14ac:dyDescent="0.25">
      <c r="A12" s="72">
        <v>41338</v>
      </c>
      <c r="B12" t="s">
        <v>142</v>
      </c>
      <c r="C12" t="s">
        <v>150</v>
      </c>
      <c r="D12" t="s">
        <v>131</v>
      </c>
      <c r="E12" t="s">
        <v>132</v>
      </c>
    </row>
    <row r="14" spans="1:5" x14ac:dyDescent="0.25">
      <c r="A14" s="72">
        <v>41345</v>
      </c>
      <c r="B14" t="s">
        <v>143</v>
      </c>
      <c r="C14" t="s">
        <v>149</v>
      </c>
      <c r="D14" t="s">
        <v>135</v>
      </c>
      <c r="E14" t="s">
        <v>136</v>
      </c>
    </row>
    <row r="16" spans="1:5" x14ac:dyDescent="0.25">
      <c r="A16" s="72">
        <v>41352</v>
      </c>
      <c r="B16" t="s">
        <v>144</v>
      </c>
      <c r="C16" t="s">
        <v>148</v>
      </c>
      <c r="D16" t="s">
        <v>137</v>
      </c>
      <c r="E16" t="s">
        <v>138</v>
      </c>
    </row>
    <row r="18" spans="1:5" x14ac:dyDescent="0.25">
      <c r="A18" s="72">
        <v>41359</v>
      </c>
      <c r="B18" t="s">
        <v>145</v>
      </c>
      <c r="C18" t="s">
        <v>150</v>
      </c>
      <c r="D18" t="s">
        <v>139</v>
      </c>
      <c r="E18" t="s">
        <v>140</v>
      </c>
    </row>
    <row r="20" spans="1:5" x14ac:dyDescent="0.25">
      <c r="A20" s="72">
        <v>41366</v>
      </c>
      <c r="B20" t="s">
        <v>161</v>
      </c>
      <c r="C20" t="s">
        <v>157</v>
      </c>
      <c r="D20" t="s">
        <v>158</v>
      </c>
      <c r="E20" t="s">
        <v>159</v>
      </c>
    </row>
    <row r="22" spans="1:5" x14ac:dyDescent="0.25">
      <c r="A22" t="s">
        <v>160</v>
      </c>
      <c r="B22" t="s">
        <v>162</v>
      </c>
      <c r="C22" t="s">
        <v>163</v>
      </c>
      <c r="D22" t="s">
        <v>164</v>
      </c>
      <c r="E22" t="s">
        <v>165</v>
      </c>
    </row>
    <row r="24" spans="1:5" x14ac:dyDescent="0.25">
      <c r="A24" t="s">
        <v>187</v>
      </c>
      <c r="B24" t="s">
        <v>188</v>
      </c>
      <c r="C24" t="s">
        <v>189</v>
      </c>
      <c r="E24" t="s">
        <v>190</v>
      </c>
    </row>
    <row r="25" spans="1:5" x14ac:dyDescent="0.25">
      <c r="C25" t="s">
        <v>191</v>
      </c>
      <c r="D25" t="s">
        <v>192</v>
      </c>
    </row>
    <row r="27" spans="1:5" ht="21" x14ac:dyDescent="0.35">
      <c r="B27" s="74" t="s">
        <v>106</v>
      </c>
    </row>
    <row r="30" spans="1:5" x14ac:dyDescent="0.25">
      <c r="A30" s="72">
        <v>41143</v>
      </c>
      <c r="B30" t="s">
        <v>78</v>
      </c>
      <c r="C30" t="s">
        <v>107</v>
      </c>
      <c r="E30" t="s">
        <v>108</v>
      </c>
    </row>
    <row r="32" spans="1:5" x14ac:dyDescent="0.25">
      <c r="A32" s="72">
        <v>41248</v>
      </c>
      <c r="B32" t="s">
        <v>109</v>
      </c>
      <c r="C32" t="s">
        <v>110</v>
      </c>
      <c r="E32" t="s">
        <v>111</v>
      </c>
    </row>
    <row r="34" spans="1:5" x14ac:dyDescent="0.25">
      <c r="A34" s="72">
        <v>41304</v>
      </c>
      <c r="B34" t="s">
        <v>112</v>
      </c>
      <c r="C34" t="s">
        <v>113</v>
      </c>
      <c r="E34" t="s">
        <v>114</v>
      </c>
    </row>
    <row r="36" spans="1:5" x14ac:dyDescent="0.25">
      <c r="A36" t="s">
        <v>166</v>
      </c>
      <c r="B36" t="s">
        <v>167</v>
      </c>
      <c r="C36" t="s">
        <v>168</v>
      </c>
      <c r="D36" t="s">
        <v>169</v>
      </c>
      <c r="E36" t="s">
        <v>170</v>
      </c>
    </row>
    <row r="37" spans="1:5" x14ac:dyDescent="0.25">
      <c r="C37" t="s">
        <v>171</v>
      </c>
      <c r="D37" t="s">
        <v>172</v>
      </c>
      <c r="E37" t="s">
        <v>173</v>
      </c>
    </row>
    <row r="38" spans="1:5" x14ac:dyDescent="0.25">
      <c r="C38" t="s">
        <v>174</v>
      </c>
      <c r="D38" t="s">
        <v>175</v>
      </c>
      <c r="E38" t="s">
        <v>176</v>
      </c>
    </row>
    <row r="40" spans="1:5" x14ac:dyDescent="0.25">
      <c r="A40" t="s">
        <v>177</v>
      </c>
      <c r="B40" t="s">
        <v>178</v>
      </c>
      <c r="C40" t="s">
        <v>179</v>
      </c>
      <c r="D40" t="s">
        <v>180</v>
      </c>
      <c r="E40" t="s">
        <v>170</v>
      </c>
    </row>
    <row r="41" spans="1:5" x14ac:dyDescent="0.25">
      <c r="C41" t="s">
        <v>181</v>
      </c>
      <c r="D41" t="s">
        <v>182</v>
      </c>
      <c r="E41" t="s">
        <v>183</v>
      </c>
    </row>
    <row r="42" spans="1:5" x14ac:dyDescent="0.25">
      <c r="C42" t="s">
        <v>184</v>
      </c>
      <c r="D42" t="s">
        <v>185</v>
      </c>
      <c r="E42" t="s">
        <v>186</v>
      </c>
    </row>
    <row r="44" spans="1:5" x14ac:dyDescent="0.25">
      <c r="A44" s="72">
        <v>41388</v>
      </c>
      <c r="B44" t="s">
        <v>193</v>
      </c>
      <c r="C44" t="s">
        <v>195</v>
      </c>
      <c r="D44" t="s">
        <v>48</v>
      </c>
      <c r="E44" t="s">
        <v>196</v>
      </c>
    </row>
    <row r="45" spans="1:5" x14ac:dyDescent="0.25">
      <c r="C45" t="s">
        <v>85</v>
      </c>
      <c r="D45" t="s">
        <v>35</v>
      </c>
      <c r="E45" t="s">
        <v>197</v>
      </c>
    </row>
    <row r="46" spans="1:5" x14ac:dyDescent="0.25">
      <c r="C46" t="s">
        <v>86</v>
      </c>
      <c r="D46" t="s">
        <v>74</v>
      </c>
      <c r="E46" t="s">
        <v>198</v>
      </c>
    </row>
    <row r="49" spans="1:5" x14ac:dyDescent="0.25">
      <c r="A49" t="s">
        <v>203</v>
      </c>
      <c r="B49" t="s">
        <v>204</v>
      </c>
      <c r="C49" t="s">
        <v>199</v>
      </c>
      <c r="D49" t="s">
        <v>58</v>
      </c>
      <c r="E49" t="s">
        <v>200</v>
      </c>
    </row>
    <row r="50" spans="1:5" x14ac:dyDescent="0.25">
      <c r="A50" t="s">
        <v>85</v>
      </c>
      <c r="B50" t="s">
        <v>205</v>
      </c>
      <c r="C50" t="s">
        <v>85</v>
      </c>
      <c r="D50" t="s">
        <v>49</v>
      </c>
      <c r="E50" t="s">
        <v>201</v>
      </c>
    </row>
    <row r="51" spans="1:5" x14ac:dyDescent="0.25">
      <c r="A51" t="s">
        <v>86</v>
      </c>
      <c r="B51" t="s">
        <v>206</v>
      </c>
      <c r="C51" t="s">
        <v>86</v>
      </c>
      <c r="D51" t="s">
        <v>17</v>
      </c>
      <c r="E51" t="s">
        <v>202</v>
      </c>
    </row>
    <row r="53" spans="1:5" x14ac:dyDescent="0.25">
      <c r="A53" s="72">
        <v>41402</v>
      </c>
      <c r="B53" t="s">
        <v>207</v>
      </c>
      <c r="C53" t="s">
        <v>209</v>
      </c>
      <c r="D53" t="s">
        <v>208</v>
      </c>
    </row>
    <row r="54" spans="1:5" x14ac:dyDescent="0.25">
      <c r="C54" t="s">
        <v>210</v>
      </c>
      <c r="D54" t="s">
        <v>211</v>
      </c>
    </row>
    <row r="55" spans="1:5" x14ac:dyDescent="0.25">
      <c r="C55" t="s">
        <v>212</v>
      </c>
      <c r="D55" t="s">
        <v>213</v>
      </c>
    </row>
    <row r="57" spans="1:5" x14ac:dyDescent="0.25">
      <c r="A57" s="72">
        <v>41409</v>
      </c>
      <c r="B57" t="s">
        <v>214</v>
      </c>
      <c r="C57" t="s">
        <v>84</v>
      </c>
    </row>
    <row r="58" spans="1:5" x14ac:dyDescent="0.25">
      <c r="C58" t="s">
        <v>85</v>
      </c>
    </row>
    <row r="59" spans="1:5" x14ac:dyDescent="0.25">
      <c r="C59" t="s">
        <v>86</v>
      </c>
    </row>
    <row r="60" spans="1:5" x14ac:dyDescent="0.25">
      <c r="C60" t="s">
        <v>87</v>
      </c>
    </row>
    <row r="61" spans="1:5" x14ac:dyDescent="0.25">
      <c r="C61" t="s">
        <v>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topLeftCell="A43" workbookViewId="0">
      <selection activeCell="J37" sqref="J37"/>
    </sheetView>
  </sheetViews>
  <sheetFormatPr defaultRowHeight="15" x14ac:dyDescent="0.25"/>
  <cols>
    <col min="1" max="1" width="12.5703125" customWidth="1"/>
    <col min="2" max="2" width="26.28515625" customWidth="1"/>
    <col min="3" max="3" width="26" bestFit="1" customWidth="1"/>
    <col min="4" max="4" width="33" customWidth="1"/>
    <col min="5" max="5" width="14.42578125" customWidth="1"/>
    <col min="6" max="6" width="17.42578125" customWidth="1"/>
  </cols>
  <sheetData>
    <row r="1" spans="1:6" ht="15.75" x14ac:dyDescent="0.25">
      <c r="A1" s="14"/>
      <c r="B1" s="14"/>
      <c r="C1" s="14"/>
      <c r="D1" s="14"/>
      <c r="E1" s="14"/>
      <c r="F1" s="14"/>
    </row>
    <row r="2" spans="1:6" ht="15.75" x14ac:dyDescent="0.25">
      <c r="A2" s="14"/>
      <c r="B2" s="14" t="s">
        <v>230</v>
      </c>
      <c r="C2" s="14"/>
      <c r="D2" s="14"/>
      <c r="E2" s="14"/>
      <c r="F2" s="14"/>
    </row>
    <row r="3" spans="1:6" ht="15.75" x14ac:dyDescent="0.25">
      <c r="A3" s="14"/>
      <c r="B3" s="14"/>
      <c r="C3" s="14"/>
      <c r="D3" s="14"/>
      <c r="E3" s="14"/>
      <c r="F3" s="14"/>
    </row>
    <row r="4" spans="1:6" ht="15.75" x14ac:dyDescent="0.25">
      <c r="A4" s="14"/>
      <c r="B4" s="14"/>
      <c r="C4" s="14"/>
      <c r="D4" s="14"/>
      <c r="E4" s="14" t="s">
        <v>232</v>
      </c>
      <c r="F4" s="14" t="s">
        <v>233</v>
      </c>
    </row>
    <row r="5" spans="1:6" ht="15.75" x14ac:dyDescent="0.25">
      <c r="A5" s="109">
        <v>41519</v>
      </c>
      <c r="B5" s="14" t="s">
        <v>283</v>
      </c>
      <c r="C5" s="14" t="s">
        <v>282</v>
      </c>
      <c r="D5" s="14" t="s">
        <v>231</v>
      </c>
      <c r="E5" s="14" t="s">
        <v>234</v>
      </c>
      <c r="F5" s="14" t="s">
        <v>235</v>
      </c>
    </row>
    <row r="6" spans="1:6" ht="15.75" x14ac:dyDescent="0.25">
      <c r="A6" s="14"/>
      <c r="B6" s="14"/>
      <c r="C6" s="14"/>
      <c r="D6" s="14"/>
      <c r="E6" s="14"/>
      <c r="F6" s="14"/>
    </row>
    <row r="7" spans="1:6" ht="15.75" x14ac:dyDescent="0.25">
      <c r="A7" s="109">
        <v>41534</v>
      </c>
      <c r="B7" s="14" t="s">
        <v>236</v>
      </c>
      <c r="C7" s="14" t="s">
        <v>237</v>
      </c>
      <c r="D7" s="14" t="s">
        <v>281</v>
      </c>
      <c r="E7" s="14" t="s">
        <v>238</v>
      </c>
      <c r="F7" s="14" t="s">
        <v>239</v>
      </c>
    </row>
    <row r="8" spans="1:6" ht="15.75" x14ac:dyDescent="0.25">
      <c r="A8" s="14"/>
      <c r="B8" s="14"/>
      <c r="C8" s="14"/>
      <c r="D8" s="14"/>
      <c r="E8" s="14"/>
      <c r="F8" s="14"/>
    </row>
    <row r="9" spans="1:6" ht="15.75" x14ac:dyDescent="0.25">
      <c r="A9" s="109">
        <v>41541</v>
      </c>
      <c r="B9" s="14" t="s">
        <v>236</v>
      </c>
      <c r="C9" s="14" t="s">
        <v>243</v>
      </c>
      <c r="D9" s="14" t="s">
        <v>247</v>
      </c>
      <c r="E9" s="14" t="s">
        <v>244</v>
      </c>
      <c r="F9" s="14" t="s">
        <v>245</v>
      </c>
    </row>
    <row r="10" spans="1:6" ht="15.75" x14ac:dyDescent="0.25">
      <c r="A10" s="14"/>
      <c r="B10" s="14"/>
      <c r="C10" s="14"/>
      <c r="D10" s="14"/>
      <c r="E10" s="14"/>
      <c r="F10" s="14"/>
    </row>
    <row r="11" spans="1:6" ht="15.75" x14ac:dyDescent="0.25">
      <c r="A11" s="109">
        <v>41551</v>
      </c>
      <c r="B11" s="14" t="s">
        <v>236</v>
      </c>
      <c r="C11" s="14" t="s">
        <v>246</v>
      </c>
      <c r="D11" s="14" t="s">
        <v>248</v>
      </c>
      <c r="E11" s="14" t="s">
        <v>249</v>
      </c>
      <c r="F11" s="14" t="s">
        <v>250</v>
      </c>
    </row>
    <row r="12" spans="1:6" ht="15.75" x14ac:dyDescent="0.25">
      <c r="A12" s="14"/>
      <c r="B12" s="14"/>
      <c r="C12" s="14"/>
      <c r="D12" s="14"/>
      <c r="E12" s="14"/>
      <c r="F12" s="14"/>
    </row>
    <row r="13" spans="1:6" ht="15.75" x14ac:dyDescent="0.25">
      <c r="A13" s="109">
        <v>41551</v>
      </c>
      <c r="B13" s="14" t="s">
        <v>236</v>
      </c>
      <c r="C13" s="14" t="s">
        <v>246</v>
      </c>
      <c r="D13" s="14" t="s">
        <v>251</v>
      </c>
      <c r="E13" s="14" t="s">
        <v>252</v>
      </c>
      <c r="F13" s="14" t="s">
        <v>301</v>
      </c>
    </row>
    <row r="14" spans="1:6" ht="15.75" x14ac:dyDescent="0.25">
      <c r="A14" s="14"/>
      <c r="B14" s="14"/>
      <c r="C14" s="14"/>
      <c r="D14" s="14"/>
      <c r="E14" s="14"/>
      <c r="F14" s="14"/>
    </row>
    <row r="15" spans="1:6" ht="15.75" x14ac:dyDescent="0.25">
      <c r="A15" s="109">
        <v>41557</v>
      </c>
      <c r="B15" s="14" t="s">
        <v>236</v>
      </c>
      <c r="C15" s="14" t="s">
        <v>253</v>
      </c>
      <c r="D15" s="14" t="s">
        <v>256</v>
      </c>
      <c r="E15" s="14" t="s">
        <v>257</v>
      </c>
      <c r="F15" s="14" t="s">
        <v>258</v>
      </c>
    </row>
    <row r="16" spans="1:6" ht="15.75" x14ac:dyDescent="0.25">
      <c r="A16" s="14"/>
      <c r="B16" s="14"/>
      <c r="C16" s="14"/>
      <c r="D16" s="14"/>
      <c r="E16" s="14"/>
      <c r="F16" s="14"/>
    </row>
    <row r="17" spans="1:6" ht="15.75" x14ac:dyDescent="0.25">
      <c r="A17" s="109">
        <v>41571</v>
      </c>
      <c r="B17" s="14" t="s">
        <v>236</v>
      </c>
      <c r="C17" s="14" t="s">
        <v>260</v>
      </c>
      <c r="D17" s="14" t="s">
        <v>261</v>
      </c>
      <c r="E17" s="14" t="s">
        <v>262</v>
      </c>
      <c r="F17" s="14" t="s">
        <v>263</v>
      </c>
    </row>
    <row r="18" spans="1:6" ht="15.75" x14ac:dyDescent="0.25">
      <c r="A18" s="14"/>
      <c r="B18" s="14"/>
      <c r="C18" s="14"/>
      <c r="D18" s="14"/>
      <c r="E18" s="14"/>
      <c r="F18" s="14"/>
    </row>
    <row r="19" spans="1:6" ht="15.75" x14ac:dyDescent="0.25">
      <c r="A19" s="109">
        <v>41582</v>
      </c>
      <c r="B19" s="14" t="s">
        <v>236</v>
      </c>
      <c r="C19" s="14" t="s">
        <v>264</v>
      </c>
      <c r="D19" s="14" t="s">
        <v>265</v>
      </c>
      <c r="E19" s="14" t="s">
        <v>266</v>
      </c>
      <c r="F19" s="14" t="s">
        <v>267</v>
      </c>
    </row>
    <row r="20" spans="1:6" ht="15.75" x14ac:dyDescent="0.25">
      <c r="A20" s="14"/>
      <c r="B20" s="14"/>
      <c r="C20" s="14"/>
      <c r="D20" s="14"/>
      <c r="E20" s="14"/>
      <c r="F20" s="14"/>
    </row>
    <row r="21" spans="1:6" ht="15.75" x14ac:dyDescent="0.25">
      <c r="A21" s="109">
        <v>41596</v>
      </c>
      <c r="B21" s="14" t="s">
        <v>236</v>
      </c>
      <c r="C21" s="14" t="s">
        <v>272</v>
      </c>
      <c r="D21" s="14" t="s">
        <v>273</v>
      </c>
      <c r="E21" s="14" t="s">
        <v>274</v>
      </c>
      <c r="F21" s="14" t="s">
        <v>275</v>
      </c>
    </row>
    <row r="22" spans="1:6" ht="15.75" x14ac:dyDescent="0.25">
      <c r="A22" s="14"/>
      <c r="B22" s="14"/>
      <c r="C22" s="14"/>
      <c r="D22" s="14"/>
      <c r="E22" s="14"/>
      <c r="F22" s="14"/>
    </row>
    <row r="23" spans="1:6" ht="15.75" x14ac:dyDescent="0.25">
      <c r="A23" s="109">
        <v>41606</v>
      </c>
      <c r="B23" s="14" t="s">
        <v>236</v>
      </c>
      <c r="C23" s="14" t="s">
        <v>296</v>
      </c>
      <c r="D23" s="14" t="s">
        <v>297</v>
      </c>
      <c r="E23" s="14" t="s">
        <v>298</v>
      </c>
      <c r="F23" s="14"/>
    </row>
    <row r="24" spans="1:6" ht="15.75" x14ac:dyDescent="0.25">
      <c r="A24" s="14"/>
      <c r="B24" s="14"/>
      <c r="C24" s="14"/>
      <c r="D24" s="14"/>
      <c r="E24" s="14"/>
      <c r="F24" s="14"/>
    </row>
    <row r="25" spans="1:6" ht="15.75" x14ac:dyDescent="0.25">
      <c r="A25" s="109">
        <v>41606</v>
      </c>
      <c r="B25" s="14" t="s">
        <v>236</v>
      </c>
      <c r="C25" s="14" t="s">
        <v>296</v>
      </c>
      <c r="D25" s="14" t="s">
        <v>299</v>
      </c>
      <c r="E25" s="14"/>
      <c r="F25" s="14" t="s">
        <v>300</v>
      </c>
    </row>
    <row r="26" spans="1:6" ht="15.75" x14ac:dyDescent="0.25">
      <c r="A26" s="14"/>
      <c r="B26" s="14"/>
      <c r="C26" s="14"/>
      <c r="D26" s="14"/>
      <c r="E26" s="14"/>
      <c r="F26" s="14"/>
    </row>
    <row r="27" spans="1:6" ht="15.75" x14ac:dyDescent="0.25">
      <c r="A27" s="109">
        <v>41617</v>
      </c>
      <c r="B27" s="14" t="s">
        <v>236</v>
      </c>
      <c r="C27" s="14" t="s">
        <v>328</v>
      </c>
      <c r="D27" s="14" t="s">
        <v>329</v>
      </c>
      <c r="E27" s="14" t="s">
        <v>330</v>
      </c>
      <c r="F27" s="14" t="s">
        <v>331</v>
      </c>
    </row>
    <row r="28" spans="1:6" ht="15.75" x14ac:dyDescent="0.25">
      <c r="A28" s="14"/>
      <c r="B28" s="14"/>
      <c r="C28" s="14"/>
      <c r="D28" s="14"/>
      <c r="E28" s="14"/>
      <c r="F28" s="14"/>
    </row>
    <row r="29" spans="1:6" ht="15.75" x14ac:dyDescent="0.25">
      <c r="A29" s="14"/>
      <c r="B29" s="14"/>
      <c r="C29" s="14"/>
      <c r="D29" s="14"/>
      <c r="E29" s="14"/>
      <c r="F29" s="14"/>
    </row>
    <row r="30" spans="1:6" ht="15.75" customHeight="1" x14ac:dyDescent="0.25">
      <c r="A30" s="14"/>
      <c r="B30" s="14"/>
      <c r="C30" s="14"/>
      <c r="D30" s="14"/>
      <c r="E30" s="14"/>
      <c r="F30" s="14"/>
    </row>
    <row r="32" spans="1:6" ht="15.75" x14ac:dyDescent="0.25">
      <c r="A32" s="14"/>
      <c r="B32" s="14"/>
      <c r="C32" s="14" t="s">
        <v>106</v>
      </c>
      <c r="D32" s="14"/>
      <c r="E32" s="14"/>
      <c r="F32" s="14"/>
    </row>
    <row r="33" spans="1:10" ht="15.75" x14ac:dyDescent="0.25">
      <c r="A33" s="14"/>
      <c r="B33" s="14"/>
      <c r="C33" s="14"/>
      <c r="D33" s="14"/>
      <c r="E33" s="14"/>
      <c r="F33" s="14"/>
    </row>
    <row r="34" spans="1:10" ht="15.75" x14ac:dyDescent="0.25">
      <c r="A34" s="14"/>
      <c r="B34" s="14"/>
      <c r="C34" s="14"/>
      <c r="D34" s="14"/>
      <c r="E34" s="14"/>
      <c r="F34" s="14"/>
    </row>
    <row r="35" spans="1:10" ht="15.75" x14ac:dyDescent="0.25">
      <c r="A35" s="109">
        <v>41591</v>
      </c>
      <c r="B35" s="14" t="s">
        <v>268</v>
      </c>
      <c r="C35" s="14" t="s">
        <v>269</v>
      </c>
      <c r="D35" s="14" t="s">
        <v>284</v>
      </c>
      <c r="E35" s="14">
        <v>19735</v>
      </c>
      <c r="F35" s="14"/>
    </row>
    <row r="36" spans="1:10" ht="15.75" x14ac:dyDescent="0.25">
      <c r="A36" s="14"/>
      <c r="B36" s="14"/>
      <c r="C36" s="14"/>
      <c r="D36" s="14"/>
      <c r="E36" s="14"/>
      <c r="F36" s="14"/>
    </row>
    <row r="37" spans="1:10" ht="15.75" x14ac:dyDescent="0.25">
      <c r="A37" s="14"/>
      <c r="B37" s="14"/>
      <c r="C37" s="14" t="s">
        <v>270</v>
      </c>
      <c r="D37" s="14" t="s">
        <v>228</v>
      </c>
      <c r="E37" s="14">
        <v>-57</v>
      </c>
      <c r="F37" s="14"/>
      <c r="J37" t="s">
        <v>332</v>
      </c>
    </row>
    <row r="38" spans="1:10" ht="15.75" x14ac:dyDescent="0.25">
      <c r="A38" s="14"/>
      <c r="B38" s="14"/>
      <c r="C38" s="14"/>
      <c r="D38" s="14"/>
      <c r="E38" s="14"/>
      <c r="F38" s="14"/>
    </row>
    <row r="39" spans="1:10" ht="15.75" x14ac:dyDescent="0.25">
      <c r="A39" s="14"/>
      <c r="B39" s="14"/>
      <c r="C39" s="14" t="s">
        <v>271</v>
      </c>
      <c r="D39" s="14" t="s">
        <v>229</v>
      </c>
      <c r="E39" s="14">
        <v>-271</v>
      </c>
      <c r="F39" s="14"/>
    </row>
    <row r="40" spans="1:10" ht="15.75" x14ac:dyDescent="0.25">
      <c r="A40" s="14"/>
      <c r="B40" s="14"/>
      <c r="C40" s="14"/>
      <c r="D40" s="14"/>
      <c r="E40" s="14"/>
      <c r="F40" s="14"/>
    </row>
    <row r="41" spans="1:10" ht="15.75" x14ac:dyDescent="0.25">
      <c r="A41" s="14"/>
      <c r="B41" s="14"/>
      <c r="C41" s="14"/>
      <c r="D41" s="14"/>
      <c r="E41" s="14"/>
      <c r="F41" s="14"/>
    </row>
    <row r="42" spans="1:10" ht="15.75" x14ac:dyDescent="0.25">
      <c r="A42" s="109">
        <v>41507</v>
      </c>
      <c r="B42" s="14" t="s">
        <v>276</v>
      </c>
      <c r="C42" s="14" t="s">
        <v>277</v>
      </c>
      <c r="D42" s="14"/>
      <c r="E42" s="14"/>
      <c r="F42" s="14"/>
    </row>
    <row r="43" spans="1:10" ht="15.75" x14ac:dyDescent="0.25">
      <c r="A43" s="14"/>
      <c r="B43" s="14"/>
      <c r="C43" s="14"/>
      <c r="D43" s="14"/>
      <c r="E43" s="14"/>
      <c r="F43" s="14"/>
    </row>
    <row r="44" spans="1:10" ht="15.75" x14ac:dyDescent="0.25">
      <c r="A44" s="109">
        <v>41605</v>
      </c>
      <c r="B44" s="14" t="s">
        <v>289</v>
      </c>
      <c r="C44" s="14" t="s">
        <v>290</v>
      </c>
      <c r="D44" s="14" t="s">
        <v>291</v>
      </c>
      <c r="E44" s="14">
        <v>2104</v>
      </c>
      <c r="F44" s="14"/>
    </row>
    <row r="45" spans="1:10" ht="15.75" x14ac:dyDescent="0.25">
      <c r="A45" s="14"/>
      <c r="B45" s="14"/>
      <c r="C45" s="14"/>
      <c r="D45" s="14"/>
      <c r="E45" s="14"/>
      <c r="F45" s="14"/>
    </row>
    <row r="46" spans="1:10" ht="15.75" x14ac:dyDescent="0.25">
      <c r="A46" s="14"/>
      <c r="B46" s="14"/>
      <c r="C46" s="14" t="s">
        <v>292</v>
      </c>
      <c r="D46" s="14" t="s">
        <v>293</v>
      </c>
      <c r="E46" s="14">
        <v>-134</v>
      </c>
      <c r="F46" s="14"/>
    </row>
    <row r="47" spans="1:10" ht="15.75" x14ac:dyDescent="0.25">
      <c r="A47" s="14"/>
      <c r="B47" s="14"/>
      <c r="C47" s="14"/>
      <c r="D47" s="14"/>
      <c r="E47" s="14"/>
      <c r="F47" s="14"/>
    </row>
    <row r="48" spans="1:10" ht="15.75" x14ac:dyDescent="0.25">
      <c r="A48" s="14"/>
      <c r="B48" s="14"/>
      <c r="C48" s="14" t="s">
        <v>294</v>
      </c>
      <c r="D48" s="14" t="s">
        <v>295</v>
      </c>
      <c r="E48" s="14">
        <v>-137</v>
      </c>
      <c r="F48" s="14"/>
    </row>
    <row r="49" spans="1:6" ht="15.75" x14ac:dyDescent="0.25">
      <c r="A49" s="14"/>
      <c r="B49" s="14"/>
      <c r="C49" s="14"/>
      <c r="D49" s="14"/>
      <c r="E49" s="14"/>
      <c r="F49" s="14"/>
    </row>
    <row r="50" spans="1:6" ht="15.75" x14ac:dyDescent="0.25">
      <c r="A50" s="14"/>
      <c r="B50" s="14"/>
      <c r="C50" s="14"/>
      <c r="D50" s="14"/>
      <c r="E50" s="14"/>
      <c r="F50" s="14"/>
    </row>
    <row r="51" spans="1:6" ht="15.75" x14ac:dyDescent="0.25">
      <c r="A51" s="109">
        <v>41612</v>
      </c>
      <c r="B51" s="14" t="s">
        <v>318</v>
      </c>
      <c r="C51" s="14" t="s">
        <v>319</v>
      </c>
      <c r="D51" s="14" t="s">
        <v>320</v>
      </c>
      <c r="E51" s="14" t="s">
        <v>321</v>
      </c>
      <c r="F51" s="14"/>
    </row>
    <row r="52" spans="1:6" ht="15.75" x14ac:dyDescent="0.25">
      <c r="A52" s="14"/>
      <c r="B52" s="14"/>
      <c r="C52" s="14"/>
      <c r="D52" s="14"/>
      <c r="E52" s="14"/>
      <c r="F52" s="14"/>
    </row>
    <row r="53" spans="1:6" ht="15.75" x14ac:dyDescent="0.25">
      <c r="A53" s="14"/>
      <c r="B53" s="14"/>
      <c r="C53" s="14" t="s">
        <v>322</v>
      </c>
      <c r="D53" s="14" t="s">
        <v>323</v>
      </c>
      <c r="E53" s="14" t="s">
        <v>324</v>
      </c>
      <c r="F53" s="14"/>
    </row>
    <row r="54" spans="1:6" ht="15.75" x14ac:dyDescent="0.25">
      <c r="A54" s="14"/>
      <c r="B54" s="14"/>
      <c r="C54" s="14"/>
      <c r="D54" s="14"/>
      <c r="E54" s="14"/>
      <c r="F54" s="14"/>
    </row>
    <row r="55" spans="1:6" ht="15.75" x14ac:dyDescent="0.25">
      <c r="A55" s="14"/>
      <c r="B55" s="14"/>
      <c r="C55" s="14" t="s">
        <v>325</v>
      </c>
      <c r="D55" s="14" t="s">
        <v>326</v>
      </c>
      <c r="E55" s="14" t="s">
        <v>327</v>
      </c>
      <c r="F55" s="14"/>
    </row>
    <row r="56" spans="1:6" ht="15.75" x14ac:dyDescent="0.25">
      <c r="A56" s="14"/>
      <c r="B56" s="14"/>
      <c r="C56" s="14"/>
      <c r="D56" s="14"/>
      <c r="E56" s="14"/>
      <c r="F56" s="14"/>
    </row>
    <row r="57" spans="1:6" ht="15.75" x14ac:dyDescent="0.25">
      <c r="A57" s="14"/>
      <c r="B57" s="14"/>
      <c r="C57" s="14"/>
      <c r="D57" s="14"/>
      <c r="E57" s="14"/>
      <c r="F57" s="14"/>
    </row>
    <row r="58" spans="1:6" ht="15.75" x14ac:dyDescent="0.25">
      <c r="A58" s="109">
        <v>41619</v>
      </c>
      <c r="B58" s="14" t="s">
        <v>214</v>
      </c>
      <c r="C58" s="14" t="s">
        <v>84</v>
      </c>
      <c r="D58" s="14"/>
      <c r="E58" s="14"/>
      <c r="F58" s="14"/>
    </row>
    <row r="59" spans="1:6" ht="15.75" x14ac:dyDescent="0.25">
      <c r="A59" s="14"/>
      <c r="B59" s="14"/>
      <c r="C59" s="14"/>
      <c r="D59" s="14"/>
      <c r="E59" s="14"/>
      <c r="F59" s="14"/>
    </row>
    <row r="60" spans="1:6" ht="15.75" x14ac:dyDescent="0.25">
      <c r="A60" s="14"/>
      <c r="B60" s="14"/>
      <c r="C60" s="14" t="s">
        <v>85</v>
      </c>
      <c r="D60" s="14"/>
      <c r="E60" s="14"/>
      <c r="F60" s="14"/>
    </row>
    <row r="61" spans="1:6" ht="15.75" x14ac:dyDescent="0.25">
      <c r="A61" s="14"/>
      <c r="B61" s="14"/>
      <c r="C61" s="14"/>
      <c r="D61" s="14"/>
      <c r="E61" s="14"/>
      <c r="F61" s="14"/>
    </row>
    <row r="62" spans="1:6" ht="15.75" x14ac:dyDescent="0.25">
      <c r="A62" s="14"/>
      <c r="B62" s="14"/>
      <c r="C62" s="14" t="s">
        <v>86</v>
      </c>
      <c r="D62" s="14"/>
      <c r="E62" s="14"/>
      <c r="F62" s="14"/>
    </row>
    <row r="63" spans="1:6" ht="15.75" x14ac:dyDescent="0.25">
      <c r="A63" s="14"/>
      <c r="B63" s="14"/>
      <c r="C63" s="14"/>
      <c r="D63" s="14"/>
      <c r="E63" s="14"/>
      <c r="F63" s="14"/>
    </row>
    <row r="64" spans="1:6" ht="15.75" x14ac:dyDescent="0.25">
      <c r="A64" s="14"/>
      <c r="B64" s="14"/>
      <c r="C64" s="14" t="s">
        <v>87</v>
      </c>
      <c r="D64" s="14"/>
      <c r="E64" s="14"/>
      <c r="F64" s="14"/>
    </row>
    <row r="65" spans="1:6" ht="15.75" x14ac:dyDescent="0.25">
      <c r="A65" s="14"/>
      <c r="B65" s="14"/>
      <c r="C65" s="14"/>
      <c r="D65" s="14"/>
      <c r="E65" s="14"/>
      <c r="F65" s="14"/>
    </row>
    <row r="66" spans="1:6" ht="15.75" x14ac:dyDescent="0.25">
      <c r="A66" s="14"/>
      <c r="B66" s="14"/>
      <c r="C66" s="14" t="s">
        <v>88</v>
      </c>
      <c r="D66" s="14"/>
      <c r="E66" s="14"/>
      <c r="F66" s="14"/>
    </row>
    <row r="67" spans="1:6" ht="15.75" x14ac:dyDescent="0.25">
      <c r="A67" s="14"/>
      <c r="B67" s="14"/>
      <c r="C67" s="14"/>
      <c r="D67" s="14"/>
      <c r="E67" s="14"/>
      <c r="F67" s="14"/>
    </row>
    <row r="68" spans="1:6" ht="15.75" x14ac:dyDescent="0.25">
      <c r="A68" s="14"/>
      <c r="B68" s="14"/>
      <c r="C68" s="14"/>
      <c r="D68" s="14"/>
      <c r="E68" s="14"/>
      <c r="F68" s="14"/>
    </row>
    <row r="69" spans="1:6" ht="15.75" x14ac:dyDescent="0.25">
      <c r="A69" s="14"/>
      <c r="B69" s="14"/>
      <c r="C69" s="14"/>
      <c r="D69" s="14"/>
      <c r="E69" s="14"/>
      <c r="F69" s="14"/>
    </row>
    <row r="70" spans="1:6" ht="15.75" x14ac:dyDescent="0.25">
      <c r="A70" s="14"/>
      <c r="B70" s="14"/>
      <c r="C70" s="14"/>
      <c r="D70" s="14"/>
      <c r="E70" s="14"/>
      <c r="F70" s="14"/>
    </row>
    <row r="71" spans="1:6" ht="15.75" x14ac:dyDescent="0.25">
      <c r="A71" s="14"/>
      <c r="B71" s="14"/>
      <c r="C71" s="14"/>
      <c r="D71" s="14"/>
      <c r="E71" s="14"/>
      <c r="F71" s="14"/>
    </row>
    <row r="72" spans="1:6" ht="15.75" x14ac:dyDescent="0.25">
      <c r="A72" s="14"/>
      <c r="B72" s="14"/>
      <c r="C72" s="14"/>
      <c r="D72" s="14"/>
      <c r="E72" s="14"/>
      <c r="F72" s="14"/>
    </row>
    <row r="73" spans="1:6" ht="15.75" x14ac:dyDescent="0.25">
      <c r="A73" s="14"/>
      <c r="B73" s="14"/>
      <c r="C73" s="14"/>
      <c r="D73" s="14"/>
      <c r="E73" s="14"/>
      <c r="F73" s="14"/>
    </row>
    <row r="74" spans="1:6" ht="15.75" x14ac:dyDescent="0.25">
      <c r="A74" s="14"/>
      <c r="B74" s="14"/>
      <c r="C74" s="14"/>
      <c r="D74" s="14"/>
      <c r="E74" s="14"/>
      <c r="F74" s="14"/>
    </row>
    <row r="75" spans="1:6" ht="15.75" x14ac:dyDescent="0.25">
      <c r="A75" s="14"/>
      <c r="B75" s="14"/>
      <c r="C75" s="14"/>
      <c r="D75" s="14"/>
      <c r="E75" s="14"/>
      <c r="F75" s="14"/>
    </row>
    <row r="76" spans="1:6" ht="15.75" x14ac:dyDescent="0.25">
      <c r="A76" s="14"/>
      <c r="B76" s="14"/>
      <c r="C76" s="14"/>
      <c r="D76" s="14"/>
      <c r="E76" s="14"/>
      <c r="F76" s="14"/>
    </row>
    <row r="77" spans="1:6" ht="15.75" x14ac:dyDescent="0.25">
      <c r="A77" s="14"/>
      <c r="B77" s="14"/>
      <c r="C77" s="14"/>
      <c r="D77" s="14"/>
      <c r="E77" s="14"/>
      <c r="F77" s="14"/>
    </row>
    <row r="78" spans="1:6" ht="15.75" x14ac:dyDescent="0.25">
      <c r="A78" s="14"/>
      <c r="B78" s="14"/>
      <c r="C78" s="14"/>
      <c r="D78" s="14"/>
      <c r="E78" s="14"/>
      <c r="F78" s="14"/>
    </row>
    <row r="79" spans="1:6" ht="15.75" x14ac:dyDescent="0.25">
      <c r="A79" s="14"/>
      <c r="B79" s="14"/>
      <c r="C79" s="14"/>
      <c r="D79" s="14"/>
      <c r="E79" s="14"/>
      <c r="F79" s="14"/>
    </row>
    <row r="80" spans="1:6" ht="15.75" x14ac:dyDescent="0.25">
      <c r="A80" s="14"/>
      <c r="B80" s="14"/>
      <c r="C80" s="14"/>
      <c r="D80" s="14"/>
      <c r="E80" s="14"/>
      <c r="F80" s="14"/>
    </row>
    <row r="81" spans="1:6" ht="15.75" x14ac:dyDescent="0.25">
      <c r="A81" s="14"/>
      <c r="B81" s="14"/>
      <c r="C81" s="14"/>
      <c r="D81" s="14"/>
      <c r="E81" s="14"/>
      <c r="F81" s="14"/>
    </row>
    <row r="82" spans="1:6" ht="15.75" x14ac:dyDescent="0.25">
      <c r="A82" s="14"/>
      <c r="B82" s="14"/>
      <c r="C82" s="14"/>
      <c r="D82" s="14"/>
      <c r="E82" s="14"/>
      <c r="F82" s="14"/>
    </row>
    <row r="83" spans="1:6" ht="15.75" x14ac:dyDescent="0.25">
      <c r="A83" s="14"/>
      <c r="B83" s="14"/>
      <c r="C83" s="14"/>
      <c r="D83" s="14"/>
      <c r="E83" s="14"/>
      <c r="F83" s="14"/>
    </row>
    <row r="84" spans="1:6" ht="15.75" x14ac:dyDescent="0.25">
      <c r="A84" s="14"/>
      <c r="B84" s="14"/>
      <c r="C84" s="14"/>
      <c r="D84" s="14"/>
      <c r="E84" s="14"/>
      <c r="F84" s="14"/>
    </row>
    <row r="85" spans="1:6" ht="15.75" x14ac:dyDescent="0.25">
      <c r="A85" s="14"/>
      <c r="B85" s="14"/>
      <c r="C85" s="14"/>
      <c r="D85" s="14"/>
      <c r="E85" s="14"/>
      <c r="F85" s="14"/>
    </row>
    <row r="86" spans="1:6" ht="15.75" x14ac:dyDescent="0.25">
      <c r="A86" s="14"/>
      <c r="B86" s="14"/>
      <c r="C86" s="14"/>
      <c r="D86" s="14"/>
      <c r="E86" s="14"/>
      <c r="F86" s="14"/>
    </row>
    <row r="87" spans="1:6" ht="15.75" x14ac:dyDescent="0.25">
      <c r="A87" s="14"/>
      <c r="B87" s="14"/>
      <c r="C87" s="14"/>
      <c r="D87" s="14"/>
      <c r="E87" s="14"/>
      <c r="F87" s="14"/>
    </row>
    <row r="88" spans="1:6" ht="15.75" x14ac:dyDescent="0.25">
      <c r="A88" s="14"/>
      <c r="B88" s="14"/>
      <c r="C88" s="14"/>
      <c r="D88" s="14"/>
      <c r="E88" s="14"/>
      <c r="F88" s="14"/>
    </row>
    <row r="89" spans="1:6" ht="15.75" x14ac:dyDescent="0.25">
      <c r="A89" s="14"/>
      <c r="B89" s="14"/>
      <c r="C89" s="14"/>
      <c r="D89" s="14"/>
      <c r="E89" s="14"/>
      <c r="F89" s="14"/>
    </row>
    <row r="90" spans="1:6" ht="15.75" x14ac:dyDescent="0.25">
      <c r="A90" s="14"/>
      <c r="B90" s="14"/>
      <c r="C90" s="14"/>
      <c r="D90" s="14"/>
      <c r="E90" s="14"/>
      <c r="F90" s="14"/>
    </row>
    <row r="91" spans="1:6" ht="15.75" x14ac:dyDescent="0.25">
      <c r="A91" s="14"/>
      <c r="B91" s="14"/>
      <c r="C91" s="14"/>
      <c r="D91" s="14"/>
      <c r="E91" s="14"/>
      <c r="F91" s="14"/>
    </row>
    <row r="92" spans="1:6" ht="15.75" x14ac:dyDescent="0.25">
      <c r="A92" s="14"/>
      <c r="B92" s="14"/>
      <c r="C92" s="14"/>
      <c r="D92" s="14"/>
      <c r="E92" s="14"/>
      <c r="F92" s="14"/>
    </row>
    <row r="93" spans="1:6" ht="15.75" x14ac:dyDescent="0.25">
      <c r="A93" s="14"/>
      <c r="B93" s="14"/>
      <c r="C93" s="14"/>
      <c r="D93" s="14"/>
      <c r="E93" s="14"/>
      <c r="F93" s="14"/>
    </row>
    <row r="94" spans="1:6" ht="15.75" x14ac:dyDescent="0.25">
      <c r="A94" s="14"/>
      <c r="B94" s="14"/>
      <c r="C94" s="14"/>
      <c r="D94" s="14"/>
      <c r="E94" s="14"/>
      <c r="F94" s="14"/>
    </row>
    <row r="95" spans="1:6" ht="15.75" x14ac:dyDescent="0.25">
      <c r="A95" s="14"/>
      <c r="B95" s="14"/>
      <c r="C95" s="14"/>
      <c r="D95" s="14"/>
      <c r="E95" s="14"/>
      <c r="F95" s="14"/>
    </row>
    <row r="96" spans="1:6" ht="15.75" x14ac:dyDescent="0.25">
      <c r="A96" s="14"/>
      <c r="B96" s="14"/>
      <c r="C96" s="14"/>
      <c r="D96" s="14"/>
      <c r="E96" s="14"/>
      <c r="F96" s="14"/>
    </row>
    <row r="97" spans="1:6" ht="15.75" x14ac:dyDescent="0.25">
      <c r="A97" s="14"/>
      <c r="B97" s="14"/>
      <c r="C97" s="14"/>
      <c r="D97" s="14"/>
      <c r="E97" s="14"/>
      <c r="F97" s="14"/>
    </row>
    <row r="98" spans="1:6" ht="15.75" x14ac:dyDescent="0.25">
      <c r="A98" s="14"/>
      <c r="B98" s="14"/>
      <c r="C98" s="14"/>
      <c r="D98" s="14"/>
      <c r="E98" s="14"/>
      <c r="F98" s="14"/>
    </row>
    <row r="99" spans="1:6" ht="15.75" x14ac:dyDescent="0.25">
      <c r="A99" s="14"/>
      <c r="B99" s="14"/>
      <c r="C99" s="14"/>
      <c r="D99" s="14"/>
      <c r="E99" s="14"/>
      <c r="F99" s="14"/>
    </row>
    <row r="100" spans="1:6" ht="15.75" x14ac:dyDescent="0.25">
      <c r="A100" s="14"/>
      <c r="B100" s="14"/>
      <c r="C100" s="14"/>
      <c r="D100" s="14"/>
      <c r="E100" s="14"/>
      <c r="F100" s="14"/>
    </row>
    <row r="101" spans="1:6" ht="15.75" x14ac:dyDescent="0.25">
      <c r="A101" s="14"/>
      <c r="B101" s="14"/>
      <c r="C101" s="14"/>
      <c r="D101" s="14"/>
      <c r="E101" s="14"/>
      <c r="F101" s="14"/>
    </row>
    <row r="102" spans="1:6" ht="15.75" x14ac:dyDescent="0.25">
      <c r="A102" s="14"/>
      <c r="B102" s="14"/>
      <c r="C102" s="14"/>
      <c r="D102" s="14"/>
      <c r="E102" s="14"/>
      <c r="F102" s="14"/>
    </row>
    <row r="103" spans="1:6" ht="15.75" x14ac:dyDescent="0.25">
      <c r="A103" s="14"/>
      <c r="B103" s="14"/>
      <c r="C103" s="14"/>
      <c r="D103" s="14"/>
      <c r="E103" s="14"/>
      <c r="F103" s="14"/>
    </row>
    <row r="104" spans="1:6" ht="15.75" x14ac:dyDescent="0.25">
      <c r="A104" s="14"/>
      <c r="B104" s="14"/>
      <c r="C104" s="14"/>
      <c r="D104" s="14"/>
      <c r="E104" s="14"/>
      <c r="F104" s="14"/>
    </row>
    <row r="105" spans="1:6" ht="15.75" x14ac:dyDescent="0.25">
      <c r="A105" s="14"/>
      <c r="B105" s="14"/>
      <c r="C105" s="14"/>
      <c r="D105" s="14"/>
      <c r="E105" s="14"/>
      <c r="F105" s="14"/>
    </row>
    <row r="106" spans="1:6" ht="15.75" x14ac:dyDescent="0.25">
      <c r="A106" s="14"/>
      <c r="B106" s="14"/>
      <c r="C106" s="14"/>
      <c r="D106" s="14"/>
      <c r="E106" s="14"/>
      <c r="F106" s="14"/>
    </row>
    <row r="107" spans="1:6" ht="15.75" x14ac:dyDescent="0.25">
      <c r="A107" s="14"/>
      <c r="B107" s="14"/>
      <c r="C107" s="14"/>
      <c r="D107" s="14"/>
      <c r="E107" s="14"/>
      <c r="F107" s="14"/>
    </row>
    <row r="108" spans="1:6" ht="15.75" x14ac:dyDescent="0.25">
      <c r="A108" s="14"/>
      <c r="B108" s="14"/>
      <c r="C108" s="14"/>
      <c r="D108" s="14"/>
      <c r="E108" s="14"/>
      <c r="F108" s="14"/>
    </row>
    <row r="109" spans="1:6" ht="15.75" x14ac:dyDescent="0.25">
      <c r="A109" s="14"/>
      <c r="B109" s="14"/>
      <c r="C109" s="14"/>
      <c r="D109" s="14"/>
      <c r="E109" s="14"/>
      <c r="F109" s="14"/>
    </row>
    <row r="110" spans="1:6" ht="15.75" x14ac:dyDescent="0.25">
      <c r="A110" s="14"/>
      <c r="B110" s="14"/>
      <c r="C110" s="14"/>
      <c r="D110" s="14"/>
      <c r="E110" s="14"/>
      <c r="F110" s="14"/>
    </row>
    <row r="111" spans="1:6" ht="15.75" x14ac:dyDescent="0.25">
      <c r="A111" s="14"/>
      <c r="B111" s="14"/>
      <c r="C111" s="14"/>
      <c r="D111" s="14"/>
      <c r="E111" s="14"/>
      <c r="F111" s="14"/>
    </row>
    <row r="112" spans="1:6" ht="15.75" x14ac:dyDescent="0.25">
      <c r="A112" s="14"/>
      <c r="B112" s="14"/>
      <c r="C112" s="14"/>
      <c r="D112" s="14"/>
      <c r="E112" s="14"/>
      <c r="F112" s="14"/>
    </row>
    <row r="113" spans="1:6" ht="15.75" x14ac:dyDescent="0.25">
      <c r="A113" s="14"/>
      <c r="B113" s="14"/>
      <c r="C113" s="14"/>
      <c r="D113" s="14"/>
      <c r="E113" s="14"/>
      <c r="F113" s="14"/>
    </row>
    <row r="114" spans="1:6" ht="15.75" x14ac:dyDescent="0.25">
      <c r="A114" s="14"/>
      <c r="B114" s="14"/>
      <c r="C114" s="14"/>
      <c r="D114" s="14"/>
      <c r="E114" s="14"/>
      <c r="F114" s="14"/>
    </row>
    <row r="115" spans="1:6" ht="15.75" x14ac:dyDescent="0.25">
      <c r="A115" s="14"/>
      <c r="B115" s="14"/>
      <c r="C115" s="14"/>
      <c r="D115" s="14"/>
      <c r="E115" s="14"/>
      <c r="F115" s="14"/>
    </row>
    <row r="116" spans="1:6" ht="15.75" x14ac:dyDescent="0.25">
      <c r="A116" s="14"/>
      <c r="B116" s="14"/>
      <c r="C116" s="14"/>
      <c r="D116" s="14"/>
      <c r="E116" s="14"/>
      <c r="F116" s="14"/>
    </row>
    <row r="117" spans="1:6" ht="15.75" x14ac:dyDescent="0.25">
      <c r="A117" s="14"/>
      <c r="B117" s="14"/>
      <c r="C117" s="14"/>
      <c r="D117" s="14"/>
      <c r="E117" s="14"/>
      <c r="F117" s="14"/>
    </row>
    <row r="118" spans="1:6" ht="15.75" x14ac:dyDescent="0.25">
      <c r="A118" s="14"/>
      <c r="B118" s="14"/>
      <c r="C118" s="14"/>
      <c r="D118" s="14"/>
      <c r="E118" s="14"/>
      <c r="F118" s="14"/>
    </row>
    <row r="119" spans="1:6" ht="15.75" x14ac:dyDescent="0.25">
      <c r="A119" s="14"/>
      <c r="B119" s="14"/>
      <c r="C119" s="14"/>
      <c r="D119" s="14"/>
      <c r="E119" s="14"/>
      <c r="F119" s="14"/>
    </row>
  </sheetData>
  <pageMargins left="0.7" right="0.7" top="0.75" bottom="0.75" header="0.3" footer="0.3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workbookViewId="0">
      <selection activeCell="S25" sqref="S25"/>
    </sheetView>
  </sheetViews>
  <sheetFormatPr defaultRowHeight="15" x14ac:dyDescent="0.25"/>
  <sheetData>
    <row r="2" spans="1:10" ht="31.5" x14ac:dyDescent="0.5">
      <c r="C2" s="115" t="s">
        <v>207</v>
      </c>
      <c r="D2" s="115"/>
    </row>
    <row r="4" spans="1:10" ht="18.75" x14ac:dyDescent="0.3">
      <c r="C4" s="55" t="s">
        <v>340</v>
      </c>
      <c r="D4" s="55"/>
      <c r="E4" s="55"/>
    </row>
    <row r="5" spans="1:10" ht="15.75" x14ac:dyDescent="0.25">
      <c r="D5" s="14" t="s">
        <v>342</v>
      </c>
      <c r="E5" t="s">
        <v>341</v>
      </c>
    </row>
    <row r="6" spans="1:10" x14ac:dyDescent="0.25">
      <c r="A6" t="s">
        <v>343</v>
      </c>
    </row>
    <row r="7" spans="1:10" x14ac:dyDescent="0.25">
      <c r="A7" t="s">
        <v>344</v>
      </c>
    </row>
    <row r="8" spans="1:10" ht="18.75" x14ac:dyDescent="0.3">
      <c r="A8" t="s">
        <v>345</v>
      </c>
      <c r="H8" s="55" t="s">
        <v>387</v>
      </c>
    </row>
    <row r="9" spans="1:10" x14ac:dyDescent="0.25">
      <c r="A9" t="s">
        <v>346</v>
      </c>
    </row>
    <row r="10" spans="1:10" ht="15.75" x14ac:dyDescent="0.25">
      <c r="A10" t="s">
        <v>347</v>
      </c>
      <c r="G10" s="14" t="s">
        <v>388</v>
      </c>
      <c r="H10" s="14"/>
      <c r="I10" s="14"/>
      <c r="J10" s="14"/>
    </row>
    <row r="11" spans="1:10" x14ac:dyDescent="0.25">
      <c r="A11" t="s">
        <v>348</v>
      </c>
    </row>
    <row r="12" spans="1:10" x14ac:dyDescent="0.25">
      <c r="A12" t="s">
        <v>349</v>
      </c>
      <c r="G12" t="s">
        <v>389</v>
      </c>
    </row>
    <row r="13" spans="1:10" x14ac:dyDescent="0.25">
      <c r="A13" t="s">
        <v>350</v>
      </c>
      <c r="G13" t="s">
        <v>390</v>
      </c>
    </row>
    <row r="14" spans="1:10" x14ac:dyDescent="0.25">
      <c r="A14" t="s">
        <v>351</v>
      </c>
    </row>
    <row r="15" spans="1:10" x14ac:dyDescent="0.25">
      <c r="A15" t="s">
        <v>352</v>
      </c>
      <c r="G15" t="s">
        <v>391</v>
      </c>
    </row>
    <row r="16" spans="1:10" x14ac:dyDescent="0.25">
      <c r="A16" t="s">
        <v>353</v>
      </c>
    </row>
    <row r="17" spans="1:1" x14ac:dyDescent="0.25">
      <c r="A17" t="s">
        <v>354</v>
      </c>
    </row>
    <row r="18" spans="1:1" x14ac:dyDescent="0.25">
      <c r="A18" t="s">
        <v>355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360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  <row r="33" spans="1:1" x14ac:dyDescent="0.25">
      <c r="A33" t="s">
        <v>370</v>
      </c>
    </row>
    <row r="34" spans="1:1" x14ac:dyDescent="0.25">
      <c r="A34" t="s">
        <v>371</v>
      </c>
    </row>
    <row r="35" spans="1:1" x14ac:dyDescent="0.25">
      <c r="A35" t="s">
        <v>372</v>
      </c>
    </row>
    <row r="36" spans="1:1" x14ac:dyDescent="0.25">
      <c r="A36" t="s">
        <v>373</v>
      </c>
    </row>
    <row r="37" spans="1:1" x14ac:dyDescent="0.25">
      <c r="A37" t="s">
        <v>374</v>
      </c>
    </row>
    <row r="38" spans="1:1" x14ac:dyDescent="0.25">
      <c r="A38" t="s">
        <v>375</v>
      </c>
    </row>
    <row r="39" spans="1:1" x14ac:dyDescent="0.25">
      <c r="A39" t="s">
        <v>376</v>
      </c>
    </row>
    <row r="40" spans="1:1" x14ac:dyDescent="0.25">
      <c r="A40" t="s">
        <v>377</v>
      </c>
    </row>
    <row r="41" spans="1:1" x14ac:dyDescent="0.25">
      <c r="A41" t="s">
        <v>378</v>
      </c>
    </row>
    <row r="42" spans="1:1" x14ac:dyDescent="0.25">
      <c r="A42" t="s">
        <v>379</v>
      </c>
    </row>
    <row r="43" spans="1:1" x14ac:dyDescent="0.25">
      <c r="A43" t="s">
        <v>380</v>
      </c>
    </row>
    <row r="44" spans="1:1" x14ac:dyDescent="0.25">
      <c r="A44" t="s">
        <v>381</v>
      </c>
    </row>
    <row r="45" spans="1:1" x14ac:dyDescent="0.25">
      <c r="A45" t="s">
        <v>382</v>
      </c>
    </row>
    <row r="46" spans="1:1" x14ac:dyDescent="0.25">
      <c r="A46" t="s">
        <v>383</v>
      </c>
    </row>
    <row r="47" spans="1:1" x14ac:dyDescent="0.25">
      <c r="A47" t="s">
        <v>384</v>
      </c>
    </row>
    <row r="48" spans="1:1" x14ac:dyDescent="0.25">
      <c r="A48" t="s">
        <v>385</v>
      </c>
    </row>
    <row r="49" spans="1:1" x14ac:dyDescent="0.25">
      <c r="A49" t="s">
        <v>386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7"/>
  <sheetViews>
    <sheetView workbookViewId="0">
      <selection activeCell="R32" sqref="R32:S32"/>
    </sheetView>
  </sheetViews>
  <sheetFormatPr defaultRowHeight="15" x14ac:dyDescent="0.25"/>
  <sheetData>
    <row r="3" spans="1:3" ht="26.25" x14ac:dyDescent="0.4">
      <c r="B3" s="125" t="s">
        <v>392</v>
      </c>
      <c r="C3" s="125"/>
    </row>
    <row r="5" spans="1:3" x14ac:dyDescent="0.25">
      <c r="B5" t="s">
        <v>393</v>
      </c>
    </row>
    <row r="7" spans="1:3" x14ac:dyDescent="0.25">
      <c r="A7" t="s">
        <v>394</v>
      </c>
      <c r="B7" t="s">
        <v>395</v>
      </c>
    </row>
    <row r="9" spans="1:3" x14ac:dyDescent="0.25">
      <c r="A9">
        <v>2</v>
      </c>
      <c r="B9" t="s">
        <v>396</v>
      </c>
    </row>
    <row r="11" spans="1:3" x14ac:dyDescent="0.25">
      <c r="A11">
        <v>3</v>
      </c>
      <c r="B11" t="s">
        <v>397</v>
      </c>
    </row>
    <row r="13" spans="1:3" x14ac:dyDescent="0.25">
      <c r="A13">
        <v>4</v>
      </c>
      <c r="B13" t="s">
        <v>398</v>
      </c>
    </row>
    <row r="15" spans="1:3" x14ac:dyDescent="0.25">
      <c r="A15">
        <v>5</v>
      </c>
      <c r="B15" t="s">
        <v>399</v>
      </c>
    </row>
    <row r="17" spans="1:2" x14ac:dyDescent="0.25">
      <c r="A17">
        <v>6</v>
      </c>
      <c r="B17" t="s">
        <v>400</v>
      </c>
    </row>
    <row r="19" spans="1:2" x14ac:dyDescent="0.25">
      <c r="A19">
        <v>7</v>
      </c>
      <c r="B19" t="s">
        <v>401</v>
      </c>
    </row>
    <row r="21" spans="1:2" x14ac:dyDescent="0.25">
      <c r="A21">
        <v>8</v>
      </c>
      <c r="B21" t="s">
        <v>402</v>
      </c>
    </row>
    <row r="23" spans="1:2" x14ac:dyDescent="0.25">
      <c r="A23">
        <v>9</v>
      </c>
      <c r="B23" t="s">
        <v>403</v>
      </c>
    </row>
    <row r="25" spans="1:2" x14ac:dyDescent="0.25">
      <c r="A25">
        <v>11</v>
      </c>
      <c r="B25" t="s">
        <v>404</v>
      </c>
    </row>
    <row r="27" spans="1:2" x14ac:dyDescent="0.25">
      <c r="A27">
        <v>12</v>
      </c>
      <c r="B27" t="s">
        <v>405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7"/>
  <sheetViews>
    <sheetView tabSelected="1" workbookViewId="0">
      <selection activeCell="O22" sqref="O22"/>
    </sheetView>
  </sheetViews>
  <sheetFormatPr defaultRowHeight="15" x14ac:dyDescent="0.25"/>
  <cols>
    <col min="2" max="2" width="9.5703125" customWidth="1"/>
  </cols>
  <sheetData>
    <row r="3" spans="2:18" ht="26.25" x14ac:dyDescent="0.4">
      <c r="F3" s="125" t="s">
        <v>410</v>
      </c>
      <c r="G3" s="125"/>
      <c r="H3" s="125"/>
    </row>
    <row r="5" spans="2:18" x14ac:dyDescent="0.25">
      <c r="B5" t="s">
        <v>120</v>
      </c>
      <c r="H5" t="s">
        <v>123</v>
      </c>
      <c r="N5" t="s">
        <v>125</v>
      </c>
    </row>
    <row r="6" spans="2:18" x14ac:dyDescent="0.25">
      <c r="C6" t="s">
        <v>407</v>
      </c>
      <c r="D6" t="s">
        <v>118</v>
      </c>
      <c r="E6" t="s">
        <v>406</v>
      </c>
      <c r="F6" t="s">
        <v>119</v>
      </c>
      <c r="I6" t="s">
        <v>117</v>
      </c>
      <c r="J6" t="s">
        <v>118</v>
      </c>
      <c r="K6" t="s">
        <v>406</v>
      </c>
      <c r="L6" t="s">
        <v>119</v>
      </c>
      <c r="O6" t="s">
        <v>117</v>
      </c>
      <c r="P6" t="s">
        <v>118</v>
      </c>
      <c r="Q6" t="s">
        <v>406</v>
      </c>
      <c r="R6" t="s">
        <v>119</v>
      </c>
    </row>
    <row r="7" spans="2:18" x14ac:dyDescent="0.25">
      <c r="B7" s="128" t="s">
        <v>48</v>
      </c>
      <c r="C7" s="126">
        <v>585</v>
      </c>
      <c r="D7" s="126">
        <v>645</v>
      </c>
      <c r="E7" s="126">
        <v>649</v>
      </c>
      <c r="F7" s="126">
        <v>1294</v>
      </c>
      <c r="H7" s="128" t="s">
        <v>408</v>
      </c>
      <c r="I7" s="126">
        <v>791</v>
      </c>
      <c r="J7" s="126">
        <v>867</v>
      </c>
      <c r="K7" s="126">
        <v>0</v>
      </c>
      <c r="L7" s="126">
        <v>1658</v>
      </c>
      <c r="N7" s="128" t="s">
        <v>82</v>
      </c>
      <c r="O7" s="126">
        <v>631</v>
      </c>
      <c r="P7" s="126">
        <v>556</v>
      </c>
      <c r="Q7" s="126">
        <v>647</v>
      </c>
      <c r="R7" s="126">
        <v>1203</v>
      </c>
    </row>
    <row r="8" spans="2:18" x14ac:dyDescent="0.25">
      <c r="B8" t="s">
        <v>26</v>
      </c>
      <c r="C8" s="126">
        <v>545</v>
      </c>
      <c r="D8" s="126">
        <v>616</v>
      </c>
      <c r="E8" s="126">
        <v>646</v>
      </c>
      <c r="F8" s="126">
        <v>1262</v>
      </c>
      <c r="H8" t="s">
        <v>91</v>
      </c>
      <c r="I8" s="126">
        <v>766</v>
      </c>
      <c r="J8" s="126">
        <v>810</v>
      </c>
      <c r="K8" s="126">
        <v>760</v>
      </c>
      <c r="L8" s="126">
        <v>1576</v>
      </c>
      <c r="N8" t="s">
        <v>81</v>
      </c>
      <c r="O8" s="126">
        <v>545</v>
      </c>
      <c r="P8" s="126">
        <v>613</v>
      </c>
      <c r="Q8" s="126">
        <v>581</v>
      </c>
      <c r="R8" s="126">
        <v>1194</v>
      </c>
    </row>
    <row r="9" spans="2:18" x14ac:dyDescent="0.25">
      <c r="B9" t="s">
        <v>35</v>
      </c>
      <c r="C9" s="126">
        <v>577</v>
      </c>
      <c r="D9" s="126">
        <v>585</v>
      </c>
      <c r="E9" s="126">
        <v>611</v>
      </c>
      <c r="F9" s="126">
        <v>1196</v>
      </c>
      <c r="H9" t="s">
        <v>58</v>
      </c>
      <c r="I9" s="126">
        <v>758</v>
      </c>
      <c r="J9" s="126">
        <v>758</v>
      </c>
      <c r="K9" s="126">
        <v>0</v>
      </c>
      <c r="L9" s="126">
        <v>1516</v>
      </c>
      <c r="N9" t="s">
        <v>13</v>
      </c>
      <c r="O9" s="126">
        <v>614</v>
      </c>
      <c r="P9" s="126">
        <v>527</v>
      </c>
      <c r="Q9" s="126">
        <v>628</v>
      </c>
      <c r="R9" s="126">
        <v>1155</v>
      </c>
    </row>
    <row r="10" spans="2:18" x14ac:dyDescent="0.25">
      <c r="B10" t="s">
        <v>54</v>
      </c>
      <c r="C10" s="126">
        <v>545</v>
      </c>
      <c r="D10" s="126">
        <v>554</v>
      </c>
      <c r="E10" s="126">
        <v>571</v>
      </c>
      <c r="F10" s="126">
        <v>1125</v>
      </c>
      <c r="H10" t="s">
        <v>29</v>
      </c>
      <c r="I10" s="126">
        <v>722</v>
      </c>
      <c r="J10" s="126">
        <v>691</v>
      </c>
      <c r="K10" s="126">
        <v>0</v>
      </c>
      <c r="L10" s="126">
        <v>1413</v>
      </c>
      <c r="N10" t="s">
        <v>47</v>
      </c>
      <c r="O10" s="126">
        <v>544</v>
      </c>
      <c r="P10" s="126">
        <v>568</v>
      </c>
      <c r="Q10" s="126">
        <v>556</v>
      </c>
      <c r="R10" s="126">
        <v>1124</v>
      </c>
    </row>
    <row r="11" spans="2:18" x14ac:dyDescent="0.25">
      <c r="B11" t="s">
        <v>32</v>
      </c>
      <c r="C11" s="126">
        <v>517</v>
      </c>
      <c r="D11" s="126">
        <v>536</v>
      </c>
      <c r="E11" s="126">
        <v>568</v>
      </c>
      <c r="F11" s="126">
        <v>1104</v>
      </c>
      <c r="H11" t="s">
        <v>285</v>
      </c>
      <c r="I11" s="126">
        <v>637</v>
      </c>
      <c r="J11" s="126">
        <v>689</v>
      </c>
      <c r="K11" s="126">
        <v>716</v>
      </c>
      <c r="L11" s="126">
        <v>1405</v>
      </c>
      <c r="N11" t="s">
        <v>12</v>
      </c>
      <c r="O11" s="126">
        <v>0</v>
      </c>
      <c r="P11" s="126">
        <v>496</v>
      </c>
      <c r="Q11" s="126">
        <v>579</v>
      </c>
      <c r="R11" s="126">
        <v>1075</v>
      </c>
    </row>
    <row r="12" spans="2:18" x14ac:dyDescent="0.25">
      <c r="B12" t="s">
        <v>11</v>
      </c>
      <c r="C12" s="126">
        <v>515</v>
      </c>
      <c r="D12" s="126">
        <v>537</v>
      </c>
      <c r="E12" s="126">
        <v>0</v>
      </c>
      <c r="F12" s="126">
        <v>1052</v>
      </c>
      <c r="H12" t="s">
        <v>21</v>
      </c>
      <c r="I12" s="126">
        <v>662</v>
      </c>
      <c r="J12" s="126">
        <v>660</v>
      </c>
      <c r="K12" s="126">
        <v>707</v>
      </c>
      <c r="L12" s="126">
        <v>1367</v>
      </c>
      <c r="N12" t="s">
        <v>76</v>
      </c>
      <c r="O12" s="126">
        <v>0</v>
      </c>
      <c r="P12" s="126">
        <v>486</v>
      </c>
      <c r="Q12" s="126">
        <v>554</v>
      </c>
      <c r="R12" s="126">
        <v>1040</v>
      </c>
    </row>
    <row r="13" spans="2:18" x14ac:dyDescent="0.25">
      <c r="B13" t="s">
        <v>30</v>
      </c>
      <c r="C13" s="126">
        <v>541</v>
      </c>
      <c r="D13" s="126">
        <v>469</v>
      </c>
      <c r="E13" s="126">
        <v>544</v>
      </c>
      <c r="F13" s="126">
        <v>1013</v>
      </c>
      <c r="H13" t="s">
        <v>17</v>
      </c>
      <c r="I13" s="126">
        <v>671</v>
      </c>
      <c r="J13" s="126">
        <v>661</v>
      </c>
      <c r="K13" s="127">
        <v>693</v>
      </c>
      <c r="L13" s="126">
        <v>1354</v>
      </c>
      <c r="N13" t="s">
        <v>43</v>
      </c>
      <c r="O13" s="126">
        <v>550</v>
      </c>
      <c r="P13" s="126">
        <v>437</v>
      </c>
      <c r="Q13" s="126">
        <v>477</v>
      </c>
      <c r="R13" s="126">
        <v>987</v>
      </c>
    </row>
    <row r="14" spans="2:18" x14ac:dyDescent="0.25">
      <c r="B14" t="s">
        <v>306</v>
      </c>
      <c r="C14" s="126">
        <v>491</v>
      </c>
      <c r="D14" s="126">
        <v>509</v>
      </c>
      <c r="E14" s="126">
        <v>0</v>
      </c>
      <c r="F14" s="126">
        <v>1000</v>
      </c>
      <c r="H14" t="s">
        <v>89</v>
      </c>
      <c r="I14" s="126">
        <v>683</v>
      </c>
      <c r="J14" s="126">
        <v>655</v>
      </c>
      <c r="K14" s="126">
        <v>690</v>
      </c>
      <c r="L14" s="126">
        <v>1345</v>
      </c>
    </row>
    <row r="15" spans="2:18" x14ac:dyDescent="0.25">
      <c r="B15" t="s">
        <v>20</v>
      </c>
      <c r="C15" s="126">
        <v>543</v>
      </c>
      <c r="D15" s="126">
        <v>449</v>
      </c>
      <c r="E15" s="126">
        <v>0</v>
      </c>
      <c r="F15" s="126">
        <v>992</v>
      </c>
      <c r="H15" t="s">
        <v>75</v>
      </c>
      <c r="I15" s="126">
        <v>661</v>
      </c>
      <c r="J15" s="126">
        <v>670</v>
      </c>
      <c r="K15" s="126">
        <v>645</v>
      </c>
      <c r="L15" s="126">
        <v>1331</v>
      </c>
    </row>
    <row r="16" spans="2:18" x14ac:dyDescent="0.25">
      <c r="B16" t="s">
        <v>44</v>
      </c>
      <c r="C16" s="126">
        <v>488</v>
      </c>
      <c r="D16" s="126">
        <v>502</v>
      </c>
      <c r="E16" s="126">
        <v>0</v>
      </c>
      <c r="F16" s="126">
        <v>990</v>
      </c>
      <c r="H16" t="s">
        <v>49</v>
      </c>
      <c r="I16" s="126">
        <v>623</v>
      </c>
      <c r="J16" s="126">
        <v>656</v>
      </c>
      <c r="K16" s="126">
        <v>627</v>
      </c>
      <c r="L16" s="126">
        <v>1283</v>
      </c>
    </row>
    <row r="17" spans="8:12" x14ac:dyDescent="0.25">
      <c r="H17" t="s">
        <v>409</v>
      </c>
      <c r="I17" s="126">
        <v>623</v>
      </c>
      <c r="J17" s="126">
        <v>619</v>
      </c>
      <c r="K17" s="126">
        <v>610</v>
      </c>
      <c r="L17" s="126">
        <v>1242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55"/>
  <sheetViews>
    <sheetView zoomScale="96" zoomScaleNormal="96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P30" sqref="DP30"/>
    </sheetView>
  </sheetViews>
  <sheetFormatPr defaultRowHeight="18.75" x14ac:dyDescent="0.3"/>
  <cols>
    <col min="1" max="1" width="20.7109375" style="95" customWidth="1"/>
    <col min="2" max="4" width="12.5703125" style="94" customWidth="1"/>
    <col min="5" max="5" width="4.140625" style="22" customWidth="1"/>
    <col min="6" max="6" width="5.140625" style="85" customWidth="1"/>
    <col min="7" max="7" width="3.28515625" style="85" customWidth="1"/>
    <col min="8" max="8" width="1.7109375" style="85" customWidth="1"/>
    <col min="9" max="9" width="5.140625" style="85" customWidth="1"/>
    <col min="10" max="10" width="3.28515625" style="85" customWidth="1"/>
    <col min="11" max="11" width="1.7109375" style="85" customWidth="1"/>
    <col min="12" max="12" width="5.140625" style="85" customWidth="1"/>
    <col min="13" max="13" width="3.28515625" style="85" customWidth="1"/>
    <col min="14" max="14" width="1.7109375" style="85" customWidth="1"/>
    <col min="15" max="15" width="5.140625" style="85" customWidth="1"/>
    <col min="16" max="16" width="3.28515625" style="85" customWidth="1"/>
    <col min="17" max="17" width="1.7109375" style="85" customWidth="1"/>
    <col min="18" max="18" width="5.140625" style="85" customWidth="1"/>
    <col min="19" max="19" width="3.28515625" style="85" customWidth="1"/>
    <col min="20" max="20" width="1.7109375" style="85" customWidth="1"/>
    <col min="21" max="21" width="5.140625" style="85" customWidth="1"/>
    <col min="22" max="22" width="3.28515625" style="85" customWidth="1"/>
    <col min="23" max="23" width="1.7109375" style="85" customWidth="1"/>
    <col min="24" max="24" width="5.140625" style="85" customWidth="1"/>
    <col min="25" max="25" width="3.28515625" style="85" customWidth="1"/>
    <col min="26" max="26" width="1.7109375" style="85" customWidth="1"/>
    <col min="27" max="27" width="5.140625" style="85" customWidth="1"/>
    <col min="28" max="28" width="3.28515625" style="85" customWidth="1"/>
    <col min="29" max="29" width="1.7109375" style="85" customWidth="1"/>
    <col min="30" max="30" width="5.140625" style="85" customWidth="1"/>
    <col min="31" max="31" width="3.28515625" style="85" customWidth="1"/>
    <col min="32" max="32" width="1.7109375" style="85" customWidth="1"/>
    <col min="33" max="33" width="5.140625" style="85" customWidth="1"/>
    <col min="34" max="34" width="3.28515625" style="85" customWidth="1"/>
    <col min="35" max="35" width="1.7109375" style="85" customWidth="1"/>
    <col min="36" max="36" width="5.140625" style="85" customWidth="1"/>
    <col min="37" max="37" width="3.28515625" style="85" customWidth="1"/>
    <col min="38" max="38" width="1.7109375" style="85" customWidth="1"/>
    <col min="39" max="39" width="5.140625" style="85" customWidth="1"/>
    <col min="40" max="40" width="3.28515625" style="85" customWidth="1"/>
    <col min="41" max="41" width="1.7109375" style="85" customWidth="1"/>
    <col min="42" max="42" width="5.140625" style="85" customWidth="1"/>
    <col min="43" max="43" width="3.28515625" style="85" customWidth="1"/>
    <col min="44" max="44" width="1.7109375" style="85" customWidth="1"/>
    <col min="45" max="45" width="5.140625" style="85" customWidth="1"/>
    <col min="46" max="46" width="3.28515625" style="85" customWidth="1"/>
    <col min="47" max="47" width="1.7109375" style="85" customWidth="1"/>
    <col min="48" max="48" width="5.140625" style="85" customWidth="1"/>
    <col min="49" max="49" width="3.28515625" style="85" customWidth="1"/>
    <col min="50" max="50" width="1.7109375" style="85" customWidth="1"/>
    <col min="51" max="51" width="5.140625" style="85" customWidth="1"/>
    <col min="52" max="52" width="3.28515625" style="85" customWidth="1"/>
    <col min="53" max="53" width="1.7109375" style="85" customWidth="1"/>
    <col min="54" max="54" width="5.140625" style="85" customWidth="1"/>
    <col min="55" max="55" width="3.28515625" style="85" customWidth="1"/>
    <col min="56" max="56" width="1.7109375" style="85" customWidth="1"/>
    <col min="57" max="57" width="5.140625" style="85" customWidth="1"/>
    <col min="58" max="58" width="3.28515625" style="85" customWidth="1"/>
    <col min="59" max="59" width="1.7109375" style="85" customWidth="1"/>
    <col min="60" max="60" width="5.140625" style="85" customWidth="1"/>
    <col min="61" max="61" width="3.28515625" style="85" customWidth="1"/>
    <col min="62" max="62" width="1.7109375" style="85" customWidth="1"/>
    <col min="63" max="63" width="5.140625" style="85" customWidth="1"/>
    <col min="64" max="64" width="3.28515625" style="85" customWidth="1"/>
    <col min="65" max="65" width="1.7109375" style="85" customWidth="1"/>
    <col min="66" max="66" width="5.140625" style="85" customWidth="1"/>
    <col min="67" max="67" width="3.28515625" style="85" customWidth="1"/>
    <col min="68" max="68" width="1.7109375" style="85" customWidth="1"/>
    <col min="69" max="69" width="5.140625" style="85" customWidth="1"/>
    <col min="70" max="70" width="3.28515625" style="85" customWidth="1"/>
    <col min="71" max="71" width="1.7109375" style="85" customWidth="1"/>
    <col min="72" max="72" width="5.140625" style="85" customWidth="1"/>
    <col min="73" max="73" width="3.28515625" style="85" customWidth="1"/>
    <col min="74" max="74" width="1.7109375" style="85" customWidth="1"/>
    <col min="75" max="75" width="5.140625" style="85" customWidth="1"/>
    <col min="76" max="76" width="3.28515625" style="85" customWidth="1"/>
    <col min="77" max="77" width="1.7109375" style="85" customWidth="1"/>
    <col min="78" max="78" width="5.140625" style="85" customWidth="1"/>
    <col min="79" max="79" width="3.28515625" style="85" customWidth="1"/>
    <col min="80" max="80" width="1.7109375" style="85" customWidth="1"/>
    <col min="81" max="81" width="5.140625" style="85" customWidth="1"/>
    <col min="82" max="82" width="3.28515625" style="85" customWidth="1"/>
    <col min="83" max="83" width="1.7109375" style="85" customWidth="1"/>
    <col min="84" max="84" width="5.140625" style="85" customWidth="1"/>
    <col min="85" max="85" width="3.28515625" style="85" customWidth="1"/>
    <col min="86" max="86" width="1.7109375" style="85" customWidth="1"/>
    <col min="87" max="87" width="5.140625" style="85" customWidth="1"/>
    <col min="88" max="88" width="3.28515625" style="85" customWidth="1"/>
    <col min="89" max="89" width="1.7109375" style="85" customWidth="1"/>
    <col min="90" max="90" width="5.140625" style="85" customWidth="1"/>
    <col min="91" max="91" width="3.28515625" style="85" customWidth="1"/>
    <col min="92" max="92" width="1.7109375" style="85" customWidth="1"/>
    <col min="93" max="93" width="5.140625" style="85" customWidth="1"/>
    <col min="94" max="94" width="3.28515625" style="85" customWidth="1"/>
    <col min="95" max="95" width="1.7109375" style="85" customWidth="1"/>
    <col min="96" max="96" width="5.140625" style="85" customWidth="1"/>
    <col min="97" max="97" width="3.28515625" style="85" customWidth="1"/>
    <col min="98" max="98" width="1.7109375" style="85" customWidth="1"/>
    <col min="99" max="99" width="5.140625" style="85" customWidth="1"/>
    <col min="100" max="100" width="3.28515625" style="85" customWidth="1"/>
    <col min="101" max="101" width="1.7109375" style="85" customWidth="1"/>
    <col min="102" max="102" width="5.140625" style="85" customWidth="1"/>
    <col min="103" max="103" width="3.28515625" style="85" customWidth="1"/>
    <col min="104" max="104" width="1.7109375" style="85" customWidth="1"/>
    <col min="105" max="105" width="5.140625" style="85" customWidth="1"/>
    <col min="106" max="106" width="3.28515625" style="85" customWidth="1"/>
    <col min="107" max="107" width="1.7109375" style="85" customWidth="1"/>
    <col min="108" max="108" width="5.140625" style="85" customWidth="1"/>
    <col min="109" max="109" width="3.28515625" style="85" customWidth="1"/>
    <col min="110" max="110" width="1.7109375" style="85" customWidth="1"/>
    <col min="111" max="111" width="5.140625" style="85" customWidth="1"/>
    <col min="112" max="112" width="3.28515625" style="85" customWidth="1"/>
    <col min="113" max="113" width="1.7109375" style="85" customWidth="1"/>
    <col min="114" max="114" width="5.140625" style="85" customWidth="1"/>
    <col min="115" max="115" width="3.28515625" style="85" customWidth="1"/>
  </cols>
  <sheetData>
    <row r="1" spans="1:121" ht="15.75" x14ac:dyDescent="0.25">
      <c r="A1" s="102" t="s">
        <v>216</v>
      </c>
      <c r="B1" s="103"/>
      <c r="C1" s="103"/>
      <c r="D1" s="54" t="s">
        <v>215</v>
      </c>
      <c r="E1" s="96"/>
    </row>
    <row r="2" spans="1:121" ht="20.25" customHeight="1" thickBot="1" x14ac:dyDescent="0.3">
      <c r="A2" s="20"/>
      <c r="B2" s="54"/>
      <c r="C2" s="54"/>
      <c r="D2" s="54"/>
      <c r="E2" s="20"/>
      <c r="F2" s="129">
        <v>41507</v>
      </c>
      <c r="G2" s="130"/>
      <c r="I2" s="129">
        <v>41514</v>
      </c>
      <c r="J2" s="130"/>
      <c r="L2" s="129">
        <v>41519</v>
      </c>
      <c r="M2" s="130"/>
      <c r="O2" s="129">
        <v>41521</v>
      </c>
      <c r="P2" s="130"/>
      <c r="R2" s="129">
        <v>41528</v>
      </c>
      <c r="S2" s="130"/>
      <c r="U2" s="129">
        <v>41530</v>
      </c>
      <c r="V2" s="130"/>
      <c r="X2" s="129">
        <v>41534</v>
      </c>
      <c r="Y2" s="130"/>
      <c r="AA2" s="129">
        <v>41535</v>
      </c>
      <c r="AB2" s="130"/>
      <c r="AD2" s="129">
        <v>41541</v>
      </c>
      <c r="AE2" s="130"/>
      <c r="AG2" s="129">
        <v>41542</v>
      </c>
      <c r="AH2" s="130"/>
      <c r="AJ2" s="129">
        <v>41544</v>
      </c>
      <c r="AK2" s="130"/>
      <c r="AM2" s="129">
        <v>41548</v>
      </c>
      <c r="AN2" s="130"/>
      <c r="AP2" s="129">
        <v>41549</v>
      </c>
      <c r="AQ2" s="130"/>
      <c r="AS2" s="129">
        <v>41551</v>
      </c>
      <c r="AT2" s="130"/>
      <c r="AV2" s="129">
        <v>41556</v>
      </c>
      <c r="AW2" s="130"/>
      <c r="AY2" s="129">
        <v>41557</v>
      </c>
      <c r="AZ2" s="130"/>
      <c r="BB2" s="129">
        <v>41558</v>
      </c>
      <c r="BC2" s="130"/>
      <c r="BE2" s="129">
        <v>41563</v>
      </c>
      <c r="BF2" s="130"/>
      <c r="BH2" s="129">
        <v>41564</v>
      </c>
      <c r="BI2" s="130"/>
      <c r="BK2" s="129">
        <v>41570</v>
      </c>
      <c r="BL2" s="130"/>
      <c r="BN2" s="129" t="s">
        <v>259</v>
      </c>
      <c r="BO2" s="130"/>
      <c r="BQ2" s="129">
        <v>41572</v>
      </c>
      <c r="BR2" s="130"/>
      <c r="BT2" s="129">
        <v>41577</v>
      </c>
      <c r="BU2" s="130"/>
      <c r="BW2" s="129">
        <v>41582</v>
      </c>
      <c r="BX2" s="130"/>
      <c r="BZ2" s="129">
        <v>41584</v>
      </c>
      <c r="CA2" s="130"/>
      <c r="CC2" s="129">
        <v>41586</v>
      </c>
      <c r="CD2" s="130"/>
      <c r="CF2" s="129">
        <v>41591</v>
      </c>
      <c r="CG2" s="130"/>
      <c r="CI2" s="129">
        <v>41596</v>
      </c>
      <c r="CJ2" s="130"/>
      <c r="CL2" s="129">
        <v>41598</v>
      </c>
      <c r="CM2" s="130"/>
      <c r="CO2" s="129">
        <v>41600</v>
      </c>
      <c r="CP2" s="130"/>
      <c r="CR2" s="129">
        <v>41605</v>
      </c>
      <c r="CS2" s="130"/>
      <c r="CU2" s="129"/>
      <c r="CV2" s="130"/>
      <c r="CX2" s="129"/>
      <c r="CY2" s="130"/>
      <c r="DA2" s="129"/>
      <c r="DB2" s="130"/>
      <c r="DD2" s="129"/>
      <c r="DE2" s="130"/>
      <c r="DG2" s="129"/>
      <c r="DH2" s="130"/>
      <c r="DJ2" s="129"/>
      <c r="DK2" s="130"/>
    </row>
    <row r="3" spans="1:121" s="27" customFormat="1" ht="32.25" thickBot="1" x14ac:dyDescent="0.3">
      <c r="A3" s="102" t="s">
        <v>55</v>
      </c>
      <c r="B3" s="104" t="s">
        <v>72</v>
      </c>
      <c r="C3" s="105" t="s">
        <v>71</v>
      </c>
      <c r="D3" s="106" t="s">
        <v>194</v>
      </c>
      <c r="E3" s="96"/>
      <c r="F3" s="24" t="s">
        <v>56</v>
      </c>
      <c r="G3" s="25" t="s">
        <v>57</v>
      </c>
      <c r="H3" s="25"/>
      <c r="I3" s="24" t="s">
        <v>56</v>
      </c>
      <c r="J3" s="25" t="s">
        <v>57</v>
      </c>
      <c r="K3" s="25"/>
      <c r="L3" s="24" t="s">
        <v>56</v>
      </c>
      <c r="M3" s="25" t="s">
        <v>57</v>
      </c>
      <c r="N3" s="25"/>
      <c r="O3" s="24" t="s">
        <v>56</v>
      </c>
      <c r="P3" s="25" t="s">
        <v>57</v>
      </c>
      <c r="Q3" s="25"/>
      <c r="R3" s="24" t="s">
        <v>56</v>
      </c>
      <c r="S3" s="25" t="s">
        <v>57</v>
      </c>
      <c r="T3" s="25"/>
      <c r="U3" s="24" t="s">
        <v>56</v>
      </c>
      <c r="V3" s="25" t="s">
        <v>57</v>
      </c>
      <c r="W3" s="25"/>
      <c r="X3" s="24" t="s">
        <v>56</v>
      </c>
      <c r="Y3" s="25" t="s">
        <v>57</v>
      </c>
      <c r="Z3" s="25"/>
      <c r="AA3" s="24" t="s">
        <v>56</v>
      </c>
      <c r="AB3" s="25" t="s">
        <v>57</v>
      </c>
      <c r="AC3" s="25"/>
      <c r="AD3" s="24" t="s">
        <v>56</v>
      </c>
      <c r="AE3" s="25" t="s">
        <v>57</v>
      </c>
      <c r="AF3" s="25"/>
      <c r="AG3" s="24" t="s">
        <v>56</v>
      </c>
      <c r="AH3" s="25" t="s">
        <v>57</v>
      </c>
      <c r="AI3" s="25"/>
      <c r="AJ3" s="24" t="s">
        <v>56</v>
      </c>
      <c r="AK3" s="25" t="s">
        <v>57</v>
      </c>
      <c r="AL3" s="25"/>
      <c r="AM3" s="24" t="s">
        <v>56</v>
      </c>
      <c r="AN3" s="25" t="s">
        <v>57</v>
      </c>
      <c r="AO3" s="25"/>
      <c r="AP3" s="24" t="s">
        <v>56</v>
      </c>
      <c r="AQ3" s="25" t="s">
        <v>57</v>
      </c>
      <c r="AR3" s="25"/>
      <c r="AS3" s="24" t="s">
        <v>56</v>
      </c>
      <c r="AT3" s="25" t="s">
        <v>57</v>
      </c>
      <c r="AU3" s="25"/>
      <c r="AV3" s="24" t="s">
        <v>56</v>
      </c>
      <c r="AW3" s="25" t="s">
        <v>57</v>
      </c>
      <c r="AX3" s="25"/>
      <c r="AY3" s="24" t="s">
        <v>56</v>
      </c>
      <c r="AZ3" s="25" t="s">
        <v>57</v>
      </c>
      <c r="BA3" s="25"/>
      <c r="BB3" s="24" t="s">
        <v>56</v>
      </c>
      <c r="BC3" s="25" t="s">
        <v>57</v>
      </c>
      <c r="BD3" s="25"/>
      <c r="BE3" s="24" t="s">
        <v>56</v>
      </c>
      <c r="BF3" s="25" t="s">
        <v>57</v>
      </c>
      <c r="BG3" s="25"/>
      <c r="BH3" s="24" t="s">
        <v>56</v>
      </c>
      <c r="BI3" s="25" t="s">
        <v>57</v>
      </c>
      <c r="BJ3" s="25"/>
      <c r="BK3" s="24" t="s">
        <v>56</v>
      </c>
      <c r="BL3" s="25" t="s">
        <v>57</v>
      </c>
      <c r="BM3" s="25"/>
      <c r="BN3" s="24" t="s">
        <v>56</v>
      </c>
      <c r="BO3" s="25" t="s">
        <v>57</v>
      </c>
      <c r="BP3" s="25"/>
      <c r="BQ3" s="24" t="s">
        <v>56</v>
      </c>
      <c r="BR3" s="25" t="s">
        <v>57</v>
      </c>
      <c r="BS3" s="25"/>
      <c r="BT3" s="24" t="s">
        <v>56</v>
      </c>
      <c r="BU3" s="25" t="s">
        <v>57</v>
      </c>
      <c r="BV3" s="25"/>
      <c r="BW3" s="24" t="s">
        <v>56</v>
      </c>
      <c r="BX3" s="25" t="s">
        <v>57</v>
      </c>
      <c r="BY3" s="25"/>
      <c r="BZ3" s="24" t="s">
        <v>56</v>
      </c>
      <c r="CA3" s="25" t="s">
        <v>57</v>
      </c>
      <c r="CB3" s="25"/>
      <c r="CC3" s="24" t="s">
        <v>56</v>
      </c>
      <c r="CD3" s="25" t="s">
        <v>57</v>
      </c>
      <c r="CE3" s="25"/>
      <c r="CF3" s="24" t="s">
        <v>56</v>
      </c>
      <c r="CG3" s="25" t="s">
        <v>57</v>
      </c>
      <c r="CH3" s="25"/>
      <c r="CI3" s="24" t="s">
        <v>56</v>
      </c>
      <c r="CJ3" s="25" t="s">
        <v>57</v>
      </c>
      <c r="CK3" s="25"/>
      <c r="CL3" s="24" t="s">
        <v>56</v>
      </c>
      <c r="CM3" s="25" t="s">
        <v>57</v>
      </c>
      <c r="CN3" s="25"/>
      <c r="CO3" s="24" t="s">
        <v>56</v>
      </c>
      <c r="CP3" s="25" t="s">
        <v>57</v>
      </c>
      <c r="CQ3" s="25"/>
      <c r="CR3" s="24" t="s">
        <v>56</v>
      </c>
      <c r="CS3" s="25" t="s">
        <v>57</v>
      </c>
      <c r="CT3" s="25"/>
      <c r="CU3" s="24" t="s">
        <v>56</v>
      </c>
      <c r="CV3" s="25" t="s">
        <v>57</v>
      </c>
      <c r="CW3" s="25"/>
      <c r="CX3" s="24" t="s">
        <v>56</v>
      </c>
      <c r="CY3" s="25" t="s">
        <v>57</v>
      </c>
      <c r="CZ3" s="25"/>
      <c r="DA3" s="24" t="s">
        <v>56</v>
      </c>
      <c r="DB3" s="25" t="s">
        <v>57</v>
      </c>
      <c r="DC3" s="25"/>
      <c r="DD3" s="24" t="s">
        <v>56</v>
      </c>
      <c r="DE3" s="25" t="s">
        <v>57</v>
      </c>
      <c r="DF3" s="25"/>
      <c r="DG3" s="24" t="s">
        <v>56</v>
      </c>
      <c r="DH3" s="25" t="s">
        <v>57</v>
      </c>
      <c r="DI3" s="25"/>
      <c r="DJ3" s="24" t="s">
        <v>56</v>
      </c>
      <c r="DK3" s="25" t="s">
        <v>57</v>
      </c>
    </row>
    <row r="4" spans="1:121" ht="15.75" x14ac:dyDescent="0.25">
      <c r="A4" s="20" t="s">
        <v>20</v>
      </c>
      <c r="B4" s="97">
        <f>SUM(F4+I4+L4+O4+R4+U4+X4+AA4+AD4+AG4+AJ4+AM4+AP4+AS4+AV4+AY4+BB4+BE4+BH4+BK4+BN4+BQ4+BT4+BW4+BZ4+CC4+CF4+CI4+CL4+CO4+CR4+CU4+CX4+DA4+DD4+DG4+DJ4)</f>
        <v>7072</v>
      </c>
      <c r="C4" s="98">
        <f>SUM(G4+J4+M4+P4+S4+V4+Y4+AB4+AE4+AH4+AK4+AN4+AQ4+AT4+AW4+AZ4+BC4+BF4+BI4+BL4+BO4+BR4+BU4+BX4+CA4+CD4+CG4+CJ4+CM4+CP4+CS4+CV4+CY4+DB4+DE4+DH4+DK4)</f>
        <v>53</v>
      </c>
      <c r="D4" s="107">
        <f t="shared" ref="D4:D52" si="0">IF(B4=C4,"EJ SPELAT",B4/C4)</f>
        <v>133.43396226415095</v>
      </c>
      <c r="E4" s="20"/>
      <c r="F4" s="28"/>
      <c r="G4" s="32"/>
      <c r="I4" s="28"/>
      <c r="J4" s="32"/>
      <c r="L4" s="28"/>
      <c r="M4" s="32"/>
      <c r="O4" s="28">
        <v>352</v>
      </c>
      <c r="P4" s="32">
        <v>3</v>
      </c>
      <c r="R4" s="28">
        <v>399</v>
      </c>
      <c r="S4" s="32">
        <v>3</v>
      </c>
      <c r="U4" s="28"/>
      <c r="V4" s="32"/>
      <c r="X4" s="28"/>
      <c r="Y4" s="32"/>
      <c r="AA4" s="28">
        <v>381</v>
      </c>
      <c r="AB4" s="32">
        <v>3</v>
      </c>
      <c r="AD4" s="28"/>
      <c r="AE4" s="32"/>
      <c r="AG4" s="28">
        <v>440</v>
      </c>
      <c r="AH4" s="32">
        <v>3</v>
      </c>
      <c r="AJ4" s="28"/>
      <c r="AK4" s="32"/>
      <c r="AM4" s="28"/>
      <c r="AN4" s="32"/>
      <c r="AP4" s="28">
        <v>420</v>
      </c>
      <c r="AQ4" s="32">
        <v>3</v>
      </c>
      <c r="AS4" s="28">
        <v>506</v>
      </c>
      <c r="AT4" s="32">
        <v>4</v>
      </c>
      <c r="AV4" s="28">
        <v>395</v>
      </c>
      <c r="AW4" s="32">
        <v>3</v>
      </c>
      <c r="AY4" s="28">
        <v>526</v>
      </c>
      <c r="AZ4" s="32">
        <v>4</v>
      </c>
      <c r="BB4" s="28"/>
      <c r="BC4" s="32"/>
      <c r="BE4" s="28">
        <v>543</v>
      </c>
      <c r="BF4" s="32">
        <v>4</v>
      </c>
      <c r="BH4" s="28"/>
      <c r="BI4" s="32"/>
      <c r="BK4" s="28">
        <v>431</v>
      </c>
      <c r="BL4" s="32">
        <v>3</v>
      </c>
      <c r="BN4" s="28"/>
      <c r="BO4" s="32"/>
      <c r="BQ4" s="28"/>
      <c r="BR4" s="32"/>
      <c r="BT4" s="28">
        <v>546</v>
      </c>
      <c r="BU4" s="32">
        <v>4</v>
      </c>
      <c r="BW4" s="28"/>
      <c r="BX4" s="32"/>
      <c r="BZ4" s="28">
        <v>417</v>
      </c>
      <c r="CA4" s="32">
        <v>3</v>
      </c>
      <c r="CC4" s="28"/>
      <c r="CD4" s="32"/>
      <c r="CF4" s="28">
        <v>432</v>
      </c>
      <c r="CG4" s="32">
        <v>3</v>
      </c>
      <c r="CI4" s="28">
        <v>461</v>
      </c>
      <c r="CJ4" s="32">
        <v>4</v>
      </c>
      <c r="CL4" s="28">
        <v>443</v>
      </c>
      <c r="CM4" s="32">
        <v>3</v>
      </c>
      <c r="CO4" s="28"/>
      <c r="CP4" s="32"/>
      <c r="CR4" s="28">
        <v>380</v>
      </c>
      <c r="CS4" s="32">
        <v>3</v>
      </c>
      <c r="CU4" s="28"/>
      <c r="CV4" s="32"/>
      <c r="CX4" s="28"/>
      <c r="CY4" s="32"/>
      <c r="DA4" s="28"/>
      <c r="DB4" s="32"/>
      <c r="DD4" s="28"/>
      <c r="DE4" s="32"/>
      <c r="DG4" s="28"/>
      <c r="DH4" s="32"/>
      <c r="DJ4" s="28"/>
      <c r="DK4" s="32"/>
    </row>
    <row r="5" spans="1:121" ht="15.75" x14ac:dyDescent="0.25">
      <c r="A5" s="20" t="s">
        <v>218</v>
      </c>
      <c r="B5" s="97">
        <f>SUM(F5+I5+L5+O5+R5+U5+X5+AA5+AD5+AG5+AJ5+AM5+AP5+AS5+AV5+AY5+BB5+BE5+BH5+BK5+BN5+BQ5+BT5+BW5+BZ5+CC5+CF5+CI5+CL5+CO5+CR5+CU5+CX5+DA5+DD5+DG5+DJ5)</f>
        <v>6255</v>
      </c>
      <c r="C5" s="98">
        <f>SUM(G5+J5+M5+P5+S5+V5+Y5+AB5+AE5+AH5+AK5+AN5+AQ5+AT5+AW5+AZ5+BC5+BF5+BI5+BL5+BO5+BR5+BU5+BX5+CA5+CD5+CG5+CJ5+CM5+CP5+CS5+CV5+CY5+DB5+DE5+DH5+DK5)</f>
        <v>46</v>
      </c>
      <c r="D5" s="107">
        <f>IF(B5=C5,"EJ SPELAT",B5/C5)</f>
        <v>135.97826086956522</v>
      </c>
      <c r="E5" s="20"/>
      <c r="F5" s="29"/>
      <c r="G5" s="30"/>
      <c r="I5" s="29">
        <v>372</v>
      </c>
      <c r="J5" s="30">
        <v>3</v>
      </c>
      <c r="L5" s="29"/>
      <c r="M5" s="30"/>
      <c r="O5" s="29">
        <v>455</v>
      </c>
      <c r="P5" s="30">
        <v>3</v>
      </c>
      <c r="R5" s="29"/>
      <c r="S5" s="30"/>
      <c r="U5" s="29"/>
      <c r="V5" s="30"/>
      <c r="X5" s="29"/>
      <c r="Y5" s="30"/>
      <c r="AA5" s="29">
        <v>347</v>
      </c>
      <c r="AB5" s="30">
        <v>3</v>
      </c>
      <c r="AD5" s="29"/>
      <c r="AE5" s="30"/>
      <c r="AG5" s="29">
        <v>359</v>
      </c>
      <c r="AH5" s="30">
        <v>3</v>
      </c>
      <c r="AJ5" s="29"/>
      <c r="AK5" s="30"/>
      <c r="AM5" s="29"/>
      <c r="AN5" s="30"/>
      <c r="AP5" s="29">
        <v>394</v>
      </c>
      <c r="AQ5" s="30">
        <v>3</v>
      </c>
      <c r="AS5" s="29"/>
      <c r="AT5" s="30"/>
      <c r="AV5" s="29">
        <v>399</v>
      </c>
      <c r="AW5" s="30">
        <v>3</v>
      </c>
      <c r="AY5" s="29"/>
      <c r="AZ5" s="30"/>
      <c r="BB5" s="29"/>
      <c r="BC5" s="30"/>
      <c r="BE5" s="29">
        <v>491</v>
      </c>
      <c r="BF5" s="30">
        <v>4</v>
      </c>
      <c r="BH5" s="81"/>
      <c r="BI5" s="82"/>
      <c r="BK5" s="29">
        <v>499</v>
      </c>
      <c r="BL5" s="30">
        <v>3</v>
      </c>
      <c r="BN5" s="29">
        <v>613</v>
      </c>
      <c r="BO5" s="30">
        <v>4</v>
      </c>
      <c r="BQ5" s="29"/>
      <c r="BR5" s="30"/>
      <c r="BT5" s="29">
        <v>550</v>
      </c>
      <c r="BU5" s="30">
        <v>4</v>
      </c>
      <c r="BW5" s="29">
        <v>579</v>
      </c>
      <c r="BX5" s="30">
        <v>4</v>
      </c>
      <c r="BZ5" s="29">
        <v>411</v>
      </c>
      <c r="CA5" s="30">
        <v>3</v>
      </c>
      <c r="CC5" s="29"/>
      <c r="CD5" s="30"/>
      <c r="CF5" s="29">
        <v>428</v>
      </c>
      <c r="CG5" s="30">
        <v>3</v>
      </c>
      <c r="CI5" s="29"/>
      <c r="CJ5" s="30"/>
      <c r="CL5" s="29">
        <v>358</v>
      </c>
      <c r="CM5" s="30">
        <v>3</v>
      </c>
      <c r="CO5" s="29"/>
      <c r="CP5" s="30"/>
      <c r="CR5" s="29"/>
      <c r="CS5" s="30"/>
      <c r="CU5" s="29"/>
      <c r="CV5" s="30"/>
      <c r="CX5" s="29"/>
      <c r="CY5" s="30"/>
      <c r="DA5" s="29"/>
      <c r="DB5" s="30"/>
      <c r="DD5" s="29"/>
      <c r="DE5" s="30"/>
      <c r="DG5" s="29"/>
      <c r="DH5" s="30"/>
      <c r="DJ5" s="29"/>
      <c r="DK5" s="30"/>
    </row>
    <row r="6" spans="1:121" ht="15.75" x14ac:dyDescent="0.25">
      <c r="A6" s="20" t="s">
        <v>11</v>
      </c>
      <c r="B6" s="97">
        <f t="shared" ref="B6:C51" si="1">SUM(F6+I6+L6+O6+R6+U6+X6+AA6+AD6+AG6+AJ6+AM6+AP6+AS6+AV6+AY6+BB6+BE6+BH6+BK6+BN6+BQ6+BT6+BW6+BZ6+CC6+CF6+CI6+CL6+CO6+CR6+CU6+CX6+DA6+DD6+DG6+DJ6)</f>
        <v>7885</v>
      </c>
      <c r="C6" s="98">
        <f t="shared" si="1"/>
        <v>60</v>
      </c>
      <c r="D6" s="107">
        <f t="shared" si="0"/>
        <v>131.41666666666666</v>
      </c>
      <c r="E6" s="20"/>
      <c r="F6" s="29">
        <v>319</v>
      </c>
      <c r="G6" s="30">
        <v>3</v>
      </c>
      <c r="I6" s="29">
        <v>474</v>
      </c>
      <c r="J6" s="30">
        <v>3</v>
      </c>
      <c r="L6" s="29"/>
      <c r="M6" s="30"/>
      <c r="O6" s="29">
        <v>379</v>
      </c>
      <c r="P6" s="30">
        <v>3</v>
      </c>
      <c r="R6" s="29">
        <v>456</v>
      </c>
      <c r="S6" s="30">
        <v>3</v>
      </c>
      <c r="U6" s="29"/>
      <c r="V6" s="30"/>
      <c r="X6" s="29"/>
      <c r="Y6" s="30"/>
      <c r="AA6" s="29">
        <v>343</v>
      </c>
      <c r="AB6" s="30">
        <v>3</v>
      </c>
      <c r="AD6" s="29">
        <v>513</v>
      </c>
      <c r="AE6" s="30">
        <v>4</v>
      </c>
      <c r="AG6" s="29">
        <v>454</v>
      </c>
      <c r="AH6" s="30">
        <v>3</v>
      </c>
      <c r="AJ6" s="29"/>
      <c r="AK6" s="30"/>
      <c r="AM6" s="29"/>
      <c r="AN6" s="30"/>
      <c r="AP6" s="29">
        <v>371</v>
      </c>
      <c r="AQ6" s="30">
        <v>3</v>
      </c>
      <c r="AS6" s="29">
        <v>545</v>
      </c>
      <c r="AT6" s="30">
        <v>4</v>
      </c>
      <c r="AV6" s="29"/>
      <c r="AW6" s="30"/>
      <c r="AY6" s="29"/>
      <c r="AZ6" s="30"/>
      <c r="BB6" s="29"/>
      <c r="BC6" s="30"/>
      <c r="BE6" s="29">
        <v>515</v>
      </c>
      <c r="BF6" s="30">
        <v>4</v>
      </c>
      <c r="BH6" s="29"/>
      <c r="BI6" s="30"/>
      <c r="BK6" s="29">
        <v>421</v>
      </c>
      <c r="BL6" s="30">
        <v>3</v>
      </c>
      <c r="BN6" s="29">
        <v>508</v>
      </c>
      <c r="BO6" s="30">
        <v>4</v>
      </c>
      <c r="BQ6" s="29"/>
      <c r="BR6" s="30"/>
      <c r="BT6" s="29">
        <v>470</v>
      </c>
      <c r="BU6" s="30">
        <v>4</v>
      </c>
      <c r="BW6" s="29">
        <v>521</v>
      </c>
      <c r="BX6" s="30">
        <v>4</v>
      </c>
      <c r="BZ6" s="29">
        <v>376</v>
      </c>
      <c r="CA6" s="30">
        <v>3</v>
      </c>
      <c r="CC6" s="29"/>
      <c r="CD6" s="30"/>
      <c r="CF6" s="29">
        <v>396</v>
      </c>
      <c r="CG6" s="30">
        <v>3</v>
      </c>
      <c r="CI6" s="29"/>
      <c r="CJ6" s="30"/>
      <c r="CL6" s="29">
        <v>389</v>
      </c>
      <c r="CM6" s="30">
        <v>3</v>
      </c>
      <c r="CO6" s="29"/>
      <c r="CP6" s="30"/>
      <c r="CR6" s="29">
        <v>435</v>
      </c>
      <c r="CS6" s="30">
        <v>3</v>
      </c>
      <c r="CU6" s="29"/>
      <c r="CV6" s="30"/>
      <c r="CX6" s="29"/>
      <c r="CY6" s="30"/>
      <c r="DA6" s="29"/>
      <c r="DB6" s="30"/>
      <c r="DD6" s="29"/>
      <c r="DE6" s="30"/>
      <c r="DG6" s="29"/>
      <c r="DH6" s="30"/>
      <c r="DJ6" s="29"/>
      <c r="DK6" s="30"/>
    </row>
    <row r="7" spans="1:121" ht="15.75" x14ac:dyDescent="0.25">
      <c r="A7" s="20" t="s">
        <v>28</v>
      </c>
      <c r="B7" s="97">
        <f t="shared" si="1"/>
        <v>12023</v>
      </c>
      <c r="C7" s="98">
        <f t="shared" si="1"/>
        <v>74</v>
      </c>
      <c r="D7" s="107">
        <f t="shared" si="0"/>
        <v>162.47297297297297</v>
      </c>
      <c r="E7" s="20"/>
      <c r="F7" s="29">
        <v>487</v>
      </c>
      <c r="G7" s="30">
        <v>3</v>
      </c>
      <c r="I7" s="29">
        <v>488</v>
      </c>
      <c r="J7" s="30">
        <v>3</v>
      </c>
      <c r="L7" s="29">
        <v>691</v>
      </c>
      <c r="M7" s="30">
        <v>4</v>
      </c>
      <c r="O7" s="29">
        <v>440</v>
      </c>
      <c r="P7" s="30">
        <v>3</v>
      </c>
      <c r="R7" s="29">
        <v>468</v>
      </c>
      <c r="S7" s="30">
        <v>3</v>
      </c>
      <c r="U7" s="29">
        <v>635</v>
      </c>
      <c r="V7" s="30">
        <v>4</v>
      </c>
      <c r="X7" s="29">
        <v>613</v>
      </c>
      <c r="Y7" s="30">
        <v>4</v>
      </c>
      <c r="AA7" s="29">
        <v>527</v>
      </c>
      <c r="AB7" s="30">
        <v>3</v>
      </c>
      <c r="AD7" s="29"/>
      <c r="AE7" s="30"/>
      <c r="AG7" s="29">
        <v>506</v>
      </c>
      <c r="AH7" s="30">
        <v>3</v>
      </c>
      <c r="AJ7" s="29"/>
      <c r="AK7" s="30"/>
      <c r="AM7" s="29">
        <v>986</v>
      </c>
      <c r="AN7" s="30">
        <v>6</v>
      </c>
      <c r="AP7" s="29">
        <v>516</v>
      </c>
      <c r="AQ7" s="30">
        <v>3</v>
      </c>
      <c r="AS7" s="29">
        <v>673</v>
      </c>
      <c r="AT7" s="30">
        <v>4</v>
      </c>
      <c r="AV7" s="29">
        <v>457</v>
      </c>
      <c r="AW7" s="30">
        <v>3</v>
      </c>
      <c r="AY7" s="29">
        <v>798</v>
      </c>
      <c r="AZ7" s="30">
        <v>4</v>
      </c>
      <c r="BB7" s="29"/>
      <c r="BC7" s="30"/>
      <c r="BE7" s="29"/>
      <c r="BF7" s="30"/>
      <c r="BH7" s="29"/>
      <c r="BI7" s="30"/>
      <c r="BK7" s="29"/>
      <c r="BL7" s="30"/>
      <c r="BN7" s="29"/>
      <c r="BO7" s="30"/>
      <c r="BQ7" s="29"/>
      <c r="BR7" s="30"/>
      <c r="BT7" s="29">
        <v>689</v>
      </c>
      <c r="BU7" s="30">
        <v>4</v>
      </c>
      <c r="BW7" s="29"/>
      <c r="BX7" s="30"/>
      <c r="BZ7" s="29">
        <v>457</v>
      </c>
      <c r="CA7" s="30">
        <v>3</v>
      </c>
      <c r="CC7" s="29"/>
      <c r="CD7" s="30"/>
      <c r="CF7" s="29">
        <v>418</v>
      </c>
      <c r="CG7" s="30">
        <v>3</v>
      </c>
      <c r="CI7" s="29">
        <v>696</v>
      </c>
      <c r="CJ7" s="30">
        <v>4</v>
      </c>
      <c r="CL7" s="29">
        <v>456</v>
      </c>
      <c r="CM7" s="30">
        <v>3</v>
      </c>
      <c r="CO7" s="29">
        <v>621</v>
      </c>
      <c r="CP7" s="30">
        <v>4</v>
      </c>
      <c r="CR7" s="29">
        <v>401</v>
      </c>
      <c r="CS7" s="30">
        <v>3</v>
      </c>
      <c r="CU7" s="29"/>
      <c r="CV7" s="30"/>
      <c r="CX7" s="29"/>
      <c r="CY7" s="30"/>
      <c r="DA7" s="29"/>
      <c r="DB7" s="30"/>
      <c r="DD7" s="29"/>
      <c r="DE7" s="30"/>
      <c r="DG7" s="29"/>
      <c r="DH7" s="30"/>
      <c r="DJ7" s="29"/>
      <c r="DK7" s="30"/>
    </row>
    <row r="8" spans="1:121" ht="15.75" x14ac:dyDescent="0.25">
      <c r="A8" s="20" t="s">
        <v>30</v>
      </c>
      <c r="B8" s="97">
        <f t="shared" si="1"/>
        <v>6645</v>
      </c>
      <c r="C8" s="98">
        <f t="shared" si="1"/>
        <v>46</v>
      </c>
      <c r="D8" s="107">
        <f t="shared" si="0"/>
        <v>144.45652173913044</v>
      </c>
      <c r="E8" s="20"/>
      <c r="F8" s="29">
        <v>386</v>
      </c>
      <c r="G8" s="30">
        <v>3</v>
      </c>
      <c r="I8" s="29">
        <v>436</v>
      </c>
      <c r="J8" s="30">
        <v>3</v>
      </c>
      <c r="L8" s="29">
        <v>565</v>
      </c>
      <c r="M8" s="30">
        <v>4</v>
      </c>
      <c r="O8" s="29">
        <v>430</v>
      </c>
      <c r="P8" s="30">
        <v>3</v>
      </c>
      <c r="R8" s="29">
        <v>417</v>
      </c>
      <c r="S8" s="30">
        <v>3</v>
      </c>
      <c r="U8" s="29"/>
      <c r="V8" s="30"/>
      <c r="X8" s="29"/>
      <c r="Y8" s="30"/>
      <c r="AA8" s="29">
        <v>401</v>
      </c>
      <c r="AB8" s="30">
        <v>3</v>
      </c>
      <c r="AD8" s="29"/>
      <c r="AE8" s="30"/>
      <c r="AG8" s="29"/>
      <c r="AH8" s="30"/>
      <c r="AJ8" s="29"/>
      <c r="AK8" s="30"/>
      <c r="AM8" s="29"/>
      <c r="AN8" s="30"/>
      <c r="AP8" s="29"/>
      <c r="AQ8" s="30"/>
      <c r="AS8" s="29"/>
      <c r="AT8" s="30"/>
      <c r="AV8" s="29">
        <v>336</v>
      </c>
      <c r="AW8" s="30">
        <v>3</v>
      </c>
      <c r="AY8" s="29"/>
      <c r="AZ8" s="30"/>
      <c r="BB8" s="29"/>
      <c r="BC8" s="30"/>
      <c r="BE8" s="29">
        <v>541</v>
      </c>
      <c r="BF8" s="30">
        <v>4</v>
      </c>
      <c r="BH8" s="29"/>
      <c r="BI8" s="30"/>
      <c r="BK8" s="29">
        <v>354</v>
      </c>
      <c r="BL8" s="30">
        <v>3</v>
      </c>
      <c r="BN8" s="29"/>
      <c r="BO8" s="30"/>
      <c r="BQ8" s="29"/>
      <c r="BR8" s="30"/>
      <c r="BT8" s="29">
        <v>603</v>
      </c>
      <c r="BU8" s="30">
        <v>4</v>
      </c>
      <c r="BW8" s="29">
        <v>577</v>
      </c>
      <c r="BX8" s="30">
        <v>4</v>
      </c>
      <c r="BZ8" s="29">
        <v>439</v>
      </c>
      <c r="CA8" s="30">
        <v>3</v>
      </c>
      <c r="CC8" s="29"/>
      <c r="CD8" s="30"/>
      <c r="CF8" s="29">
        <v>345</v>
      </c>
      <c r="CG8" s="30">
        <v>3</v>
      </c>
      <c r="CI8" s="29"/>
      <c r="CJ8" s="30"/>
      <c r="CL8" s="29">
        <v>401</v>
      </c>
      <c r="CM8" s="30">
        <v>3</v>
      </c>
      <c r="CO8" s="29"/>
      <c r="CP8" s="30"/>
      <c r="CR8" s="29">
        <v>414</v>
      </c>
      <c r="CS8" s="30"/>
      <c r="CU8" s="29"/>
      <c r="CV8" s="30"/>
      <c r="CX8" s="29"/>
      <c r="CY8" s="30"/>
      <c r="DA8" s="29"/>
      <c r="DB8" s="30"/>
      <c r="DD8" s="29"/>
      <c r="DE8" s="30"/>
      <c r="DG8" s="29"/>
      <c r="DH8" s="30"/>
      <c r="DJ8" s="29"/>
      <c r="DK8" s="30"/>
    </row>
    <row r="9" spans="1:121" ht="15.75" x14ac:dyDescent="0.25">
      <c r="A9" s="20" t="s">
        <v>240</v>
      </c>
      <c r="B9" s="97">
        <f>SUM(F9+I9+L9+O9+R9+U9+X9+AA9+AD9+AG9+AJ9+AM9+AP9+AS9+AV9+AY9+BB9+BE9+BH9+BK9+BN9+BQ9+BT9+BW9+BZ9+CC9+CF9+CI9+CL9+CO9+CR9+CU9+CX9+DA9+DD9+DG9+DJ9)</f>
        <v>6685</v>
      </c>
      <c r="C9" s="98">
        <f>SUM(G9+J9+M9+P9+S9+V9+Y9+AB9+AE9+AH9+AK9+AN9+AQ9+AT9+AW9+AZ9+BC9+BF9+BI9+BL9+BO9+BR9+BU9+BX9+CA9+CD9+CG9+CJ9+CM9+CP9+CS9+CV9+CY9+DB9+DE9+DH9+DK9)</f>
        <v>44</v>
      </c>
      <c r="D9" s="107">
        <f>IF(B9=C9,"EJ SPELAT",B9/C9)</f>
        <v>151.93181818181819</v>
      </c>
      <c r="E9" s="20"/>
      <c r="F9" s="29"/>
      <c r="G9" s="30"/>
      <c r="I9" s="29">
        <v>449</v>
      </c>
      <c r="J9" s="30">
        <v>3</v>
      </c>
      <c r="L9" s="29">
        <v>607</v>
      </c>
      <c r="M9" s="30">
        <v>4</v>
      </c>
      <c r="O9" s="29">
        <v>452</v>
      </c>
      <c r="P9" s="30">
        <v>3</v>
      </c>
      <c r="R9" s="29">
        <v>485</v>
      </c>
      <c r="S9" s="30">
        <v>3</v>
      </c>
      <c r="U9" s="29"/>
      <c r="V9" s="30"/>
      <c r="X9" s="29">
        <v>605</v>
      </c>
      <c r="Y9" s="30">
        <v>4</v>
      </c>
      <c r="AA9" s="29">
        <v>462</v>
      </c>
      <c r="AB9" s="30">
        <v>3</v>
      </c>
      <c r="AD9" s="29"/>
      <c r="AE9" s="30"/>
      <c r="AG9" s="29">
        <v>437</v>
      </c>
      <c r="AH9" s="30">
        <v>3</v>
      </c>
      <c r="AJ9" s="29"/>
      <c r="AK9" s="30"/>
      <c r="AM9" s="29"/>
      <c r="AN9" s="30"/>
      <c r="AP9" s="29">
        <v>460</v>
      </c>
      <c r="AQ9" s="30">
        <v>3</v>
      </c>
      <c r="AS9" s="29">
        <v>654</v>
      </c>
      <c r="AT9" s="30">
        <v>4</v>
      </c>
      <c r="AV9" s="29">
        <v>410</v>
      </c>
      <c r="AW9" s="30">
        <v>3</v>
      </c>
      <c r="AY9" s="29">
        <v>585</v>
      </c>
      <c r="AZ9" s="30">
        <v>4</v>
      </c>
      <c r="BB9" s="29"/>
      <c r="BC9" s="30"/>
      <c r="BE9" s="29"/>
      <c r="BF9" s="30"/>
      <c r="BH9" s="29"/>
      <c r="BI9" s="30"/>
      <c r="BK9" s="29">
        <v>476</v>
      </c>
      <c r="BL9" s="30">
        <v>3</v>
      </c>
      <c r="BN9" s="29">
        <v>603</v>
      </c>
      <c r="BO9" s="30">
        <v>4</v>
      </c>
      <c r="BQ9" s="29"/>
      <c r="BR9" s="30"/>
      <c r="BT9" s="29"/>
      <c r="BU9" s="30"/>
      <c r="BW9" s="29"/>
      <c r="BX9" s="30"/>
      <c r="BZ9" s="29"/>
      <c r="CA9" s="30"/>
      <c r="CC9" s="29"/>
      <c r="CD9" s="30"/>
      <c r="CF9" s="29"/>
      <c r="CG9" s="30"/>
      <c r="CI9" s="29"/>
      <c r="CJ9" s="30"/>
      <c r="CL9" s="29"/>
      <c r="CM9" s="30"/>
      <c r="CO9" s="29"/>
      <c r="CP9" s="30"/>
      <c r="CR9" s="29"/>
      <c r="CS9" s="30"/>
      <c r="CU9" s="29"/>
      <c r="CV9" s="30"/>
      <c r="CX9" s="29"/>
      <c r="CY9" s="30"/>
      <c r="DA9" s="29"/>
      <c r="DB9" s="30"/>
      <c r="DD9" s="29"/>
      <c r="DE9" s="30"/>
      <c r="DG9" s="29"/>
      <c r="DH9" s="30"/>
      <c r="DJ9" s="29"/>
      <c r="DK9" s="30"/>
    </row>
    <row r="10" spans="1:121" ht="15.75" x14ac:dyDescent="0.25">
      <c r="A10" s="20" t="s">
        <v>241</v>
      </c>
      <c r="B10" s="97">
        <f t="shared" si="1"/>
        <v>2093</v>
      </c>
      <c r="C10" s="98">
        <f t="shared" si="1"/>
        <v>12</v>
      </c>
      <c r="D10" s="107">
        <f t="shared" si="0"/>
        <v>174.41666666666666</v>
      </c>
      <c r="E10" s="20"/>
      <c r="F10" s="29"/>
      <c r="G10" s="30"/>
      <c r="I10" s="29"/>
      <c r="J10" s="30"/>
      <c r="L10" s="29"/>
      <c r="M10" s="30"/>
      <c r="O10" s="29"/>
      <c r="P10" s="30"/>
      <c r="R10" s="29"/>
      <c r="S10" s="30"/>
      <c r="U10" s="29"/>
      <c r="V10" s="30"/>
      <c r="X10" s="29"/>
      <c r="Y10" s="30"/>
      <c r="AA10" s="29"/>
      <c r="AB10" s="30"/>
      <c r="AD10" s="29"/>
      <c r="AE10" s="30"/>
      <c r="AG10" s="29"/>
      <c r="AH10" s="30"/>
      <c r="AJ10" s="29"/>
      <c r="AK10" s="30"/>
      <c r="AM10" s="29"/>
      <c r="AN10" s="30"/>
      <c r="AP10" s="29"/>
      <c r="AQ10" s="30"/>
      <c r="AS10" s="29"/>
      <c r="AT10" s="30"/>
      <c r="AV10" s="29"/>
      <c r="AW10" s="30"/>
      <c r="AY10" s="29"/>
      <c r="AZ10" s="30"/>
      <c r="BB10" s="29">
        <v>689</v>
      </c>
      <c r="BC10" s="30">
        <v>4</v>
      </c>
      <c r="BE10" s="29">
        <v>637</v>
      </c>
      <c r="BF10" s="30">
        <v>4</v>
      </c>
      <c r="BH10" s="29"/>
      <c r="BI10" s="30"/>
      <c r="BK10" s="29"/>
      <c r="BL10" s="30"/>
      <c r="BN10" s="29"/>
      <c r="BO10" s="30"/>
      <c r="BQ10" s="29">
        <v>767</v>
      </c>
      <c r="BR10" s="30">
        <v>4</v>
      </c>
      <c r="BT10" s="29"/>
      <c r="BU10" s="30"/>
      <c r="BW10" s="29"/>
      <c r="BX10" s="30"/>
      <c r="BZ10" s="29"/>
      <c r="CA10" s="30"/>
      <c r="CC10" s="29"/>
      <c r="CD10" s="30"/>
      <c r="CF10" s="29"/>
      <c r="CG10" s="30"/>
      <c r="CI10" s="29"/>
      <c r="CJ10" s="30"/>
      <c r="CL10" s="29"/>
      <c r="CM10" s="30"/>
      <c r="CO10" s="29"/>
      <c r="CP10" s="30"/>
      <c r="CR10" s="29"/>
      <c r="CS10" s="30"/>
      <c r="CU10" s="29"/>
      <c r="CV10" s="30"/>
      <c r="CX10" s="29"/>
      <c r="CY10" s="30"/>
      <c r="DA10" s="29"/>
      <c r="DB10" s="30"/>
      <c r="DD10" s="29"/>
      <c r="DE10" s="30"/>
      <c r="DG10" s="29"/>
      <c r="DH10" s="30"/>
      <c r="DJ10" s="29"/>
      <c r="DK10" s="30"/>
    </row>
    <row r="11" spans="1:121" ht="15.75" x14ac:dyDescent="0.25">
      <c r="A11" s="20" t="s">
        <v>46</v>
      </c>
      <c r="B11" s="97">
        <f t="shared" si="1"/>
        <v>6508</v>
      </c>
      <c r="C11" s="98">
        <f t="shared" si="1"/>
        <v>45</v>
      </c>
      <c r="D11" s="107">
        <f t="shared" si="0"/>
        <v>144.62222222222223</v>
      </c>
      <c r="E11" s="20"/>
      <c r="F11" s="29"/>
      <c r="G11" s="30"/>
      <c r="I11" s="29">
        <v>430</v>
      </c>
      <c r="J11" s="30">
        <v>3</v>
      </c>
      <c r="L11" s="29">
        <v>513</v>
      </c>
      <c r="M11" s="30">
        <v>4</v>
      </c>
      <c r="O11" s="29">
        <v>472</v>
      </c>
      <c r="P11" s="30">
        <v>3</v>
      </c>
      <c r="R11" s="29">
        <v>381</v>
      </c>
      <c r="S11" s="30">
        <v>3</v>
      </c>
      <c r="U11" s="29"/>
      <c r="V11" s="30"/>
      <c r="X11" s="29">
        <v>579</v>
      </c>
      <c r="Y11" s="30">
        <v>4</v>
      </c>
      <c r="AA11" s="29">
        <v>471</v>
      </c>
      <c r="AB11" s="30">
        <v>3</v>
      </c>
      <c r="AD11" s="29">
        <v>554</v>
      </c>
      <c r="AE11" s="30">
        <v>4</v>
      </c>
      <c r="AG11" s="29">
        <v>444</v>
      </c>
      <c r="AH11" s="30">
        <v>3</v>
      </c>
      <c r="AJ11" s="29"/>
      <c r="AK11" s="30"/>
      <c r="AM11" s="29"/>
      <c r="AN11" s="30"/>
      <c r="AP11" s="29">
        <v>416</v>
      </c>
      <c r="AQ11" s="30">
        <v>3</v>
      </c>
      <c r="AS11" s="29">
        <v>633</v>
      </c>
      <c r="AT11" s="30">
        <v>4</v>
      </c>
      <c r="AV11" s="29">
        <v>490</v>
      </c>
      <c r="AW11" s="30">
        <v>3</v>
      </c>
      <c r="AY11" s="29">
        <v>1125</v>
      </c>
      <c r="AZ11" s="30">
        <v>8</v>
      </c>
      <c r="BB11" s="29"/>
      <c r="BC11" s="30"/>
      <c r="BE11" s="29"/>
      <c r="BF11" s="30"/>
      <c r="BH11" s="29"/>
      <c r="BI11" s="30"/>
      <c r="BK11" s="29"/>
      <c r="BL11" s="30"/>
      <c r="BN11" s="29"/>
      <c r="BO11" s="30"/>
      <c r="BQ11" s="29"/>
      <c r="BR11" s="30"/>
      <c r="BT11" s="29"/>
      <c r="BU11" s="30"/>
      <c r="BW11" s="29"/>
      <c r="BX11" s="30"/>
      <c r="BZ11" s="29"/>
      <c r="CA11" s="30"/>
      <c r="CC11" s="29"/>
      <c r="CD11" s="30"/>
      <c r="CF11" s="29"/>
      <c r="CG11" s="30"/>
      <c r="CI11" s="29"/>
      <c r="CJ11" s="30"/>
      <c r="CL11" s="29"/>
      <c r="CM11" s="30"/>
      <c r="CO11" s="29"/>
      <c r="CP11" s="30"/>
      <c r="CR11" s="29"/>
      <c r="CS11" s="30"/>
      <c r="CU11" s="29"/>
      <c r="CV11" s="30"/>
      <c r="CX11" s="29"/>
      <c r="CY11" s="30"/>
      <c r="DA11" s="29"/>
      <c r="DB11" s="30"/>
      <c r="DD11" s="29"/>
      <c r="DE11" s="30"/>
      <c r="DG11" s="29"/>
      <c r="DH11" s="30"/>
      <c r="DJ11" s="29"/>
      <c r="DK11" s="30"/>
    </row>
    <row r="12" spans="1:121" ht="15.75" x14ac:dyDescent="0.25">
      <c r="A12" s="20" t="s">
        <v>254</v>
      </c>
      <c r="B12" s="97">
        <f t="shared" ref="B12" si="2">SUM(F12+I12+L12+O12+R12+U12+X12+AA12+AD12+AG12+AJ12+AM12+AP12+AS12+AV12+AY12+BB12+BE12+BH12+BK12+BN12+BQ12+BT12+BW12+BZ12+CC12+CF12+CI12+CL12+CO12+CR12+CU12+CX12+DA12+DD12+DG12+DJ12)</f>
        <v>1431</v>
      </c>
      <c r="C12" s="98">
        <f t="shared" ref="C12" si="3">SUM(G12+J12+M12+P12+S12+V12+Y12+AB12+AE12+AH12+AK12+AN12+AQ12+AT12+AW12+AZ12+BC12+BF12+BI12+BL12+BO12+BR12+BU12+BX12+CA12+CD12+CG12+CJ12+CM12+CP12+CS12+CV12+CY12+DB12+DE12+DH12+DK12)</f>
        <v>14</v>
      </c>
      <c r="D12" s="107">
        <f t="shared" ref="D12" si="4">IF(B12=C12,"EJ SPELAT",B12/C12)</f>
        <v>102.21428571428571</v>
      </c>
      <c r="E12" s="20"/>
      <c r="F12" s="29"/>
      <c r="G12" s="30"/>
      <c r="H12" s="88"/>
      <c r="I12" s="29"/>
      <c r="J12" s="30"/>
      <c r="K12" s="88"/>
      <c r="L12" s="29"/>
      <c r="M12" s="30"/>
      <c r="N12" s="88"/>
      <c r="O12" s="29"/>
      <c r="P12" s="30"/>
      <c r="Q12" s="88"/>
      <c r="R12" s="29"/>
      <c r="S12" s="30"/>
      <c r="T12" s="88"/>
      <c r="U12" s="29"/>
      <c r="V12" s="30"/>
      <c r="W12" s="88"/>
      <c r="X12" s="29"/>
      <c r="Y12" s="30"/>
      <c r="Z12" s="88"/>
      <c r="AA12" s="29"/>
      <c r="AB12" s="30"/>
      <c r="AC12" s="88"/>
      <c r="AD12" s="29"/>
      <c r="AE12" s="30"/>
      <c r="AF12" s="88"/>
      <c r="AG12" s="29"/>
      <c r="AH12" s="30"/>
      <c r="AI12" s="88"/>
      <c r="AJ12" s="29"/>
      <c r="AK12" s="30"/>
      <c r="AL12" s="88"/>
      <c r="AM12" s="29"/>
      <c r="AN12" s="30"/>
      <c r="AO12" s="88"/>
      <c r="AP12" s="29"/>
      <c r="AQ12" s="30"/>
      <c r="AR12" s="88"/>
      <c r="AS12" s="29"/>
      <c r="AT12" s="30"/>
      <c r="AU12" s="88"/>
      <c r="AV12" s="29"/>
      <c r="AW12" s="30"/>
      <c r="AX12" s="88"/>
      <c r="AY12" s="29"/>
      <c r="AZ12" s="30"/>
      <c r="BA12" s="88"/>
      <c r="BB12" s="29"/>
      <c r="BC12" s="30"/>
      <c r="BD12" s="88"/>
      <c r="BE12" s="29"/>
      <c r="BF12" s="30"/>
      <c r="BG12" s="88"/>
      <c r="BH12" s="29"/>
      <c r="BI12" s="30"/>
      <c r="BJ12" s="88"/>
      <c r="BK12" s="29"/>
      <c r="BL12" s="30"/>
      <c r="BM12" s="88"/>
      <c r="BN12" s="29">
        <v>415</v>
      </c>
      <c r="BO12" s="30">
        <v>4</v>
      </c>
      <c r="BP12" s="88"/>
      <c r="BQ12" s="29"/>
      <c r="BR12" s="30"/>
      <c r="BS12" s="88"/>
      <c r="BT12" s="29"/>
      <c r="BU12" s="30"/>
      <c r="BV12" s="88"/>
      <c r="BW12" s="29"/>
      <c r="BX12" s="30"/>
      <c r="BY12" s="88"/>
      <c r="BZ12" s="29">
        <v>273</v>
      </c>
      <c r="CA12" s="30">
        <v>3</v>
      </c>
      <c r="CB12" s="88"/>
      <c r="CC12" s="29"/>
      <c r="CD12" s="30"/>
      <c r="CE12" s="88"/>
      <c r="CF12" s="29"/>
      <c r="CG12" s="30"/>
      <c r="CH12" s="88"/>
      <c r="CI12" s="29">
        <v>434</v>
      </c>
      <c r="CJ12" s="30">
        <v>4</v>
      </c>
      <c r="CK12" s="88"/>
      <c r="CL12" s="29"/>
      <c r="CM12" s="30"/>
      <c r="CN12" s="88"/>
      <c r="CO12" s="29"/>
      <c r="CP12" s="30"/>
      <c r="CQ12" s="88"/>
      <c r="CR12" s="29">
        <v>309</v>
      </c>
      <c r="CS12" s="30">
        <v>3</v>
      </c>
      <c r="CT12" s="88"/>
      <c r="CU12" s="29"/>
      <c r="CV12" s="30"/>
      <c r="CW12" s="88"/>
      <c r="CX12" s="29"/>
      <c r="CY12" s="30"/>
      <c r="CZ12" s="88"/>
      <c r="DA12" s="29"/>
      <c r="DB12" s="30"/>
      <c r="DC12" s="88"/>
      <c r="DD12" s="29"/>
      <c r="DE12" s="30"/>
      <c r="DF12" s="88"/>
      <c r="DG12" s="29"/>
      <c r="DH12" s="30"/>
      <c r="DI12" s="88"/>
      <c r="DJ12" s="29"/>
      <c r="DK12" s="30"/>
    </row>
    <row r="13" spans="1:121" ht="15.75" x14ac:dyDescent="0.25">
      <c r="A13" s="20" t="s">
        <v>15</v>
      </c>
      <c r="B13" s="97">
        <f t="shared" si="1"/>
        <v>6380</v>
      </c>
      <c r="C13" s="98">
        <f t="shared" si="1"/>
        <v>44</v>
      </c>
      <c r="D13" s="107">
        <f t="shared" si="0"/>
        <v>145</v>
      </c>
      <c r="E13" s="20"/>
      <c r="F13" s="29">
        <v>411</v>
      </c>
      <c r="G13" s="30">
        <v>3</v>
      </c>
      <c r="I13" s="29">
        <v>494</v>
      </c>
      <c r="J13" s="30">
        <v>3</v>
      </c>
      <c r="L13" s="29"/>
      <c r="M13" s="30"/>
      <c r="O13" s="29">
        <v>437</v>
      </c>
      <c r="P13" s="30">
        <v>3</v>
      </c>
      <c r="R13" s="29">
        <v>374</v>
      </c>
      <c r="S13" s="30">
        <v>3</v>
      </c>
      <c r="U13" s="29"/>
      <c r="V13" s="30"/>
      <c r="X13" s="29"/>
      <c r="Y13" s="30"/>
      <c r="AA13" s="29"/>
      <c r="AB13" s="30"/>
      <c r="AD13" s="29"/>
      <c r="AE13" s="30"/>
      <c r="AG13" s="29">
        <v>420</v>
      </c>
      <c r="AH13" s="30">
        <v>3</v>
      </c>
      <c r="AJ13" s="29"/>
      <c r="AK13" s="30"/>
      <c r="AM13" s="29"/>
      <c r="AN13" s="30"/>
      <c r="AP13" s="29">
        <v>437</v>
      </c>
      <c r="AQ13" s="30">
        <v>3</v>
      </c>
      <c r="AS13" s="29"/>
      <c r="AT13" s="30"/>
      <c r="AV13" s="29">
        <v>389</v>
      </c>
      <c r="AW13" s="30">
        <v>3</v>
      </c>
      <c r="AY13" s="29"/>
      <c r="AZ13" s="30"/>
      <c r="BB13" s="29"/>
      <c r="BC13" s="30"/>
      <c r="BE13" s="29">
        <v>640</v>
      </c>
      <c r="BF13" s="30">
        <v>4</v>
      </c>
      <c r="BH13" s="29"/>
      <c r="BI13" s="30"/>
      <c r="BK13" s="29">
        <v>444</v>
      </c>
      <c r="BL13" s="30">
        <v>3</v>
      </c>
      <c r="BN13" s="29"/>
      <c r="BO13" s="30"/>
      <c r="BQ13" s="29"/>
      <c r="BR13" s="30"/>
      <c r="BT13" s="29">
        <v>538</v>
      </c>
      <c r="BU13" s="30">
        <v>4</v>
      </c>
      <c r="BW13" s="29"/>
      <c r="BX13" s="30"/>
      <c r="BZ13" s="29">
        <v>475</v>
      </c>
      <c r="CA13" s="30">
        <v>3</v>
      </c>
      <c r="CC13" s="29"/>
      <c r="CD13" s="30"/>
      <c r="CF13" s="29">
        <v>433</v>
      </c>
      <c r="CG13" s="30">
        <v>3</v>
      </c>
      <c r="CI13" s="29"/>
      <c r="CJ13" s="30"/>
      <c r="CL13" s="29">
        <v>451</v>
      </c>
      <c r="CM13" s="30">
        <v>3</v>
      </c>
      <c r="CO13" s="29"/>
      <c r="CP13" s="30"/>
      <c r="CR13" s="29">
        <v>437</v>
      </c>
      <c r="CS13" s="30">
        <v>3</v>
      </c>
      <c r="CU13" s="29"/>
      <c r="CV13" s="30"/>
      <c r="CX13" s="29"/>
      <c r="CY13" s="30"/>
      <c r="DA13" s="29"/>
      <c r="DB13" s="30"/>
      <c r="DD13" s="29"/>
      <c r="DE13" s="30"/>
      <c r="DG13" s="29"/>
      <c r="DH13" s="30"/>
      <c r="DJ13" s="29"/>
      <c r="DK13" s="30"/>
    </row>
    <row r="14" spans="1:121" ht="15.75" x14ac:dyDescent="0.25">
      <c r="A14" s="20" t="s">
        <v>47</v>
      </c>
      <c r="B14" s="97">
        <f t="shared" si="1"/>
        <v>6009</v>
      </c>
      <c r="C14" s="98">
        <f t="shared" si="1"/>
        <v>42</v>
      </c>
      <c r="D14" s="107">
        <f t="shared" si="0"/>
        <v>143.07142857142858</v>
      </c>
      <c r="E14" s="20"/>
      <c r="F14" s="29">
        <v>413</v>
      </c>
      <c r="G14" s="30">
        <v>3</v>
      </c>
      <c r="I14" s="29">
        <v>422</v>
      </c>
      <c r="J14" s="30">
        <v>3</v>
      </c>
      <c r="L14" s="29">
        <v>557</v>
      </c>
      <c r="M14" s="30">
        <v>4</v>
      </c>
      <c r="O14" s="29">
        <v>465</v>
      </c>
      <c r="P14" s="30">
        <v>3</v>
      </c>
      <c r="R14" s="29">
        <v>414</v>
      </c>
      <c r="S14" s="30">
        <v>3</v>
      </c>
      <c r="U14" s="29"/>
      <c r="V14" s="30"/>
      <c r="X14" s="29">
        <v>599</v>
      </c>
      <c r="Y14" s="30">
        <v>4</v>
      </c>
      <c r="AA14" s="29">
        <v>360</v>
      </c>
      <c r="AB14" s="30">
        <v>3</v>
      </c>
      <c r="AD14" s="29"/>
      <c r="AE14" s="30"/>
      <c r="AG14" s="29"/>
      <c r="AH14" s="30"/>
      <c r="AJ14" s="29"/>
      <c r="AK14" s="30"/>
      <c r="AM14" s="29"/>
      <c r="AN14" s="30"/>
      <c r="AP14" s="29"/>
      <c r="AQ14" s="30"/>
      <c r="AS14" s="29"/>
      <c r="AT14" s="30"/>
      <c r="AV14" s="29">
        <v>363</v>
      </c>
      <c r="AW14" s="30">
        <v>3</v>
      </c>
      <c r="AY14" s="29"/>
      <c r="AZ14" s="30"/>
      <c r="BB14" s="29"/>
      <c r="BC14" s="30"/>
      <c r="BE14" s="29">
        <v>544</v>
      </c>
      <c r="BF14" s="30">
        <v>4</v>
      </c>
      <c r="BH14" s="29"/>
      <c r="BI14" s="30"/>
      <c r="BK14" s="29">
        <v>506</v>
      </c>
      <c r="BL14" s="30">
        <v>3</v>
      </c>
      <c r="BN14" s="29"/>
      <c r="BO14" s="30"/>
      <c r="BQ14" s="29"/>
      <c r="BR14" s="30"/>
      <c r="BT14" s="29"/>
      <c r="BU14" s="30"/>
      <c r="BW14" s="29"/>
      <c r="BX14" s="30"/>
      <c r="BZ14" s="29">
        <v>508</v>
      </c>
      <c r="CA14" s="30">
        <v>3</v>
      </c>
      <c r="CC14" s="29"/>
      <c r="CD14" s="30"/>
      <c r="CF14" s="29"/>
      <c r="CG14" s="30"/>
      <c r="CI14" s="29"/>
      <c r="CJ14" s="30"/>
      <c r="CL14" s="29">
        <v>453</v>
      </c>
      <c r="CM14" s="30">
        <v>3</v>
      </c>
      <c r="CO14" s="29"/>
      <c r="CP14" s="30"/>
      <c r="CR14" s="29">
        <v>405</v>
      </c>
      <c r="CS14" s="30">
        <v>3</v>
      </c>
      <c r="CU14" s="29"/>
      <c r="CV14" s="30"/>
      <c r="CX14" s="29"/>
      <c r="CY14" s="30"/>
      <c r="DA14" s="29"/>
      <c r="DB14" s="30"/>
      <c r="DD14" s="29"/>
      <c r="DE14" s="30"/>
      <c r="DG14" s="29"/>
      <c r="DH14" s="30"/>
      <c r="DJ14" s="29"/>
      <c r="DK14" s="30"/>
    </row>
    <row r="15" spans="1:121" ht="15.75" x14ac:dyDescent="0.25">
      <c r="A15" s="20" t="s">
        <v>16</v>
      </c>
      <c r="B15" s="97">
        <f t="shared" si="1"/>
        <v>0</v>
      </c>
      <c r="C15" s="98">
        <f t="shared" si="1"/>
        <v>0</v>
      </c>
      <c r="D15" s="107" t="str">
        <f t="shared" si="0"/>
        <v>EJ SPELAT</v>
      </c>
      <c r="E15" s="20"/>
      <c r="F15" s="29"/>
      <c r="G15" s="30"/>
      <c r="I15" s="29"/>
      <c r="J15" s="30"/>
      <c r="L15" s="29"/>
      <c r="M15" s="30"/>
      <c r="O15" s="29"/>
      <c r="P15" s="30"/>
      <c r="R15" s="29"/>
      <c r="S15" s="30"/>
      <c r="U15" s="29"/>
      <c r="V15" s="30"/>
      <c r="X15" s="29"/>
      <c r="Y15" s="30"/>
      <c r="AA15" s="29"/>
      <c r="AB15" s="30"/>
      <c r="AD15" s="29"/>
      <c r="AE15" s="30"/>
      <c r="AG15" s="29"/>
      <c r="AH15" s="30"/>
      <c r="AJ15" s="29"/>
      <c r="AK15" s="30"/>
      <c r="AM15" s="29"/>
      <c r="AN15" s="30"/>
      <c r="AP15" s="29"/>
      <c r="AQ15" s="30"/>
      <c r="AS15" s="29"/>
      <c r="AT15" s="30"/>
      <c r="AV15" s="29"/>
      <c r="AW15" s="30"/>
      <c r="AY15" s="29"/>
      <c r="AZ15" s="30"/>
      <c r="BB15" s="29"/>
      <c r="BC15" s="30"/>
      <c r="BE15" s="29"/>
      <c r="BF15" s="30"/>
      <c r="BH15" s="29"/>
      <c r="BI15" s="30"/>
      <c r="BK15" s="29"/>
      <c r="BL15" s="30"/>
      <c r="BN15" s="29"/>
      <c r="BO15" s="30"/>
      <c r="BQ15" s="29"/>
      <c r="BR15" s="30"/>
      <c r="BT15" s="29"/>
      <c r="BU15" s="30"/>
      <c r="BW15" s="29"/>
      <c r="BX15" s="30"/>
      <c r="BZ15" s="29"/>
      <c r="CA15" s="30"/>
      <c r="CC15" s="29"/>
      <c r="CD15" s="30"/>
      <c r="CF15" s="29"/>
      <c r="CG15" s="30"/>
      <c r="CI15" s="29"/>
      <c r="CJ15" s="30"/>
      <c r="CL15" s="29"/>
      <c r="CM15" s="30"/>
      <c r="CO15" s="29"/>
      <c r="CP15" s="30"/>
      <c r="CR15" s="29"/>
      <c r="CS15" s="30"/>
      <c r="CU15" s="29"/>
      <c r="CV15" s="30"/>
      <c r="CX15" s="29"/>
      <c r="CY15" s="30"/>
      <c r="DA15" s="29"/>
      <c r="DB15" s="30"/>
      <c r="DD15" s="29"/>
      <c r="DE15" s="30"/>
      <c r="DG15" s="29"/>
      <c r="DH15" s="30"/>
      <c r="DJ15" s="29"/>
      <c r="DK15" s="30"/>
      <c r="DQ15" s="101"/>
    </row>
    <row r="16" spans="1:121" ht="15.75" x14ac:dyDescent="0.25">
      <c r="A16" s="20" t="s">
        <v>36</v>
      </c>
      <c r="B16" s="97">
        <f t="shared" si="1"/>
        <v>3995</v>
      </c>
      <c r="C16" s="98">
        <f t="shared" si="1"/>
        <v>34</v>
      </c>
      <c r="D16" s="107">
        <f t="shared" ref="D16:D17" si="5">IF(B16=C16,"EJ SPELAT",B16/C16)</f>
        <v>117.5</v>
      </c>
      <c r="E16" s="20"/>
      <c r="F16" s="29"/>
      <c r="G16" s="30"/>
      <c r="I16" s="29">
        <v>305</v>
      </c>
      <c r="J16" s="30">
        <v>3</v>
      </c>
      <c r="L16" s="29"/>
      <c r="M16" s="30"/>
      <c r="O16" s="29">
        <v>352</v>
      </c>
      <c r="P16" s="30">
        <v>3</v>
      </c>
      <c r="R16" s="29">
        <v>372</v>
      </c>
      <c r="S16" s="30">
        <v>3</v>
      </c>
      <c r="U16" s="29"/>
      <c r="V16" s="30"/>
      <c r="X16" s="29"/>
      <c r="Y16" s="30"/>
      <c r="AA16" s="29">
        <v>308</v>
      </c>
      <c r="AB16" s="30">
        <v>3</v>
      </c>
      <c r="AD16" s="29">
        <v>568</v>
      </c>
      <c r="AE16" s="30">
        <v>4</v>
      </c>
      <c r="AG16" s="29">
        <v>404</v>
      </c>
      <c r="AH16" s="30">
        <v>3</v>
      </c>
      <c r="AJ16" s="29"/>
      <c r="AK16" s="30"/>
      <c r="AM16" s="29"/>
      <c r="AN16" s="30"/>
      <c r="AP16" s="29">
        <v>354</v>
      </c>
      <c r="AQ16" s="30">
        <v>3</v>
      </c>
      <c r="AS16" s="29"/>
      <c r="AT16" s="30"/>
      <c r="AV16" s="29"/>
      <c r="AW16" s="30"/>
      <c r="AY16" s="29"/>
      <c r="AZ16" s="30"/>
      <c r="BB16" s="29"/>
      <c r="BC16" s="30"/>
      <c r="BE16" s="29"/>
      <c r="BF16" s="30"/>
      <c r="BH16" s="29"/>
      <c r="BI16" s="30"/>
      <c r="BK16" s="29"/>
      <c r="BL16" s="30"/>
      <c r="BN16" s="29"/>
      <c r="BO16" s="30"/>
      <c r="BQ16" s="29"/>
      <c r="BR16" s="30"/>
      <c r="BT16" s="29"/>
      <c r="BU16" s="30"/>
      <c r="BW16" s="29"/>
      <c r="BX16" s="30"/>
      <c r="BZ16" s="29">
        <v>359</v>
      </c>
      <c r="CA16" s="30">
        <v>3</v>
      </c>
      <c r="CC16" s="29"/>
      <c r="CD16" s="30"/>
      <c r="CF16" s="29">
        <v>300</v>
      </c>
      <c r="CG16" s="30">
        <v>3</v>
      </c>
      <c r="CI16" s="29"/>
      <c r="CJ16" s="30"/>
      <c r="CL16" s="29">
        <v>320</v>
      </c>
      <c r="CM16" s="30">
        <v>3</v>
      </c>
      <c r="CO16" s="29"/>
      <c r="CP16" s="30"/>
      <c r="CR16" s="29">
        <v>353</v>
      </c>
      <c r="CS16" s="30">
        <v>3</v>
      </c>
      <c r="CU16" s="29"/>
      <c r="CV16" s="30"/>
      <c r="CX16" s="29"/>
      <c r="CY16" s="30"/>
      <c r="DA16" s="29"/>
      <c r="DB16" s="30"/>
      <c r="DD16" s="29"/>
      <c r="DE16" s="30"/>
      <c r="DG16" s="29"/>
      <c r="DH16" s="30"/>
      <c r="DJ16" s="29"/>
      <c r="DK16" s="30"/>
    </row>
    <row r="17" spans="1:115" ht="15.75" x14ac:dyDescent="0.25">
      <c r="A17" s="20" t="s">
        <v>255</v>
      </c>
      <c r="B17" s="97">
        <f t="shared" ref="B17" si="6">SUM(F17+I17+L17+O17+R17+U17+X17+AA17+AD17+AG17+AJ17+AM17+AP17+AS17+AV17+AY17+BB17+BE17+BH17+BK17+BN17+BQ17+BT17+BW17+BZ17+CC17+CF17+CI17+CL17+CO17+CR17+CU17+CX17+DA17+DD17+DG17+DJ17)</f>
        <v>1470</v>
      </c>
      <c r="C17" s="98">
        <f t="shared" ref="C17" si="7">SUM(G17+J17+M17+P17+S17+V17+Y17+AB17+AE17+AH17+AK17+AN17+AQ17+AT17+AW17+AZ17+BC17+BF17+BI17+BL17+BO17+BR17+BU17+BX17+CA17+CD17+CG17+CJ17+CM17+CP17+CS17+CV17+CY17+DB17+DE17+DH17+DK17)</f>
        <v>11</v>
      </c>
      <c r="D17" s="107">
        <f t="shared" si="5"/>
        <v>133.63636363636363</v>
      </c>
      <c r="E17" s="20"/>
      <c r="F17" s="29"/>
      <c r="G17" s="30"/>
      <c r="H17" s="88"/>
      <c r="I17" s="29"/>
      <c r="J17" s="30"/>
      <c r="K17" s="88"/>
      <c r="L17" s="29"/>
      <c r="M17" s="30"/>
      <c r="N17" s="88"/>
      <c r="O17" s="29"/>
      <c r="P17" s="30"/>
      <c r="Q17" s="88"/>
      <c r="R17" s="29"/>
      <c r="S17" s="30"/>
      <c r="T17" s="88"/>
      <c r="U17" s="29"/>
      <c r="V17" s="30"/>
      <c r="W17" s="88"/>
      <c r="X17" s="29"/>
      <c r="Y17" s="30"/>
      <c r="Z17" s="88"/>
      <c r="AA17" s="29"/>
      <c r="AB17" s="30"/>
      <c r="AC17" s="88"/>
      <c r="AD17" s="29"/>
      <c r="AE17" s="30"/>
      <c r="AF17" s="88"/>
      <c r="AG17" s="29"/>
      <c r="AH17" s="30"/>
      <c r="AI17" s="88"/>
      <c r="AJ17" s="29"/>
      <c r="AK17" s="30"/>
      <c r="AL17" s="88"/>
      <c r="AM17" s="29"/>
      <c r="AN17" s="30"/>
      <c r="AO17" s="88"/>
      <c r="AP17" s="29"/>
      <c r="AQ17" s="30"/>
      <c r="AR17" s="88"/>
      <c r="AS17" s="29"/>
      <c r="AT17" s="30"/>
      <c r="AU17" s="88"/>
      <c r="AV17" s="29"/>
      <c r="AW17" s="30"/>
      <c r="AX17" s="88"/>
      <c r="AY17" s="29"/>
      <c r="AZ17" s="30"/>
      <c r="BA17" s="88"/>
      <c r="BB17" s="29"/>
      <c r="BC17" s="30"/>
      <c r="BD17" s="88"/>
      <c r="BE17" s="29"/>
      <c r="BF17" s="30"/>
      <c r="BG17" s="88"/>
      <c r="BH17" s="29"/>
      <c r="BI17" s="30"/>
      <c r="BJ17" s="88"/>
      <c r="BK17" s="29"/>
      <c r="BL17" s="30"/>
      <c r="BM17" s="88"/>
      <c r="BN17" s="29"/>
      <c r="BO17" s="30"/>
      <c r="BP17" s="88"/>
      <c r="BQ17" s="29"/>
      <c r="BR17" s="30"/>
      <c r="BS17" s="88"/>
      <c r="BT17" s="29">
        <v>639</v>
      </c>
      <c r="BU17" s="30">
        <v>4</v>
      </c>
      <c r="BV17" s="88"/>
      <c r="BW17" s="29">
        <v>441</v>
      </c>
      <c r="BX17" s="30">
        <v>4</v>
      </c>
      <c r="BY17" s="88"/>
      <c r="BZ17" s="29"/>
      <c r="CA17" s="30"/>
      <c r="CB17" s="88"/>
      <c r="CC17" s="29"/>
      <c r="CD17" s="30"/>
      <c r="CE17" s="88"/>
      <c r="CF17" s="29"/>
      <c r="CG17" s="30"/>
      <c r="CH17" s="88"/>
      <c r="CI17" s="29"/>
      <c r="CJ17" s="30"/>
      <c r="CK17" s="88"/>
      <c r="CL17" s="29"/>
      <c r="CM17" s="30"/>
      <c r="CN17" s="88"/>
      <c r="CO17" s="29"/>
      <c r="CP17" s="30"/>
      <c r="CQ17" s="88"/>
      <c r="CR17" s="29">
        <v>390</v>
      </c>
      <c r="CS17" s="30">
        <v>3</v>
      </c>
      <c r="CT17" s="88"/>
      <c r="CU17" s="29"/>
      <c r="CV17" s="30"/>
      <c r="CW17" s="88"/>
      <c r="CX17" s="29"/>
      <c r="CY17" s="30"/>
      <c r="CZ17" s="88"/>
      <c r="DA17" s="29"/>
      <c r="DB17" s="30"/>
      <c r="DC17" s="88"/>
      <c r="DD17" s="29"/>
      <c r="DE17" s="30"/>
      <c r="DF17" s="88"/>
      <c r="DG17" s="29"/>
      <c r="DH17" s="30"/>
      <c r="DI17" s="88"/>
      <c r="DJ17" s="29"/>
      <c r="DK17" s="30"/>
    </row>
    <row r="18" spans="1:115" ht="15.75" x14ac:dyDescent="0.25">
      <c r="A18" s="20" t="s">
        <v>94</v>
      </c>
      <c r="B18" s="97">
        <f t="shared" si="1"/>
        <v>4384</v>
      </c>
      <c r="C18" s="98">
        <f t="shared" si="1"/>
        <v>29</v>
      </c>
      <c r="D18" s="107">
        <f t="shared" si="0"/>
        <v>151.17241379310346</v>
      </c>
      <c r="E18" s="20"/>
      <c r="F18" s="29"/>
      <c r="G18" s="30"/>
      <c r="I18" s="29"/>
      <c r="J18" s="30"/>
      <c r="L18" s="29"/>
      <c r="M18" s="30"/>
      <c r="O18" s="29"/>
      <c r="P18" s="30"/>
      <c r="R18" s="29">
        <v>491</v>
      </c>
      <c r="S18" s="30">
        <v>3</v>
      </c>
      <c r="U18" s="29"/>
      <c r="V18" s="30"/>
      <c r="X18" s="29">
        <v>539</v>
      </c>
      <c r="Y18" s="30">
        <v>4</v>
      </c>
      <c r="AA18" s="29">
        <v>373</v>
      </c>
      <c r="AB18" s="30">
        <v>3</v>
      </c>
      <c r="AD18" s="29"/>
      <c r="AE18" s="30"/>
      <c r="AG18" s="29"/>
      <c r="AH18" s="30"/>
      <c r="AJ18" s="29"/>
      <c r="AK18" s="30"/>
      <c r="AM18" s="29"/>
      <c r="AN18" s="30"/>
      <c r="AP18" s="29">
        <v>521</v>
      </c>
      <c r="AQ18" s="30">
        <v>3</v>
      </c>
      <c r="AS18" s="29"/>
      <c r="AT18" s="30"/>
      <c r="AV18" s="29"/>
      <c r="AW18" s="30"/>
      <c r="AY18" s="29"/>
      <c r="AZ18" s="30"/>
      <c r="BB18" s="29"/>
      <c r="BC18" s="30"/>
      <c r="BE18" s="29"/>
      <c r="BF18" s="30"/>
      <c r="BH18" s="29"/>
      <c r="BI18" s="30"/>
      <c r="BK18" s="29"/>
      <c r="BL18" s="30"/>
      <c r="BN18" s="29"/>
      <c r="BO18" s="30"/>
      <c r="BQ18" s="29"/>
      <c r="BR18" s="30"/>
      <c r="BT18" s="29">
        <v>654</v>
      </c>
      <c r="BU18" s="30">
        <v>4</v>
      </c>
      <c r="BW18" s="29"/>
      <c r="BX18" s="30"/>
      <c r="BZ18" s="29">
        <v>492</v>
      </c>
      <c r="CA18" s="30">
        <v>3</v>
      </c>
      <c r="CC18" s="29"/>
      <c r="CD18" s="30"/>
      <c r="CF18" s="29">
        <v>425</v>
      </c>
      <c r="CG18" s="30">
        <v>3</v>
      </c>
      <c r="CI18" s="29"/>
      <c r="CJ18" s="30"/>
      <c r="CL18" s="29">
        <v>437</v>
      </c>
      <c r="CM18" s="30">
        <v>3</v>
      </c>
      <c r="CO18" s="29"/>
      <c r="CP18" s="30"/>
      <c r="CR18" s="29">
        <v>452</v>
      </c>
      <c r="CS18" s="30">
        <v>3</v>
      </c>
      <c r="CU18" s="29"/>
      <c r="CV18" s="30"/>
      <c r="CX18" s="29"/>
      <c r="CY18" s="30"/>
      <c r="DA18" s="29"/>
      <c r="DB18" s="30"/>
      <c r="DD18" s="29"/>
      <c r="DE18" s="30"/>
      <c r="DG18" s="29"/>
      <c r="DH18" s="30"/>
      <c r="DJ18" s="29"/>
      <c r="DK18" s="30"/>
    </row>
    <row r="19" spans="1:115" ht="15.75" x14ac:dyDescent="0.25">
      <c r="A19" s="20" t="s">
        <v>58</v>
      </c>
      <c r="B19" s="97">
        <f t="shared" si="1"/>
        <v>14913</v>
      </c>
      <c r="C19" s="98">
        <f t="shared" si="1"/>
        <v>86</v>
      </c>
      <c r="D19" s="107">
        <f t="shared" si="0"/>
        <v>173.40697674418604</v>
      </c>
      <c r="E19" s="20"/>
      <c r="F19" s="29"/>
      <c r="G19" s="30"/>
      <c r="I19" s="29"/>
      <c r="J19" s="30"/>
      <c r="L19" s="29"/>
      <c r="M19" s="30"/>
      <c r="O19" s="29"/>
      <c r="P19" s="30"/>
      <c r="R19" s="29"/>
      <c r="S19" s="30"/>
      <c r="U19" s="29"/>
      <c r="V19" s="30"/>
      <c r="X19" s="29"/>
      <c r="Y19" s="30"/>
      <c r="AA19" s="29">
        <v>490</v>
      </c>
      <c r="AB19" s="30">
        <v>3</v>
      </c>
      <c r="AD19" s="29">
        <v>656</v>
      </c>
      <c r="AE19" s="30">
        <v>4</v>
      </c>
      <c r="AG19" s="29">
        <v>496</v>
      </c>
      <c r="AH19" s="30">
        <v>3</v>
      </c>
      <c r="AJ19" s="29">
        <v>727</v>
      </c>
      <c r="AK19" s="30">
        <v>4</v>
      </c>
      <c r="AM19" s="29">
        <v>1120</v>
      </c>
      <c r="AN19" s="30">
        <v>6</v>
      </c>
      <c r="AP19" s="29">
        <v>520</v>
      </c>
      <c r="AQ19" s="30">
        <v>3</v>
      </c>
      <c r="AS19" s="29">
        <v>704</v>
      </c>
      <c r="AT19" s="30">
        <v>4</v>
      </c>
      <c r="AV19" s="29">
        <v>485</v>
      </c>
      <c r="AW19" s="30">
        <v>3</v>
      </c>
      <c r="AY19" s="29"/>
      <c r="AZ19" s="30"/>
      <c r="BB19" s="29">
        <v>626</v>
      </c>
      <c r="BC19" s="30">
        <v>4</v>
      </c>
      <c r="BE19" s="29">
        <v>758</v>
      </c>
      <c r="BF19" s="30">
        <v>4</v>
      </c>
      <c r="BH19" s="29">
        <v>962</v>
      </c>
      <c r="BI19" s="30">
        <v>6</v>
      </c>
      <c r="BK19" s="29">
        <v>461</v>
      </c>
      <c r="BL19" s="30">
        <v>3</v>
      </c>
      <c r="BN19" s="29">
        <v>687</v>
      </c>
      <c r="BO19" s="30">
        <v>4</v>
      </c>
      <c r="BQ19" s="29">
        <v>494</v>
      </c>
      <c r="BR19" s="30">
        <v>3</v>
      </c>
      <c r="BT19" s="29">
        <v>748</v>
      </c>
      <c r="BU19" s="30">
        <v>4</v>
      </c>
      <c r="BW19" s="29">
        <v>747</v>
      </c>
      <c r="BX19" s="30">
        <v>4</v>
      </c>
      <c r="BZ19" s="29">
        <v>550</v>
      </c>
      <c r="CA19" s="30">
        <v>3</v>
      </c>
      <c r="CC19" s="29">
        <v>691</v>
      </c>
      <c r="CD19" s="30">
        <v>4</v>
      </c>
      <c r="CF19" s="29">
        <v>549</v>
      </c>
      <c r="CG19" s="30">
        <v>3</v>
      </c>
      <c r="CI19" s="29">
        <v>719</v>
      </c>
      <c r="CJ19" s="30">
        <v>4</v>
      </c>
      <c r="CL19" s="29">
        <v>487</v>
      </c>
      <c r="CM19" s="30">
        <v>3</v>
      </c>
      <c r="CO19" s="29">
        <v>705</v>
      </c>
      <c r="CP19" s="30">
        <v>4</v>
      </c>
      <c r="CR19" s="29">
        <v>531</v>
      </c>
      <c r="CS19" s="30">
        <v>3</v>
      </c>
      <c r="CU19" s="29"/>
      <c r="CV19" s="30"/>
      <c r="CX19" s="29"/>
      <c r="CY19" s="30"/>
      <c r="DA19" s="29"/>
      <c r="DB19" s="30"/>
      <c r="DD19" s="29"/>
      <c r="DE19" s="30"/>
      <c r="DG19" s="29"/>
      <c r="DH19" s="30"/>
      <c r="DJ19" s="29"/>
      <c r="DK19" s="30"/>
    </row>
    <row r="20" spans="1:115" ht="15.75" x14ac:dyDescent="0.25">
      <c r="A20" s="20" t="s">
        <v>22</v>
      </c>
      <c r="B20" s="97">
        <f t="shared" si="1"/>
        <v>4001</v>
      </c>
      <c r="C20" s="98">
        <f t="shared" si="1"/>
        <v>31</v>
      </c>
      <c r="D20" s="107">
        <f t="shared" si="0"/>
        <v>129.06451612903226</v>
      </c>
      <c r="E20" s="20"/>
      <c r="F20" s="29">
        <v>413</v>
      </c>
      <c r="G20" s="30">
        <v>3</v>
      </c>
      <c r="I20" s="29"/>
      <c r="J20" s="30"/>
      <c r="L20" s="29"/>
      <c r="M20" s="30"/>
      <c r="O20" s="29">
        <v>450</v>
      </c>
      <c r="P20" s="30">
        <v>3</v>
      </c>
      <c r="R20" s="29">
        <v>406</v>
      </c>
      <c r="S20" s="30">
        <v>3</v>
      </c>
      <c r="U20" s="29"/>
      <c r="V20" s="30"/>
      <c r="X20" s="29"/>
      <c r="Y20" s="30"/>
      <c r="AA20" s="29"/>
      <c r="AB20" s="30"/>
      <c r="AD20" s="29"/>
      <c r="AE20" s="30"/>
      <c r="AG20" s="29">
        <v>386</v>
      </c>
      <c r="AH20" s="30">
        <v>3</v>
      </c>
      <c r="AJ20" s="29"/>
      <c r="AK20" s="30"/>
      <c r="AM20" s="29"/>
      <c r="AN20" s="30"/>
      <c r="AP20" s="29">
        <v>361</v>
      </c>
      <c r="AQ20" s="30">
        <v>3</v>
      </c>
      <c r="AS20" s="29"/>
      <c r="AT20" s="30"/>
      <c r="AV20" s="29">
        <v>368</v>
      </c>
      <c r="AW20" s="30">
        <v>3</v>
      </c>
      <c r="AY20" s="29"/>
      <c r="AZ20" s="30"/>
      <c r="BB20" s="29"/>
      <c r="BC20" s="30"/>
      <c r="BE20" s="29">
        <v>543</v>
      </c>
      <c r="BF20" s="30">
        <v>4</v>
      </c>
      <c r="BH20" s="29"/>
      <c r="BI20" s="30"/>
      <c r="BK20" s="29">
        <v>338</v>
      </c>
      <c r="BL20" s="30">
        <v>3</v>
      </c>
      <c r="BN20" s="29"/>
      <c r="BO20" s="30"/>
      <c r="BQ20" s="29"/>
      <c r="BR20" s="30"/>
      <c r="BT20" s="29"/>
      <c r="BU20" s="30"/>
      <c r="BW20" s="29"/>
      <c r="BX20" s="30"/>
      <c r="BZ20" s="29">
        <v>339</v>
      </c>
      <c r="CA20" s="30">
        <v>3</v>
      </c>
      <c r="CC20" s="29"/>
      <c r="CD20" s="30"/>
      <c r="CF20" s="29">
        <v>397</v>
      </c>
      <c r="CG20" s="30">
        <v>3</v>
      </c>
      <c r="CI20" s="29"/>
      <c r="CJ20" s="30"/>
      <c r="CL20" s="29"/>
      <c r="CM20" s="30"/>
      <c r="CO20" s="29"/>
      <c r="CP20" s="30"/>
      <c r="CR20" s="29"/>
      <c r="CS20" s="30"/>
      <c r="CU20" s="29"/>
      <c r="CV20" s="30"/>
      <c r="CX20" s="29"/>
      <c r="CY20" s="30"/>
      <c r="DA20" s="29"/>
      <c r="DB20" s="30"/>
      <c r="DD20" s="29"/>
      <c r="DE20" s="30"/>
      <c r="DG20" s="29"/>
      <c r="DH20" s="30"/>
      <c r="DJ20" s="29"/>
      <c r="DK20" s="30"/>
    </row>
    <row r="21" spans="1:115" ht="15.75" x14ac:dyDescent="0.25">
      <c r="A21" s="20" t="s">
        <v>18</v>
      </c>
      <c r="B21" s="97">
        <f t="shared" si="1"/>
        <v>2528</v>
      </c>
      <c r="C21" s="98">
        <f t="shared" si="1"/>
        <v>18</v>
      </c>
      <c r="D21" s="107">
        <f t="shared" si="0"/>
        <v>140.44444444444446</v>
      </c>
      <c r="E21" s="20"/>
      <c r="F21" s="29"/>
      <c r="G21" s="30"/>
      <c r="I21" s="29">
        <v>380</v>
      </c>
      <c r="J21" s="30">
        <v>3</v>
      </c>
      <c r="L21" s="29"/>
      <c r="M21" s="30"/>
      <c r="O21" s="29">
        <v>457</v>
      </c>
      <c r="P21" s="30">
        <v>3</v>
      </c>
      <c r="R21" s="29">
        <v>418</v>
      </c>
      <c r="S21" s="30">
        <v>3</v>
      </c>
      <c r="U21" s="29"/>
      <c r="V21" s="30"/>
      <c r="X21" s="29"/>
      <c r="Y21" s="30"/>
      <c r="AA21" s="29">
        <v>408</v>
      </c>
      <c r="AB21" s="30">
        <v>3</v>
      </c>
      <c r="AD21" s="29"/>
      <c r="AE21" s="30"/>
      <c r="AG21" s="29"/>
      <c r="AH21" s="30"/>
      <c r="AJ21" s="29"/>
      <c r="AK21" s="30"/>
      <c r="AM21" s="29"/>
      <c r="AN21" s="30"/>
      <c r="AP21" s="29">
        <v>500</v>
      </c>
      <c r="AQ21" s="30">
        <v>3</v>
      </c>
      <c r="AS21" s="29"/>
      <c r="AT21" s="30"/>
      <c r="AV21" s="29">
        <v>365</v>
      </c>
      <c r="AW21" s="30">
        <v>3</v>
      </c>
      <c r="AY21" s="29"/>
      <c r="AZ21" s="30"/>
      <c r="BB21" s="29"/>
      <c r="BC21" s="30"/>
      <c r="BE21" s="29"/>
      <c r="BF21" s="30"/>
      <c r="BH21" s="29"/>
      <c r="BI21" s="30"/>
      <c r="BK21" s="29"/>
      <c r="BL21" s="30"/>
      <c r="BN21" s="29"/>
      <c r="BO21" s="30"/>
      <c r="BQ21" s="29"/>
      <c r="BR21" s="30"/>
      <c r="BT21" s="29"/>
      <c r="BU21" s="30"/>
      <c r="BW21" s="29"/>
      <c r="BX21" s="30"/>
      <c r="BZ21" s="29"/>
      <c r="CA21" s="30"/>
      <c r="CC21" s="29"/>
      <c r="CD21" s="30"/>
      <c r="CF21" s="29"/>
      <c r="CG21" s="30"/>
      <c r="CI21" s="29"/>
      <c r="CJ21" s="30"/>
      <c r="CL21" s="29"/>
      <c r="CM21" s="30"/>
      <c r="CO21" s="29"/>
      <c r="CP21" s="30"/>
      <c r="CR21" s="29"/>
      <c r="CS21" s="30"/>
      <c r="CU21" s="29"/>
      <c r="CV21" s="30"/>
      <c r="CX21" s="29"/>
      <c r="CY21" s="30"/>
      <c r="DA21" s="29"/>
      <c r="DB21" s="30"/>
      <c r="DD21" s="29"/>
      <c r="DE21" s="30"/>
      <c r="DG21" s="29"/>
      <c r="DH21" s="30"/>
      <c r="DJ21" s="29"/>
      <c r="DK21" s="30"/>
    </row>
    <row r="22" spans="1:115" ht="15.75" x14ac:dyDescent="0.25">
      <c r="A22" s="20" t="s">
        <v>26</v>
      </c>
      <c r="B22" s="97">
        <f t="shared" si="1"/>
        <v>8756</v>
      </c>
      <c r="C22" s="98">
        <f t="shared" si="1"/>
        <v>60</v>
      </c>
      <c r="D22" s="107">
        <f t="shared" si="0"/>
        <v>145.93333333333334</v>
      </c>
      <c r="E22" s="20"/>
      <c r="F22" s="29">
        <v>438</v>
      </c>
      <c r="G22" s="30">
        <v>3</v>
      </c>
      <c r="I22" s="29">
        <v>418</v>
      </c>
      <c r="J22" s="30">
        <v>3</v>
      </c>
      <c r="L22" s="29"/>
      <c r="M22" s="30"/>
      <c r="O22" s="29">
        <v>411</v>
      </c>
      <c r="P22" s="30">
        <v>3</v>
      </c>
      <c r="R22" s="29">
        <v>468</v>
      </c>
      <c r="S22" s="30">
        <v>3</v>
      </c>
      <c r="U22" s="29"/>
      <c r="V22" s="30"/>
      <c r="X22" s="29"/>
      <c r="Y22" s="30"/>
      <c r="AA22" s="29">
        <v>447</v>
      </c>
      <c r="AB22" s="30">
        <v>3</v>
      </c>
      <c r="AD22" s="29"/>
      <c r="AE22" s="30"/>
      <c r="AG22" s="29">
        <v>418</v>
      </c>
      <c r="AH22" s="30">
        <v>3</v>
      </c>
      <c r="AJ22" s="29"/>
      <c r="AK22" s="30"/>
      <c r="AM22" s="29"/>
      <c r="AN22" s="30"/>
      <c r="AP22" s="29">
        <v>505</v>
      </c>
      <c r="AQ22" s="30">
        <v>3</v>
      </c>
      <c r="AS22" s="29">
        <v>654</v>
      </c>
      <c r="AT22" s="30">
        <v>4</v>
      </c>
      <c r="AV22" s="29">
        <v>391</v>
      </c>
      <c r="AW22" s="30">
        <v>3</v>
      </c>
      <c r="AY22" s="29"/>
      <c r="AZ22" s="30"/>
      <c r="BB22" s="29"/>
      <c r="BC22" s="30"/>
      <c r="BE22" s="29">
        <v>545</v>
      </c>
      <c r="BF22" s="30">
        <v>4</v>
      </c>
      <c r="BH22" s="81"/>
      <c r="BI22" s="82"/>
      <c r="BK22" s="29">
        <v>464</v>
      </c>
      <c r="BL22" s="30">
        <v>3</v>
      </c>
      <c r="BN22" s="29">
        <v>630</v>
      </c>
      <c r="BO22" s="30">
        <v>4</v>
      </c>
      <c r="BQ22" s="29"/>
      <c r="BR22" s="30"/>
      <c r="BT22" s="29">
        <v>621</v>
      </c>
      <c r="BU22" s="30">
        <v>4</v>
      </c>
      <c r="BW22" s="29">
        <v>571</v>
      </c>
      <c r="BX22" s="30">
        <v>4</v>
      </c>
      <c r="BZ22" s="29">
        <v>408</v>
      </c>
      <c r="CA22" s="30">
        <v>3</v>
      </c>
      <c r="CC22" s="29"/>
      <c r="CD22" s="30"/>
      <c r="CF22" s="29">
        <v>430</v>
      </c>
      <c r="CG22" s="30">
        <v>3</v>
      </c>
      <c r="CI22" s="29">
        <v>492</v>
      </c>
      <c r="CJ22" s="30">
        <v>4</v>
      </c>
      <c r="CL22" s="29">
        <v>445</v>
      </c>
      <c r="CM22" s="30">
        <v>3</v>
      </c>
      <c r="CO22" s="29"/>
      <c r="CP22" s="30"/>
      <c r="CR22" s="29"/>
      <c r="CS22" s="30"/>
      <c r="CU22" s="29"/>
      <c r="CV22" s="30"/>
      <c r="CX22" s="29"/>
      <c r="CY22" s="30"/>
      <c r="DA22" s="29"/>
      <c r="DB22" s="30"/>
      <c r="DD22" s="29"/>
      <c r="DE22" s="30"/>
      <c r="DG22" s="29"/>
      <c r="DH22" s="30"/>
      <c r="DJ22" s="29"/>
      <c r="DK22" s="30"/>
    </row>
    <row r="23" spans="1:115" ht="15.75" x14ac:dyDescent="0.25">
      <c r="A23" s="20" t="s">
        <v>32</v>
      </c>
      <c r="B23" s="97">
        <f t="shared" si="1"/>
        <v>7680</v>
      </c>
      <c r="C23" s="98">
        <f t="shared" si="1"/>
        <v>56</v>
      </c>
      <c r="D23" s="107">
        <f t="shared" si="0"/>
        <v>137.14285714285714</v>
      </c>
      <c r="E23" s="20"/>
      <c r="F23" s="29">
        <v>413</v>
      </c>
      <c r="G23" s="30">
        <v>3</v>
      </c>
      <c r="I23" s="29">
        <v>400</v>
      </c>
      <c r="J23" s="30">
        <v>3</v>
      </c>
      <c r="L23" s="29">
        <v>622</v>
      </c>
      <c r="M23" s="30">
        <v>4</v>
      </c>
      <c r="O23" s="29">
        <v>446</v>
      </c>
      <c r="P23" s="30">
        <v>3</v>
      </c>
      <c r="R23" s="29">
        <v>437</v>
      </c>
      <c r="S23" s="30">
        <v>3</v>
      </c>
      <c r="U23" s="29"/>
      <c r="V23" s="30"/>
      <c r="X23" s="29"/>
      <c r="Y23" s="30"/>
      <c r="AA23" s="29">
        <v>397</v>
      </c>
      <c r="AB23" s="30">
        <v>3</v>
      </c>
      <c r="AD23" s="29">
        <v>481</v>
      </c>
      <c r="AE23" s="30">
        <v>4</v>
      </c>
      <c r="AG23" s="29">
        <v>464</v>
      </c>
      <c r="AH23" s="30">
        <v>3</v>
      </c>
      <c r="AJ23" s="29"/>
      <c r="AK23" s="30"/>
      <c r="AM23" s="29"/>
      <c r="AN23" s="30"/>
      <c r="AP23" s="29">
        <v>425</v>
      </c>
      <c r="AQ23" s="30">
        <v>3</v>
      </c>
      <c r="AS23" s="29"/>
      <c r="AT23" s="30"/>
      <c r="AV23" s="29"/>
      <c r="AW23" s="30"/>
      <c r="AY23" s="29"/>
      <c r="AZ23" s="30"/>
      <c r="BB23" s="29"/>
      <c r="BC23" s="30"/>
      <c r="BE23" s="29">
        <v>517</v>
      </c>
      <c r="BF23" s="30">
        <v>4</v>
      </c>
      <c r="BH23" s="29"/>
      <c r="BI23" s="30"/>
      <c r="BK23" s="29">
        <v>402</v>
      </c>
      <c r="BL23" s="30">
        <v>3</v>
      </c>
      <c r="BN23" s="29"/>
      <c r="BO23" s="30"/>
      <c r="BQ23" s="29"/>
      <c r="BR23" s="30"/>
      <c r="BT23" s="29">
        <v>549</v>
      </c>
      <c r="BU23" s="30">
        <v>4</v>
      </c>
      <c r="BW23" s="29"/>
      <c r="BX23" s="30"/>
      <c r="BZ23" s="29">
        <v>427</v>
      </c>
      <c r="CA23" s="30">
        <v>3</v>
      </c>
      <c r="CC23" s="29"/>
      <c r="CD23" s="30"/>
      <c r="CF23" s="29">
        <v>439</v>
      </c>
      <c r="CG23" s="30">
        <v>3</v>
      </c>
      <c r="CI23" s="29">
        <v>489</v>
      </c>
      <c r="CJ23" s="30">
        <v>4</v>
      </c>
      <c r="CL23" s="29">
        <v>384</v>
      </c>
      <c r="CM23" s="30">
        <v>3</v>
      </c>
      <c r="CO23" s="29"/>
      <c r="CP23" s="30"/>
      <c r="CR23" s="29">
        <v>388</v>
      </c>
      <c r="CS23" s="30">
        <v>3</v>
      </c>
      <c r="CU23" s="29"/>
      <c r="CV23" s="30"/>
      <c r="CX23" s="29"/>
      <c r="CY23" s="30"/>
      <c r="DA23" s="29"/>
      <c r="DB23" s="30"/>
      <c r="DD23" s="29"/>
      <c r="DE23" s="30"/>
      <c r="DG23" s="29"/>
      <c r="DH23" s="30"/>
      <c r="DJ23" s="29"/>
      <c r="DK23" s="30"/>
    </row>
    <row r="24" spans="1:115" ht="15.75" x14ac:dyDescent="0.25">
      <c r="A24" s="20" t="s">
        <v>44</v>
      </c>
      <c r="B24" s="97">
        <f t="shared" si="1"/>
        <v>7485</v>
      </c>
      <c r="C24" s="98">
        <f t="shared" si="1"/>
        <v>57</v>
      </c>
      <c r="D24" s="107">
        <f t="shared" si="0"/>
        <v>131.31578947368422</v>
      </c>
      <c r="E24" s="20"/>
      <c r="F24" s="29">
        <v>411</v>
      </c>
      <c r="G24" s="30">
        <v>3</v>
      </c>
      <c r="I24" s="29"/>
      <c r="J24" s="30"/>
      <c r="L24" s="29"/>
      <c r="M24" s="30"/>
      <c r="O24" s="29">
        <v>408</v>
      </c>
      <c r="P24" s="30">
        <v>3</v>
      </c>
      <c r="R24" s="29">
        <v>396</v>
      </c>
      <c r="S24" s="30">
        <v>3</v>
      </c>
      <c r="U24" s="29"/>
      <c r="V24" s="30"/>
      <c r="X24" s="29">
        <v>537</v>
      </c>
      <c r="Y24" s="30">
        <v>4</v>
      </c>
      <c r="AA24" s="29">
        <v>399</v>
      </c>
      <c r="AB24" s="30">
        <v>3</v>
      </c>
      <c r="AD24" s="29"/>
      <c r="AE24" s="30"/>
      <c r="AG24" s="29">
        <v>381</v>
      </c>
      <c r="AH24" s="30">
        <v>3</v>
      </c>
      <c r="AJ24" s="29"/>
      <c r="AK24" s="30"/>
      <c r="AM24" s="29"/>
      <c r="AN24" s="30"/>
      <c r="AP24" s="29">
        <v>394</v>
      </c>
      <c r="AQ24" s="30">
        <v>3</v>
      </c>
      <c r="AS24" s="29">
        <v>514</v>
      </c>
      <c r="AT24" s="30">
        <v>4</v>
      </c>
      <c r="AV24" s="29">
        <v>368</v>
      </c>
      <c r="AW24" s="30">
        <v>3</v>
      </c>
      <c r="AY24" s="29">
        <v>503</v>
      </c>
      <c r="AZ24" s="30">
        <v>4</v>
      </c>
      <c r="BB24" s="29"/>
      <c r="BC24" s="30"/>
      <c r="BE24" s="29">
        <v>488</v>
      </c>
      <c r="BF24" s="30">
        <v>4</v>
      </c>
      <c r="BH24" s="29"/>
      <c r="BI24" s="30"/>
      <c r="BK24" s="29">
        <v>351</v>
      </c>
      <c r="BL24" s="30">
        <v>3</v>
      </c>
      <c r="BN24" s="29">
        <v>506</v>
      </c>
      <c r="BO24" s="30">
        <v>4</v>
      </c>
      <c r="BQ24" s="29"/>
      <c r="BR24" s="30"/>
      <c r="BT24" s="29">
        <v>572</v>
      </c>
      <c r="BU24" s="30">
        <v>4</v>
      </c>
      <c r="BW24" s="29"/>
      <c r="BX24" s="30"/>
      <c r="BZ24" s="29">
        <v>419</v>
      </c>
      <c r="CA24" s="30">
        <v>3</v>
      </c>
      <c r="CC24" s="29"/>
      <c r="CD24" s="30"/>
      <c r="CF24" s="29"/>
      <c r="CG24" s="30"/>
      <c r="CI24" s="29"/>
      <c r="CJ24" s="30"/>
      <c r="CL24" s="29">
        <v>474</v>
      </c>
      <c r="CM24" s="30">
        <v>3</v>
      </c>
      <c r="CO24" s="29"/>
      <c r="CP24" s="30"/>
      <c r="CR24" s="29">
        <v>364</v>
      </c>
      <c r="CS24" s="30">
        <v>3</v>
      </c>
      <c r="CU24" s="29"/>
      <c r="CV24" s="30"/>
      <c r="CX24" s="29"/>
      <c r="CY24" s="30"/>
      <c r="DA24" s="29"/>
      <c r="DB24" s="30"/>
      <c r="DD24" s="29"/>
      <c r="DE24" s="30"/>
      <c r="DG24" s="29"/>
      <c r="DH24" s="30"/>
      <c r="DJ24" s="29"/>
      <c r="DK24" s="30"/>
    </row>
    <row r="25" spans="1:115" ht="15.75" x14ac:dyDescent="0.25">
      <c r="A25" s="20" t="s">
        <v>12</v>
      </c>
      <c r="B25" s="97">
        <f t="shared" si="1"/>
        <v>5458</v>
      </c>
      <c r="C25" s="98">
        <f t="shared" si="1"/>
        <v>39</v>
      </c>
      <c r="D25" s="107">
        <f t="shared" si="0"/>
        <v>139.94871794871796</v>
      </c>
      <c r="E25" s="20"/>
      <c r="F25" s="29"/>
      <c r="G25" s="30"/>
      <c r="I25" s="29">
        <v>376</v>
      </c>
      <c r="J25" s="30">
        <v>3</v>
      </c>
      <c r="L25" s="29">
        <v>553</v>
      </c>
      <c r="M25" s="30">
        <v>4</v>
      </c>
      <c r="O25" s="29">
        <v>404</v>
      </c>
      <c r="P25" s="30">
        <v>3</v>
      </c>
      <c r="R25" s="29">
        <v>438</v>
      </c>
      <c r="S25" s="30">
        <v>3</v>
      </c>
      <c r="U25" s="29"/>
      <c r="V25" s="30"/>
      <c r="X25" s="29">
        <v>595</v>
      </c>
      <c r="Y25" s="30">
        <v>4</v>
      </c>
      <c r="AA25" s="29">
        <v>396</v>
      </c>
      <c r="AB25" s="30">
        <v>3</v>
      </c>
      <c r="AD25" s="29"/>
      <c r="AE25" s="30"/>
      <c r="AG25" s="29">
        <v>448</v>
      </c>
      <c r="AH25" s="30">
        <v>3</v>
      </c>
      <c r="AJ25" s="29"/>
      <c r="AK25" s="30"/>
      <c r="AM25" s="29"/>
      <c r="AN25" s="30"/>
      <c r="AP25" s="29">
        <v>431</v>
      </c>
      <c r="AQ25" s="30">
        <v>3</v>
      </c>
      <c r="AS25" s="29"/>
      <c r="AT25" s="30"/>
      <c r="AV25" s="29"/>
      <c r="AW25" s="30"/>
      <c r="AY25" s="29"/>
      <c r="AZ25" s="30"/>
      <c r="BB25" s="29"/>
      <c r="BC25" s="30"/>
      <c r="BE25" s="29"/>
      <c r="BF25" s="30"/>
      <c r="BH25" s="29"/>
      <c r="BI25" s="30"/>
      <c r="BK25" s="29"/>
      <c r="BL25" s="30"/>
      <c r="BN25" s="29"/>
      <c r="BO25" s="30"/>
      <c r="BQ25" s="29"/>
      <c r="BR25" s="30"/>
      <c r="BT25" s="29"/>
      <c r="BU25" s="30"/>
      <c r="BW25" s="29"/>
      <c r="BX25" s="30"/>
      <c r="BZ25" s="29"/>
      <c r="CA25" s="30"/>
      <c r="CC25" s="29"/>
      <c r="CD25" s="30"/>
      <c r="CF25" s="29">
        <v>412</v>
      </c>
      <c r="CG25" s="30">
        <v>3</v>
      </c>
      <c r="CI25" s="29">
        <v>528</v>
      </c>
      <c r="CJ25" s="30">
        <v>4</v>
      </c>
      <c r="CL25" s="29">
        <v>401</v>
      </c>
      <c r="CM25" s="30">
        <v>3</v>
      </c>
      <c r="CO25" s="29"/>
      <c r="CP25" s="30"/>
      <c r="CR25" s="29">
        <v>476</v>
      </c>
      <c r="CS25" s="30">
        <v>3</v>
      </c>
      <c r="CU25" s="29"/>
      <c r="CV25" s="30"/>
      <c r="CX25" s="29"/>
      <c r="CY25" s="30"/>
      <c r="DA25" s="29"/>
      <c r="DB25" s="30"/>
      <c r="DD25" s="29"/>
      <c r="DE25" s="30"/>
      <c r="DG25" s="29"/>
      <c r="DH25" s="30"/>
      <c r="DJ25" s="29"/>
      <c r="DK25" s="30"/>
    </row>
    <row r="26" spans="1:115" ht="15.75" x14ac:dyDescent="0.25">
      <c r="A26" s="20" t="s">
        <v>25</v>
      </c>
      <c r="B26" s="97">
        <f t="shared" si="1"/>
        <v>9672</v>
      </c>
      <c r="C26" s="98">
        <f t="shared" si="1"/>
        <v>55</v>
      </c>
      <c r="D26" s="107">
        <f t="shared" si="0"/>
        <v>175.85454545454544</v>
      </c>
      <c r="E26" s="20"/>
      <c r="F26" s="29">
        <v>545</v>
      </c>
      <c r="G26" s="30">
        <v>3</v>
      </c>
      <c r="I26" s="29">
        <v>532</v>
      </c>
      <c r="J26" s="30">
        <v>3</v>
      </c>
      <c r="L26" s="29"/>
      <c r="M26" s="30"/>
      <c r="O26" s="29"/>
      <c r="P26" s="30"/>
      <c r="R26" s="29">
        <v>502</v>
      </c>
      <c r="S26" s="30">
        <v>3</v>
      </c>
      <c r="U26" s="29">
        <v>724</v>
      </c>
      <c r="V26" s="30">
        <v>4</v>
      </c>
      <c r="X26" s="29"/>
      <c r="Y26" s="30"/>
      <c r="AA26" s="29">
        <v>472</v>
      </c>
      <c r="AB26" s="30">
        <v>3</v>
      </c>
      <c r="AD26" s="29"/>
      <c r="AE26" s="30"/>
      <c r="AG26" s="29">
        <v>571</v>
      </c>
      <c r="AH26" s="30">
        <v>3</v>
      </c>
      <c r="AJ26" s="29"/>
      <c r="AK26" s="30"/>
      <c r="AM26" s="29">
        <v>978</v>
      </c>
      <c r="AN26" s="30">
        <v>6</v>
      </c>
      <c r="AP26" s="29">
        <v>473</v>
      </c>
      <c r="AQ26" s="30">
        <v>3</v>
      </c>
      <c r="AS26" s="29"/>
      <c r="AT26" s="30"/>
      <c r="AV26" s="29">
        <v>466</v>
      </c>
      <c r="AW26" s="30">
        <v>3</v>
      </c>
      <c r="AY26" s="29"/>
      <c r="AZ26" s="30"/>
      <c r="BB26" s="29">
        <v>633</v>
      </c>
      <c r="BC26" s="30">
        <v>4</v>
      </c>
      <c r="BE26" s="29">
        <v>683</v>
      </c>
      <c r="BF26" s="30">
        <v>4</v>
      </c>
      <c r="BH26" s="29"/>
      <c r="BI26" s="30"/>
      <c r="BK26" s="29">
        <v>434</v>
      </c>
      <c r="BL26" s="30">
        <v>3</v>
      </c>
      <c r="BN26" s="29"/>
      <c r="BO26" s="30"/>
      <c r="BQ26" s="29">
        <v>759</v>
      </c>
      <c r="BR26" s="30">
        <v>4</v>
      </c>
      <c r="BT26" s="29"/>
      <c r="BU26" s="30"/>
      <c r="BW26" s="29"/>
      <c r="BX26" s="30"/>
      <c r="BZ26" s="29">
        <v>438</v>
      </c>
      <c r="CA26" s="30"/>
      <c r="CC26" s="29">
        <v>663</v>
      </c>
      <c r="CD26" s="30">
        <v>4</v>
      </c>
      <c r="CF26" s="29"/>
      <c r="CG26" s="30"/>
      <c r="CI26" s="29"/>
      <c r="CJ26" s="30"/>
      <c r="CL26" s="29">
        <v>504</v>
      </c>
      <c r="CM26" s="30">
        <v>3</v>
      </c>
      <c r="CO26" s="29">
        <v>295</v>
      </c>
      <c r="CP26" s="30">
        <v>2</v>
      </c>
      <c r="CR26" s="29"/>
      <c r="CS26" s="30"/>
      <c r="CU26" s="29"/>
      <c r="CV26" s="30"/>
      <c r="CX26" s="29"/>
      <c r="CY26" s="30"/>
      <c r="DA26" s="29"/>
      <c r="DB26" s="30"/>
      <c r="DD26" s="29"/>
      <c r="DE26" s="30"/>
      <c r="DG26" s="29"/>
      <c r="DH26" s="30"/>
      <c r="DJ26" s="29"/>
      <c r="DK26" s="30"/>
    </row>
    <row r="27" spans="1:115" ht="15.75" x14ac:dyDescent="0.25">
      <c r="A27" s="20" t="s">
        <v>34</v>
      </c>
      <c r="B27" s="97">
        <f t="shared" si="1"/>
        <v>5733</v>
      </c>
      <c r="C27" s="98">
        <f t="shared" si="1"/>
        <v>39</v>
      </c>
      <c r="D27" s="107">
        <f t="shared" si="0"/>
        <v>147</v>
      </c>
      <c r="E27" s="20"/>
      <c r="F27" s="29"/>
      <c r="G27" s="30"/>
      <c r="I27" s="29">
        <v>475</v>
      </c>
      <c r="J27" s="30">
        <v>3</v>
      </c>
      <c r="L27" s="29"/>
      <c r="M27" s="30"/>
      <c r="O27" s="29">
        <v>409</v>
      </c>
      <c r="P27" s="30">
        <v>3</v>
      </c>
      <c r="R27" s="29">
        <v>469</v>
      </c>
      <c r="S27" s="30">
        <v>3</v>
      </c>
      <c r="U27" s="29"/>
      <c r="V27" s="30"/>
      <c r="X27" s="29">
        <v>605</v>
      </c>
      <c r="Y27" s="30">
        <v>4</v>
      </c>
      <c r="AA27" s="29"/>
      <c r="AB27" s="30"/>
      <c r="AD27" s="29"/>
      <c r="AE27" s="30"/>
      <c r="AG27" s="29"/>
      <c r="AH27" s="30"/>
      <c r="AJ27" s="29"/>
      <c r="AK27" s="30"/>
      <c r="AM27" s="29"/>
      <c r="AN27" s="30"/>
      <c r="AP27" s="29"/>
      <c r="AQ27" s="30"/>
      <c r="AS27" s="29"/>
      <c r="AT27" s="30"/>
      <c r="AV27" s="29">
        <v>494</v>
      </c>
      <c r="AW27" s="30">
        <v>3</v>
      </c>
      <c r="AY27" s="29"/>
      <c r="AZ27" s="30"/>
      <c r="BB27" s="29"/>
      <c r="BC27" s="30"/>
      <c r="BE27" s="29">
        <v>553</v>
      </c>
      <c r="BF27" s="30">
        <v>4</v>
      </c>
      <c r="BH27" s="29"/>
      <c r="BI27" s="30"/>
      <c r="BK27" s="29">
        <v>433</v>
      </c>
      <c r="BL27" s="30">
        <v>3</v>
      </c>
      <c r="BN27" s="29"/>
      <c r="BO27" s="30"/>
      <c r="BQ27" s="29"/>
      <c r="BR27" s="30"/>
      <c r="BT27" s="29"/>
      <c r="BU27" s="30"/>
      <c r="BW27" s="29"/>
      <c r="BX27" s="30"/>
      <c r="BZ27" s="29">
        <v>418</v>
      </c>
      <c r="CA27" s="30">
        <v>3</v>
      </c>
      <c r="CC27" s="29"/>
      <c r="CD27" s="30"/>
      <c r="CF27" s="29">
        <v>424</v>
      </c>
      <c r="CG27" s="30">
        <v>3</v>
      </c>
      <c r="CI27" s="29">
        <v>535</v>
      </c>
      <c r="CJ27" s="30">
        <v>4</v>
      </c>
      <c r="CL27" s="29">
        <v>470</v>
      </c>
      <c r="CM27" s="30">
        <v>3</v>
      </c>
      <c r="CO27" s="29"/>
      <c r="CP27" s="30"/>
      <c r="CR27" s="29">
        <v>448</v>
      </c>
      <c r="CS27" s="30">
        <v>3</v>
      </c>
      <c r="CU27" s="29"/>
      <c r="CV27" s="30"/>
      <c r="CX27" s="29"/>
      <c r="CY27" s="30"/>
      <c r="DA27" s="29"/>
      <c r="DB27" s="30"/>
      <c r="DD27" s="29"/>
      <c r="DE27" s="30"/>
      <c r="DG27" s="29"/>
      <c r="DH27" s="30"/>
      <c r="DJ27" s="29"/>
      <c r="DK27" s="30"/>
    </row>
    <row r="28" spans="1:115" ht="15.75" x14ac:dyDescent="0.25">
      <c r="A28" s="20" t="s">
        <v>13</v>
      </c>
      <c r="B28" s="97">
        <f t="shared" si="1"/>
        <v>6501</v>
      </c>
      <c r="C28" s="98">
        <f t="shared" si="1"/>
        <v>41</v>
      </c>
      <c r="D28" s="107">
        <f t="shared" si="0"/>
        <v>158.5609756097561</v>
      </c>
      <c r="E28" s="20"/>
      <c r="F28" s="29">
        <v>465</v>
      </c>
      <c r="G28" s="30">
        <v>3</v>
      </c>
      <c r="I28" s="29">
        <v>520</v>
      </c>
      <c r="J28" s="30">
        <v>3</v>
      </c>
      <c r="L28" s="29"/>
      <c r="M28" s="30"/>
      <c r="O28" s="29">
        <v>475</v>
      </c>
      <c r="P28" s="30">
        <v>3</v>
      </c>
      <c r="R28" s="29"/>
      <c r="S28" s="30"/>
      <c r="U28" s="29"/>
      <c r="V28" s="30"/>
      <c r="X28" s="29"/>
      <c r="Y28" s="30"/>
      <c r="AA28" s="29"/>
      <c r="AB28" s="30"/>
      <c r="AD28" s="29"/>
      <c r="AE28" s="30"/>
      <c r="AG28" s="29">
        <v>458</v>
      </c>
      <c r="AH28" s="30">
        <v>3</v>
      </c>
      <c r="AJ28" s="29"/>
      <c r="AK28" s="30"/>
      <c r="AM28" s="29"/>
      <c r="AN28" s="30"/>
      <c r="AP28" s="29">
        <v>443</v>
      </c>
      <c r="AQ28" s="30">
        <v>3</v>
      </c>
      <c r="AS28" s="29"/>
      <c r="AT28" s="30"/>
      <c r="AV28" s="29">
        <v>443</v>
      </c>
      <c r="AW28" s="30">
        <v>3</v>
      </c>
      <c r="AY28" s="29"/>
      <c r="AZ28" s="30"/>
      <c r="BB28" s="29"/>
      <c r="BC28" s="30"/>
      <c r="BE28" s="29">
        <v>614</v>
      </c>
      <c r="BF28" s="30">
        <v>4</v>
      </c>
      <c r="BH28" s="29"/>
      <c r="BI28" s="30"/>
      <c r="BK28" s="29">
        <v>496</v>
      </c>
      <c r="BL28" s="30">
        <v>3</v>
      </c>
      <c r="BN28" s="29"/>
      <c r="BO28" s="30"/>
      <c r="BQ28" s="29"/>
      <c r="BR28" s="30"/>
      <c r="BT28" s="29">
        <v>716</v>
      </c>
      <c r="BU28" s="30">
        <v>4</v>
      </c>
      <c r="BW28" s="29"/>
      <c r="BX28" s="30"/>
      <c r="BZ28" s="29">
        <v>416</v>
      </c>
      <c r="CA28" s="30">
        <v>3</v>
      </c>
      <c r="CC28" s="29"/>
      <c r="CD28" s="30"/>
      <c r="CF28" s="29">
        <v>530</v>
      </c>
      <c r="CG28" s="30">
        <v>3</v>
      </c>
      <c r="CI28" s="29"/>
      <c r="CJ28" s="30"/>
      <c r="CL28" s="29">
        <v>449</v>
      </c>
      <c r="CM28" s="30">
        <v>3</v>
      </c>
      <c r="CO28" s="29"/>
      <c r="CP28" s="30"/>
      <c r="CR28" s="29">
        <v>476</v>
      </c>
      <c r="CS28" s="30">
        <v>3</v>
      </c>
      <c r="CU28" s="29"/>
      <c r="CV28" s="30"/>
      <c r="CX28" s="29"/>
      <c r="CY28" s="30"/>
      <c r="DA28" s="29"/>
      <c r="DB28" s="30"/>
      <c r="DD28" s="29"/>
      <c r="DE28" s="30"/>
      <c r="DG28" s="29"/>
      <c r="DH28" s="30"/>
      <c r="DJ28" s="29"/>
      <c r="DK28" s="30"/>
    </row>
    <row r="29" spans="1:115" ht="15.75" x14ac:dyDescent="0.25">
      <c r="A29" s="20" t="s">
        <v>49</v>
      </c>
      <c r="B29" s="97">
        <f t="shared" si="1"/>
        <v>15485</v>
      </c>
      <c r="C29" s="98">
        <f t="shared" si="1"/>
        <v>92</v>
      </c>
      <c r="D29" s="107">
        <f t="shared" si="0"/>
        <v>168.31521739130434</v>
      </c>
      <c r="E29" s="20"/>
      <c r="F29" s="29">
        <v>471</v>
      </c>
      <c r="G29" s="30">
        <v>3</v>
      </c>
      <c r="I29" s="29">
        <v>468</v>
      </c>
      <c r="J29" s="30">
        <v>3</v>
      </c>
      <c r="L29" s="29">
        <v>687</v>
      </c>
      <c r="M29" s="30">
        <v>4</v>
      </c>
      <c r="O29" s="29">
        <v>550</v>
      </c>
      <c r="P29" s="30">
        <v>3</v>
      </c>
      <c r="R29" s="29">
        <v>517</v>
      </c>
      <c r="S29" s="30">
        <v>3</v>
      </c>
      <c r="U29" s="29">
        <v>646</v>
      </c>
      <c r="V29" s="30">
        <v>4</v>
      </c>
      <c r="X29" s="29">
        <v>659</v>
      </c>
      <c r="Y29" s="30">
        <v>4</v>
      </c>
      <c r="AA29" s="29"/>
      <c r="AB29" s="30"/>
      <c r="AD29" s="29"/>
      <c r="AE29" s="30"/>
      <c r="AG29" s="29">
        <v>519</v>
      </c>
      <c r="AH29" s="30">
        <v>3</v>
      </c>
      <c r="AJ29" s="29">
        <v>292</v>
      </c>
      <c r="AK29" s="30">
        <v>2</v>
      </c>
      <c r="AM29" s="29">
        <v>955</v>
      </c>
      <c r="AN29" s="30">
        <v>6</v>
      </c>
      <c r="AP29" s="29">
        <v>450</v>
      </c>
      <c r="AQ29" s="30">
        <v>3</v>
      </c>
      <c r="AS29" s="29">
        <v>708</v>
      </c>
      <c r="AT29" s="30">
        <v>4</v>
      </c>
      <c r="AV29" s="29">
        <v>553</v>
      </c>
      <c r="AW29" s="30">
        <v>3</v>
      </c>
      <c r="AY29" s="29">
        <v>679</v>
      </c>
      <c r="AZ29" s="30">
        <v>4</v>
      </c>
      <c r="BB29" s="29">
        <v>624</v>
      </c>
      <c r="BC29" s="30">
        <v>4</v>
      </c>
      <c r="BE29" s="29">
        <v>623</v>
      </c>
      <c r="BF29" s="30">
        <v>4</v>
      </c>
      <c r="BH29" s="29"/>
      <c r="BI29" s="30"/>
      <c r="BK29" s="29">
        <v>525</v>
      </c>
      <c r="BL29" s="30">
        <v>3</v>
      </c>
      <c r="BN29" s="29"/>
      <c r="BO29" s="30"/>
      <c r="BQ29" s="29"/>
      <c r="BR29" s="30"/>
      <c r="BT29" s="29">
        <v>715</v>
      </c>
      <c r="BU29" s="30">
        <v>4</v>
      </c>
      <c r="BW29" s="29">
        <v>648</v>
      </c>
      <c r="BX29" s="30">
        <v>4</v>
      </c>
      <c r="BZ29" s="29">
        <v>549</v>
      </c>
      <c r="CA29" s="30">
        <v>3</v>
      </c>
      <c r="CC29" s="29">
        <v>668</v>
      </c>
      <c r="CD29" s="30">
        <v>4</v>
      </c>
      <c r="CF29" s="29">
        <v>532</v>
      </c>
      <c r="CG29" s="30">
        <v>3</v>
      </c>
      <c r="CI29" s="29">
        <v>752</v>
      </c>
      <c r="CJ29" s="30">
        <v>4</v>
      </c>
      <c r="CL29" s="29">
        <v>521</v>
      </c>
      <c r="CM29" s="30">
        <v>3</v>
      </c>
      <c r="CO29" s="29">
        <v>664</v>
      </c>
      <c r="CP29" s="30">
        <v>4</v>
      </c>
      <c r="CR29" s="29">
        <v>510</v>
      </c>
      <c r="CS29" s="30">
        <v>3</v>
      </c>
      <c r="CU29" s="29"/>
      <c r="CV29" s="30"/>
      <c r="CX29" s="29"/>
      <c r="CY29" s="30"/>
      <c r="DA29" s="29"/>
      <c r="DB29" s="30"/>
      <c r="DD29" s="29"/>
      <c r="DE29" s="30"/>
      <c r="DG29" s="29"/>
      <c r="DH29" s="30"/>
      <c r="DJ29" s="29"/>
      <c r="DK29" s="30"/>
    </row>
    <row r="30" spans="1:115" ht="15.75" x14ac:dyDescent="0.25">
      <c r="A30" s="20" t="s">
        <v>23</v>
      </c>
      <c r="B30" s="97">
        <f t="shared" si="1"/>
        <v>0</v>
      </c>
      <c r="C30" s="98">
        <f t="shared" si="1"/>
        <v>0</v>
      </c>
      <c r="D30" s="107" t="str">
        <f t="shared" si="0"/>
        <v>EJ SPELAT</v>
      </c>
      <c r="E30" s="20"/>
      <c r="F30" s="29"/>
      <c r="G30" s="30"/>
      <c r="I30" s="29"/>
      <c r="J30" s="30"/>
      <c r="L30" s="29"/>
      <c r="M30" s="30"/>
      <c r="O30" s="29"/>
      <c r="P30" s="30"/>
      <c r="R30" s="29"/>
      <c r="S30" s="30"/>
      <c r="U30" s="29"/>
      <c r="V30" s="30"/>
      <c r="X30" s="29"/>
      <c r="Y30" s="30"/>
      <c r="AA30" s="29"/>
      <c r="AB30" s="30"/>
      <c r="AD30" s="29"/>
      <c r="AE30" s="30"/>
      <c r="AG30" s="29"/>
      <c r="AH30" s="30"/>
      <c r="AJ30" s="29"/>
      <c r="AK30" s="30"/>
      <c r="AM30" s="29"/>
      <c r="AN30" s="30"/>
      <c r="AP30" s="29"/>
      <c r="AQ30" s="30"/>
      <c r="AS30" s="29"/>
      <c r="AT30" s="30"/>
      <c r="AV30" s="29"/>
      <c r="AW30" s="30"/>
      <c r="AY30" s="29"/>
      <c r="AZ30" s="30"/>
      <c r="BB30" s="29"/>
      <c r="BC30" s="30"/>
      <c r="BE30" s="29"/>
      <c r="BF30" s="30"/>
      <c r="BH30" s="29"/>
      <c r="BI30" s="30"/>
      <c r="BK30" s="29"/>
      <c r="BL30" s="30"/>
      <c r="BN30" s="29"/>
      <c r="BO30" s="30"/>
      <c r="BQ30" s="29"/>
      <c r="BR30" s="30"/>
      <c r="BT30" s="29"/>
      <c r="BU30" s="30"/>
      <c r="BW30" s="29"/>
      <c r="BX30" s="30"/>
      <c r="BZ30" s="29"/>
      <c r="CA30" s="30"/>
      <c r="CC30" s="29"/>
      <c r="CD30" s="30"/>
      <c r="CF30" s="29"/>
      <c r="CG30" s="30"/>
      <c r="CI30" s="29"/>
      <c r="CJ30" s="30"/>
      <c r="CL30" s="29"/>
      <c r="CM30" s="30"/>
      <c r="CO30" s="29"/>
      <c r="CP30" s="30"/>
      <c r="CR30" s="29"/>
      <c r="CS30" s="30"/>
      <c r="CU30" s="29"/>
      <c r="CV30" s="30"/>
      <c r="CX30" s="29"/>
      <c r="CY30" s="30"/>
      <c r="DA30" s="29"/>
      <c r="DB30" s="30"/>
      <c r="DD30" s="29"/>
      <c r="DE30" s="30"/>
      <c r="DG30" s="29"/>
      <c r="DH30" s="30"/>
      <c r="DJ30" s="29"/>
      <c r="DK30" s="30"/>
    </row>
    <row r="31" spans="1:115" ht="15.75" x14ac:dyDescent="0.25">
      <c r="A31" s="20" t="s">
        <v>37</v>
      </c>
      <c r="B31" s="97">
        <f t="shared" si="1"/>
        <v>16883</v>
      </c>
      <c r="C31" s="98">
        <f t="shared" si="1"/>
        <v>101</v>
      </c>
      <c r="D31" s="107">
        <f t="shared" si="0"/>
        <v>167.15841584158414</v>
      </c>
      <c r="E31" s="20"/>
      <c r="F31" s="29">
        <v>453</v>
      </c>
      <c r="G31" s="30">
        <v>3</v>
      </c>
      <c r="I31" s="29">
        <v>490</v>
      </c>
      <c r="J31" s="30">
        <v>3</v>
      </c>
      <c r="L31" s="29">
        <v>752</v>
      </c>
      <c r="M31" s="30">
        <v>4</v>
      </c>
      <c r="O31" s="29">
        <v>476</v>
      </c>
      <c r="P31" s="30">
        <v>3</v>
      </c>
      <c r="R31" s="29">
        <v>534</v>
      </c>
      <c r="S31" s="30">
        <v>3</v>
      </c>
      <c r="U31" s="29">
        <v>293</v>
      </c>
      <c r="V31" s="30">
        <v>2</v>
      </c>
      <c r="X31" s="29">
        <v>646</v>
      </c>
      <c r="Y31" s="30">
        <v>4</v>
      </c>
      <c r="AA31" s="29">
        <v>527</v>
      </c>
      <c r="AB31" s="30">
        <v>3</v>
      </c>
      <c r="AD31" s="29">
        <v>651</v>
      </c>
      <c r="AE31" s="30">
        <v>4</v>
      </c>
      <c r="AG31" s="29">
        <v>534</v>
      </c>
      <c r="AH31" s="30">
        <v>3</v>
      </c>
      <c r="AJ31" s="29">
        <v>626</v>
      </c>
      <c r="AK31" s="30">
        <v>4</v>
      </c>
      <c r="AM31" s="29"/>
      <c r="AN31" s="30"/>
      <c r="AP31" s="29">
        <v>507</v>
      </c>
      <c r="AQ31" s="30">
        <v>3</v>
      </c>
      <c r="AS31" s="29"/>
      <c r="AT31" s="30"/>
      <c r="AV31" s="29">
        <v>526</v>
      </c>
      <c r="AW31" s="30">
        <v>3</v>
      </c>
      <c r="AY31" s="29">
        <v>1314</v>
      </c>
      <c r="AZ31" s="30">
        <v>8</v>
      </c>
      <c r="BB31" s="29"/>
      <c r="BC31" s="30"/>
      <c r="BE31" s="29">
        <v>661</v>
      </c>
      <c r="BF31" s="30">
        <v>4</v>
      </c>
      <c r="BH31" s="29">
        <v>975</v>
      </c>
      <c r="BI31" s="30">
        <v>6</v>
      </c>
      <c r="BK31" s="29">
        <v>507</v>
      </c>
      <c r="BL31" s="30">
        <v>3</v>
      </c>
      <c r="BN31" s="29">
        <v>1294</v>
      </c>
      <c r="BO31" s="30">
        <v>8</v>
      </c>
      <c r="BQ31" s="29">
        <v>332</v>
      </c>
      <c r="BR31" s="30">
        <v>2</v>
      </c>
      <c r="BT31" s="29">
        <v>654</v>
      </c>
      <c r="BU31" s="30">
        <v>4</v>
      </c>
      <c r="BW31" s="29">
        <v>714</v>
      </c>
      <c r="BX31" s="30">
        <v>4</v>
      </c>
      <c r="BZ31" s="29">
        <v>610</v>
      </c>
      <c r="CA31" s="30">
        <v>3</v>
      </c>
      <c r="CC31" s="29">
        <v>264</v>
      </c>
      <c r="CD31" s="30">
        <v>2</v>
      </c>
      <c r="CF31" s="29">
        <v>528</v>
      </c>
      <c r="CG31" s="30">
        <v>3</v>
      </c>
      <c r="CI31" s="29">
        <v>708</v>
      </c>
      <c r="CJ31" s="30">
        <v>4</v>
      </c>
      <c r="CL31" s="29">
        <v>491</v>
      </c>
      <c r="CM31" s="30">
        <v>3</v>
      </c>
      <c r="CO31" s="29">
        <v>315</v>
      </c>
      <c r="CP31" s="30">
        <v>2</v>
      </c>
      <c r="CR31" s="29">
        <v>501</v>
      </c>
      <c r="CS31" s="30">
        <v>3</v>
      </c>
      <c r="CU31" s="29"/>
      <c r="CV31" s="30"/>
      <c r="CX31" s="29"/>
      <c r="CY31" s="30"/>
      <c r="DA31" s="29"/>
      <c r="DB31" s="30"/>
      <c r="DD31" s="29"/>
      <c r="DE31" s="30"/>
      <c r="DG31" s="29"/>
      <c r="DH31" s="30"/>
      <c r="DJ31" s="29"/>
      <c r="DK31" s="30"/>
    </row>
    <row r="32" spans="1:115" ht="15.75" x14ac:dyDescent="0.25">
      <c r="A32" s="20" t="s">
        <v>242</v>
      </c>
      <c r="B32" s="97">
        <f t="shared" si="1"/>
        <v>9160</v>
      </c>
      <c r="C32" s="98">
        <f t="shared" si="1"/>
        <v>49</v>
      </c>
      <c r="D32" s="107">
        <f t="shared" ref="D32" si="8">IF(B32=C32,"EJ SPELAT",B32/C32)</f>
        <v>186.9387755102041</v>
      </c>
      <c r="E32" s="20"/>
      <c r="F32" s="29"/>
      <c r="G32" s="30"/>
      <c r="H32" s="88"/>
      <c r="I32" s="29"/>
      <c r="J32" s="30"/>
      <c r="K32" s="88"/>
      <c r="L32" s="29"/>
      <c r="M32" s="30"/>
      <c r="N32" s="88"/>
      <c r="O32" s="29"/>
      <c r="P32" s="30"/>
      <c r="Q32" s="88"/>
      <c r="R32" s="29"/>
      <c r="S32" s="30"/>
      <c r="T32" s="88"/>
      <c r="U32" s="29"/>
      <c r="V32" s="30"/>
      <c r="W32" s="88"/>
      <c r="X32" s="29"/>
      <c r="Y32" s="30"/>
      <c r="Z32" s="88"/>
      <c r="AA32" s="29"/>
      <c r="AB32" s="30"/>
      <c r="AC32" s="88"/>
      <c r="AD32" s="29"/>
      <c r="AE32" s="30"/>
      <c r="AF32" s="88"/>
      <c r="AG32" s="29"/>
      <c r="AH32" s="30"/>
      <c r="AI32" s="88"/>
      <c r="AJ32" s="29"/>
      <c r="AK32" s="30"/>
      <c r="AL32" s="88"/>
      <c r="AM32" s="29"/>
      <c r="AN32" s="30"/>
      <c r="AO32" s="88"/>
      <c r="AP32" s="29"/>
      <c r="AQ32" s="30"/>
      <c r="AR32" s="88"/>
      <c r="AS32" s="29">
        <v>3019</v>
      </c>
      <c r="AT32" s="30">
        <v>17</v>
      </c>
      <c r="AU32" s="88"/>
      <c r="AV32" s="29">
        <v>566</v>
      </c>
      <c r="AW32" s="30">
        <v>3</v>
      </c>
      <c r="AX32" s="88"/>
      <c r="AY32" s="29"/>
      <c r="AZ32" s="30"/>
      <c r="BA32" s="88"/>
      <c r="BB32" s="29">
        <v>691</v>
      </c>
      <c r="BC32" s="30">
        <v>4</v>
      </c>
      <c r="BD32" s="88"/>
      <c r="BE32" s="29">
        <v>791</v>
      </c>
      <c r="BF32" s="30">
        <v>4</v>
      </c>
      <c r="BG32" s="88"/>
      <c r="BH32" s="29"/>
      <c r="BI32" s="30"/>
      <c r="BJ32" s="88"/>
      <c r="BK32" s="29">
        <v>566</v>
      </c>
      <c r="BL32" s="30">
        <v>3</v>
      </c>
      <c r="BM32" s="88"/>
      <c r="BN32" s="29"/>
      <c r="BO32" s="30"/>
      <c r="BP32" s="88"/>
      <c r="BQ32" s="29">
        <v>905</v>
      </c>
      <c r="BR32" s="30">
        <v>4</v>
      </c>
      <c r="BS32" s="88"/>
      <c r="BT32" s="29"/>
      <c r="BU32" s="30"/>
      <c r="BV32" s="88"/>
      <c r="BW32" s="29"/>
      <c r="BX32" s="30"/>
      <c r="BY32" s="88"/>
      <c r="BZ32" s="29">
        <v>484</v>
      </c>
      <c r="CA32" s="30">
        <v>3</v>
      </c>
      <c r="CB32" s="88"/>
      <c r="CC32" s="29">
        <v>736</v>
      </c>
      <c r="CD32" s="30">
        <v>4</v>
      </c>
      <c r="CE32" s="88"/>
      <c r="CF32" s="29"/>
      <c r="CG32" s="30"/>
      <c r="CH32" s="88"/>
      <c r="CI32" s="29"/>
      <c r="CJ32" s="30"/>
      <c r="CK32" s="88"/>
      <c r="CL32" s="29">
        <v>640</v>
      </c>
      <c r="CM32" s="30">
        <v>3</v>
      </c>
      <c r="CN32" s="88"/>
      <c r="CO32" s="29">
        <v>762</v>
      </c>
      <c r="CP32" s="30">
        <v>4</v>
      </c>
      <c r="CQ32" s="88"/>
      <c r="CR32" s="29"/>
      <c r="CS32" s="30"/>
      <c r="CT32" s="88"/>
      <c r="CU32" s="29"/>
      <c r="CV32" s="30"/>
      <c r="CW32" s="88"/>
      <c r="CX32" s="29"/>
      <c r="CY32" s="30"/>
      <c r="CZ32" s="88"/>
      <c r="DA32" s="29"/>
      <c r="DB32" s="30"/>
      <c r="DC32" s="88"/>
      <c r="DD32" s="29"/>
      <c r="DE32" s="30"/>
      <c r="DF32" s="88"/>
      <c r="DG32" s="29"/>
      <c r="DH32" s="30"/>
      <c r="DI32" s="88"/>
      <c r="DJ32" s="29"/>
      <c r="DK32" s="30"/>
    </row>
    <row r="33" spans="1:120" ht="15.75" x14ac:dyDescent="0.25">
      <c r="A33" s="20" t="s">
        <v>43</v>
      </c>
      <c r="B33" s="97">
        <f t="shared" si="1"/>
        <v>5686</v>
      </c>
      <c r="C33" s="98">
        <f t="shared" si="1"/>
        <v>44</v>
      </c>
      <c r="D33" s="107">
        <f t="shared" si="0"/>
        <v>129.22727272727272</v>
      </c>
      <c r="E33" s="20"/>
      <c r="F33" s="29">
        <v>386</v>
      </c>
      <c r="G33" s="30">
        <v>3</v>
      </c>
      <c r="I33" s="29">
        <v>422</v>
      </c>
      <c r="J33" s="30">
        <v>3</v>
      </c>
      <c r="L33" s="29"/>
      <c r="M33" s="30"/>
      <c r="O33" s="29">
        <v>410</v>
      </c>
      <c r="P33" s="30">
        <v>3</v>
      </c>
      <c r="R33" s="29">
        <v>393</v>
      </c>
      <c r="S33" s="30">
        <v>3</v>
      </c>
      <c r="U33" s="29"/>
      <c r="V33" s="30"/>
      <c r="X33" s="29">
        <v>475</v>
      </c>
      <c r="Y33" s="30">
        <v>4</v>
      </c>
      <c r="AA33" s="29">
        <v>374</v>
      </c>
      <c r="AB33" s="30">
        <v>3</v>
      </c>
      <c r="AD33" s="29"/>
      <c r="AE33" s="30"/>
      <c r="AG33" s="29">
        <v>403</v>
      </c>
      <c r="AH33" s="30">
        <v>3</v>
      </c>
      <c r="AJ33" s="29"/>
      <c r="AK33" s="30"/>
      <c r="AM33" s="29"/>
      <c r="AN33" s="30"/>
      <c r="AP33" s="29">
        <v>432</v>
      </c>
      <c r="AQ33" s="30">
        <v>3</v>
      </c>
      <c r="AS33" s="29"/>
      <c r="AT33" s="30"/>
      <c r="AV33" s="29">
        <v>331</v>
      </c>
      <c r="AW33" s="30">
        <v>3</v>
      </c>
      <c r="AY33" s="29"/>
      <c r="AZ33" s="30"/>
      <c r="BB33" s="29"/>
      <c r="BC33" s="30"/>
      <c r="BE33" s="29">
        <v>550</v>
      </c>
      <c r="BF33" s="30">
        <v>4</v>
      </c>
      <c r="BH33" s="29"/>
      <c r="BI33" s="30"/>
      <c r="BK33" s="29">
        <v>419</v>
      </c>
      <c r="BL33" s="30">
        <v>3</v>
      </c>
      <c r="BN33" s="29"/>
      <c r="BO33" s="30"/>
      <c r="BQ33" s="29"/>
      <c r="BR33" s="30"/>
      <c r="BT33" s="29"/>
      <c r="BU33" s="30"/>
      <c r="BW33" s="29"/>
      <c r="BX33" s="30"/>
      <c r="BZ33" s="29">
        <v>370</v>
      </c>
      <c r="CA33" s="30">
        <v>3</v>
      </c>
      <c r="CC33" s="29"/>
      <c r="CD33" s="30"/>
      <c r="CF33" s="29"/>
      <c r="CG33" s="30"/>
      <c r="CI33" s="29"/>
      <c r="CJ33" s="30"/>
      <c r="CL33" s="29">
        <v>380</v>
      </c>
      <c r="CM33" s="30">
        <v>3</v>
      </c>
      <c r="CO33" s="29"/>
      <c r="CP33" s="30"/>
      <c r="CR33" s="29">
        <v>341</v>
      </c>
      <c r="CS33" s="30">
        <v>3</v>
      </c>
      <c r="CU33" s="29"/>
      <c r="CV33" s="30"/>
      <c r="CX33" s="29"/>
      <c r="CY33" s="30"/>
      <c r="DA33" s="29"/>
      <c r="DB33" s="30"/>
      <c r="DD33" s="29"/>
      <c r="DE33" s="30"/>
      <c r="DG33" s="29"/>
      <c r="DH33" s="30"/>
      <c r="DJ33" s="29"/>
      <c r="DK33" s="30"/>
    </row>
    <row r="34" spans="1:120" ht="15.75" x14ac:dyDescent="0.25">
      <c r="A34" s="20" t="s">
        <v>39</v>
      </c>
      <c r="B34" s="97">
        <f t="shared" si="1"/>
        <v>3525</v>
      </c>
      <c r="C34" s="98">
        <f t="shared" si="1"/>
        <v>26</v>
      </c>
      <c r="D34" s="107">
        <f t="shared" si="0"/>
        <v>135.57692307692307</v>
      </c>
      <c r="E34" s="20"/>
      <c r="F34" s="29"/>
      <c r="G34" s="30"/>
      <c r="I34" s="29"/>
      <c r="J34" s="30"/>
      <c r="L34" s="29"/>
      <c r="M34" s="30"/>
      <c r="O34" s="29"/>
      <c r="P34" s="30"/>
      <c r="R34" s="29"/>
      <c r="S34" s="30"/>
      <c r="U34" s="29"/>
      <c r="V34" s="30"/>
      <c r="X34" s="29"/>
      <c r="Y34" s="30"/>
      <c r="AA34" s="29"/>
      <c r="AB34" s="30"/>
      <c r="AD34" s="29"/>
      <c r="AE34" s="30"/>
      <c r="AG34" s="29"/>
      <c r="AH34" s="30"/>
      <c r="AJ34" s="29"/>
      <c r="AK34" s="30"/>
      <c r="AM34" s="29"/>
      <c r="AN34" s="30"/>
      <c r="AP34" s="29">
        <v>386</v>
      </c>
      <c r="AQ34" s="30">
        <v>3</v>
      </c>
      <c r="AS34" s="29"/>
      <c r="AT34" s="30"/>
      <c r="AV34" s="29">
        <v>418</v>
      </c>
      <c r="AW34" s="30">
        <v>3</v>
      </c>
      <c r="AY34" s="29"/>
      <c r="AZ34" s="30"/>
      <c r="BB34" s="29"/>
      <c r="BC34" s="30"/>
      <c r="BE34" s="29">
        <v>545</v>
      </c>
      <c r="BF34" s="30">
        <v>4</v>
      </c>
      <c r="BH34" s="29"/>
      <c r="BI34" s="30"/>
      <c r="BK34" s="29">
        <v>448</v>
      </c>
      <c r="BL34" s="30">
        <v>3</v>
      </c>
      <c r="BN34" s="29"/>
      <c r="BO34" s="30"/>
      <c r="BQ34" s="29"/>
      <c r="BR34" s="30"/>
      <c r="BT34" s="29">
        <v>501</v>
      </c>
      <c r="BU34" s="30">
        <v>4</v>
      </c>
      <c r="BW34" s="29"/>
      <c r="BX34" s="30"/>
      <c r="BZ34" s="29"/>
      <c r="CA34" s="30"/>
      <c r="CC34" s="29"/>
      <c r="CD34" s="30"/>
      <c r="CF34" s="29">
        <v>448</v>
      </c>
      <c r="CG34" s="30">
        <v>3</v>
      </c>
      <c r="CI34" s="29"/>
      <c r="CJ34" s="30"/>
      <c r="CL34" s="29">
        <v>385</v>
      </c>
      <c r="CM34" s="30">
        <v>3</v>
      </c>
      <c r="CO34" s="29"/>
      <c r="CP34" s="30"/>
      <c r="CR34" s="29">
        <v>394</v>
      </c>
      <c r="CS34" s="30">
        <v>3</v>
      </c>
      <c r="CU34" s="29"/>
      <c r="CV34" s="30"/>
      <c r="CX34" s="29"/>
      <c r="CY34" s="30"/>
      <c r="DA34" s="29"/>
      <c r="DB34" s="30"/>
      <c r="DD34" s="29"/>
      <c r="DE34" s="30"/>
      <c r="DG34" s="29"/>
      <c r="DH34" s="30"/>
      <c r="DJ34" s="29"/>
      <c r="DK34" s="30"/>
    </row>
    <row r="35" spans="1:120" ht="15.75" x14ac:dyDescent="0.25">
      <c r="A35" s="20" t="s">
        <v>24</v>
      </c>
      <c r="B35" s="97">
        <f t="shared" si="1"/>
        <v>7125</v>
      </c>
      <c r="C35" s="98">
        <f t="shared" si="1"/>
        <v>46</v>
      </c>
      <c r="D35" s="107">
        <f t="shared" si="0"/>
        <v>154.89130434782609</v>
      </c>
      <c r="E35" s="20"/>
      <c r="F35" s="29">
        <v>517</v>
      </c>
      <c r="G35" s="30">
        <v>3</v>
      </c>
      <c r="I35" s="29">
        <v>450</v>
      </c>
      <c r="J35" s="30">
        <v>3</v>
      </c>
      <c r="L35" s="29">
        <v>635</v>
      </c>
      <c r="M35" s="30">
        <v>4</v>
      </c>
      <c r="O35" s="29"/>
      <c r="P35" s="30"/>
      <c r="R35" s="29"/>
      <c r="S35" s="30"/>
      <c r="U35" s="29"/>
      <c r="V35" s="30"/>
      <c r="X35" s="29"/>
      <c r="Y35" s="30"/>
      <c r="AA35" s="29">
        <v>484</v>
      </c>
      <c r="AB35" s="30">
        <v>3</v>
      </c>
      <c r="AD35" s="29"/>
      <c r="AE35" s="30"/>
      <c r="AG35" s="29">
        <v>393</v>
      </c>
      <c r="AH35" s="30">
        <v>3</v>
      </c>
      <c r="AJ35" s="29"/>
      <c r="AK35" s="30"/>
      <c r="AM35" s="29"/>
      <c r="AN35" s="30"/>
      <c r="AP35" s="29">
        <v>489</v>
      </c>
      <c r="AQ35" s="30">
        <v>3</v>
      </c>
      <c r="AS35" s="29"/>
      <c r="AT35" s="30"/>
      <c r="AV35" s="29">
        <v>451</v>
      </c>
      <c r="AW35" s="30">
        <v>3</v>
      </c>
      <c r="AY35" s="29"/>
      <c r="AZ35" s="30"/>
      <c r="BB35" s="29"/>
      <c r="BC35" s="30"/>
      <c r="BE35" s="29">
        <v>623</v>
      </c>
      <c r="BF35" s="30">
        <v>4</v>
      </c>
      <c r="BH35" s="29"/>
      <c r="BI35" s="30"/>
      <c r="BK35" s="29">
        <v>497</v>
      </c>
      <c r="BL35" s="30">
        <v>3</v>
      </c>
      <c r="BN35" s="29"/>
      <c r="BO35" s="30"/>
      <c r="BQ35" s="29"/>
      <c r="BR35" s="30"/>
      <c r="BT35" s="29">
        <v>609</v>
      </c>
      <c r="BU35" s="30">
        <v>4</v>
      </c>
      <c r="BW35" s="29">
        <v>609</v>
      </c>
      <c r="BX35" s="30">
        <v>4</v>
      </c>
      <c r="BZ35" s="29">
        <v>432</v>
      </c>
      <c r="CA35" s="30">
        <v>3</v>
      </c>
      <c r="CC35" s="29"/>
      <c r="CD35" s="30"/>
      <c r="CF35" s="29">
        <v>476</v>
      </c>
      <c r="CG35" s="30">
        <v>3</v>
      </c>
      <c r="CI35" s="29"/>
      <c r="CJ35" s="30"/>
      <c r="CL35" s="29"/>
      <c r="CM35" s="30"/>
      <c r="CO35" s="29"/>
      <c r="CP35" s="30"/>
      <c r="CR35" s="29">
        <v>460</v>
      </c>
      <c r="CS35" s="30">
        <v>3</v>
      </c>
      <c r="CU35" s="29"/>
      <c r="CV35" s="30"/>
      <c r="CX35" s="29"/>
      <c r="CY35" s="30"/>
      <c r="DA35" s="29"/>
      <c r="DB35" s="30"/>
      <c r="DD35" s="29"/>
      <c r="DE35" s="30"/>
      <c r="DG35" s="29"/>
      <c r="DH35" s="30"/>
      <c r="DJ35" s="29"/>
      <c r="DK35" s="30"/>
    </row>
    <row r="36" spans="1:120" ht="15.75" x14ac:dyDescent="0.25">
      <c r="A36" s="20" t="s">
        <v>31</v>
      </c>
      <c r="B36" s="97">
        <f t="shared" si="1"/>
        <v>9605</v>
      </c>
      <c r="C36" s="98">
        <f t="shared" si="1"/>
        <v>61</v>
      </c>
      <c r="D36" s="107">
        <f t="shared" si="0"/>
        <v>157.45901639344262</v>
      </c>
      <c r="E36" s="20"/>
      <c r="F36" s="29">
        <v>414</v>
      </c>
      <c r="G36" s="30">
        <v>3</v>
      </c>
      <c r="I36" s="29">
        <v>543</v>
      </c>
      <c r="J36" s="30">
        <v>3</v>
      </c>
      <c r="L36" s="29">
        <v>610</v>
      </c>
      <c r="M36" s="30">
        <v>4</v>
      </c>
      <c r="O36" s="29">
        <v>482</v>
      </c>
      <c r="P36" s="30">
        <v>3</v>
      </c>
      <c r="R36" s="29"/>
      <c r="S36" s="30"/>
      <c r="U36" s="29"/>
      <c r="V36" s="30"/>
      <c r="X36" s="29"/>
      <c r="Y36" s="30"/>
      <c r="AA36" s="29"/>
      <c r="AB36" s="30"/>
      <c r="AD36" s="29"/>
      <c r="AE36" s="30"/>
      <c r="AG36" s="29">
        <v>521</v>
      </c>
      <c r="AH36" s="30">
        <v>3</v>
      </c>
      <c r="AJ36" s="29"/>
      <c r="AK36" s="30"/>
      <c r="AM36" s="29"/>
      <c r="AN36" s="30"/>
      <c r="AP36" s="29">
        <v>503</v>
      </c>
      <c r="AQ36" s="30">
        <v>3</v>
      </c>
      <c r="AS36" s="29">
        <v>636</v>
      </c>
      <c r="AT36" s="30">
        <v>4</v>
      </c>
      <c r="AV36" s="29">
        <v>461</v>
      </c>
      <c r="AW36" s="30">
        <v>3</v>
      </c>
      <c r="AY36" s="29">
        <v>652</v>
      </c>
      <c r="AZ36" s="30">
        <v>4</v>
      </c>
      <c r="BB36" s="29"/>
      <c r="BC36" s="30"/>
      <c r="BE36" s="29">
        <v>631</v>
      </c>
      <c r="BF36" s="30">
        <v>4</v>
      </c>
      <c r="BH36" s="29"/>
      <c r="BI36" s="30"/>
      <c r="BK36" s="29">
        <v>521</v>
      </c>
      <c r="BL36" s="30">
        <v>3</v>
      </c>
      <c r="BN36" s="29">
        <v>637</v>
      </c>
      <c r="BO36" s="30">
        <v>4</v>
      </c>
      <c r="BQ36" s="29"/>
      <c r="BR36" s="30"/>
      <c r="BT36" s="29">
        <v>660</v>
      </c>
      <c r="BU36" s="30">
        <v>4</v>
      </c>
      <c r="BW36" s="29">
        <v>667</v>
      </c>
      <c r="BX36" s="30">
        <v>4</v>
      </c>
      <c r="BZ36" s="29">
        <v>488</v>
      </c>
      <c r="CA36" s="30">
        <v>3</v>
      </c>
      <c r="CC36" s="29"/>
      <c r="CD36" s="30"/>
      <c r="CF36" s="29">
        <v>376</v>
      </c>
      <c r="CG36" s="30">
        <v>3</v>
      </c>
      <c r="CI36" s="29"/>
      <c r="CJ36" s="30"/>
      <c r="CL36" s="29">
        <v>357</v>
      </c>
      <c r="CM36" s="30">
        <v>3</v>
      </c>
      <c r="CO36" s="29"/>
      <c r="CP36" s="30"/>
      <c r="CR36" s="29">
        <v>446</v>
      </c>
      <c r="CS36" s="30">
        <v>3</v>
      </c>
      <c r="CU36" s="29"/>
      <c r="CV36" s="30"/>
      <c r="CX36" s="29"/>
      <c r="CY36" s="30"/>
      <c r="DA36" s="29"/>
      <c r="DB36" s="30"/>
      <c r="DD36" s="29"/>
      <c r="DE36" s="30"/>
      <c r="DG36" s="29"/>
      <c r="DH36" s="30"/>
      <c r="DJ36" s="29"/>
      <c r="DK36" s="30"/>
    </row>
    <row r="37" spans="1:120" ht="15.75" x14ac:dyDescent="0.25">
      <c r="A37" s="20" t="s">
        <v>38</v>
      </c>
      <c r="B37" s="97">
        <f t="shared" si="1"/>
        <v>7715</v>
      </c>
      <c r="C37" s="98">
        <f t="shared" si="1"/>
        <v>55</v>
      </c>
      <c r="D37" s="107">
        <f t="shared" si="0"/>
        <v>140.27272727272728</v>
      </c>
      <c r="E37" s="20"/>
      <c r="F37" s="29">
        <v>447</v>
      </c>
      <c r="G37" s="30">
        <v>3</v>
      </c>
      <c r="I37" s="29">
        <v>390</v>
      </c>
      <c r="J37" s="30">
        <v>3</v>
      </c>
      <c r="L37" s="29"/>
      <c r="M37" s="30"/>
      <c r="O37" s="29">
        <v>462</v>
      </c>
      <c r="P37" s="30">
        <v>3</v>
      </c>
      <c r="R37" s="29">
        <v>441</v>
      </c>
      <c r="S37" s="30">
        <v>3</v>
      </c>
      <c r="U37" s="29"/>
      <c r="V37" s="30"/>
      <c r="X37" s="29"/>
      <c r="Y37" s="30"/>
      <c r="AA37" s="29">
        <v>455</v>
      </c>
      <c r="AB37" s="30">
        <v>3</v>
      </c>
      <c r="AD37" s="29"/>
      <c r="AE37" s="30"/>
      <c r="AG37" s="29">
        <v>356</v>
      </c>
      <c r="AH37" s="30">
        <v>3</v>
      </c>
      <c r="AJ37" s="29"/>
      <c r="AK37" s="30"/>
      <c r="AM37" s="29"/>
      <c r="AN37" s="30"/>
      <c r="AP37" s="29">
        <v>493</v>
      </c>
      <c r="AQ37" s="30">
        <v>3</v>
      </c>
      <c r="AS37" s="29"/>
      <c r="AT37" s="30"/>
      <c r="AV37" s="29">
        <v>409</v>
      </c>
      <c r="AW37" s="30">
        <v>3</v>
      </c>
      <c r="AY37" s="29">
        <v>484</v>
      </c>
      <c r="AZ37" s="30">
        <v>4</v>
      </c>
      <c r="BB37" s="29"/>
      <c r="BC37" s="30"/>
      <c r="BE37" s="29">
        <v>545</v>
      </c>
      <c r="BF37" s="30">
        <v>4</v>
      </c>
      <c r="BH37" s="29"/>
      <c r="BI37" s="30"/>
      <c r="BK37" s="29">
        <v>425</v>
      </c>
      <c r="BL37" s="30">
        <v>3</v>
      </c>
      <c r="BN37" s="29"/>
      <c r="BO37" s="30"/>
      <c r="BQ37" s="29"/>
      <c r="BR37" s="30"/>
      <c r="BT37" s="29">
        <v>566</v>
      </c>
      <c r="BU37" s="30">
        <v>4</v>
      </c>
      <c r="BW37" s="29">
        <v>550</v>
      </c>
      <c r="BX37" s="30">
        <v>4</v>
      </c>
      <c r="BZ37" s="29">
        <v>426</v>
      </c>
      <c r="CA37" s="30">
        <v>3</v>
      </c>
      <c r="CC37" s="29"/>
      <c r="CD37" s="30"/>
      <c r="CF37" s="29">
        <v>395</v>
      </c>
      <c r="CG37" s="30">
        <v>3</v>
      </c>
      <c r="CI37" s="29"/>
      <c r="CJ37" s="30"/>
      <c r="CL37" s="29">
        <v>424</v>
      </c>
      <c r="CM37" s="30">
        <v>3</v>
      </c>
      <c r="CO37" s="29"/>
      <c r="CP37" s="30"/>
      <c r="CR37" s="29">
        <v>447</v>
      </c>
      <c r="CS37" s="30">
        <v>3</v>
      </c>
      <c r="CU37" s="29"/>
      <c r="CV37" s="30"/>
      <c r="CX37" s="29"/>
      <c r="CY37" s="30"/>
      <c r="DA37" s="29"/>
      <c r="DB37" s="30"/>
      <c r="DD37" s="29"/>
      <c r="DE37" s="30"/>
      <c r="DG37" s="29"/>
      <c r="DH37" s="30"/>
      <c r="DJ37" s="29"/>
      <c r="DK37" s="30"/>
    </row>
    <row r="38" spans="1:120" ht="15.75" x14ac:dyDescent="0.25">
      <c r="A38" s="20" t="s">
        <v>48</v>
      </c>
      <c r="B38" s="97">
        <f t="shared" si="1"/>
        <v>6584</v>
      </c>
      <c r="C38" s="98">
        <f t="shared" si="1"/>
        <v>45</v>
      </c>
      <c r="D38" s="107">
        <f t="shared" si="0"/>
        <v>146.3111111111111</v>
      </c>
      <c r="E38" s="20"/>
      <c r="F38" s="29">
        <v>395</v>
      </c>
      <c r="G38" s="30">
        <v>3</v>
      </c>
      <c r="I38" s="29"/>
      <c r="J38" s="30"/>
      <c r="L38" s="29"/>
      <c r="M38" s="30"/>
      <c r="O38" s="29">
        <v>438</v>
      </c>
      <c r="P38" s="30">
        <v>3</v>
      </c>
      <c r="R38" s="29">
        <v>380</v>
      </c>
      <c r="S38" s="30">
        <v>3</v>
      </c>
      <c r="U38" s="29"/>
      <c r="V38" s="30"/>
      <c r="X38" s="29"/>
      <c r="Y38" s="30"/>
      <c r="AA38" s="29">
        <v>438</v>
      </c>
      <c r="AB38" s="30">
        <v>3</v>
      </c>
      <c r="AD38" s="29"/>
      <c r="AE38" s="30"/>
      <c r="AG38" s="29">
        <v>455</v>
      </c>
      <c r="AH38" s="30">
        <v>3</v>
      </c>
      <c r="AJ38" s="29"/>
      <c r="AK38" s="30"/>
      <c r="AM38" s="29"/>
      <c r="AN38" s="30"/>
      <c r="AP38" s="29">
        <v>472</v>
      </c>
      <c r="AQ38" s="30">
        <v>3</v>
      </c>
      <c r="AS38" s="29">
        <v>633</v>
      </c>
      <c r="AT38" s="30">
        <v>4</v>
      </c>
      <c r="AV38" s="29">
        <v>443</v>
      </c>
      <c r="AW38" s="30">
        <v>3</v>
      </c>
      <c r="AY38" s="29"/>
      <c r="AZ38" s="30"/>
      <c r="BB38" s="29"/>
      <c r="BC38" s="30"/>
      <c r="BE38" s="29">
        <v>585</v>
      </c>
      <c r="BF38" s="30">
        <v>4</v>
      </c>
      <c r="BH38" s="29"/>
      <c r="BI38" s="30"/>
      <c r="BK38" s="29"/>
      <c r="BL38" s="30"/>
      <c r="BN38" s="29"/>
      <c r="BO38" s="30"/>
      <c r="BQ38" s="29"/>
      <c r="BR38" s="30"/>
      <c r="BT38" s="29">
        <v>659</v>
      </c>
      <c r="BU38" s="30">
        <v>4</v>
      </c>
      <c r="BW38" s="29"/>
      <c r="BX38" s="30"/>
      <c r="BZ38" s="29">
        <v>423</v>
      </c>
      <c r="CA38" s="30">
        <v>3</v>
      </c>
      <c r="CC38" s="29"/>
      <c r="CD38" s="30"/>
      <c r="CF38" s="29">
        <v>454</v>
      </c>
      <c r="CG38" s="30">
        <v>3</v>
      </c>
      <c r="CI38" s="29"/>
      <c r="CJ38" s="30"/>
      <c r="CL38" s="29">
        <v>387</v>
      </c>
      <c r="CM38" s="30">
        <v>3</v>
      </c>
      <c r="CO38" s="29"/>
      <c r="CP38" s="30"/>
      <c r="CR38" s="29">
        <v>422</v>
      </c>
      <c r="CS38" s="30">
        <v>3</v>
      </c>
      <c r="CU38" s="29"/>
      <c r="CV38" s="30"/>
      <c r="CX38" s="29"/>
      <c r="CY38" s="30"/>
      <c r="DA38" s="29"/>
      <c r="DB38" s="30"/>
      <c r="DD38" s="29"/>
      <c r="DE38" s="30"/>
      <c r="DG38" s="29"/>
      <c r="DH38" s="30"/>
      <c r="DJ38" s="29"/>
      <c r="DK38" s="30"/>
    </row>
    <row r="39" spans="1:120" ht="15.75" x14ac:dyDescent="0.25">
      <c r="A39" s="20" t="s">
        <v>35</v>
      </c>
      <c r="B39" s="97">
        <f t="shared" si="1"/>
        <v>8036</v>
      </c>
      <c r="C39" s="98">
        <f t="shared" si="1"/>
        <v>52</v>
      </c>
      <c r="D39" s="107">
        <f t="shared" si="0"/>
        <v>154.53846153846155</v>
      </c>
      <c r="E39" s="20"/>
      <c r="F39" s="29"/>
      <c r="G39" s="30"/>
      <c r="I39" s="29">
        <v>485</v>
      </c>
      <c r="J39" s="30">
        <v>3</v>
      </c>
      <c r="L39" s="29"/>
      <c r="M39" s="30"/>
      <c r="O39" s="29"/>
      <c r="P39" s="30"/>
      <c r="R39" s="29"/>
      <c r="S39" s="30"/>
      <c r="U39" s="29"/>
      <c r="V39" s="30"/>
      <c r="X39" s="29"/>
      <c r="Y39" s="30"/>
      <c r="AA39" s="29"/>
      <c r="AB39" s="30"/>
      <c r="AD39" s="29">
        <v>551</v>
      </c>
      <c r="AE39" s="30">
        <v>4</v>
      </c>
      <c r="AG39" s="29">
        <v>512</v>
      </c>
      <c r="AH39" s="30">
        <v>3</v>
      </c>
      <c r="AJ39" s="29">
        <v>637</v>
      </c>
      <c r="AK39" s="30">
        <v>4</v>
      </c>
      <c r="AM39" s="29"/>
      <c r="AN39" s="30"/>
      <c r="AP39" s="29"/>
      <c r="AQ39" s="30"/>
      <c r="AS39" s="29"/>
      <c r="AT39" s="30"/>
      <c r="AV39" s="29">
        <v>461</v>
      </c>
      <c r="AW39" s="30">
        <v>3</v>
      </c>
      <c r="AY39" s="29"/>
      <c r="AZ39" s="30"/>
      <c r="BB39" s="29"/>
      <c r="BC39" s="30"/>
      <c r="BE39" s="29">
        <v>577</v>
      </c>
      <c r="BF39" s="30">
        <v>4</v>
      </c>
      <c r="BH39" s="29"/>
      <c r="BI39" s="30"/>
      <c r="BK39" s="29">
        <v>474</v>
      </c>
      <c r="BL39" s="30">
        <v>3</v>
      </c>
      <c r="BN39" s="29">
        <v>601</v>
      </c>
      <c r="BO39" s="30">
        <v>4</v>
      </c>
      <c r="BQ39" s="29"/>
      <c r="BR39" s="30"/>
      <c r="BT39" s="29">
        <v>639</v>
      </c>
      <c r="BU39" s="30">
        <v>4</v>
      </c>
      <c r="BW39" s="29">
        <v>663</v>
      </c>
      <c r="BX39" s="30">
        <v>4</v>
      </c>
      <c r="BZ39" s="29">
        <v>491</v>
      </c>
      <c r="CA39" s="30">
        <v>3</v>
      </c>
      <c r="CC39" s="29"/>
      <c r="CD39" s="30"/>
      <c r="CF39" s="29">
        <v>420</v>
      </c>
      <c r="CG39" s="30">
        <v>3</v>
      </c>
      <c r="CI39" s="29">
        <v>525</v>
      </c>
      <c r="CJ39" s="30">
        <v>4</v>
      </c>
      <c r="CL39" s="29">
        <v>518</v>
      </c>
      <c r="CM39" s="30">
        <v>3</v>
      </c>
      <c r="CO39" s="29"/>
      <c r="CP39" s="30"/>
      <c r="CR39" s="29">
        <v>482</v>
      </c>
      <c r="CS39" s="30">
        <v>3</v>
      </c>
      <c r="CU39" s="29"/>
      <c r="CV39" s="30"/>
      <c r="CX39" s="29"/>
      <c r="CY39" s="30"/>
      <c r="DA39" s="29"/>
      <c r="DB39" s="30"/>
      <c r="DD39" s="29"/>
      <c r="DE39" s="30"/>
      <c r="DG39" s="29"/>
      <c r="DH39" s="30"/>
      <c r="DJ39" s="29"/>
      <c r="DK39" s="30"/>
    </row>
    <row r="40" spans="1:120" ht="15.75" x14ac:dyDescent="0.25">
      <c r="A40" s="20" t="s">
        <v>42</v>
      </c>
      <c r="B40" s="97">
        <f t="shared" si="1"/>
        <v>0</v>
      </c>
      <c r="C40" s="98">
        <f t="shared" si="1"/>
        <v>0</v>
      </c>
      <c r="D40" s="107" t="str">
        <f t="shared" si="0"/>
        <v>EJ SPELAT</v>
      </c>
      <c r="E40" s="20"/>
      <c r="F40" s="29"/>
      <c r="G40" s="30"/>
      <c r="I40" s="29"/>
      <c r="J40" s="30"/>
      <c r="L40" s="29"/>
      <c r="M40" s="30"/>
      <c r="O40" s="29"/>
      <c r="P40" s="30"/>
      <c r="R40" s="29"/>
      <c r="S40" s="30"/>
      <c r="U40" s="29"/>
      <c r="V40" s="30"/>
      <c r="X40" s="29"/>
      <c r="Y40" s="30"/>
      <c r="AA40" s="29"/>
      <c r="AB40" s="30"/>
      <c r="AD40" s="29"/>
      <c r="AE40" s="30"/>
      <c r="AG40" s="29"/>
      <c r="AH40" s="30"/>
      <c r="AJ40" s="29"/>
      <c r="AK40" s="30"/>
      <c r="AM40" s="29"/>
      <c r="AN40" s="30"/>
      <c r="AP40" s="29"/>
      <c r="AQ40" s="30"/>
      <c r="AS40" s="29"/>
      <c r="AT40" s="30"/>
      <c r="AV40" s="29"/>
      <c r="AW40" s="30"/>
      <c r="AY40" s="29"/>
      <c r="AZ40" s="30"/>
      <c r="BB40" s="29"/>
      <c r="BC40" s="30"/>
      <c r="BE40" s="29"/>
      <c r="BF40" s="30"/>
      <c r="BH40" s="29"/>
      <c r="BI40" s="30"/>
      <c r="BK40" s="29"/>
      <c r="BL40" s="30"/>
      <c r="BN40" s="29"/>
      <c r="BO40" s="30"/>
      <c r="BQ40" s="29"/>
      <c r="BR40" s="30"/>
      <c r="BT40" s="29"/>
      <c r="BU40" s="30"/>
      <c r="BW40" s="29"/>
      <c r="BX40" s="30"/>
      <c r="BZ40" s="29"/>
      <c r="CA40" s="30"/>
      <c r="CC40" s="29"/>
      <c r="CD40" s="30"/>
      <c r="CF40" s="29"/>
      <c r="CG40" s="30"/>
      <c r="CI40" s="29"/>
      <c r="CJ40" s="30"/>
      <c r="CL40" s="29"/>
      <c r="CM40" s="30"/>
      <c r="CO40" s="29"/>
      <c r="CP40" s="30"/>
      <c r="CR40" s="29"/>
      <c r="CS40" s="30"/>
      <c r="CU40" s="29"/>
      <c r="CV40" s="30"/>
      <c r="CX40" s="29"/>
      <c r="CY40" s="30"/>
      <c r="DA40" s="29"/>
      <c r="DB40" s="30"/>
      <c r="DD40" s="29"/>
      <c r="DE40" s="30"/>
      <c r="DG40" s="29"/>
      <c r="DH40" s="30"/>
      <c r="DJ40" s="29"/>
      <c r="DK40" s="30"/>
    </row>
    <row r="41" spans="1:120" ht="15.75" x14ac:dyDescent="0.25">
      <c r="A41" s="20" t="s">
        <v>27</v>
      </c>
      <c r="B41" s="97">
        <f t="shared" si="1"/>
        <v>9082</v>
      </c>
      <c r="C41" s="98">
        <f t="shared" si="1"/>
        <v>61</v>
      </c>
      <c r="D41" s="107">
        <f t="shared" si="0"/>
        <v>148.88524590163934</v>
      </c>
      <c r="E41" s="20"/>
      <c r="F41" s="29"/>
      <c r="G41" s="30"/>
      <c r="I41" s="29">
        <v>515</v>
      </c>
      <c r="J41" s="30">
        <v>3</v>
      </c>
      <c r="L41" s="29"/>
      <c r="M41" s="30"/>
      <c r="O41" s="29">
        <v>475</v>
      </c>
      <c r="P41" s="30">
        <v>3</v>
      </c>
      <c r="R41" s="29">
        <v>495</v>
      </c>
      <c r="S41" s="30">
        <v>3</v>
      </c>
      <c r="U41" s="29">
        <v>290</v>
      </c>
      <c r="V41" s="30">
        <v>2</v>
      </c>
      <c r="X41" s="29">
        <v>575</v>
      </c>
      <c r="Y41" s="30">
        <v>4</v>
      </c>
      <c r="AA41" s="29">
        <v>462</v>
      </c>
      <c r="AB41" s="30">
        <v>3</v>
      </c>
      <c r="AD41" s="29"/>
      <c r="AE41" s="30"/>
      <c r="AG41" s="29">
        <v>382</v>
      </c>
      <c r="AH41" s="30">
        <v>3</v>
      </c>
      <c r="AJ41" s="29">
        <v>641</v>
      </c>
      <c r="AK41" s="30">
        <v>4</v>
      </c>
      <c r="AM41" s="29"/>
      <c r="AN41" s="30"/>
      <c r="AP41" s="29">
        <v>480</v>
      </c>
      <c r="AQ41" s="30">
        <v>3</v>
      </c>
      <c r="AS41" s="29">
        <v>554</v>
      </c>
      <c r="AT41" s="30">
        <v>4</v>
      </c>
      <c r="AV41" s="29">
        <v>434</v>
      </c>
      <c r="AW41" s="30">
        <v>3</v>
      </c>
      <c r="AY41" s="29">
        <v>567</v>
      </c>
      <c r="AZ41" s="30">
        <v>4</v>
      </c>
      <c r="BB41" s="29"/>
      <c r="BC41" s="30"/>
      <c r="BE41" s="29">
        <v>625</v>
      </c>
      <c r="BF41" s="30">
        <v>4</v>
      </c>
      <c r="BH41" s="29"/>
      <c r="BI41" s="30"/>
      <c r="BK41" s="29">
        <v>401</v>
      </c>
      <c r="BL41" s="30">
        <v>3</v>
      </c>
      <c r="BN41" s="29">
        <v>582</v>
      </c>
      <c r="BO41" s="30">
        <v>4</v>
      </c>
      <c r="BQ41" s="29"/>
      <c r="BR41" s="30"/>
      <c r="BT41" s="29">
        <v>555</v>
      </c>
      <c r="BU41" s="30">
        <v>4</v>
      </c>
      <c r="BW41" s="29">
        <v>605</v>
      </c>
      <c r="BX41" s="30">
        <v>4</v>
      </c>
      <c r="BZ41" s="29">
        <v>444</v>
      </c>
      <c r="CA41" s="30">
        <v>3</v>
      </c>
      <c r="CC41" s="29"/>
      <c r="CD41" s="30"/>
      <c r="CF41" s="29"/>
      <c r="CG41" s="30"/>
      <c r="CI41" s="29"/>
      <c r="CJ41" s="30"/>
      <c r="CL41" s="29"/>
      <c r="CM41" s="30"/>
      <c r="CO41" s="29"/>
      <c r="CP41" s="30"/>
      <c r="CR41" s="29"/>
      <c r="CS41" s="30"/>
      <c r="CU41" s="29"/>
      <c r="CV41" s="30"/>
      <c r="CX41" s="29"/>
      <c r="CY41" s="30"/>
      <c r="DA41" s="29"/>
      <c r="DB41" s="30"/>
      <c r="DD41" s="29"/>
      <c r="DE41" s="30"/>
      <c r="DG41" s="29"/>
      <c r="DH41" s="30"/>
      <c r="DJ41" s="29"/>
      <c r="DK41" s="30"/>
    </row>
    <row r="42" spans="1:120" ht="15.75" x14ac:dyDescent="0.25">
      <c r="A42" s="20" t="s">
        <v>17</v>
      </c>
      <c r="B42" s="97">
        <f t="shared" si="1"/>
        <v>9244</v>
      </c>
      <c r="C42" s="98">
        <f t="shared" si="1"/>
        <v>54</v>
      </c>
      <c r="D42" s="107">
        <f t="shared" si="0"/>
        <v>171.18518518518519</v>
      </c>
      <c r="E42" s="20"/>
      <c r="F42" s="29">
        <v>433</v>
      </c>
      <c r="G42" s="30">
        <v>3</v>
      </c>
      <c r="I42" s="29">
        <v>536</v>
      </c>
      <c r="J42" s="30">
        <v>3</v>
      </c>
      <c r="L42" s="29">
        <v>686</v>
      </c>
      <c r="M42" s="30">
        <v>4</v>
      </c>
      <c r="O42" s="29">
        <v>520</v>
      </c>
      <c r="P42" s="30">
        <v>3</v>
      </c>
      <c r="R42" s="29"/>
      <c r="S42" s="30"/>
      <c r="U42" s="29"/>
      <c r="V42" s="30"/>
      <c r="X42" s="29"/>
      <c r="Y42" s="30"/>
      <c r="AA42" s="29">
        <v>546</v>
      </c>
      <c r="AB42" s="30">
        <v>3</v>
      </c>
      <c r="AD42" s="29"/>
      <c r="AE42" s="30"/>
      <c r="AG42" s="29">
        <v>456</v>
      </c>
      <c r="AH42" s="30">
        <v>3</v>
      </c>
      <c r="AJ42" s="29"/>
      <c r="AK42" s="30"/>
      <c r="AM42" s="29"/>
      <c r="AN42" s="30"/>
      <c r="AP42" s="29">
        <v>539</v>
      </c>
      <c r="AQ42" s="30">
        <v>3</v>
      </c>
      <c r="AS42" s="29"/>
      <c r="AT42" s="30"/>
      <c r="AV42" s="29"/>
      <c r="AW42" s="30"/>
      <c r="AY42" s="29"/>
      <c r="AZ42" s="30"/>
      <c r="BB42" s="29"/>
      <c r="BC42" s="30"/>
      <c r="BE42" s="29">
        <v>671</v>
      </c>
      <c r="BF42" s="30">
        <v>4</v>
      </c>
      <c r="BH42" s="29"/>
      <c r="BI42" s="30"/>
      <c r="BK42" s="29">
        <v>523</v>
      </c>
      <c r="BL42" s="30">
        <v>3</v>
      </c>
      <c r="BN42" s="29">
        <v>664</v>
      </c>
      <c r="BO42" s="30">
        <v>4</v>
      </c>
      <c r="BQ42" s="29">
        <v>649</v>
      </c>
      <c r="BR42" s="30">
        <v>4</v>
      </c>
      <c r="BT42" s="29">
        <v>745</v>
      </c>
      <c r="BU42" s="30">
        <v>4</v>
      </c>
      <c r="BW42" s="29"/>
      <c r="BX42" s="30"/>
      <c r="BZ42" s="29">
        <v>515</v>
      </c>
      <c r="CA42" s="30">
        <v>3</v>
      </c>
      <c r="CC42" s="29"/>
      <c r="CD42" s="30"/>
      <c r="CF42" s="29"/>
      <c r="CG42" s="30"/>
      <c r="CI42" s="29">
        <v>618</v>
      </c>
      <c r="CJ42" s="30">
        <v>4</v>
      </c>
      <c r="CL42" s="29">
        <v>499</v>
      </c>
      <c r="CM42" s="30">
        <v>3</v>
      </c>
      <c r="CO42" s="29"/>
      <c r="CP42" s="30"/>
      <c r="CR42" s="29">
        <v>644</v>
      </c>
      <c r="CS42" s="30">
        <v>3</v>
      </c>
      <c r="CU42" s="29"/>
      <c r="CV42" s="30"/>
      <c r="CX42" s="29"/>
      <c r="CY42" s="30"/>
      <c r="DA42" s="29"/>
      <c r="DB42" s="30"/>
      <c r="DD42" s="29"/>
      <c r="DE42" s="30"/>
      <c r="DG42" s="29"/>
      <c r="DH42" s="30"/>
      <c r="DJ42" s="29"/>
      <c r="DK42" s="30"/>
    </row>
    <row r="43" spans="1:120" ht="15.75" x14ac:dyDescent="0.25">
      <c r="A43" s="20" t="s">
        <v>10</v>
      </c>
      <c r="B43" s="97">
        <f t="shared" si="1"/>
        <v>7067</v>
      </c>
      <c r="C43" s="98">
        <f t="shared" si="1"/>
        <v>38</v>
      </c>
      <c r="D43" s="107">
        <f t="shared" si="0"/>
        <v>185.97368421052633</v>
      </c>
      <c r="E43" s="20"/>
      <c r="F43" s="29"/>
      <c r="G43" s="31"/>
      <c r="I43" s="29"/>
      <c r="J43" s="31"/>
      <c r="L43" s="29"/>
      <c r="M43" s="31"/>
      <c r="O43" s="29">
        <v>571</v>
      </c>
      <c r="P43" s="31">
        <v>3</v>
      </c>
      <c r="R43" s="29">
        <v>515</v>
      </c>
      <c r="S43" s="31">
        <v>3</v>
      </c>
      <c r="U43" s="29">
        <v>681</v>
      </c>
      <c r="V43" s="31">
        <v>4</v>
      </c>
      <c r="X43" s="29"/>
      <c r="Y43" s="31"/>
      <c r="AA43" s="29"/>
      <c r="AB43" s="31"/>
      <c r="AD43" s="29"/>
      <c r="AE43" s="31"/>
      <c r="AG43" s="29"/>
      <c r="AH43" s="31"/>
      <c r="AJ43" s="29"/>
      <c r="AK43" s="31"/>
      <c r="AM43" s="29"/>
      <c r="AN43" s="31"/>
      <c r="AP43" s="29"/>
      <c r="AQ43" s="31"/>
      <c r="AS43" s="29"/>
      <c r="AT43" s="31"/>
      <c r="AV43" s="29"/>
      <c r="AW43" s="31"/>
      <c r="AY43" s="29"/>
      <c r="AZ43" s="31"/>
      <c r="BB43" s="29">
        <v>648</v>
      </c>
      <c r="BC43" s="31">
        <v>4</v>
      </c>
      <c r="BE43" s="29">
        <v>766</v>
      </c>
      <c r="BF43" s="31">
        <v>4</v>
      </c>
      <c r="BH43" s="29">
        <v>1172</v>
      </c>
      <c r="BI43" s="31">
        <v>6</v>
      </c>
      <c r="BK43" s="29"/>
      <c r="BL43" s="31"/>
      <c r="BN43" s="29"/>
      <c r="BO43" s="31"/>
      <c r="BQ43" s="29"/>
      <c r="BR43" s="31"/>
      <c r="BT43" s="29"/>
      <c r="BU43" s="31"/>
      <c r="BW43" s="29"/>
      <c r="BX43" s="31"/>
      <c r="BZ43" s="29">
        <v>620</v>
      </c>
      <c r="CA43" s="31">
        <v>3</v>
      </c>
      <c r="CC43" s="29">
        <v>719</v>
      </c>
      <c r="CD43" s="31">
        <v>4</v>
      </c>
      <c r="CF43" s="29"/>
      <c r="CG43" s="31"/>
      <c r="CI43" s="29"/>
      <c r="CJ43" s="31"/>
      <c r="CL43" s="29">
        <v>579</v>
      </c>
      <c r="CM43" s="31">
        <v>3</v>
      </c>
      <c r="CO43" s="29">
        <v>796</v>
      </c>
      <c r="CP43" s="31">
        <v>4</v>
      </c>
      <c r="CR43" s="29"/>
      <c r="CS43" s="31"/>
      <c r="CU43" s="29"/>
      <c r="CV43" s="31"/>
      <c r="CX43" s="29"/>
      <c r="CY43" s="31"/>
      <c r="DA43" s="29"/>
      <c r="DB43" s="31"/>
      <c r="DD43" s="29"/>
      <c r="DE43" s="31"/>
      <c r="DG43" s="29"/>
      <c r="DH43" s="31"/>
      <c r="DJ43" s="29"/>
      <c r="DK43" s="31"/>
    </row>
    <row r="44" spans="1:120" x14ac:dyDescent="0.3">
      <c r="A44" s="20" t="s">
        <v>54</v>
      </c>
      <c r="B44" s="97">
        <f t="shared" si="1"/>
        <v>8803</v>
      </c>
      <c r="C44" s="98">
        <f t="shared" si="1"/>
        <v>64</v>
      </c>
      <c r="D44" s="107">
        <f t="shared" si="0"/>
        <v>137.546875</v>
      </c>
      <c r="E44" s="20"/>
      <c r="F44" s="29">
        <v>401</v>
      </c>
      <c r="G44" s="30">
        <v>3</v>
      </c>
      <c r="I44" s="29">
        <v>382</v>
      </c>
      <c r="J44" s="30">
        <v>3</v>
      </c>
      <c r="L44" s="29"/>
      <c r="M44" s="30"/>
      <c r="O44" s="29"/>
      <c r="P44" s="30"/>
      <c r="R44" s="29">
        <v>448</v>
      </c>
      <c r="S44" s="30">
        <v>3</v>
      </c>
      <c r="U44" s="29"/>
      <c r="V44" s="30"/>
      <c r="X44" s="29">
        <v>477</v>
      </c>
      <c r="Y44" s="30">
        <v>4</v>
      </c>
      <c r="AA44" s="29">
        <v>350</v>
      </c>
      <c r="AB44" s="30">
        <v>3</v>
      </c>
      <c r="AD44" s="29"/>
      <c r="AE44" s="30"/>
      <c r="AG44" s="29">
        <v>343</v>
      </c>
      <c r="AH44" s="30">
        <v>3</v>
      </c>
      <c r="AJ44" s="29"/>
      <c r="AK44" s="30"/>
      <c r="AM44" s="29"/>
      <c r="AN44" s="30"/>
      <c r="AP44" s="29">
        <v>450</v>
      </c>
      <c r="AQ44" s="30">
        <v>3</v>
      </c>
      <c r="AS44" s="29">
        <v>511</v>
      </c>
      <c r="AT44" s="30">
        <v>4</v>
      </c>
      <c r="AV44" s="29">
        <v>480</v>
      </c>
      <c r="AW44" s="30">
        <v>3</v>
      </c>
      <c r="AY44" s="29">
        <v>534</v>
      </c>
      <c r="AZ44" s="30">
        <v>4</v>
      </c>
      <c r="BB44" s="29"/>
      <c r="BC44" s="30"/>
      <c r="BE44" s="29">
        <v>545</v>
      </c>
      <c r="BF44" s="30">
        <v>4</v>
      </c>
      <c r="BH44" s="29"/>
      <c r="BI44" s="30"/>
      <c r="BK44" s="29">
        <v>470</v>
      </c>
      <c r="BL44" s="30">
        <v>3</v>
      </c>
      <c r="BN44" s="29">
        <v>546</v>
      </c>
      <c r="BO44" s="30">
        <v>4</v>
      </c>
      <c r="BQ44" s="29"/>
      <c r="BR44" s="30"/>
      <c r="BT44" s="29">
        <v>550</v>
      </c>
      <c r="BU44" s="30">
        <v>4</v>
      </c>
      <c r="BW44" s="29"/>
      <c r="BX44" s="30"/>
      <c r="BZ44" s="29">
        <v>433</v>
      </c>
      <c r="CA44" s="30">
        <v>3</v>
      </c>
      <c r="CC44" s="29"/>
      <c r="CD44" s="30"/>
      <c r="CF44" s="29">
        <v>496</v>
      </c>
      <c r="CG44" s="30">
        <v>3</v>
      </c>
      <c r="CI44" s="29">
        <v>539</v>
      </c>
      <c r="CJ44" s="30">
        <v>4</v>
      </c>
      <c r="CL44" s="29">
        <v>443</v>
      </c>
      <c r="CM44" s="30">
        <v>3</v>
      </c>
      <c r="CO44" s="29"/>
      <c r="CP44" s="30"/>
      <c r="CR44" s="29">
        <v>405</v>
      </c>
      <c r="CS44" s="30">
        <v>3</v>
      </c>
      <c r="CU44" s="29"/>
      <c r="CV44" s="30"/>
      <c r="CX44" s="29"/>
      <c r="CY44" s="30"/>
      <c r="DA44" s="29"/>
      <c r="DB44" s="30"/>
      <c r="DD44" s="29"/>
      <c r="DE44" s="30"/>
      <c r="DG44" s="29"/>
      <c r="DH44" s="30"/>
      <c r="DJ44" s="29"/>
      <c r="DK44" s="30"/>
      <c r="DP44" s="55"/>
    </row>
    <row r="45" spans="1:120" ht="15.75" x14ac:dyDescent="0.25">
      <c r="A45" s="20" t="s">
        <v>77</v>
      </c>
      <c r="B45" s="97">
        <f t="shared" si="1"/>
        <v>4535</v>
      </c>
      <c r="C45" s="98">
        <f t="shared" si="1"/>
        <v>33</v>
      </c>
      <c r="D45" s="107">
        <f t="shared" si="0"/>
        <v>137.42424242424244</v>
      </c>
      <c r="E45" s="20"/>
      <c r="F45" s="29"/>
      <c r="G45" s="30"/>
      <c r="I45" s="29">
        <v>462</v>
      </c>
      <c r="J45" s="30">
        <v>3</v>
      </c>
      <c r="L45" s="29"/>
      <c r="M45" s="30"/>
      <c r="O45" s="29">
        <v>406</v>
      </c>
      <c r="P45" s="30">
        <v>3</v>
      </c>
      <c r="R45" s="29">
        <v>395</v>
      </c>
      <c r="S45" s="30">
        <v>3</v>
      </c>
      <c r="U45" s="29"/>
      <c r="V45" s="30"/>
      <c r="X45" s="29">
        <v>508</v>
      </c>
      <c r="Y45" s="30">
        <v>4</v>
      </c>
      <c r="AA45" s="29">
        <v>475</v>
      </c>
      <c r="AB45" s="30">
        <v>3</v>
      </c>
      <c r="AD45" s="29"/>
      <c r="AE45" s="30"/>
      <c r="AG45" s="29">
        <v>468</v>
      </c>
      <c r="AH45" s="30">
        <v>3</v>
      </c>
      <c r="AJ45" s="29"/>
      <c r="AK45" s="30"/>
      <c r="AM45" s="29"/>
      <c r="AN45" s="30"/>
      <c r="AP45" s="29">
        <v>365</v>
      </c>
      <c r="AQ45" s="30">
        <v>3</v>
      </c>
      <c r="AS45" s="29">
        <v>528</v>
      </c>
      <c r="AT45" s="30">
        <v>4</v>
      </c>
      <c r="AV45" s="29">
        <v>423</v>
      </c>
      <c r="AW45" s="30">
        <v>3</v>
      </c>
      <c r="AY45" s="29">
        <v>505</v>
      </c>
      <c r="AZ45" s="30">
        <v>4</v>
      </c>
      <c r="BB45" s="29"/>
      <c r="BC45" s="30"/>
      <c r="BE45" s="29"/>
      <c r="BF45" s="30"/>
      <c r="BH45" s="29"/>
      <c r="BI45" s="30"/>
      <c r="BK45" s="29"/>
      <c r="BL45" s="30"/>
      <c r="BN45" s="29"/>
      <c r="BO45" s="30"/>
      <c r="BQ45" s="29"/>
      <c r="BR45" s="30"/>
      <c r="BT45" s="29"/>
      <c r="BU45" s="30"/>
      <c r="BW45" s="29"/>
      <c r="BX45" s="30"/>
      <c r="BZ45" s="29"/>
      <c r="CA45" s="30"/>
      <c r="CC45" s="29"/>
      <c r="CD45" s="30"/>
      <c r="CF45" s="29"/>
      <c r="CG45" s="30"/>
      <c r="CI45" s="29"/>
      <c r="CJ45" s="30"/>
      <c r="CL45" s="29"/>
      <c r="CM45" s="30"/>
      <c r="CO45" s="29"/>
      <c r="CP45" s="30"/>
      <c r="CR45" s="29"/>
      <c r="CS45" s="30"/>
      <c r="CU45" s="29"/>
      <c r="CV45" s="30"/>
      <c r="CX45" s="29"/>
      <c r="CY45" s="30"/>
      <c r="DA45" s="29"/>
      <c r="DB45" s="30"/>
      <c r="DD45" s="29"/>
      <c r="DE45" s="30"/>
      <c r="DG45" s="29"/>
      <c r="DH45" s="30"/>
      <c r="DJ45" s="29"/>
      <c r="DK45" s="30"/>
    </row>
    <row r="46" spans="1:120" ht="15.75" x14ac:dyDescent="0.25">
      <c r="A46" s="20" t="s">
        <v>41</v>
      </c>
      <c r="B46" s="97">
        <f t="shared" si="1"/>
        <v>10964</v>
      </c>
      <c r="C46" s="98">
        <f t="shared" si="1"/>
        <v>83</v>
      </c>
      <c r="D46" s="107">
        <f t="shared" si="0"/>
        <v>132.09638554216866</v>
      </c>
      <c r="E46" s="20"/>
      <c r="F46" s="29">
        <v>390</v>
      </c>
      <c r="G46" s="30">
        <v>3</v>
      </c>
      <c r="I46" s="29">
        <v>356</v>
      </c>
      <c r="J46" s="30">
        <v>3</v>
      </c>
      <c r="L46" s="29">
        <v>524</v>
      </c>
      <c r="M46" s="30">
        <v>4</v>
      </c>
      <c r="O46" s="29">
        <v>401</v>
      </c>
      <c r="P46" s="30">
        <v>3</v>
      </c>
      <c r="R46" s="29">
        <v>312</v>
      </c>
      <c r="S46" s="30">
        <v>3</v>
      </c>
      <c r="U46" s="29"/>
      <c r="V46" s="30"/>
      <c r="X46" s="29"/>
      <c r="Y46" s="30"/>
      <c r="AA46" s="29">
        <v>337</v>
      </c>
      <c r="AB46" s="30">
        <v>3</v>
      </c>
      <c r="AD46" s="29"/>
      <c r="AE46" s="30"/>
      <c r="AG46" s="29">
        <v>339</v>
      </c>
      <c r="AH46" s="30">
        <v>3</v>
      </c>
      <c r="AJ46" s="29"/>
      <c r="AK46" s="30"/>
      <c r="AM46" s="29">
        <v>905</v>
      </c>
      <c r="AN46" s="30">
        <v>6</v>
      </c>
      <c r="AP46" s="29">
        <v>473</v>
      </c>
      <c r="AQ46" s="30">
        <v>3</v>
      </c>
      <c r="AS46" s="29">
        <v>504</v>
      </c>
      <c r="AT46" s="30">
        <v>4</v>
      </c>
      <c r="AV46" s="29">
        <v>330</v>
      </c>
      <c r="AW46" s="30">
        <v>3</v>
      </c>
      <c r="AY46" s="29">
        <v>554</v>
      </c>
      <c r="AZ46" s="30">
        <v>4</v>
      </c>
      <c r="BB46" s="29"/>
      <c r="BC46" s="30"/>
      <c r="BE46" s="29">
        <v>552</v>
      </c>
      <c r="BF46" s="30">
        <v>4</v>
      </c>
      <c r="BH46" s="29">
        <v>891</v>
      </c>
      <c r="BI46" s="30">
        <v>6</v>
      </c>
      <c r="BK46" s="29">
        <v>392</v>
      </c>
      <c r="BL46" s="30">
        <v>3</v>
      </c>
      <c r="BN46" s="29">
        <v>588</v>
      </c>
      <c r="BO46" s="30">
        <v>4</v>
      </c>
      <c r="BQ46" s="29"/>
      <c r="BR46" s="30"/>
      <c r="BT46" s="29">
        <v>600</v>
      </c>
      <c r="BU46" s="30">
        <v>4</v>
      </c>
      <c r="BW46" s="29">
        <v>603</v>
      </c>
      <c r="BX46" s="30">
        <v>4</v>
      </c>
      <c r="BZ46" s="29">
        <v>426</v>
      </c>
      <c r="CA46" s="30">
        <v>3</v>
      </c>
      <c r="CC46" s="29"/>
      <c r="CD46" s="30"/>
      <c r="CF46" s="29">
        <v>337</v>
      </c>
      <c r="CG46" s="30">
        <v>3</v>
      </c>
      <c r="CI46" s="29">
        <v>458</v>
      </c>
      <c r="CJ46" s="30">
        <v>4</v>
      </c>
      <c r="CL46" s="29">
        <v>367</v>
      </c>
      <c r="CM46" s="30">
        <v>3</v>
      </c>
      <c r="CO46" s="29"/>
      <c r="CP46" s="30"/>
      <c r="CR46" s="29">
        <v>325</v>
      </c>
      <c r="CS46" s="30">
        <v>3</v>
      </c>
      <c r="CU46" s="29"/>
      <c r="CV46" s="30"/>
      <c r="CX46" s="29"/>
      <c r="CY46" s="30"/>
      <c r="DA46" s="29"/>
      <c r="DB46" s="30"/>
      <c r="DD46" s="29"/>
      <c r="DE46" s="30"/>
      <c r="DG46" s="29"/>
      <c r="DH46" s="30"/>
      <c r="DJ46" s="29"/>
      <c r="DK46" s="30"/>
    </row>
    <row r="47" spans="1:120" ht="15.75" x14ac:dyDescent="0.25">
      <c r="A47" s="20" t="s">
        <v>29</v>
      </c>
      <c r="B47" s="97">
        <f t="shared" si="1"/>
        <v>11321</v>
      </c>
      <c r="C47" s="98">
        <f t="shared" si="1"/>
        <v>66</v>
      </c>
      <c r="D47" s="107">
        <f t="shared" si="0"/>
        <v>171.53030303030303</v>
      </c>
      <c r="E47" s="20"/>
      <c r="F47" s="29">
        <v>468</v>
      </c>
      <c r="G47" s="30">
        <v>3</v>
      </c>
      <c r="I47" s="29">
        <v>460</v>
      </c>
      <c r="J47" s="30">
        <v>3</v>
      </c>
      <c r="L47" s="29"/>
      <c r="M47" s="30"/>
      <c r="O47" s="29">
        <v>557</v>
      </c>
      <c r="P47" s="30">
        <v>3</v>
      </c>
      <c r="R47" s="29"/>
      <c r="S47" s="30"/>
      <c r="U47" s="29"/>
      <c r="V47" s="30"/>
      <c r="X47" s="29"/>
      <c r="Y47" s="30"/>
      <c r="AA47" s="29">
        <v>520</v>
      </c>
      <c r="AB47" s="30">
        <v>3</v>
      </c>
      <c r="AD47" s="29"/>
      <c r="AE47" s="30"/>
      <c r="AG47" s="29">
        <v>504</v>
      </c>
      <c r="AH47" s="30">
        <v>3</v>
      </c>
      <c r="AJ47" s="29">
        <v>708</v>
      </c>
      <c r="AK47" s="30">
        <v>4</v>
      </c>
      <c r="AM47" s="29"/>
      <c r="AN47" s="30"/>
      <c r="AP47" s="29">
        <v>508</v>
      </c>
      <c r="AQ47" s="30">
        <v>3</v>
      </c>
      <c r="AS47" s="29"/>
      <c r="AT47" s="30"/>
      <c r="AV47" s="29">
        <v>491</v>
      </c>
      <c r="AW47" s="30">
        <v>3</v>
      </c>
      <c r="AY47" s="29"/>
      <c r="AZ47" s="30"/>
      <c r="BB47" s="29"/>
      <c r="BC47" s="30"/>
      <c r="BE47" s="29">
        <v>722</v>
      </c>
      <c r="BF47" s="30">
        <v>4</v>
      </c>
      <c r="BH47" s="29">
        <v>1040</v>
      </c>
      <c r="BI47" s="30">
        <v>6</v>
      </c>
      <c r="BK47" s="29">
        <v>490</v>
      </c>
      <c r="BL47" s="30">
        <v>3</v>
      </c>
      <c r="BN47" s="29"/>
      <c r="BO47" s="30"/>
      <c r="BQ47" s="29">
        <v>730</v>
      </c>
      <c r="BR47" s="30">
        <v>4</v>
      </c>
      <c r="BT47" s="29">
        <v>700</v>
      </c>
      <c r="BU47" s="30">
        <v>4</v>
      </c>
      <c r="BW47" s="29"/>
      <c r="BX47" s="30"/>
      <c r="BZ47" s="29">
        <v>519</v>
      </c>
      <c r="CA47" s="30">
        <v>3</v>
      </c>
      <c r="CC47" s="29">
        <v>631</v>
      </c>
      <c r="CD47" s="30">
        <v>4</v>
      </c>
      <c r="CF47" s="29">
        <v>547</v>
      </c>
      <c r="CG47" s="30">
        <v>3</v>
      </c>
      <c r="CI47" s="29"/>
      <c r="CJ47" s="30"/>
      <c r="CL47" s="29">
        <v>544</v>
      </c>
      <c r="CM47" s="30">
        <v>3</v>
      </c>
      <c r="CO47" s="29">
        <v>654</v>
      </c>
      <c r="CP47" s="30">
        <v>4</v>
      </c>
      <c r="CR47" s="29">
        <v>528</v>
      </c>
      <c r="CS47" s="30">
        <v>3</v>
      </c>
      <c r="CU47" s="29"/>
      <c r="CV47" s="30"/>
      <c r="CX47" s="29"/>
      <c r="CY47" s="30"/>
      <c r="DA47" s="29"/>
      <c r="DB47" s="30"/>
      <c r="DD47" s="29"/>
      <c r="DE47" s="30"/>
      <c r="DG47" s="29"/>
      <c r="DH47" s="30"/>
      <c r="DJ47" s="29"/>
      <c r="DK47" s="30"/>
    </row>
    <row r="48" spans="1:120" ht="15.75" x14ac:dyDescent="0.25">
      <c r="A48" s="20" t="s">
        <v>21</v>
      </c>
      <c r="B48" s="97">
        <f t="shared" si="1"/>
        <v>15654</v>
      </c>
      <c r="C48" s="98">
        <f t="shared" si="1"/>
        <v>96</v>
      </c>
      <c r="D48" s="107">
        <f t="shared" si="0"/>
        <v>163.0625</v>
      </c>
      <c r="E48" s="20"/>
      <c r="F48" s="29">
        <v>492</v>
      </c>
      <c r="G48" s="30">
        <v>3</v>
      </c>
      <c r="I48" s="29">
        <v>465</v>
      </c>
      <c r="J48" s="30">
        <v>3</v>
      </c>
      <c r="L48" s="29"/>
      <c r="M48" s="30"/>
      <c r="O48" s="29">
        <v>486</v>
      </c>
      <c r="P48" s="30">
        <v>3</v>
      </c>
      <c r="R48" s="29">
        <v>536</v>
      </c>
      <c r="S48" s="30">
        <v>3</v>
      </c>
      <c r="U48" s="29">
        <v>642</v>
      </c>
      <c r="V48" s="30">
        <v>4</v>
      </c>
      <c r="X48" s="29">
        <v>636</v>
      </c>
      <c r="Y48" s="30">
        <v>4</v>
      </c>
      <c r="AA48" s="29">
        <v>512</v>
      </c>
      <c r="AB48" s="30">
        <v>3</v>
      </c>
      <c r="AD48" s="29">
        <v>648</v>
      </c>
      <c r="AE48" s="30">
        <v>4</v>
      </c>
      <c r="AG48" s="29">
        <v>479</v>
      </c>
      <c r="AH48" s="30">
        <v>3</v>
      </c>
      <c r="AJ48" s="29">
        <v>381</v>
      </c>
      <c r="AK48" s="30">
        <v>2</v>
      </c>
      <c r="AM48" s="29"/>
      <c r="AN48" s="30"/>
      <c r="AP48" s="29">
        <v>490</v>
      </c>
      <c r="AQ48" s="30">
        <v>3</v>
      </c>
      <c r="AS48" s="29">
        <v>652</v>
      </c>
      <c r="AT48" s="30">
        <v>4</v>
      </c>
      <c r="AV48" s="29">
        <v>542</v>
      </c>
      <c r="AW48" s="30">
        <v>3</v>
      </c>
      <c r="AY48" s="29">
        <v>625</v>
      </c>
      <c r="AZ48" s="30">
        <v>4</v>
      </c>
      <c r="BB48" s="29">
        <v>646</v>
      </c>
      <c r="BC48" s="30">
        <v>4</v>
      </c>
      <c r="BE48" s="29">
        <v>662</v>
      </c>
      <c r="BF48" s="30">
        <v>4</v>
      </c>
      <c r="BH48" s="29">
        <v>915</v>
      </c>
      <c r="BI48" s="30">
        <v>6</v>
      </c>
      <c r="BK48" s="29">
        <v>452</v>
      </c>
      <c r="BL48" s="30">
        <v>3</v>
      </c>
      <c r="BN48" s="29">
        <v>641</v>
      </c>
      <c r="BO48" s="30">
        <v>4</v>
      </c>
      <c r="BQ48" s="29">
        <v>507</v>
      </c>
      <c r="BR48" s="30">
        <v>3</v>
      </c>
      <c r="BT48" s="29">
        <v>641</v>
      </c>
      <c r="BU48" s="30">
        <v>4</v>
      </c>
      <c r="BW48" s="29">
        <v>655</v>
      </c>
      <c r="BX48" s="30">
        <v>4</v>
      </c>
      <c r="BZ48" s="29">
        <v>548</v>
      </c>
      <c r="CA48" s="30">
        <v>3</v>
      </c>
      <c r="CC48" s="29">
        <v>317</v>
      </c>
      <c r="CD48" s="30">
        <v>2</v>
      </c>
      <c r="CF48" s="29">
        <v>499</v>
      </c>
      <c r="CG48" s="30">
        <v>3</v>
      </c>
      <c r="CI48" s="29">
        <v>626</v>
      </c>
      <c r="CJ48" s="30">
        <v>4</v>
      </c>
      <c r="CL48" s="29">
        <v>500</v>
      </c>
      <c r="CM48" s="30">
        <v>3</v>
      </c>
      <c r="CO48" s="29"/>
      <c r="CP48" s="30"/>
      <c r="CR48" s="29">
        <v>459</v>
      </c>
      <c r="CS48" s="30">
        <v>3</v>
      </c>
      <c r="CU48" s="29"/>
      <c r="CV48" s="30"/>
      <c r="CX48" s="29"/>
      <c r="CY48" s="30"/>
      <c r="DA48" s="29"/>
      <c r="DB48" s="30"/>
      <c r="DD48" s="29"/>
      <c r="DE48" s="30"/>
      <c r="DG48" s="29"/>
      <c r="DH48" s="30"/>
      <c r="DJ48" s="29"/>
      <c r="DK48" s="30"/>
    </row>
    <row r="49" spans="1:115" ht="15.75" x14ac:dyDescent="0.25">
      <c r="A49" s="20" t="s">
        <v>33</v>
      </c>
      <c r="B49" s="97">
        <f t="shared" si="1"/>
        <v>12445</v>
      </c>
      <c r="C49" s="98">
        <f t="shared" si="1"/>
        <v>75</v>
      </c>
      <c r="D49" s="107">
        <f t="shared" si="0"/>
        <v>165.93333333333334</v>
      </c>
      <c r="E49" s="20"/>
      <c r="F49" s="29">
        <v>578</v>
      </c>
      <c r="G49" s="30">
        <v>3</v>
      </c>
      <c r="I49" s="29">
        <v>492</v>
      </c>
      <c r="J49" s="30">
        <v>3</v>
      </c>
      <c r="L49" s="29">
        <v>640</v>
      </c>
      <c r="M49" s="30">
        <v>4</v>
      </c>
      <c r="O49" s="29">
        <v>483</v>
      </c>
      <c r="P49" s="30">
        <v>3</v>
      </c>
      <c r="R49" s="29">
        <v>483</v>
      </c>
      <c r="S49" s="30">
        <v>3</v>
      </c>
      <c r="U49" s="29"/>
      <c r="V49" s="30"/>
      <c r="X49" s="29">
        <v>639</v>
      </c>
      <c r="Y49" s="30">
        <v>4</v>
      </c>
      <c r="AA49" s="29">
        <v>418</v>
      </c>
      <c r="AB49" s="30">
        <v>3</v>
      </c>
      <c r="AD49" s="29"/>
      <c r="AE49" s="30"/>
      <c r="AG49" s="29">
        <v>432</v>
      </c>
      <c r="AH49" s="30">
        <v>3</v>
      </c>
      <c r="AJ49" s="29"/>
      <c r="AK49" s="30"/>
      <c r="AM49" s="29">
        <v>1025</v>
      </c>
      <c r="AN49" s="30">
        <v>6</v>
      </c>
      <c r="AP49" s="29">
        <v>515</v>
      </c>
      <c r="AQ49" s="30">
        <v>3</v>
      </c>
      <c r="AS49" s="29"/>
      <c r="AT49" s="30"/>
      <c r="AV49" s="29">
        <v>538</v>
      </c>
      <c r="AW49" s="30">
        <v>3</v>
      </c>
      <c r="AY49" s="29"/>
      <c r="AZ49" s="30"/>
      <c r="BB49" s="29"/>
      <c r="BC49" s="30"/>
      <c r="BE49" s="29">
        <v>668</v>
      </c>
      <c r="BF49" s="30">
        <v>4</v>
      </c>
      <c r="BH49" s="29">
        <v>1037</v>
      </c>
      <c r="BI49" s="30">
        <v>6</v>
      </c>
      <c r="BK49" s="29">
        <v>486</v>
      </c>
      <c r="BL49" s="30">
        <v>3</v>
      </c>
      <c r="BN49" s="29"/>
      <c r="BO49" s="30"/>
      <c r="BQ49" s="29"/>
      <c r="BR49" s="30"/>
      <c r="BT49" s="29">
        <v>732</v>
      </c>
      <c r="BU49" s="30">
        <v>4</v>
      </c>
      <c r="BW49" s="29">
        <v>685</v>
      </c>
      <c r="BX49" s="30">
        <v>4</v>
      </c>
      <c r="BZ49" s="29">
        <v>417</v>
      </c>
      <c r="CA49" s="30">
        <v>3</v>
      </c>
      <c r="CC49" s="29"/>
      <c r="CD49" s="30"/>
      <c r="CF49" s="29">
        <v>516</v>
      </c>
      <c r="CG49" s="30">
        <v>3</v>
      </c>
      <c r="CI49" s="29">
        <v>683</v>
      </c>
      <c r="CJ49" s="30">
        <v>4</v>
      </c>
      <c r="CL49" s="29">
        <v>501</v>
      </c>
      <c r="CM49" s="30">
        <v>3</v>
      </c>
      <c r="CO49" s="29"/>
      <c r="CP49" s="30"/>
      <c r="CR49" s="29">
        <v>477</v>
      </c>
      <c r="CS49" s="30">
        <v>3</v>
      </c>
      <c r="CU49" s="29"/>
      <c r="CV49" s="30"/>
      <c r="CX49" s="29"/>
      <c r="CY49" s="30"/>
      <c r="DA49" s="29"/>
      <c r="DB49" s="30"/>
      <c r="DD49" s="29"/>
      <c r="DE49" s="30"/>
      <c r="DG49" s="29"/>
      <c r="DH49" s="30"/>
      <c r="DJ49" s="29"/>
      <c r="DK49" s="30"/>
    </row>
    <row r="50" spans="1:115" ht="15.75" x14ac:dyDescent="0.25">
      <c r="A50" s="20" t="s">
        <v>74</v>
      </c>
      <c r="B50" s="97">
        <f t="shared" si="1"/>
        <v>4482</v>
      </c>
      <c r="C50" s="98">
        <f t="shared" si="1"/>
        <v>35</v>
      </c>
      <c r="D50" s="107">
        <f t="shared" si="0"/>
        <v>128.05714285714285</v>
      </c>
      <c r="E50" s="20"/>
      <c r="F50" s="29">
        <v>357</v>
      </c>
      <c r="G50" s="30">
        <v>3</v>
      </c>
      <c r="I50" s="29">
        <v>351</v>
      </c>
      <c r="J50" s="30">
        <v>3</v>
      </c>
      <c r="L50" s="29">
        <v>554</v>
      </c>
      <c r="M50" s="30">
        <v>4</v>
      </c>
      <c r="O50" s="29"/>
      <c r="P50" s="30"/>
      <c r="R50" s="29"/>
      <c r="S50" s="30"/>
      <c r="U50" s="29"/>
      <c r="V50" s="30"/>
      <c r="X50" s="29"/>
      <c r="Y50" s="30"/>
      <c r="AA50" s="29">
        <v>357</v>
      </c>
      <c r="AB50" s="30">
        <v>3</v>
      </c>
      <c r="AD50" s="29"/>
      <c r="AE50" s="30"/>
      <c r="AG50" s="29">
        <v>398</v>
      </c>
      <c r="AH50" s="30">
        <v>3</v>
      </c>
      <c r="AJ50" s="29"/>
      <c r="AK50" s="30"/>
      <c r="AM50" s="29"/>
      <c r="AN50" s="30"/>
      <c r="AP50" s="29">
        <v>349</v>
      </c>
      <c r="AQ50" s="30">
        <v>3</v>
      </c>
      <c r="AS50" s="29"/>
      <c r="AT50" s="30"/>
      <c r="AV50" s="29">
        <v>399</v>
      </c>
      <c r="AW50" s="30">
        <v>3</v>
      </c>
      <c r="AY50" s="29"/>
      <c r="AZ50" s="30"/>
      <c r="BB50" s="29"/>
      <c r="BC50" s="30"/>
      <c r="BE50" s="29"/>
      <c r="BF50" s="30"/>
      <c r="BH50" s="29"/>
      <c r="BI50" s="30"/>
      <c r="BK50" s="29"/>
      <c r="BL50" s="30"/>
      <c r="BN50" s="29"/>
      <c r="BO50" s="30"/>
      <c r="BQ50" s="29"/>
      <c r="BR50" s="30"/>
      <c r="BT50" s="29">
        <v>461</v>
      </c>
      <c r="BU50" s="30">
        <v>4</v>
      </c>
      <c r="BW50" s="29"/>
      <c r="BX50" s="30"/>
      <c r="BZ50" s="29">
        <v>434</v>
      </c>
      <c r="CA50" s="30">
        <v>3</v>
      </c>
      <c r="CC50" s="29"/>
      <c r="CD50" s="30"/>
      <c r="CF50" s="29">
        <v>386</v>
      </c>
      <c r="CG50" s="30">
        <v>3</v>
      </c>
      <c r="CI50" s="29"/>
      <c r="CJ50" s="30"/>
      <c r="CL50" s="29"/>
      <c r="CM50" s="30"/>
      <c r="CO50" s="29"/>
      <c r="CP50" s="30"/>
      <c r="CR50" s="29">
        <v>436</v>
      </c>
      <c r="CS50" s="30">
        <v>3</v>
      </c>
      <c r="CU50" s="29"/>
      <c r="CV50" s="30"/>
      <c r="CX50" s="29"/>
      <c r="CY50" s="30"/>
      <c r="DA50" s="29"/>
      <c r="DB50" s="30"/>
      <c r="DD50" s="29"/>
      <c r="DE50" s="30"/>
      <c r="DG50" s="29"/>
      <c r="DH50" s="30"/>
      <c r="DJ50" s="29"/>
      <c r="DK50" s="30"/>
    </row>
    <row r="51" spans="1:115" ht="15.75" x14ac:dyDescent="0.25">
      <c r="A51" s="20" t="s">
        <v>14</v>
      </c>
      <c r="B51" s="97">
        <f t="shared" si="1"/>
        <v>8851</v>
      </c>
      <c r="C51" s="98">
        <f t="shared" si="1"/>
        <v>46</v>
      </c>
      <c r="D51" s="107">
        <f t="shared" si="0"/>
        <v>192.41304347826087</v>
      </c>
      <c r="E51" s="20"/>
      <c r="F51" s="29"/>
      <c r="G51" s="30"/>
      <c r="I51" s="29">
        <v>518</v>
      </c>
      <c r="J51" s="30">
        <v>3</v>
      </c>
      <c r="L51" s="29">
        <v>732</v>
      </c>
      <c r="M51" s="30">
        <v>4</v>
      </c>
      <c r="O51" s="29">
        <v>580</v>
      </c>
      <c r="P51" s="30">
        <v>3</v>
      </c>
      <c r="R51" s="29"/>
      <c r="S51" s="30"/>
      <c r="U51" s="29">
        <v>768</v>
      </c>
      <c r="V51" s="30">
        <v>4</v>
      </c>
      <c r="X51" s="29"/>
      <c r="Y51" s="30"/>
      <c r="AA51" s="29">
        <v>505</v>
      </c>
      <c r="AB51" s="30">
        <v>3</v>
      </c>
      <c r="AD51" s="29"/>
      <c r="AE51" s="30"/>
      <c r="AG51" s="29"/>
      <c r="AH51" s="30"/>
      <c r="AJ51" s="29">
        <v>891</v>
      </c>
      <c r="AK51" s="30">
        <v>4</v>
      </c>
      <c r="AM51" s="29"/>
      <c r="AN51" s="30"/>
      <c r="AP51" s="29">
        <v>611</v>
      </c>
      <c r="AQ51" s="30">
        <v>3</v>
      </c>
      <c r="AS51" s="29"/>
      <c r="AT51" s="30"/>
      <c r="AV51" s="29"/>
      <c r="AW51" s="30"/>
      <c r="AY51" s="29"/>
      <c r="AZ51" s="30"/>
      <c r="BB51" s="29">
        <v>816</v>
      </c>
      <c r="BC51" s="30">
        <v>4</v>
      </c>
      <c r="BE51" s="29"/>
      <c r="BF51" s="30"/>
      <c r="BH51" s="29"/>
      <c r="BI51" s="30"/>
      <c r="BK51" s="29"/>
      <c r="BL51" s="30"/>
      <c r="BN51" s="29"/>
      <c r="BO51" s="30"/>
      <c r="BQ51" s="29">
        <v>836</v>
      </c>
      <c r="BR51" s="30">
        <v>4</v>
      </c>
      <c r="BT51" s="29"/>
      <c r="BU51" s="30"/>
      <c r="BW51" s="29"/>
      <c r="BX51" s="30"/>
      <c r="BZ51" s="29">
        <v>509</v>
      </c>
      <c r="CA51" s="30">
        <v>3</v>
      </c>
      <c r="CC51" s="29">
        <v>761</v>
      </c>
      <c r="CD51" s="30">
        <v>4</v>
      </c>
      <c r="CF51" s="29">
        <v>530</v>
      </c>
      <c r="CG51" s="30">
        <v>3</v>
      </c>
      <c r="CI51" s="29"/>
      <c r="CJ51" s="30"/>
      <c r="CL51" s="29"/>
      <c r="CM51" s="30"/>
      <c r="CO51" s="29">
        <v>794</v>
      </c>
      <c r="CP51" s="30">
        <v>4</v>
      </c>
      <c r="CR51" s="29"/>
      <c r="CS51" s="30"/>
      <c r="CU51" s="29"/>
      <c r="CV51" s="30"/>
      <c r="CX51" s="29"/>
      <c r="CY51" s="30"/>
      <c r="DA51" s="29"/>
      <c r="DB51" s="30"/>
      <c r="DD51" s="29"/>
      <c r="DE51" s="30"/>
      <c r="DG51" s="29"/>
      <c r="DH51" s="30"/>
      <c r="DJ51" s="29"/>
      <c r="DK51" s="30"/>
    </row>
    <row r="52" spans="1:115" ht="16.5" thickBot="1" x14ac:dyDescent="0.3">
      <c r="A52" s="20"/>
      <c r="B52" s="99">
        <f>SUM(B4:B51)</f>
        <v>343814</v>
      </c>
      <c r="C52" s="100">
        <f>SUM(C4:C51)</f>
        <v>2258</v>
      </c>
      <c r="D52" s="108">
        <f t="shared" si="0"/>
        <v>152.26483613817538</v>
      </c>
      <c r="E52" s="20"/>
      <c r="F52" s="29"/>
      <c r="G52" s="30"/>
      <c r="I52" s="29"/>
      <c r="J52" s="30"/>
      <c r="L52" s="29"/>
      <c r="M52" s="30"/>
      <c r="O52" s="29"/>
      <c r="P52" s="30"/>
      <c r="R52" s="29"/>
      <c r="S52" s="30"/>
      <c r="U52" s="29"/>
      <c r="V52" s="30"/>
      <c r="X52" s="29"/>
      <c r="Y52" s="30"/>
      <c r="AA52" s="29"/>
      <c r="AB52" s="30"/>
      <c r="AD52" s="29"/>
      <c r="AE52" s="30"/>
      <c r="AG52" s="29"/>
      <c r="AH52" s="30"/>
      <c r="AJ52" s="29"/>
      <c r="AK52" s="30"/>
      <c r="AM52" s="29"/>
      <c r="AN52" s="30"/>
      <c r="AP52" s="29"/>
      <c r="AQ52" s="30"/>
      <c r="AS52" s="29"/>
      <c r="AT52" s="30"/>
      <c r="AV52" s="29"/>
      <c r="AW52" s="30"/>
      <c r="AY52" s="29"/>
      <c r="AZ52" s="30"/>
      <c r="BB52" s="29"/>
      <c r="BC52" s="30"/>
      <c r="BE52" s="29"/>
      <c r="BF52" s="30"/>
      <c r="BH52" s="29"/>
      <c r="BI52" s="30"/>
      <c r="BK52" s="29"/>
      <c r="BL52" s="30"/>
      <c r="BN52" s="29"/>
      <c r="BO52" s="30"/>
      <c r="BQ52" s="29"/>
      <c r="BR52" s="30"/>
      <c r="BT52" s="29"/>
      <c r="BU52" s="30"/>
      <c r="BW52" s="29"/>
      <c r="BX52" s="30"/>
      <c r="BZ52" s="29"/>
      <c r="CA52" s="30"/>
      <c r="CC52" s="29"/>
      <c r="CD52" s="30"/>
      <c r="CF52" s="29"/>
      <c r="CG52" s="30"/>
      <c r="CI52" s="29"/>
      <c r="CJ52" s="30"/>
      <c r="CL52" s="29"/>
      <c r="CM52" s="30"/>
      <c r="CO52" s="29"/>
      <c r="CP52" s="30"/>
      <c r="CR52" s="29"/>
      <c r="CS52" s="30"/>
      <c r="CU52" s="29"/>
      <c r="CV52" s="30"/>
      <c r="CX52" s="29"/>
      <c r="CY52" s="30"/>
      <c r="DA52" s="29"/>
      <c r="DB52" s="30"/>
      <c r="DD52" s="29"/>
      <c r="DE52" s="30"/>
      <c r="DG52" s="29"/>
      <c r="DH52" s="30"/>
      <c r="DJ52" s="29"/>
      <c r="DK52" s="30"/>
    </row>
    <row r="53" spans="1:115" ht="15.75" x14ac:dyDescent="0.25">
      <c r="A53" s="20"/>
      <c r="B53" s="54"/>
      <c r="C53" s="54"/>
      <c r="D53" s="54"/>
      <c r="E53" s="20"/>
    </row>
    <row r="54" spans="1:115" ht="15.75" x14ac:dyDescent="0.25">
      <c r="A54" s="20"/>
      <c r="B54" s="54"/>
      <c r="C54" s="54"/>
      <c r="D54" s="54"/>
      <c r="E54" s="20"/>
    </row>
    <row r="55" spans="1:115" ht="15.75" x14ac:dyDescent="0.25">
      <c r="A55" s="20"/>
      <c r="B55" s="54"/>
      <c r="C55" s="54"/>
      <c r="D55" s="54"/>
      <c r="E55" s="20"/>
    </row>
  </sheetData>
  <mergeCells count="37">
    <mergeCell ref="DJ2:DK2"/>
    <mergeCell ref="CR2:CS2"/>
    <mergeCell ref="CU2:CV2"/>
    <mergeCell ref="CX2:CY2"/>
    <mergeCell ref="DA2:DB2"/>
    <mergeCell ref="DD2:DE2"/>
    <mergeCell ref="DG2:DH2"/>
    <mergeCell ref="CO2:CP2"/>
    <mergeCell ref="BH2:BI2"/>
    <mergeCell ref="BK2:BL2"/>
    <mergeCell ref="BN2:BO2"/>
    <mergeCell ref="BQ2:BR2"/>
    <mergeCell ref="BT2:BU2"/>
    <mergeCell ref="BW2:BX2"/>
    <mergeCell ref="BZ2:CA2"/>
    <mergeCell ref="CC2:CD2"/>
    <mergeCell ref="CF2:CG2"/>
    <mergeCell ref="CI2:CJ2"/>
    <mergeCell ref="CL2:CM2"/>
    <mergeCell ref="BE2:BF2"/>
    <mergeCell ref="X2:Y2"/>
    <mergeCell ref="AA2:AB2"/>
    <mergeCell ref="AD2:AE2"/>
    <mergeCell ref="AG2:AH2"/>
    <mergeCell ref="AJ2:AK2"/>
    <mergeCell ref="AM2:AN2"/>
    <mergeCell ref="AP2:AQ2"/>
    <mergeCell ref="AS2:AT2"/>
    <mergeCell ref="AV2:AW2"/>
    <mergeCell ref="AY2:AZ2"/>
    <mergeCell ref="BB2:BC2"/>
    <mergeCell ref="U2:V2"/>
    <mergeCell ref="F2:G2"/>
    <mergeCell ref="I2:J2"/>
    <mergeCell ref="L2:M2"/>
    <mergeCell ref="O2:P2"/>
    <mergeCell ref="R2:S2"/>
  </mergeCells>
  <pageMargins left="1" right="1" top="1" bottom="1" header="0.5" footer="0.5"/>
  <pageSetup paperSize="9" scale="1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2" max="2" width="2.140625" customWidth="1"/>
    <col min="3" max="6" width="10.7109375" customWidth="1"/>
    <col min="7" max="7" width="2.140625" customWidth="1"/>
    <col min="8" max="9" width="9.140625" style="14"/>
  </cols>
  <sheetData>
    <row r="1" spans="1:11" ht="28.5" x14ac:dyDescent="0.45">
      <c r="A1" s="16" t="s">
        <v>50</v>
      </c>
      <c r="B1" s="1"/>
      <c r="F1" s="15" t="s">
        <v>280</v>
      </c>
    </row>
    <row r="2" spans="1:11" ht="16.5" thickBot="1" x14ac:dyDescent="0.3"/>
    <row r="3" spans="1:11" ht="19.5" thickBot="1" x14ac:dyDescent="0.35">
      <c r="A3" s="3" t="s">
        <v>0</v>
      </c>
      <c r="C3" s="4" t="s">
        <v>28</v>
      </c>
      <c r="D3" s="5" t="s">
        <v>32</v>
      </c>
      <c r="E3" s="5" t="s">
        <v>82</v>
      </c>
      <c r="F3" s="6" t="s">
        <v>44</v>
      </c>
      <c r="G3" s="7"/>
      <c r="H3" s="4" t="s">
        <v>45</v>
      </c>
      <c r="I3" s="6" t="s">
        <v>51</v>
      </c>
      <c r="J3" s="90"/>
      <c r="K3" s="90"/>
    </row>
    <row r="4" spans="1:11" ht="16.5" thickBot="1" x14ac:dyDescent="0.3">
      <c r="C4" s="8">
        <v>164</v>
      </c>
      <c r="D4" s="9">
        <v>139</v>
      </c>
      <c r="E4" s="9">
        <v>160</v>
      </c>
      <c r="F4" s="10">
        <v>141</v>
      </c>
      <c r="G4" s="7"/>
      <c r="H4" s="11">
        <v>1812</v>
      </c>
      <c r="I4" s="12">
        <v>150</v>
      </c>
      <c r="J4" s="90"/>
      <c r="K4" s="90"/>
    </row>
    <row r="5" spans="1:11" ht="16.5" thickBot="1" x14ac:dyDescent="0.3">
      <c r="C5" s="11">
        <v>492</v>
      </c>
      <c r="D5" s="13">
        <v>417</v>
      </c>
      <c r="E5" s="13">
        <v>480</v>
      </c>
      <c r="F5" s="12">
        <v>423</v>
      </c>
      <c r="G5" s="7"/>
      <c r="H5" s="7"/>
      <c r="I5" s="7"/>
      <c r="J5" s="90"/>
      <c r="K5" s="90"/>
    </row>
    <row r="6" spans="1:11" ht="16.5" thickBot="1" x14ac:dyDescent="0.3">
      <c r="C6" s="7"/>
      <c r="D6" s="7"/>
      <c r="E6" s="7"/>
      <c r="F6" s="7"/>
      <c r="G6" s="7"/>
      <c r="H6" s="7"/>
      <c r="I6" s="7"/>
      <c r="J6" s="90"/>
      <c r="K6" s="90"/>
    </row>
    <row r="7" spans="1:11" ht="19.5" thickBot="1" x14ac:dyDescent="0.35">
      <c r="A7" s="3" t="s">
        <v>1</v>
      </c>
      <c r="C7" s="4" t="s">
        <v>17</v>
      </c>
      <c r="D7" s="5" t="s">
        <v>80</v>
      </c>
      <c r="E7" s="5" t="s">
        <v>12</v>
      </c>
      <c r="F7" s="6" t="s">
        <v>15</v>
      </c>
      <c r="G7" s="7"/>
      <c r="H7" s="4" t="s">
        <v>45</v>
      </c>
      <c r="I7" s="6" t="s">
        <v>51</v>
      </c>
      <c r="J7" s="90"/>
      <c r="K7" s="90"/>
    </row>
    <row r="8" spans="1:11" ht="16.5" thickBot="1" x14ac:dyDescent="0.3">
      <c r="C8" s="8">
        <v>168</v>
      </c>
      <c r="D8" s="9">
        <v>133</v>
      </c>
      <c r="E8" s="9">
        <v>142</v>
      </c>
      <c r="F8" s="10">
        <v>160</v>
      </c>
      <c r="G8" s="7"/>
      <c r="H8" s="11">
        <v>1809</v>
      </c>
      <c r="I8" s="12">
        <v>153</v>
      </c>
      <c r="J8" s="90"/>
      <c r="K8" s="90"/>
    </row>
    <row r="9" spans="1:11" ht="16.5" thickBot="1" x14ac:dyDescent="0.3">
      <c r="C9" s="11">
        <v>504</v>
      </c>
      <c r="D9" s="13">
        <v>399</v>
      </c>
      <c r="E9" s="13">
        <v>426</v>
      </c>
      <c r="F9" s="12">
        <v>480</v>
      </c>
      <c r="G9" s="7"/>
      <c r="H9" s="7"/>
      <c r="I9" s="7"/>
      <c r="J9" s="90"/>
      <c r="K9" s="90"/>
    </row>
    <row r="10" spans="1:11" ht="16.5" thickBot="1" x14ac:dyDescent="0.3">
      <c r="C10" s="7"/>
      <c r="D10" s="7"/>
      <c r="E10" s="7"/>
      <c r="F10" s="7"/>
      <c r="G10" s="7"/>
      <c r="H10" s="7"/>
      <c r="I10" s="7"/>
      <c r="J10" s="90"/>
      <c r="K10" s="90"/>
    </row>
    <row r="11" spans="1:11" ht="19.5" thickBot="1" x14ac:dyDescent="0.35">
      <c r="A11" s="3" t="s">
        <v>2</v>
      </c>
      <c r="C11" s="4" t="s">
        <v>34</v>
      </c>
      <c r="D11" s="5" t="s">
        <v>14</v>
      </c>
      <c r="E11" s="5" t="s">
        <v>43</v>
      </c>
      <c r="F11" s="6" t="s">
        <v>49</v>
      </c>
      <c r="G11" s="7"/>
      <c r="H11" s="4" t="s">
        <v>45</v>
      </c>
      <c r="I11" s="6" t="s">
        <v>51</v>
      </c>
      <c r="J11" s="90"/>
      <c r="K11" s="90"/>
    </row>
    <row r="12" spans="1:11" ht="16.5" thickBot="1" x14ac:dyDescent="0.3">
      <c r="C12" s="8">
        <v>157</v>
      </c>
      <c r="D12" s="9">
        <v>193</v>
      </c>
      <c r="E12" s="9">
        <v>129</v>
      </c>
      <c r="F12" s="10">
        <v>175</v>
      </c>
      <c r="G12" s="7"/>
      <c r="H12" s="11">
        <v>1962</v>
      </c>
      <c r="I12" s="12">
        <v>0</v>
      </c>
      <c r="J12" s="90"/>
      <c r="K12" s="90"/>
    </row>
    <row r="13" spans="1:11" ht="16.5" thickBot="1" x14ac:dyDescent="0.3">
      <c r="C13" s="11">
        <v>471</v>
      </c>
      <c r="D13" s="13">
        <v>579</v>
      </c>
      <c r="E13" s="13">
        <v>387</v>
      </c>
      <c r="F13" s="12">
        <v>525</v>
      </c>
      <c r="G13" s="7"/>
      <c r="H13" s="7"/>
      <c r="I13" s="7"/>
      <c r="J13" s="90"/>
      <c r="K13" s="90"/>
    </row>
    <row r="14" spans="1:11" ht="16.5" thickBot="1" x14ac:dyDescent="0.3">
      <c r="C14" s="7"/>
      <c r="D14" s="7"/>
      <c r="E14" s="7"/>
      <c r="F14" s="7"/>
      <c r="G14" s="7"/>
      <c r="H14" s="7"/>
      <c r="I14" s="7"/>
      <c r="J14" s="90"/>
      <c r="K14" s="90"/>
    </row>
    <row r="15" spans="1:11" ht="19.5" thickBot="1" x14ac:dyDescent="0.35">
      <c r="A15" s="3" t="s">
        <v>3</v>
      </c>
      <c r="C15" s="4" t="s">
        <v>21</v>
      </c>
      <c r="D15" s="5" t="s">
        <v>35</v>
      </c>
      <c r="E15" s="5" t="s">
        <v>30</v>
      </c>
      <c r="F15" s="6" t="s">
        <v>27</v>
      </c>
      <c r="G15" s="7"/>
      <c r="H15" s="4" t="s">
        <v>45</v>
      </c>
      <c r="I15" s="6" t="s">
        <v>51</v>
      </c>
      <c r="J15" s="90"/>
      <c r="K15" s="90"/>
    </row>
    <row r="16" spans="1:11" ht="16.5" thickBot="1" x14ac:dyDescent="0.3">
      <c r="C16" s="8">
        <v>163</v>
      </c>
      <c r="D16" s="9">
        <v>148</v>
      </c>
      <c r="E16" s="9">
        <v>139</v>
      </c>
      <c r="F16" s="10">
        <v>152</v>
      </c>
      <c r="G16" s="7"/>
      <c r="H16" s="11">
        <v>1806</v>
      </c>
      <c r="I16" s="12">
        <v>156</v>
      </c>
      <c r="J16" s="90"/>
      <c r="K16" s="90"/>
    </row>
    <row r="17" spans="1:11" ht="16.5" thickBot="1" x14ac:dyDescent="0.3">
      <c r="C17" s="11">
        <v>489</v>
      </c>
      <c r="D17" s="13">
        <f>D16*3</f>
        <v>444</v>
      </c>
      <c r="E17" s="13">
        <f>E16*3</f>
        <v>417</v>
      </c>
      <c r="F17" s="12">
        <f>F16*3</f>
        <v>456</v>
      </c>
      <c r="G17" s="7"/>
      <c r="H17" s="7"/>
      <c r="I17" s="7"/>
      <c r="J17" s="90"/>
      <c r="K17" s="90"/>
    </row>
    <row r="18" spans="1:11" ht="16.5" thickBot="1" x14ac:dyDescent="0.3">
      <c r="C18" s="7"/>
      <c r="D18" s="7"/>
      <c r="E18" s="7"/>
      <c r="F18" s="7"/>
      <c r="G18" s="7"/>
      <c r="H18" s="7"/>
      <c r="I18" s="7"/>
      <c r="J18" s="90"/>
      <c r="K18" s="90"/>
    </row>
    <row r="19" spans="1:11" ht="19.5" thickBot="1" x14ac:dyDescent="0.35">
      <c r="A19" s="3" t="s">
        <v>4</v>
      </c>
      <c r="C19" s="4" t="s">
        <v>26</v>
      </c>
      <c r="D19" s="5" t="s">
        <v>48</v>
      </c>
      <c r="E19" s="5" t="s">
        <v>89</v>
      </c>
      <c r="F19" s="6" t="s">
        <v>76</v>
      </c>
      <c r="G19" s="7"/>
      <c r="H19" s="4" t="s">
        <v>45</v>
      </c>
      <c r="I19" s="6" t="s">
        <v>51</v>
      </c>
      <c r="J19" s="90"/>
      <c r="K19" s="90"/>
    </row>
    <row r="20" spans="1:11" ht="16.5" thickBot="1" x14ac:dyDescent="0.3">
      <c r="C20" s="8">
        <v>155</v>
      </c>
      <c r="D20" s="9">
        <v>146</v>
      </c>
      <c r="E20" s="9">
        <v>171</v>
      </c>
      <c r="F20" s="10">
        <v>133</v>
      </c>
      <c r="G20" s="7"/>
      <c r="H20" s="11">
        <v>1815</v>
      </c>
      <c r="I20" s="12">
        <v>147</v>
      </c>
      <c r="J20" s="90"/>
      <c r="K20" s="90"/>
    </row>
    <row r="21" spans="1:11" ht="16.5" thickBot="1" x14ac:dyDescent="0.3">
      <c r="C21" s="11">
        <f>C20*3</f>
        <v>465</v>
      </c>
      <c r="D21" s="13">
        <f>D20*3</f>
        <v>438</v>
      </c>
      <c r="E21" s="13">
        <f>E20*3</f>
        <v>513</v>
      </c>
      <c r="F21" s="12">
        <f>F20*3</f>
        <v>399</v>
      </c>
      <c r="G21" s="7"/>
      <c r="H21" s="7"/>
      <c r="I21" s="7"/>
      <c r="J21" s="90"/>
      <c r="K21" s="90"/>
    </row>
    <row r="22" spans="1:11" ht="16.5" thickBot="1" x14ac:dyDescent="0.3">
      <c r="C22" s="7"/>
      <c r="D22" s="7"/>
      <c r="E22" s="7"/>
      <c r="F22" s="7"/>
      <c r="G22" s="7"/>
      <c r="H22" s="7"/>
      <c r="I22" s="7"/>
      <c r="J22" s="90"/>
      <c r="K22" s="90"/>
    </row>
    <row r="23" spans="1:11" ht="19.5" thickBot="1" x14ac:dyDescent="0.35">
      <c r="A23" s="3" t="s">
        <v>5</v>
      </c>
      <c r="C23" s="4" t="s">
        <v>29</v>
      </c>
      <c r="D23" s="5" t="s">
        <v>77</v>
      </c>
      <c r="E23" s="5" t="s">
        <v>13</v>
      </c>
      <c r="F23" s="6" t="s">
        <v>22</v>
      </c>
      <c r="G23" s="7"/>
      <c r="H23" s="4" t="s">
        <v>45</v>
      </c>
      <c r="I23" s="6" t="s">
        <v>51</v>
      </c>
      <c r="J23" s="90"/>
      <c r="K23" s="90"/>
    </row>
    <row r="24" spans="1:11" ht="16.5" thickBot="1" x14ac:dyDescent="0.3">
      <c r="C24" s="8">
        <v>175</v>
      </c>
      <c r="D24" s="9">
        <v>130</v>
      </c>
      <c r="E24" s="9">
        <v>157</v>
      </c>
      <c r="F24" s="10">
        <v>140</v>
      </c>
      <c r="G24" s="7"/>
      <c r="H24" s="11">
        <v>1806</v>
      </c>
      <c r="I24" s="12">
        <v>156</v>
      </c>
      <c r="J24" s="90"/>
      <c r="K24" s="90"/>
    </row>
    <row r="25" spans="1:11" ht="16.5" thickBot="1" x14ac:dyDescent="0.3">
      <c r="C25" s="11">
        <f>C24*3</f>
        <v>525</v>
      </c>
      <c r="D25" s="13">
        <f>D24*3</f>
        <v>390</v>
      </c>
      <c r="E25" s="13">
        <f>E24*3</f>
        <v>471</v>
      </c>
      <c r="F25" s="12">
        <f>F24*3</f>
        <v>420</v>
      </c>
      <c r="G25" s="7"/>
      <c r="H25" s="7"/>
      <c r="I25" s="7"/>
      <c r="J25" s="90"/>
      <c r="K25" s="90"/>
    </row>
    <row r="26" spans="1:11" ht="16.5" thickBot="1" x14ac:dyDescent="0.3">
      <c r="C26" s="7"/>
      <c r="D26" s="7"/>
      <c r="E26" s="7"/>
      <c r="F26" s="7"/>
      <c r="G26" s="7"/>
      <c r="H26" s="7"/>
      <c r="I26" s="7"/>
      <c r="J26" s="90"/>
      <c r="K26" s="90"/>
    </row>
    <row r="27" spans="1:11" ht="19.5" thickBot="1" x14ac:dyDescent="0.35">
      <c r="A27" s="3" t="s">
        <v>6</v>
      </c>
      <c r="C27" s="4" t="s">
        <v>46</v>
      </c>
      <c r="D27" s="5" t="s">
        <v>20</v>
      </c>
      <c r="E27" s="5" t="s">
        <v>74</v>
      </c>
      <c r="F27" s="6" t="s">
        <v>33</v>
      </c>
      <c r="G27" s="7"/>
      <c r="H27" s="4" t="s">
        <v>45</v>
      </c>
      <c r="I27" s="6" t="s">
        <v>51</v>
      </c>
      <c r="J27" s="90"/>
      <c r="K27" s="90"/>
    </row>
    <row r="28" spans="1:11" ht="16.5" thickBot="1" x14ac:dyDescent="0.3">
      <c r="C28" s="8">
        <v>150</v>
      </c>
      <c r="D28" s="9">
        <v>142</v>
      </c>
      <c r="E28" s="9">
        <v>137</v>
      </c>
      <c r="F28" s="10">
        <v>170</v>
      </c>
      <c r="G28" s="7"/>
      <c r="H28" s="11">
        <v>1797</v>
      </c>
      <c r="I28" s="12">
        <v>165</v>
      </c>
      <c r="J28" s="90"/>
      <c r="K28" s="90"/>
    </row>
    <row r="29" spans="1:11" ht="16.5" thickBot="1" x14ac:dyDescent="0.3">
      <c r="C29" s="11">
        <f>C28*3</f>
        <v>450</v>
      </c>
      <c r="D29" s="13">
        <f>D28*3</f>
        <v>426</v>
      </c>
      <c r="E29" s="13">
        <f>E28*3</f>
        <v>411</v>
      </c>
      <c r="F29" s="12">
        <f>F28*3</f>
        <v>510</v>
      </c>
      <c r="G29" s="7"/>
      <c r="H29" s="7"/>
      <c r="I29" s="7"/>
      <c r="J29" s="90"/>
      <c r="K29" s="90"/>
    </row>
    <row r="30" spans="1:11" ht="16.5" thickBot="1" x14ac:dyDescent="0.3">
      <c r="C30" s="7"/>
      <c r="D30" s="7"/>
      <c r="E30" s="7"/>
      <c r="F30" s="7"/>
      <c r="G30" s="7"/>
      <c r="H30" s="7"/>
      <c r="I30" s="7"/>
      <c r="J30" s="90"/>
      <c r="K30" s="90"/>
    </row>
    <row r="31" spans="1:11" ht="19.5" thickBot="1" x14ac:dyDescent="0.35">
      <c r="A31" s="3" t="s">
        <v>7</v>
      </c>
      <c r="C31" s="4" t="s">
        <v>79</v>
      </c>
      <c r="D31" s="5" t="s">
        <v>41</v>
      </c>
      <c r="E31" s="5" t="s">
        <v>81</v>
      </c>
      <c r="F31" s="6" t="s">
        <v>19</v>
      </c>
      <c r="G31" s="7"/>
      <c r="H31" s="4" t="s">
        <v>45</v>
      </c>
      <c r="I31" s="6" t="s">
        <v>51</v>
      </c>
      <c r="J31" s="90"/>
      <c r="K31" s="90"/>
    </row>
    <row r="32" spans="1:11" ht="16.5" thickBot="1" x14ac:dyDescent="0.3">
      <c r="C32" s="8">
        <v>162</v>
      </c>
      <c r="D32" s="9">
        <v>140</v>
      </c>
      <c r="E32" s="9">
        <v>152</v>
      </c>
      <c r="F32" s="10">
        <v>146</v>
      </c>
      <c r="G32" s="7"/>
      <c r="H32" s="11">
        <v>1800</v>
      </c>
      <c r="I32" s="12">
        <v>162</v>
      </c>
      <c r="J32" s="90"/>
      <c r="K32" s="90"/>
    </row>
    <row r="33" spans="1:11" ht="16.5" thickBot="1" x14ac:dyDescent="0.3">
      <c r="C33" s="11">
        <f>C32*3</f>
        <v>486</v>
      </c>
      <c r="D33" s="13">
        <f>D32*3</f>
        <v>420</v>
      </c>
      <c r="E33" s="13">
        <f>E32*3</f>
        <v>456</v>
      </c>
      <c r="F33" s="12">
        <f>F32*3</f>
        <v>438</v>
      </c>
      <c r="G33" s="7"/>
      <c r="H33" s="7"/>
      <c r="I33" s="7"/>
      <c r="J33" s="90"/>
      <c r="K33" s="90"/>
    </row>
    <row r="34" spans="1:11" ht="16.5" thickBot="1" x14ac:dyDescent="0.3">
      <c r="C34" s="7"/>
      <c r="D34" s="7"/>
      <c r="E34" s="7"/>
      <c r="F34" s="7"/>
      <c r="G34" s="7"/>
      <c r="H34" s="7"/>
      <c r="I34" s="7"/>
      <c r="J34" s="90"/>
      <c r="K34" s="90"/>
    </row>
    <row r="35" spans="1:11" ht="19.5" thickBot="1" x14ac:dyDescent="0.35">
      <c r="A35" s="3" t="s">
        <v>8</v>
      </c>
      <c r="C35" s="4" t="s">
        <v>54</v>
      </c>
      <c r="D35" s="5" t="s">
        <v>11</v>
      </c>
      <c r="E35" s="5" t="s">
        <v>47</v>
      </c>
      <c r="F35" s="6" t="s">
        <v>75</v>
      </c>
      <c r="G35" s="7"/>
      <c r="H35" s="4" t="s">
        <v>45</v>
      </c>
      <c r="I35" s="6" t="s">
        <v>51</v>
      </c>
      <c r="J35" s="90"/>
      <c r="K35" s="90"/>
    </row>
    <row r="36" spans="1:11" ht="16.5" thickBot="1" x14ac:dyDescent="0.3">
      <c r="C36" s="8">
        <v>145</v>
      </c>
      <c r="D36" s="9">
        <v>137</v>
      </c>
      <c r="E36" s="9">
        <v>147</v>
      </c>
      <c r="F36" s="10">
        <v>168</v>
      </c>
      <c r="G36" s="7"/>
      <c r="H36" s="11">
        <v>1791</v>
      </c>
      <c r="I36" s="12">
        <v>171</v>
      </c>
      <c r="J36" s="90"/>
      <c r="K36" s="90"/>
    </row>
    <row r="37" spans="1:11" ht="16.5" thickBot="1" x14ac:dyDescent="0.3">
      <c r="C37" s="11">
        <f>C36*3</f>
        <v>435</v>
      </c>
      <c r="D37" s="13">
        <f>D36*3</f>
        <v>411</v>
      </c>
      <c r="E37" s="13">
        <f>E36*3</f>
        <v>441</v>
      </c>
      <c r="F37" s="12">
        <f>F36*3</f>
        <v>504</v>
      </c>
      <c r="G37" s="7"/>
      <c r="H37" s="7"/>
      <c r="I37" s="7"/>
      <c r="J37" s="90"/>
      <c r="K37" s="90"/>
    </row>
    <row r="38" spans="1:11" ht="16.5" thickBot="1" x14ac:dyDescent="0.3">
      <c r="C38" s="7"/>
      <c r="D38" s="7"/>
      <c r="E38" s="7"/>
      <c r="F38" s="7"/>
      <c r="G38" s="7"/>
      <c r="H38" s="7"/>
      <c r="I38" s="7"/>
      <c r="J38" s="90"/>
      <c r="K38" s="90"/>
    </row>
    <row r="39" spans="1:11" ht="19.5" thickBot="1" x14ac:dyDescent="0.35">
      <c r="A39" s="3" t="s">
        <v>9</v>
      </c>
      <c r="C39" s="4" t="s">
        <v>279</v>
      </c>
      <c r="D39" s="5" t="s">
        <v>219</v>
      </c>
      <c r="E39" s="5" t="s">
        <v>94</v>
      </c>
      <c r="F39" s="6" t="s">
        <v>278</v>
      </c>
      <c r="G39" s="7"/>
      <c r="H39" s="4" t="s">
        <v>45</v>
      </c>
      <c r="I39" s="6" t="s">
        <v>51</v>
      </c>
      <c r="J39" s="90"/>
      <c r="K39" s="90"/>
    </row>
    <row r="40" spans="1:11" ht="16.5" thickBot="1" x14ac:dyDescent="0.3">
      <c r="C40" s="8">
        <v>132</v>
      </c>
      <c r="D40" s="9">
        <v>145</v>
      </c>
      <c r="E40" s="9">
        <v>142</v>
      </c>
      <c r="F40" s="10" t="s">
        <v>278</v>
      </c>
      <c r="G40" s="7"/>
      <c r="H40" s="11"/>
      <c r="I40" s="12"/>
      <c r="J40" s="90"/>
      <c r="K40" s="90"/>
    </row>
    <row r="41" spans="1:11" ht="16.5" thickBot="1" x14ac:dyDescent="0.3">
      <c r="C41" s="11">
        <f>C40*3</f>
        <v>396</v>
      </c>
      <c r="D41" s="13">
        <f>D40*3</f>
        <v>435</v>
      </c>
      <c r="E41" s="13">
        <f>E40*3</f>
        <v>426</v>
      </c>
      <c r="F41" s="12" t="s">
        <v>278</v>
      </c>
      <c r="G41" s="7"/>
      <c r="H41" s="7"/>
      <c r="I41" s="7"/>
      <c r="J41" s="90"/>
      <c r="K41" s="90"/>
    </row>
    <row r="42" spans="1:11" x14ac:dyDescent="0.25">
      <c r="C42" s="90"/>
      <c r="D42" s="90"/>
      <c r="E42" s="90"/>
      <c r="F42" s="90"/>
      <c r="G42" s="90"/>
      <c r="H42" s="7"/>
      <c r="I42" s="7"/>
      <c r="J42" s="90"/>
      <c r="K42" s="90"/>
    </row>
    <row r="43" spans="1:11" x14ac:dyDescent="0.25">
      <c r="A43" s="2"/>
      <c r="B43" s="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pane ySplit="1" topLeftCell="A2" activePane="bottomLeft" state="frozen"/>
      <selection pane="bottomLeft" activeCell="T14" sqref="T14"/>
    </sheetView>
  </sheetViews>
  <sheetFormatPr defaultRowHeight="15.75" x14ac:dyDescent="0.25"/>
  <cols>
    <col min="2" max="2" width="2.140625" customWidth="1"/>
    <col min="3" max="6" width="10.7109375" customWidth="1"/>
    <col min="7" max="7" width="2.140625" customWidth="1"/>
    <col min="8" max="9" width="9.140625" style="14"/>
  </cols>
  <sheetData>
    <row r="1" spans="1:11" ht="28.5" x14ac:dyDescent="0.45">
      <c r="A1" s="16" t="s">
        <v>50</v>
      </c>
      <c r="B1" s="1"/>
      <c r="F1" s="15" t="s">
        <v>288</v>
      </c>
    </row>
    <row r="2" spans="1:11" ht="16.5" thickBot="1" x14ac:dyDescent="0.3"/>
    <row r="3" spans="1:11" ht="19.5" thickBot="1" x14ac:dyDescent="0.35">
      <c r="A3" s="3" t="s">
        <v>0</v>
      </c>
      <c r="C3" s="4" t="s">
        <v>33</v>
      </c>
      <c r="D3" s="5" t="s">
        <v>302</v>
      </c>
      <c r="E3" s="5" t="s">
        <v>11</v>
      </c>
      <c r="F3" s="6" t="s">
        <v>91</v>
      </c>
      <c r="G3" s="7"/>
      <c r="H3" s="4" t="s">
        <v>45</v>
      </c>
      <c r="I3" s="6" t="s">
        <v>51</v>
      </c>
      <c r="J3" s="91"/>
      <c r="K3" s="91"/>
    </row>
    <row r="4" spans="1:11" ht="16.5" thickBot="1" x14ac:dyDescent="0.3">
      <c r="C4" s="8">
        <v>166</v>
      </c>
      <c r="D4" s="9">
        <v>102</v>
      </c>
      <c r="E4" s="9">
        <v>131</v>
      </c>
      <c r="F4" s="10">
        <v>186</v>
      </c>
      <c r="G4" s="7"/>
      <c r="H4" s="11">
        <v>1755</v>
      </c>
      <c r="I4" s="12">
        <v>48</v>
      </c>
      <c r="J4" s="91"/>
      <c r="K4" s="91"/>
    </row>
    <row r="5" spans="1:11" ht="16.5" thickBot="1" x14ac:dyDescent="0.3">
      <c r="C5" s="11">
        <v>498</v>
      </c>
      <c r="D5" s="13">
        <v>306</v>
      </c>
      <c r="E5" s="13">
        <v>393</v>
      </c>
      <c r="F5" s="12">
        <v>558</v>
      </c>
      <c r="G5" s="7"/>
      <c r="H5" s="7"/>
      <c r="I5" s="7"/>
      <c r="J5" s="91"/>
      <c r="K5" s="91"/>
    </row>
    <row r="6" spans="1:11" ht="16.5" thickBot="1" x14ac:dyDescent="0.3">
      <c r="C6" s="7"/>
      <c r="D6" s="7"/>
      <c r="E6" s="7"/>
      <c r="F6" s="7"/>
      <c r="G6" s="7"/>
      <c r="H6" s="7"/>
      <c r="I6" s="7"/>
      <c r="J6" s="91"/>
      <c r="K6" s="91"/>
    </row>
    <row r="7" spans="1:11" ht="19.5" thickBot="1" x14ac:dyDescent="0.35">
      <c r="A7" s="3" t="s">
        <v>1</v>
      </c>
      <c r="C7" s="4" t="s">
        <v>54</v>
      </c>
      <c r="D7" s="5" t="s">
        <v>303</v>
      </c>
      <c r="E7" s="5" t="s">
        <v>82</v>
      </c>
      <c r="F7" s="6" t="s">
        <v>14</v>
      </c>
      <c r="G7" s="7"/>
      <c r="H7" s="4" t="s">
        <v>45</v>
      </c>
      <c r="I7" s="6" t="s">
        <v>51</v>
      </c>
      <c r="J7" s="91"/>
      <c r="K7" s="91"/>
    </row>
    <row r="8" spans="1:11" ht="16.5" thickBot="1" x14ac:dyDescent="0.3">
      <c r="C8" s="8">
        <v>138</v>
      </c>
      <c r="D8" s="9">
        <v>102</v>
      </c>
      <c r="E8" s="9">
        <v>157</v>
      </c>
      <c r="F8" s="10">
        <v>192</v>
      </c>
      <c r="G8" s="7"/>
      <c r="H8" s="11">
        <v>1767</v>
      </c>
      <c r="I8" s="12">
        <v>36</v>
      </c>
      <c r="J8" s="91"/>
      <c r="K8" s="91"/>
    </row>
    <row r="9" spans="1:11" ht="16.5" thickBot="1" x14ac:dyDescent="0.3">
      <c r="C9" s="11">
        <v>414</v>
      </c>
      <c r="D9" s="13">
        <v>306</v>
      </c>
      <c r="E9" s="13">
        <v>471</v>
      </c>
      <c r="F9" s="12">
        <v>576</v>
      </c>
      <c r="G9" s="7"/>
      <c r="H9" s="7"/>
      <c r="I9" s="7"/>
      <c r="J9" s="91"/>
      <c r="K9" s="91"/>
    </row>
    <row r="10" spans="1:11" ht="16.5" thickBot="1" x14ac:dyDescent="0.3">
      <c r="C10" s="7"/>
      <c r="D10" s="7"/>
      <c r="E10" s="7"/>
      <c r="F10" s="7"/>
      <c r="G10" s="7"/>
      <c r="H10" s="7"/>
      <c r="I10" s="7"/>
      <c r="J10" s="91"/>
      <c r="K10" s="91"/>
    </row>
    <row r="11" spans="1:11" ht="19.5" thickBot="1" x14ac:dyDescent="0.35">
      <c r="A11" s="3" t="s">
        <v>2</v>
      </c>
      <c r="C11" s="4" t="s">
        <v>34</v>
      </c>
      <c r="D11" s="5" t="s">
        <v>20</v>
      </c>
      <c r="E11" s="5" t="s">
        <v>304</v>
      </c>
      <c r="F11" s="6" t="s">
        <v>305</v>
      </c>
      <c r="G11" s="7"/>
      <c r="H11" s="4" t="s">
        <v>45</v>
      </c>
      <c r="I11" s="6" t="s">
        <v>51</v>
      </c>
      <c r="J11" s="91"/>
      <c r="K11" s="91"/>
    </row>
    <row r="12" spans="1:11" ht="16.5" thickBot="1" x14ac:dyDescent="0.3">
      <c r="C12" s="8">
        <v>147</v>
      </c>
      <c r="D12" s="9">
        <v>133</v>
      </c>
      <c r="E12" s="9">
        <v>134</v>
      </c>
      <c r="F12" s="10">
        <v>187</v>
      </c>
      <c r="G12" s="7"/>
      <c r="H12" s="11">
        <v>1803</v>
      </c>
      <c r="I12" s="12">
        <v>0</v>
      </c>
      <c r="J12" s="91"/>
      <c r="K12" s="91"/>
    </row>
    <row r="13" spans="1:11" ht="16.5" thickBot="1" x14ac:dyDescent="0.3">
      <c r="C13" s="11">
        <v>441</v>
      </c>
      <c r="D13" s="13">
        <v>399</v>
      </c>
      <c r="E13" s="13">
        <v>402</v>
      </c>
      <c r="F13" s="12">
        <v>561</v>
      </c>
      <c r="G13" s="7"/>
      <c r="H13" s="7"/>
      <c r="I13" s="7"/>
      <c r="J13" s="91"/>
      <c r="K13" s="91"/>
    </row>
    <row r="14" spans="1:11" ht="16.5" thickBot="1" x14ac:dyDescent="0.3">
      <c r="C14" s="7"/>
      <c r="D14" s="7"/>
      <c r="E14" s="7"/>
      <c r="F14" s="7"/>
      <c r="G14" s="7"/>
      <c r="H14" s="7"/>
      <c r="I14" s="7"/>
      <c r="J14" s="91"/>
      <c r="K14" s="91"/>
    </row>
    <row r="15" spans="1:11" ht="19.5" thickBot="1" x14ac:dyDescent="0.35">
      <c r="A15" s="3" t="s">
        <v>3</v>
      </c>
      <c r="C15" s="4" t="s">
        <v>306</v>
      </c>
      <c r="D15" s="5" t="s">
        <v>35</v>
      </c>
      <c r="E15" s="5" t="s">
        <v>285</v>
      </c>
      <c r="F15" s="6" t="s">
        <v>80</v>
      </c>
      <c r="G15" s="7"/>
      <c r="H15" s="4" t="s">
        <v>45</v>
      </c>
      <c r="I15" s="6" t="s">
        <v>51</v>
      </c>
      <c r="J15" s="91"/>
      <c r="K15" s="91"/>
    </row>
    <row r="16" spans="1:11" ht="16.5" thickBot="1" x14ac:dyDescent="0.3">
      <c r="C16" s="8">
        <v>136</v>
      </c>
      <c r="D16" s="9">
        <v>155</v>
      </c>
      <c r="E16" s="9">
        <v>174</v>
      </c>
      <c r="F16" s="10">
        <v>136</v>
      </c>
      <c r="G16" s="7"/>
      <c r="H16" s="11">
        <v>1803</v>
      </c>
      <c r="I16" s="12">
        <v>0</v>
      </c>
      <c r="J16" s="91"/>
      <c r="K16" s="91"/>
    </row>
    <row r="17" spans="1:11" ht="16.5" thickBot="1" x14ac:dyDescent="0.3">
      <c r="C17" s="11">
        <v>408</v>
      </c>
      <c r="D17" s="13">
        <v>465</v>
      </c>
      <c r="E17" s="13">
        <v>522</v>
      </c>
      <c r="F17" s="12">
        <v>408</v>
      </c>
      <c r="G17" s="7"/>
      <c r="H17" s="7"/>
      <c r="I17" s="7"/>
      <c r="J17" s="91"/>
      <c r="K17" s="91"/>
    </row>
    <row r="18" spans="1:11" ht="16.5" thickBot="1" x14ac:dyDescent="0.3">
      <c r="C18" s="7"/>
      <c r="D18" s="7"/>
      <c r="E18" s="7"/>
      <c r="F18" s="7"/>
      <c r="G18" s="7"/>
      <c r="H18" s="7"/>
      <c r="I18" s="7"/>
      <c r="J18" s="91"/>
      <c r="K18" s="91"/>
    </row>
    <row r="19" spans="1:11" ht="19.5" thickBot="1" x14ac:dyDescent="0.35">
      <c r="A19" s="3" t="s">
        <v>4</v>
      </c>
      <c r="C19" s="4" t="s">
        <v>13</v>
      </c>
      <c r="D19" s="5" t="s">
        <v>307</v>
      </c>
      <c r="E19" s="5" t="s">
        <v>79</v>
      </c>
      <c r="F19" s="6" t="s">
        <v>89</v>
      </c>
      <c r="G19" s="7"/>
      <c r="H19" s="4" t="s">
        <v>45</v>
      </c>
      <c r="I19" s="6" t="s">
        <v>51</v>
      </c>
      <c r="J19" s="91"/>
      <c r="K19" s="91"/>
    </row>
    <row r="20" spans="1:11" ht="16.5" thickBot="1" x14ac:dyDescent="0.3">
      <c r="C20" s="8">
        <v>159</v>
      </c>
      <c r="D20" s="9">
        <v>102</v>
      </c>
      <c r="E20" s="9">
        <v>155</v>
      </c>
      <c r="F20" s="10">
        <v>176</v>
      </c>
      <c r="G20" s="7"/>
      <c r="H20" s="11">
        <v>1776</v>
      </c>
      <c r="I20" s="12">
        <v>27</v>
      </c>
      <c r="J20" s="91"/>
      <c r="K20" s="91"/>
    </row>
    <row r="21" spans="1:11" ht="16.5" thickBot="1" x14ac:dyDescent="0.3">
      <c r="C21" s="11">
        <v>477</v>
      </c>
      <c r="D21" s="13">
        <v>306</v>
      </c>
      <c r="E21" s="13">
        <v>465</v>
      </c>
      <c r="F21" s="12">
        <v>528</v>
      </c>
      <c r="G21" s="7"/>
      <c r="H21" s="7"/>
      <c r="I21" s="7"/>
      <c r="J21" s="91"/>
      <c r="K21" s="91"/>
    </row>
    <row r="22" spans="1:11" ht="16.5" thickBot="1" x14ac:dyDescent="0.3">
      <c r="C22" s="7"/>
      <c r="D22" s="7"/>
      <c r="E22" s="7"/>
      <c r="F22" s="7"/>
      <c r="G22" s="7"/>
      <c r="H22" s="7"/>
      <c r="I22" s="7"/>
      <c r="J22" s="91"/>
      <c r="K22" s="91"/>
    </row>
    <row r="23" spans="1:11" ht="19.5" thickBot="1" x14ac:dyDescent="0.35">
      <c r="A23" s="3" t="s">
        <v>5</v>
      </c>
      <c r="C23" s="4" t="s">
        <v>17</v>
      </c>
      <c r="D23" s="5" t="s">
        <v>32</v>
      </c>
      <c r="E23" s="5" t="s">
        <v>30</v>
      </c>
      <c r="F23" s="6" t="s">
        <v>15</v>
      </c>
      <c r="G23" s="7"/>
      <c r="H23" s="4" t="s">
        <v>45</v>
      </c>
      <c r="I23" s="6" t="s">
        <v>51</v>
      </c>
      <c r="J23" s="91"/>
      <c r="K23" s="91"/>
    </row>
    <row r="24" spans="1:11" ht="16.5" thickBot="1" x14ac:dyDescent="0.3">
      <c r="C24" s="8">
        <v>171</v>
      </c>
      <c r="D24" s="9">
        <v>137</v>
      </c>
      <c r="E24" s="9">
        <v>144</v>
      </c>
      <c r="F24" s="10">
        <v>145</v>
      </c>
      <c r="G24" s="7"/>
      <c r="H24" s="11">
        <v>1791</v>
      </c>
      <c r="I24" s="12">
        <v>12</v>
      </c>
      <c r="J24" s="91"/>
      <c r="K24" s="91"/>
    </row>
    <row r="25" spans="1:11" ht="16.5" thickBot="1" x14ac:dyDescent="0.3">
      <c r="C25" s="11">
        <v>513</v>
      </c>
      <c r="D25" s="13">
        <v>411</v>
      </c>
      <c r="E25" s="13">
        <v>432</v>
      </c>
      <c r="F25" s="12">
        <v>435</v>
      </c>
      <c r="G25" s="7"/>
      <c r="H25" s="7"/>
      <c r="I25" s="7"/>
      <c r="J25" s="91"/>
      <c r="K25" s="91"/>
    </row>
    <row r="26" spans="1:11" ht="16.5" thickBot="1" x14ac:dyDescent="0.3">
      <c r="C26" s="7"/>
      <c r="D26" s="7"/>
      <c r="E26" s="7"/>
      <c r="F26" s="7"/>
      <c r="G26" s="7"/>
      <c r="H26" s="7"/>
      <c r="I26" s="7"/>
      <c r="J26" s="91"/>
      <c r="K26" s="91"/>
    </row>
    <row r="27" spans="1:11" ht="19.5" thickBot="1" x14ac:dyDescent="0.35">
      <c r="A27" s="3" t="s">
        <v>6</v>
      </c>
      <c r="C27" s="4" t="s">
        <v>29</v>
      </c>
      <c r="D27" s="5" t="s">
        <v>94</v>
      </c>
      <c r="E27" s="5" t="s">
        <v>44</v>
      </c>
      <c r="F27" s="6" t="s">
        <v>43</v>
      </c>
      <c r="G27" s="7"/>
      <c r="H27" s="4" t="s">
        <v>45</v>
      </c>
      <c r="I27" s="6" t="s">
        <v>51</v>
      </c>
      <c r="J27" s="91"/>
      <c r="K27" s="91"/>
    </row>
    <row r="28" spans="1:11" ht="16.5" thickBot="1" x14ac:dyDescent="0.3">
      <c r="C28" s="8">
        <v>172</v>
      </c>
      <c r="D28" s="9">
        <v>151</v>
      </c>
      <c r="E28" s="9">
        <v>131</v>
      </c>
      <c r="F28" s="10">
        <v>129</v>
      </c>
      <c r="G28" s="7"/>
      <c r="H28" s="11">
        <v>1749</v>
      </c>
      <c r="I28" s="12">
        <v>54</v>
      </c>
      <c r="J28" s="91"/>
      <c r="K28" s="91"/>
    </row>
    <row r="29" spans="1:11" ht="16.5" thickBot="1" x14ac:dyDescent="0.3">
      <c r="C29" s="11">
        <v>516</v>
      </c>
      <c r="D29" s="13">
        <v>453</v>
      </c>
      <c r="E29" s="13">
        <v>393</v>
      </c>
      <c r="F29" s="12">
        <v>387</v>
      </c>
      <c r="G29" s="7"/>
      <c r="H29" s="7"/>
      <c r="I29" s="7"/>
      <c r="J29" s="91"/>
      <c r="K29" s="91"/>
    </row>
    <row r="30" spans="1:11" ht="16.5" thickBot="1" x14ac:dyDescent="0.3">
      <c r="C30" s="7"/>
      <c r="D30" s="7"/>
      <c r="E30" s="7"/>
      <c r="F30" s="7"/>
      <c r="G30" s="7"/>
      <c r="H30" s="7"/>
      <c r="I30" s="7"/>
      <c r="J30" s="91"/>
      <c r="K30" s="91"/>
    </row>
    <row r="31" spans="1:11" ht="19.5" thickBot="1" x14ac:dyDescent="0.35">
      <c r="A31" s="3" t="s">
        <v>7</v>
      </c>
      <c r="C31" s="4" t="s">
        <v>41</v>
      </c>
      <c r="D31" s="5" t="s">
        <v>48</v>
      </c>
      <c r="E31" s="5" t="s">
        <v>12</v>
      </c>
      <c r="F31" s="6" t="s">
        <v>75</v>
      </c>
      <c r="G31" s="7"/>
      <c r="H31" s="4" t="s">
        <v>45</v>
      </c>
      <c r="I31" s="6" t="s">
        <v>51</v>
      </c>
      <c r="J31" s="91"/>
      <c r="K31" s="91"/>
    </row>
    <row r="32" spans="1:11" ht="16.5" thickBot="1" x14ac:dyDescent="0.3">
      <c r="C32" s="8">
        <v>132</v>
      </c>
      <c r="D32" s="9">
        <v>146</v>
      </c>
      <c r="E32" s="9">
        <v>140</v>
      </c>
      <c r="F32" s="10">
        <v>167</v>
      </c>
      <c r="G32" s="7"/>
      <c r="H32" s="11">
        <v>1755</v>
      </c>
      <c r="I32" s="12">
        <v>48</v>
      </c>
      <c r="J32" s="91"/>
      <c r="K32" s="91"/>
    </row>
    <row r="33" spans="1:11" ht="16.5" thickBot="1" x14ac:dyDescent="0.3">
      <c r="C33" s="11">
        <v>396</v>
      </c>
      <c r="D33" s="13">
        <v>438</v>
      </c>
      <c r="E33" s="13">
        <v>420</v>
      </c>
      <c r="F33" s="12">
        <v>501</v>
      </c>
      <c r="G33" s="7"/>
      <c r="H33" s="7"/>
      <c r="I33" s="7"/>
      <c r="J33" s="91"/>
      <c r="K33" s="91"/>
    </row>
    <row r="34" spans="1:11" ht="16.5" thickBot="1" x14ac:dyDescent="0.3">
      <c r="C34" s="7"/>
      <c r="D34" s="7"/>
      <c r="E34" s="7"/>
      <c r="F34" s="7"/>
      <c r="G34" s="7"/>
      <c r="H34" s="7"/>
      <c r="I34" s="7"/>
      <c r="J34" s="91"/>
      <c r="K34" s="91"/>
    </row>
    <row r="35" spans="1:11" ht="19.5" thickBot="1" x14ac:dyDescent="0.35">
      <c r="A35" s="3" t="s">
        <v>8</v>
      </c>
      <c r="C35" s="4" t="s">
        <v>49</v>
      </c>
      <c r="D35" s="5" t="s">
        <v>26</v>
      </c>
      <c r="E35" s="5" t="s">
        <v>81</v>
      </c>
      <c r="F35" s="6" t="s">
        <v>47</v>
      </c>
      <c r="G35" s="7"/>
      <c r="H35" s="4" t="s">
        <v>45</v>
      </c>
      <c r="I35" s="6" t="s">
        <v>51</v>
      </c>
      <c r="J35" s="91"/>
      <c r="K35" s="91"/>
    </row>
    <row r="36" spans="1:11" ht="16.5" thickBot="1" x14ac:dyDescent="0.3">
      <c r="C36" s="8">
        <v>168</v>
      </c>
      <c r="D36" s="9">
        <v>146</v>
      </c>
      <c r="E36" s="9">
        <v>140</v>
      </c>
      <c r="F36" s="10">
        <v>143</v>
      </c>
      <c r="G36" s="7"/>
      <c r="H36" s="11">
        <v>1791</v>
      </c>
      <c r="I36" s="12">
        <v>12</v>
      </c>
      <c r="J36" s="91"/>
      <c r="K36" s="91"/>
    </row>
    <row r="37" spans="1:11" ht="16.5" thickBot="1" x14ac:dyDescent="0.3">
      <c r="C37" s="11">
        <v>504</v>
      </c>
      <c r="D37" s="13">
        <v>438</v>
      </c>
      <c r="E37" s="13">
        <v>420</v>
      </c>
      <c r="F37" s="12">
        <v>429</v>
      </c>
      <c r="G37" s="7"/>
      <c r="H37" s="7"/>
      <c r="I37" s="7"/>
      <c r="J37" s="91"/>
      <c r="K37" s="91"/>
    </row>
    <row r="38" spans="1:11" ht="16.5" thickBot="1" x14ac:dyDescent="0.3">
      <c r="C38" s="7"/>
      <c r="D38" s="7"/>
      <c r="E38" s="7"/>
      <c r="F38" s="7"/>
      <c r="G38" s="7"/>
      <c r="H38" s="7"/>
      <c r="I38" s="7"/>
      <c r="J38" s="91"/>
      <c r="K38" s="91"/>
    </row>
    <row r="39" spans="1:11" ht="19.5" thickBot="1" x14ac:dyDescent="0.35">
      <c r="A39" s="3" t="s">
        <v>9</v>
      </c>
      <c r="C39" s="4" t="s">
        <v>21</v>
      </c>
      <c r="D39" s="5" t="s">
        <v>27</v>
      </c>
      <c r="E39" s="5" t="s">
        <v>76</v>
      </c>
      <c r="F39" s="6" t="s">
        <v>28</v>
      </c>
      <c r="G39" s="7"/>
      <c r="H39" s="4" t="s">
        <v>45</v>
      </c>
      <c r="I39" s="6" t="s">
        <v>51</v>
      </c>
      <c r="J39" s="91"/>
      <c r="K39" s="91"/>
    </row>
    <row r="40" spans="1:11" ht="16.5" thickBot="1" x14ac:dyDescent="0.3">
      <c r="C40" s="8">
        <v>163</v>
      </c>
      <c r="D40" s="9">
        <v>149</v>
      </c>
      <c r="E40" s="9">
        <v>118</v>
      </c>
      <c r="F40" s="10">
        <v>162</v>
      </c>
      <c r="G40" s="7"/>
      <c r="H40" s="11">
        <v>1776</v>
      </c>
      <c r="I40" s="12">
        <v>27</v>
      </c>
      <c r="J40" s="91"/>
      <c r="K40" s="91"/>
    </row>
    <row r="41" spans="1:11" ht="16.5" thickBot="1" x14ac:dyDescent="0.3">
      <c r="C41" s="11">
        <v>489</v>
      </c>
      <c r="D41" s="13">
        <v>447</v>
      </c>
      <c r="E41" s="13">
        <v>354</v>
      </c>
      <c r="F41" s="12">
        <v>486</v>
      </c>
      <c r="G41" s="7"/>
      <c r="H41" s="7"/>
      <c r="I41" s="7"/>
      <c r="J41" s="91"/>
      <c r="K41" s="9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zoomScaleNormal="100" workbookViewId="0">
      <selection activeCell="T2" sqref="T2"/>
    </sheetView>
  </sheetViews>
  <sheetFormatPr defaultRowHeight="15.75" x14ac:dyDescent="0.25"/>
  <cols>
    <col min="2" max="2" width="34.140625" style="21" bestFit="1" customWidth="1"/>
    <col min="3" max="3" width="2.140625" customWidth="1"/>
    <col min="4" max="4" width="6.5703125" style="14" customWidth="1"/>
    <col min="5" max="13" width="7.7109375" customWidth="1"/>
    <col min="14" max="14" width="9.140625" style="85"/>
    <col min="15" max="15" width="3.140625" customWidth="1"/>
    <col min="16" max="16" width="9.140625" style="85"/>
  </cols>
  <sheetData>
    <row r="1" spans="1:17" ht="27.75" customHeight="1" x14ac:dyDescent="0.45">
      <c r="A1" s="16" t="s">
        <v>50</v>
      </c>
      <c r="D1" s="15" t="s">
        <v>217</v>
      </c>
    </row>
    <row r="2" spans="1:17" s="17" customFormat="1" ht="246" customHeight="1" thickBot="1" x14ac:dyDescent="0.35">
      <c r="A2" s="45" t="s">
        <v>70</v>
      </c>
      <c r="B2" s="44" t="s">
        <v>69</v>
      </c>
      <c r="D2" s="33" t="s">
        <v>59</v>
      </c>
      <c r="E2" s="33" t="s">
        <v>60</v>
      </c>
      <c r="F2" s="33" t="s">
        <v>61</v>
      </c>
      <c r="G2" s="33" t="s">
        <v>62</v>
      </c>
      <c r="H2" s="33" t="s">
        <v>63</v>
      </c>
      <c r="I2" s="33" t="s">
        <v>64</v>
      </c>
      <c r="J2" s="33" t="s">
        <v>65</v>
      </c>
      <c r="K2" s="33" t="s">
        <v>66</v>
      </c>
      <c r="L2" s="33" t="s">
        <v>67</v>
      </c>
      <c r="M2" s="33" t="s">
        <v>68</v>
      </c>
      <c r="N2" s="44" t="s">
        <v>52</v>
      </c>
      <c r="P2" s="44" t="s">
        <v>53</v>
      </c>
    </row>
    <row r="3" spans="1:17" s="17" customFormat="1" ht="18.75" x14ac:dyDescent="0.3">
      <c r="A3" s="80" t="s">
        <v>3</v>
      </c>
      <c r="B3" s="39" t="s">
        <v>223</v>
      </c>
      <c r="C3" s="18"/>
      <c r="D3" s="86">
        <v>2057</v>
      </c>
      <c r="E3" s="35">
        <v>1991</v>
      </c>
      <c r="F3" s="35">
        <v>2048</v>
      </c>
      <c r="G3" s="35">
        <v>1975</v>
      </c>
      <c r="H3" s="35">
        <v>1947</v>
      </c>
      <c r="I3" s="35">
        <v>1987</v>
      </c>
      <c r="J3" s="35">
        <v>1929</v>
      </c>
      <c r="K3" s="35">
        <v>1847</v>
      </c>
      <c r="L3" s="35">
        <v>2078</v>
      </c>
      <c r="M3" s="35">
        <v>1876</v>
      </c>
      <c r="N3" s="56">
        <f t="shared" ref="N3:N12" si="0">SUM(D3:M3)</f>
        <v>19735</v>
      </c>
      <c r="O3" s="18"/>
      <c r="P3" s="57">
        <f t="shared" ref="P3:P12" si="1">N3-$N$3</f>
        <v>0</v>
      </c>
      <c r="Q3" s="18"/>
    </row>
    <row r="4" spans="1:17" s="17" customFormat="1" ht="18.75" x14ac:dyDescent="0.3">
      <c r="A4" s="36" t="s">
        <v>8</v>
      </c>
      <c r="B4" s="40" t="s">
        <v>228</v>
      </c>
      <c r="C4" s="18"/>
      <c r="D4" s="42">
        <v>1939</v>
      </c>
      <c r="E4" s="34">
        <v>1926</v>
      </c>
      <c r="F4" s="34">
        <v>2023</v>
      </c>
      <c r="G4" s="34">
        <v>1751</v>
      </c>
      <c r="H4" s="34">
        <v>1943</v>
      </c>
      <c r="I4" s="34">
        <v>1940</v>
      </c>
      <c r="J4" s="34">
        <v>1951</v>
      </c>
      <c r="K4" s="61">
        <v>2075</v>
      </c>
      <c r="L4" s="61">
        <v>2098</v>
      </c>
      <c r="M4" s="61">
        <v>2032</v>
      </c>
      <c r="N4" s="31">
        <f t="shared" si="0"/>
        <v>19678</v>
      </c>
      <c r="O4" s="18"/>
      <c r="P4" s="58">
        <f t="shared" si="1"/>
        <v>-57</v>
      </c>
      <c r="Q4" s="18"/>
    </row>
    <row r="5" spans="1:17" s="17" customFormat="1" ht="18.75" x14ac:dyDescent="0.3">
      <c r="A5" s="36" t="s">
        <v>9</v>
      </c>
      <c r="B5" s="40" t="s">
        <v>229</v>
      </c>
      <c r="C5" s="18"/>
      <c r="D5" s="42">
        <v>1883</v>
      </c>
      <c r="E5" s="34">
        <v>2043</v>
      </c>
      <c r="F5" s="61">
        <v>2049</v>
      </c>
      <c r="G5" s="34">
        <v>1783</v>
      </c>
      <c r="H5" s="34">
        <v>1842</v>
      </c>
      <c r="I5" s="61">
        <v>2100</v>
      </c>
      <c r="J5" s="34">
        <v>1840</v>
      </c>
      <c r="K5" s="34">
        <v>1947</v>
      </c>
      <c r="L5" s="34">
        <v>2014</v>
      </c>
      <c r="M5" s="34">
        <v>1963</v>
      </c>
      <c r="N5" s="31">
        <f t="shared" si="0"/>
        <v>19464</v>
      </c>
      <c r="O5" s="18"/>
      <c r="P5" s="58">
        <f t="shared" si="1"/>
        <v>-271</v>
      </c>
      <c r="Q5" s="18"/>
    </row>
    <row r="6" spans="1:17" s="17" customFormat="1" ht="18.75" x14ac:dyDescent="0.3">
      <c r="A6" s="36" t="s">
        <v>5</v>
      </c>
      <c r="B6" s="40" t="s">
        <v>225</v>
      </c>
      <c r="C6" s="18"/>
      <c r="D6" s="42">
        <v>2018</v>
      </c>
      <c r="E6" s="61">
        <v>2044</v>
      </c>
      <c r="F6" s="34">
        <v>1953</v>
      </c>
      <c r="G6" s="61">
        <v>2042</v>
      </c>
      <c r="H6" s="34">
        <v>1972</v>
      </c>
      <c r="I6" s="34">
        <v>1833</v>
      </c>
      <c r="J6" s="34">
        <v>1881</v>
      </c>
      <c r="K6" s="87">
        <v>1870</v>
      </c>
      <c r="L6" s="34">
        <v>1820</v>
      </c>
      <c r="M6" s="34">
        <v>2020</v>
      </c>
      <c r="N6" s="31">
        <f t="shared" si="0"/>
        <v>19453</v>
      </c>
      <c r="O6" s="18"/>
      <c r="P6" s="58">
        <f t="shared" si="1"/>
        <v>-282</v>
      </c>
      <c r="Q6" s="18"/>
    </row>
    <row r="7" spans="1:17" s="17" customFormat="1" ht="18.75" x14ac:dyDescent="0.3">
      <c r="A7" s="36" t="s">
        <v>0</v>
      </c>
      <c r="B7" s="40" t="s">
        <v>220</v>
      </c>
      <c r="C7" s="18"/>
      <c r="D7" s="42">
        <v>2004</v>
      </c>
      <c r="E7" s="34">
        <v>1926</v>
      </c>
      <c r="F7" s="34">
        <v>1931</v>
      </c>
      <c r="G7" s="34">
        <v>1953</v>
      </c>
      <c r="H7" s="61">
        <v>2022</v>
      </c>
      <c r="I7" s="34">
        <v>1988</v>
      </c>
      <c r="J7" s="34">
        <v>1853</v>
      </c>
      <c r="K7" s="34">
        <v>1916</v>
      </c>
      <c r="L7" s="34">
        <v>1941</v>
      </c>
      <c r="M7" s="34">
        <v>1806</v>
      </c>
      <c r="N7" s="31">
        <f t="shared" si="0"/>
        <v>19340</v>
      </c>
      <c r="O7" s="18"/>
      <c r="P7" s="58">
        <f t="shared" si="1"/>
        <v>-395</v>
      </c>
      <c r="Q7" s="18"/>
    </row>
    <row r="8" spans="1:17" s="17" customFormat="1" ht="18.75" x14ac:dyDescent="0.3">
      <c r="A8" s="36" t="s">
        <v>1</v>
      </c>
      <c r="B8" s="40" t="s">
        <v>221</v>
      </c>
      <c r="C8" s="18"/>
      <c r="D8" s="42">
        <v>1958</v>
      </c>
      <c r="E8" s="34">
        <v>1913</v>
      </c>
      <c r="F8" s="34">
        <v>1868</v>
      </c>
      <c r="G8" s="34">
        <v>1974</v>
      </c>
      <c r="H8" s="34">
        <v>1872</v>
      </c>
      <c r="I8" s="34">
        <v>1946</v>
      </c>
      <c r="J8" s="34">
        <v>1890</v>
      </c>
      <c r="K8" s="34">
        <v>1994</v>
      </c>
      <c r="L8" s="34">
        <v>1968</v>
      </c>
      <c r="M8" s="34">
        <v>1950</v>
      </c>
      <c r="N8" s="31">
        <f t="shared" si="0"/>
        <v>19333</v>
      </c>
      <c r="O8" s="18"/>
      <c r="P8" s="58">
        <f t="shared" si="1"/>
        <v>-402</v>
      </c>
      <c r="Q8" s="18"/>
    </row>
    <row r="9" spans="1:17" s="17" customFormat="1" ht="18.75" x14ac:dyDescent="0.3">
      <c r="A9" s="36" t="s">
        <v>2</v>
      </c>
      <c r="B9" s="40" t="s">
        <v>222</v>
      </c>
      <c r="C9" s="18"/>
      <c r="D9" s="42">
        <v>1883</v>
      </c>
      <c r="E9" s="34">
        <v>1949</v>
      </c>
      <c r="F9" s="34">
        <v>1958</v>
      </c>
      <c r="G9" s="34">
        <v>1875</v>
      </c>
      <c r="H9" s="34">
        <v>1972</v>
      </c>
      <c r="I9" s="34">
        <v>1964</v>
      </c>
      <c r="J9" s="89">
        <v>1957</v>
      </c>
      <c r="K9" s="34">
        <v>1956</v>
      </c>
      <c r="L9" s="34">
        <v>1846</v>
      </c>
      <c r="M9" s="34">
        <v>1873</v>
      </c>
      <c r="N9" s="31">
        <f t="shared" si="0"/>
        <v>19233</v>
      </c>
      <c r="O9" s="18"/>
      <c r="P9" s="58">
        <f t="shared" si="1"/>
        <v>-502</v>
      </c>
      <c r="Q9" s="18"/>
    </row>
    <row r="10" spans="1:17" s="17" customFormat="1" ht="18.75" x14ac:dyDescent="0.3">
      <c r="A10" s="36" t="s">
        <v>6</v>
      </c>
      <c r="B10" s="40" t="s">
        <v>226</v>
      </c>
      <c r="C10" s="18"/>
      <c r="D10" s="42">
        <v>1864</v>
      </c>
      <c r="E10" s="34">
        <v>1883</v>
      </c>
      <c r="F10" s="34">
        <v>1839</v>
      </c>
      <c r="G10" s="34">
        <v>1792</v>
      </c>
      <c r="H10" s="34">
        <v>1879</v>
      </c>
      <c r="I10" s="34">
        <v>1865</v>
      </c>
      <c r="J10" s="61">
        <v>1987</v>
      </c>
      <c r="K10" s="34">
        <v>1943</v>
      </c>
      <c r="L10" s="34">
        <v>1883</v>
      </c>
      <c r="M10" s="34">
        <v>1949</v>
      </c>
      <c r="N10" s="31">
        <f t="shared" si="0"/>
        <v>18884</v>
      </c>
      <c r="O10" s="18"/>
      <c r="P10" s="58">
        <f t="shared" si="1"/>
        <v>-851</v>
      </c>
      <c r="Q10" s="18"/>
    </row>
    <row r="11" spans="1:17" s="17" customFormat="1" ht="18.75" x14ac:dyDescent="0.3">
      <c r="A11" s="36" t="s">
        <v>7</v>
      </c>
      <c r="B11" s="40" t="s">
        <v>227</v>
      </c>
      <c r="C11" s="18"/>
      <c r="D11" s="42">
        <v>1807</v>
      </c>
      <c r="E11" s="34">
        <v>1963</v>
      </c>
      <c r="F11" s="34">
        <v>1886</v>
      </c>
      <c r="G11" s="34">
        <v>1900</v>
      </c>
      <c r="H11" s="34">
        <v>1687</v>
      </c>
      <c r="I11" s="34">
        <v>2077</v>
      </c>
      <c r="J11" s="34">
        <v>1762</v>
      </c>
      <c r="K11" s="34">
        <v>1952</v>
      </c>
      <c r="L11" s="34">
        <v>1884</v>
      </c>
      <c r="M11" s="34">
        <v>1808</v>
      </c>
      <c r="N11" s="31">
        <f t="shared" si="0"/>
        <v>18726</v>
      </c>
      <c r="O11" s="18"/>
      <c r="P11" s="58">
        <f t="shared" si="1"/>
        <v>-1009</v>
      </c>
      <c r="Q11" s="18"/>
    </row>
    <row r="12" spans="1:17" s="17" customFormat="1" ht="19.5" thickBot="1" x14ac:dyDescent="0.35">
      <c r="A12" s="37" t="s">
        <v>4</v>
      </c>
      <c r="B12" s="41" t="s">
        <v>224</v>
      </c>
      <c r="C12" s="18"/>
      <c r="D12" s="43">
        <v>1850</v>
      </c>
      <c r="E12" s="38">
        <v>1861</v>
      </c>
      <c r="F12" s="38">
        <v>1869</v>
      </c>
      <c r="G12" s="38">
        <v>1812</v>
      </c>
      <c r="H12" s="38">
        <v>1995</v>
      </c>
      <c r="I12" s="38">
        <v>1951</v>
      </c>
      <c r="J12" s="38">
        <v>1846</v>
      </c>
      <c r="K12" s="38">
        <v>1882</v>
      </c>
      <c r="L12" s="38">
        <v>1775</v>
      </c>
      <c r="M12" s="38">
        <v>1844</v>
      </c>
      <c r="N12" s="59">
        <f t="shared" si="0"/>
        <v>18685</v>
      </c>
      <c r="O12" s="18"/>
      <c r="P12" s="60">
        <f t="shared" si="1"/>
        <v>-1050</v>
      </c>
      <c r="Q12" s="18"/>
    </row>
    <row r="13" spans="1:17" s="17" customFormat="1" x14ac:dyDescent="0.25">
      <c r="B13" s="22"/>
      <c r="D13" s="18"/>
      <c r="N13" s="19"/>
    </row>
  </sheetData>
  <sortState ref="A2:P12">
    <sortCondition descending="1" ref="N2:N12"/>
  </sortState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8"/>
  <sheetViews>
    <sheetView zoomScaleNormal="100" workbookViewId="0">
      <pane xSplit="5" ySplit="3" topLeftCell="BL4" activePane="bottomRight" state="frozen"/>
      <selection activeCell="O49" sqref="O49"/>
      <selection pane="topRight" activeCell="O49" sqref="O49"/>
      <selection pane="bottomLeft" activeCell="O49" sqref="O49"/>
      <selection pane="bottomRight" activeCell="O49" sqref="O49"/>
    </sheetView>
  </sheetViews>
  <sheetFormatPr defaultRowHeight="15" x14ac:dyDescent="0.25"/>
  <cols>
    <col min="1" max="1" width="16" style="22" customWidth="1"/>
    <col min="2" max="3" width="12.5703125" style="19" customWidth="1"/>
    <col min="4" max="4" width="12.5703125" style="52" customWidth="1"/>
    <col min="5" max="5" width="4.140625" style="22" customWidth="1"/>
    <col min="6" max="6" width="5.140625" style="70" customWidth="1"/>
    <col min="7" max="7" width="3.28515625" style="70" customWidth="1"/>
    <col min="8" max="8" width="1.7109375" style="70" customWidth="1"/>
    <col min="9" max="9" width="5.140625" style="70" customWidth="1"/>
    <col min="10" max="10" width="3.28515625" style="70" customWidth="1"/>
    <col min="11" max="11" width="1.7109375" style="70" customWidth="1"/>
    <col min="12" max="12" width="5.140625" style="70" customWidth="1"/>
    <col min="13" max="13" width="3.28515625" style="70" customWidth="1"/>
    <col min="14" max="14" width="1.7109375" style="70" customWidth="1"/>
    <col min="15" max="15" width="5.140625" style="70" customWidth="1"/>
    <col min="16" max="16" width="3.28515625" style="70" customWidth="1"/>
    <col min="17" max="17" width="1.7109375" style="70" customWidth="1"/>
    <col min="18" max="18" width="5.140625" style="70" customWidth="1"/>
    <col min="19" max="19" width="3.28515625" style="70" customWidth="1"/>
    <col min="20" max="20" width="1.7109375" style="70" customWidth="1"/>
    <col min="21" max="21" width="5.140625" style="70" customWidth="1"/>
    <col min="22" max="22" width="3.28515625" style="70" customWidth="1"/>
    <col min="23" max="23" width="1.7109375" style="70" customWidth="1"/>
    <col min="24" max="24" width="5.140625" style="70" customWidth="1"/>
    <col min="25" max="25" width="3.28515625" style="70" customWidth="1"/>
    <col min="26" max="26" width="1.7109375" style="70" customWidth="1"/>
    <col min="27" max="27" width="5.140625" style="70" customWidth="1"/>
    <col min="28" max="28" width="3.28515625" style="70" customWidth="1"/>
    <col min="29" max="29" width="1.7109375" style="70" customWidth="1"/>
    <col min="30" max="30" width="5.140625" style="70" customWidth="1"/>
    <col min="31" max="31" width="3.28515625" style="70" customWidth="1"/>
    <col min="32" max="32" width="1.7109375" style="70" customWidth="1"/>
    <col min="33" max="33" width="5.140625" style="70" customWidth="1"/>
    <col min="34" max="34" width="3.28515625" style="70" customWidth="1"/>
    <col min="35" max="35" width="1.7109375" style="70" customWidth="1"/>
    <col min="36" max="36" width="5.140625" style="70" customWidth="1"/>
    <col min="37" max="37" width="3.28515625" style="70" customWidth="1"/>
    <col min="38" max="38" width="1.7109375" style="70" customWidth="1"/>
    <col min="39" max="39" width="5.140625" style="70" customWidth="1"/>
    <col min="40" max="40" width="3.28515625" style="70" customWidth="1"/>
    <col min="41" max="41" width="1.7109375" style="70" customWidth="1"/>
    <col min="42" max="42" width="5.140625" style="70" customWidth="1"/>
    <col min="43" max="43" width="3.28515625" style="70" customWidth="1"/>
    <col min="44" max="44" width="1.7109375" style="70" customWidth="1"/>
    <col min="45" max="45" width="5.140625" style="70" customWidth="1"/>
    <col min="46" max="46" width="3.28515625" style="70" customWidth="1"/>
    <col min="47" max="47" width="1.7109375" style="70" customWidth="1"/>
    <col min="48" max="48" width="5.140625" style="70" customWidth="1"/>
    <col min="49" max="49" width="3.28515625" style="70" customWidth="1"/>
    <col min="50" max="50" width="1.7109375" style="70" customWidth="1"/>
    <col min="51" max="51" width="5.140625" style="70" customWidth="1"/>
    <col min="52" max="52" width="3.28515625" style="70" customWidth="1"/>
    <col min="53" max="53" width="1.7109375" style="70" customWidth="1"/>
    <col min="54" max="54" width="5.140625" style="70" customWidth="1"/>
    <col min="55" max="55" width="3.28515625" style="70" customWidth="1"/>
    <col min="56" max="56" width="1.7109375" style="70" customWidth="1"/>
    <col min="57" max="57" width="5.140625" style="70" customWidth="1"/>
    <col min="58" max="58" width="3.28515625" style="70" customWidth="1"/>
    <col min="59" max="59" width="1.7109375" style="70" customWidth="1"/>
    <col min="60" max="60" width="5.140625" style="70" customWidth="1"/>
    <col min="61" max="61" width="3.28515625" style="70" customWidth="1"/>
    <col min="62" max="62" width="1.7109375" style="70" customWidth="1"/>
    <col min="63" max="63" width="5.140625" style="70" customWidth="1"/>
    <col min="64" max="64" width="3.28515625" style="70" customWidth="1"/>
    <col min="65" max="65" width="1.7109375" style="70" customWidth="1"/>
    <col min="66" max="66" width="5.140625" style="70" customWidth="1"/>
    <col min="67" max="67" width="3.28515625" style="70" customWidth="1"/>
    <col min="68" max="68" width="1.7109375" style="70" customWidth="1"/>
    <col min="69" max="69" width="5.140625" style="70" customWidth="1"/>
    <col min="70" max="70" width="3.28515625" style="70" customWidth="1"/>
    <col min="71" max="71" width="1.7109375" style="70" customWidth="1"/>
    <col min="72" max="72" width="5.140625" style="70" customWidth="1"/>
    <col min="73" max="73" width="3.28515625" style="70" customWidth="1"/>
    <col min="74" max="74" width="1.7109375" style="70" customWidth="1"/>
    <col min="75" max="75" width="5.140625" style="70" customWidth="1"/>
    <col min="76" max="76" width="3.28515625" style="70" customWidth="1"/>
    <col min="77" max="77" width="1.7109375" style="70" customWidth="1"/>
    <col min="78" max="78" width="5.140625" style="70" customWidth="1"/>
    <col min="79" max="79" width="3.28515625" style="70" customWidth="1"/>
    <col min="80" max="80" width="1.7109375" style="70" customWidth="1"/>
    <col min="81" max="81" width="5.140625" style="70" customWidth="1"/>
    <col min="82" max="82" width="3.28515625" style="70" customWidth="1"/>
    <col min="83" max="83" width="1.7109375" style="70" customWidth="1"/>
    <col min="84" max="84" width="5.140625" style="70" customWidth="1"/>
    <col min="85" max="85" width="3.28515625" style="70" customWidth="1"/>
    <col min="86" max="86" width="1.7109375" style="70" customWidth="1"/>
    <col min="87" max="87" width="5.140625" style="70" customWidth="1"/>
    <col min="88" max="88" width="3.28515625" style="70" customWidth="1"/>
    <col min="89" max="89" width="1.7109375" style="70" customWidth="1"/>
    <col min="90" max="90" width="5.140625" style="70" customWidth="1"/>
    <col min="91" max="91" width="3.28515625" style="70" customWidth="1"/>
    <col min="92" max="92" width="1.7109375" style="70" customWidth="1"/>
    <col min="93" max="93" width="5.140625" style="70" customWidth="1"/>
    <col min="94" max="94" width="3.28515625" style="70" customWidth="1"/>
    <col min="95" max="95" width="1.7109375" style="70" customWidth="1"/>
    <col min="96" max="96" width="5.140625" style="70" customWidth="1"/>
    <col min="97" max="97" width="3.28515625" style="70" customWidth="1"/>
    <col min="98" max="98" width="1.7109375" style="70" customWidth="1"/>
    <col min="99" max="99" width="5.140625" style="70" customWidth="1"/>
    <col min="100" max="100" width="3.28515625" style="70" customWidth="1"/>
    <col min="101" max="101" width="1.7109375" style="70" customWidth="1"/>
    <col min="102" max="102" width="5.140625" style="70" customWidth="1"/>
    <col min="103" max="103" width="3.28515625" style="70" customWidth="1"/>
    <col min="104" max="104" width="1.7109375" style="70" customWidth="1"/>
    <col min="105" max="105" width="5.140625" style="70" customWidth="1"/>
    <col min="106" max="106" width="3.28515625" style="70" customWidth="1"/>
    <col min="107" max="107" width="1.7109375" style="70" customWidth="1"/>
    <col min="108" max="108" width="5.140625" style="70" customWidth="1"/>
    <col min="109" max="109" width="3.28515625" style="70" customWidth="1"/>
    <col min="110" max="110" width="1.7109375" style="70" customWidth="1"/>
    <col min="111" max="111" width="5.140625" style="70" customWidth="1"/>
    <col min="112" max="112" width="3.28515625" style="70" customWidth="1"/>
    <col min="113" max="113" width="1.7109375" style="70" customWidth="1"/>
    <col min="114" max="114" width="5.140625" style="70" customWidth="1"/>
    <col min="115" max="115" width="3.28515625" style="70" customWidth="1"/>
  </cols>
  <sheetData>
    <row r="1" spans="1:115" ht="28.5" x14ac:dyDescent="0.45">
      <c r="A1" s="23" t="s">
        <v>216</v>
      </c>
      <c r="B1" s="48"/>
      <c r="C1" s="48"/>
      <c r="D1" s="54" t="s">
        <v>93</v>
      </c>
      <c r="E1" s="23"/>
    </row>
    <row r="2" spans="1:115" ht="20.25" customHeight="1" thickBot="1" x14ac:dyDescent="0.3">
      <c r="F2" s="129">
        <v>41285</v>
      </c>
      <c r="G2" s="130"/>
      <c r="I2" s="129">
        <v>41290</v>
      </c>
      <c r="J2" s="130"/>
      <c r="L2" s="129">
        <v>41295</v>
      </c>
      <c r="M2" s="130"/>
      <c r="O2" s="129">
        <v>41291</v>
      </c>
      <c r="P2" s="130"/>
      <c r="R2" s="129">
        <v>41297</v>
      </c>
      <c r="S2" s="130"/>
      <c r="U2" s="129">
        <v>41299</v>
      </c>
      <c r="V2" s="130"/>
      <c r="X2" s="129">
        <v>41302</v>
      </c>
      <c r="Y2" s="130"/>
      <c r="AA2" s="129">
        <v>41311</v>
      </c>
      <c r="AB2" s="130"/>
      <c r="AD2" s="129">
        <v>41313</v>
      </c>
      <c r="AE2" s="130"/>
      <c r="AG2" s="129">
        <v>41318</v>
      </c>
      <c r="AH2" s="130"/>
      <c r="AJ2" s="129">
        <v>41319</v>
      </c>
      <c r="AK2" s="130"/>
      <c r="AM2" s="129">
        <v>41324</v>
      </c>
      <c r="AN2" s="130"/>
      <c r="AP2" s="129">
        <v>41325</v>
      </c>
      <c r="AQ2" s="130"/>
      <c r="AS2" s="129">
        <v>41327</v>
      </c>
      <c r="AT2" s="130"/>
      <c r="AV2" s="129">
        <v>41332</v>
      </c>
      <c r="AW2" s="130"/>
      <c r="AY2" s="129">
        <v>41338</v>
      </c>
      <c r="AZ2" s="130"/>
      <c r="BB2" s="129">
        <v>41339</v>
      </c>
      <c r="BC2" s="130"/>
      <c r="BE2" s="129">
        <v>41341</v>
      </c>
      <c r="BF2" s="130"/>
      <c r="BH2" s="129">
        <v>41345</v>
      </c>
      <c r="BI2" s="130"/>
      <c r="BK2" s="129">
        <v>41346</v>
      </c>
      <c r="BL2" s="130"/>
      <c r="BN2" s="129">
        <v>41352</v>
      </c>
      <c r="BO2" s="130"/>
      <c r="BQ2" s="129">
        <v>41353</v>
      </c>
      <c r="BR2" s="130"/>
      <c r="BT2" s="129">
        <v>41355</v>
      </c>
      <c r="BU2" s="130"/>
      <c r="BW2" s="129">
        <v>41359</v>
      </c>
      <c r="BX2" s="130"/>
      <c r="BZ2" s="129">
        <v>41360</v>
      </c>
      <c r="CA2" s="130"/>
      <c r="CC2" s="129">
        <v>41366</v>
      </c>
      <c r="CD2" s="130"/>
      <c r="CF2" s="129">
        <v>41367</v>
      </c>
      <c r="CG2" s="130"/>
      <c r="CI2" s="129">
        <v>41369</v>
      </c>
      <c r="CJ2" s="130"/>
      <c r="CL2" s="129">
        <v>41376</v>
      </c>
      <c r="CM2" s="130"/>
      <c r="CO2" s="129">
        <v>41380</v>
      </c>
      <c r="CP2" s="130"/>
      <c r="CR2" s="129">
        <v>41375</v>
      </c>
      <c r="CS2" s="130"/>
      <c r="CU2" s="129">
        <v>41381</v>
      </c>
      <c r="CV2" s="130"/>
      <c r="CX2" s="129">
        <v>41010</v>
      </c>
      <c r="CY2" s="130"/>
      <c r="DA2" s="129">
        <v>41012</v>
      </c>
      <c r="DB2" s="130"/>
      <c r="DD2" s="129">
        <v>41017</v>
      </c>
      <c r="DE2" s="130"/>
      <c r="DG2" s="129">
        <v>41018</v>
      </c>
      <c r="DH2" s="130"/>
      <c r="DJ2" s="129">
        <v>41024</v>
      </c>
      <c r="DK2" s="130"/>
    </row>
    <row r="3" spans="1:115" s="27" customFormat="1" ht="30.75" thickBot="1" x14ac:dyDescent="0.3">
      <c r="A3" s="26" t="s">
        <v>55</v>
      </c>
      <c r="B3" s="49" t="s">
        <v>72</v>
      </c>
      <c r="C3" s="50" t="s">
        <v>71</v>
      </c>
      <c r="D3" s="51" t="s">
        <v>194</v>
      </c>
      <c r="E3" s="26"/>
      <c r="F3" s="24" t="s">
        <v>56</v>
      </c>
      <c r="G3" s="25" t="s">
        <v>57</v>
      </c>
      <c r="H3" s="25"/>
      <c r="I3" s="24" t="s">
        <v>56</v>
      </c>
      <c r="J3" s="25" t="s">
        <v>57</v>
      </c>
      <c r="K3" s="25"/>
      <c r="L3" s="24" t="s">
        <v>56</v>
      </c>
      <c r="M3" s="25" t="s">
        <v>57</v>
      </c>
      <c r="N3" s="25"/>
      <c r="O3" s="24" t="s">
        <v>56</v>
      </c>
      <c r="P3" s="25" t="s">
        <v>57</v>
      </c>
      <c r="Q3" s="25"/>
      <c r="R3" s="24" t="s">
        <v>56</v>
      </c>
      <c r="S3" s="25" t="s">
        <v>57</v>
      </c>
      <c r="T3" s="25"/>
      <c r="U3" s="24" t="s">
        <v>56</v>
      </c>
      <c r="V3" s="25" t="s">
        <v>57</v>
      </c>
      <c r="W3" s="25"/>
      <c r="X3" s="24" t="s">
        <v>56</v>
      </c>
      <c r="Y3" s="25" t="s">
        <v>57</v>
      </c>
      <c r="Z3" s="25"/>
      <c r="AA3" s="24" t="s">
        <v>56</v>
      </c>
      <c r="AB3" s="25" t="s">
        <v>57</v>
      </c>
      <c r="AC3" s="25"/>
      <c r="AD3" s="24" t="s">
        <v>56</v>
      </c>
      <c r="AE3" s="25" t="s">
        <v>57</v>
      </c>
      <c r="AF3" s="25"/>
      <c r="AG3" s="24" t="s">
        <v>56</v>
      </c>
      <c r="AH3" s="25" t="s">
        <v>57</v>
      </c>
      <c r="AI3" s="25"/>
      <c r="AJ3" s="24" t="s">
        <v>56</v>
      </c>
      <c r="AK3" s="25" t="s">
        <v>57</v>
      </c>
      <c r="AL3" s="25"/>
      <c r="AM3" s="24" t="s">
        <v>56</v>
      </c>
      <c r="AN3" s="25" t="s">
        <v>57</v>
      </c>
      <c r="AO3" s="25"/>
      <c r="AP3" s="24" t="s">
        <v>56</v>
      </c>
      <c r="AQ3" s="25" t="s">
        <v>57</v>
      </c>
      <c r="AR3" s="25"/>
      <c r="AS3" s="24" t="s">
        <v>56</v>
      </c>
      <c r="AT3" s="25" t="s">
        <v>57</v>
      </c>
      <c r="AU3" s="25"/>
      <c r="AV3" s="24" t="s">
        <v>56</v>
      </c>
      <c r="AW3" s="25" t="s">
        <v>57</v>
      </c>
      <c r="AX3" s="25"/>
      <c r="AY3" s="24" t="s">
        <v>56</v>
      </c>
      <c r="AZ3" s="25" t="s">
        <v>57</v>
      </c>
      <c r="BA3" s="25"/>
      <c r="BB3" s="24" t="s">
        <v>56</v>
      </c>
      <c r="BC3" s="25" t="s">
        <v>57</v>
      </c>
      <c r="BD3" s="25"/>
      <c r="BE3" s="24" t="s">
        <v>56</v>
      </c>
      <c r="BF3" s="25" t="s">
        <v>57</v>
      </c>
      <c r="BG3" s="25"/>
      <c r="BH3" s="24" t="s">
        <v>56</v>
      </c>
      <c r="BI3" s="25" t="s">
        <v>57</v>
      </c>
      <c r="BJ3" s="25"/>
      <c r="BK3" s="24" t="s">
        <v>56</v>
      </c>
      <c r="BL3" s="25" t="s">
        <v>57</v>
      </c>
      <c r="BM3" s="25"/>
      <c r="BN3" s="24" t="s">
        <v>56</v>
      </c>
      <c r="BO3" s="25" t="s">
        <v>57</v>
      </c>
      <c r="BP3" s="25"/>
      <c r="BQ3" s="24" t="s">
        <v>56</v>
      </c>
      <c r="BR3" s="25" t="s">
        <v>57</v>
      </c>
      <c r="BS3" s="25"/>
      <c r="BT3" s="24" t="s">
        <v>56</v>
      </c>
      <c r="BU3" s="25" t="s">
        <v>57</v>
      </c>
      <c r="BV3" s="25"/>
      <c r="BW3" s="24" t="s">
        <v>56</v>
      </c>
      <c r="BX3" s="25" t="s">
        <v>57</v>
      </c>
      <c r="BY3" s="25"/>
      <c r="BZ3" s="24" t="s">
        <v>56</v>
      </c>
      <c r="CA3" s="25" t="s">
        <v>57</v>
      </c>
      <c r="CB3" s="25"/>
      <c r="CC3" s="24" t="s">
        <v>56</v>
      </c>
      <c r="CD3" s="25" t="s">
        <v>57</v>
      </c>
      <c r="CE3" s="25"/>
      <c r="CF3" s="24" t="s">
        <v>56</v>
      </c>
      <c r="CG3" s="25" t="s">
        <v>57</v>
      </c>
      <c r="CH3" s="25"/>
      <c r="CI3" s="24" t="s">
        <v>56</v>
      </c>
      <c r="CJ3" s="25" t="s">
        <v>57</v>
      </c>
      <c r="CK3" s="25"/>
      <c r="CL3" s="24" t="s">
        <v>56</v>
      </c>
      <c r="CM3" s="25" t="s">
        <v>57</v>
      </c>
      <c r="CN3" s="25"/>
      <c r="CO3" s="24" t="s">
        <v>56</v>
      </c>
      <c r="CP3" s="25" t="s">
        <v>57</v>
      </c>
      <c r="CQ3" s="25"/>
      <c r="CR3" s="24" t="s">
        <v>56</v>
      </c>
      <c r="CS3" s="25" t="s">
        <v>57</v>
      </c>
      <c r="CT3" s="25"/>
      <c r="CU3" s="24" t="s">
        <v>56</v>
      </c>
      <c r="CV3" s="25" t="s">
        <v>57</v>
      </c>
      <c r="CW3" s="25"/>
      <c r="CX3" s="24" t="s">
        <v>56</v>
      </c>
      <c r="CY3" s="25" t="s">
        <v>57</v>
      </c>
      <c r="CZ3" s="25"/>
      <c r="DA3" s="24" t="s">
        <v>56</v>
      </c>
      <c r="DB3" s="25" t="s">
        <v>57</v>
      </c>
      <c r="DC3" s="25"/>
      <c r="DD3" s="24" t="s">
        <v>56</v>
      </c>
      <c r="DE3" s="25" t="s">
        <v>57</v>
      </c>
      <c r="DF3" s="25"/>
      <c r="DG3" s="24" t="s">
        <v>56</v>
      </c>
      <c r="DH3" s="25" t="s">
        <v>57</v>
      </c>
      <c r="DI3" s="25"/>
      <c r="DJ3" s="24" t="s">
        <v>56</v>
      </c>
      <c r="DK3" s="25" t="s">
        <v>57</v>
      </c>
    </row>
    <row r="4" spans="1:115" ht="15.75" x14ac:dyDescent="0.25">
      <c r="A4" s="20" t="s">
        <v>20</v>
      </c>
      <c r="B4" s="46">
        <f>SUM(F4+I4+L4+O4+R4+U4+X4+AA4+AD4+AG4+AJ4+AM4+AP4+AS4+AV4+AY4+BB4+BE4+BH4+BK4+BN4+BQ4+BT4+BW4+BZ4+CC4+CF4+CI4+CL4+CO4+CR4+CU4+CX4+DA4+DD4+DG4+DJ4)</f>
        <v>7505</v>
      </c>
      <c r="C4" s="47">
        <f>SUM(G4+J4+M4+P4+S4+V4+Y4+AB4+AE4+AH4+AK4+AN4+AQ4+AT4+AW4+AZ4+BC4+BF4+BI4+BL4+BO4+BR4+BU4+BX4+CA4+CD4+CG4+CJ4+CM4+CP4+CS4+CV4+CY4+DB4+DE4+DH4+DK4)</f>
        <v>53</v>
      </c>
      <c r="D4" s="53">
        <f t="shared" ref="D4:D24" si="0">IF(B4=C4,"EJ SPELAT",B4/C4)</f>
        <v>141.60377358490567</v>
      </c>
      <c r="E4" s="20"/>
      <c r="F4" s="28"/>
      <c r="G4" s="32"/>
      <c r="I4" s="28">
        <v>463</v>
      </c>
      <c r="J4" s="32">
        <v>3</v>
      </c>
      <c r="L4" s="28">
        <v>592</v>
      </c>
      <c r="M4" s="32">
        <v>4</v>
      </c>
      <c r="O4" s="28"/>
      <c r="P4" s="32"/>
      <c r="R4" s="28">
        <v>404</v>
      </c>
      <c r="S4" s="32">
        <v>3</v>
      </c>
      <c r="U4" s="28"/>
      <c r="V4" s="32"/>
      <c r="X4" s="28"/>
      <c r="Y4" s="32"/>
      <c r="AA4" s="28">
        <v>434</v>
      </c>
      <c r="AB4" s="32">
        <v>3</v>
      </c>
      <c r="AD4" s="28"/>
      <c r="AE4" s="32"/>
      <c r="AG4" s="28">
        <v>450</v>
      </c>
      <c r="AH4" s="32">
        <v>3</v>
      </c>
      <c r="AJ4" s="28"/>
      <c r="AK4" s="32"/>
      <c r="AM4" s="28"/>
      <c r="AN4" s="32"/>
      <c r="AP4" s="28">
        <v>416</v>
      </c>
      <c r="AQ4" s="32">
        <v>3</v>
      </c>
      <c r="AS4" s="28"/>
      <c r="AT4" s="32"/>
      <c r="AV4" s="28">
        <v>537</v>
      </c>
      <c r="AW4" s="32">
        <v>4</v>
      </c>
      <c r="AY4" s="28">
        <v>588</v>
      </c>
      <c r="AZ4" s="32">
        <v>4</v>
      </c>
      <c r="BB4" s="28">
        <v>412</v>
      </c>
      <c r="BC4" s="32">
        <v>3</v>
      </c>
      <c r="BE4" s="28"/>
      <c r="BF4" s="32"/>
      <c r="BH4" s="28"/>
      <c r="BI4" s="32"/>
      <c r="BK4" s="28">
        <v>348</v>
      </c>
      <c r="BL4" s="32">
        <v>3</v>
      </c>
      <c r="BN4" s="28">
        <v>535</v>
      </c>
      <c r="BO4" s="32">
        <v>4</v>
      </c>
      <c r="BQ4" s="28">
        <v>423</v>
      </c>
      <c r="BR4" s="32">
        <v>3</v>
      </c>
      <c r="BT4" s="28"/>
      <c r="BU4" s="32"/>
      <c r="BW4" s="28"/>
      <c r="BX4" s="32"/>
      <c r="BZ4" s="28">
        <v>401</v>
      </c>
      <c r="CA4" s="32">
        <v>3</v>
      </c>
      <c r="CC4" s="28"/>
      <c r="CD4" s="32"/>
      <c r="CF4" s="28">
        <v>473</v>
      </c>
      <c r="CG4" s="32">
        <v>3</v>
      </c>
      <c r="CI4" s="28"/>
      <c r="CJ4" s="32"/>
      <c r="CL4" s="28"/>
      <c r="CM4" s="32"/>
      <c r="CO4" s="28">
        <v>574</v>
      </c>
      <c r="CP4" s="32">
        <v>4</v>
      </c>
      <c r="CR4" s="28"/>
      <c r="CS4" s="32"/>
      <c r="CU4" s="28">
        <v>455</v>
      </c>
      <c r="CV4" s="32">
        <v>3</v>
      </c>
      <c r="CX4" s="28"/>
      <c r="CY4" s="32"/>
      <c r="DA4" s="28"/>
      <c r="DB4" s="32"/>
      <c r="DD4" s="28"/>
      <c r="DE4" s="32"/>
      <c r="DG4" s="28"/>
      <c r="DH4" s="32"/>
      <c r="DJ4" s="28"/>
      <c r="DK4" s="32"/>
    </row>
    <row r="5" spans="1:115" ht="15.75" x14ac:dyDescent="0.25">
      <c r="A5" s="20" t="s">
        <v>11</v>
      </c>
      <c r="B5" s="46">
        <f t="shared" ref="B5:C47" si="1">SUM(F5+I5+L5+O5+R5+U5+X5+AA5+AD5+AG5+AJ5+AM5+AP5+AS5+AV5+AY5+BB5+BE5+BH5+BK5+BN5+BQ5+BT5+BW5+BZ5+CC5+CF5+CI5+CL5+CO5+CR5+CU5+CX5+DA5+DD5+DG5+DJ5)</f>
        <v>7279</v>
      </c>
      <c r="C5" s="47">
        <f t="shared" si="1"/>
        <v>53</v>
      </c>
      <c r="D5" s="53">
        <f t="shared" si="0"/>
        <v>137.33962264150944</v>
      </c>
      <c r="E5" s="20"/>
      <c r="F5" s="29"/>
      <c r="G5" s="30"/>
      <c r="I5" s="29">
        <v>344</v>
      </c>
      <c r="J5" s="30">
        <v>3</v>
      </c>
      <c r="L5" s="29"/>
      <c r="M5" s="30"/>
      <c r="O5" s="29"/>
      <c r="P5" s="30"/>
      <c r="R5" s="29">
        <v>443</v>
      </c>
      <c r="S5" s="30">
        <v>3</v>
      </c>
      <c r="U5" s="29"/>
      <c r="V5" s="30"/>
      <c r="X5" s="29">
        <v>553</v>
      </c>
      <c r="Y5" s="30">
        <v>4</v>
      </c>
      <c r="AA5" s="29">
        <v>416</v>
      </c>
      <c r="AB5" s="30">
        <v>3</v>
      </c>
      <c r="AD5" s="29"/>
      <c r="AE5" s="30"/>
      <c r="AG5" s="29">
        <v>422</v>
      </c>
      <c r="AH5" s="30">
        <v>3</v>
      </c>
      <c r="AJ5" s="29"/>
      <c r="AK5" s="30"/>
      <c r="AM5" s="29"/>
      <c r="AN5" s="30"/>
      <c r="AP5" s="29">
        <v>387</v>
      </c>
      <c r="AQ5" s="30">
        <v>3</v>
      </c>
      <c r="AS5" s="29"/>
      <c r="AT5" s="30"/>
      <c r="AV5" s="29">
        <v>523</v>
      </c>
      <c r="AW5" s="30">
        <v>4</v>
      </c>
      <c r="AY5" s="29">
        <v>562</v>
      </c>
      <c r="AZ5" s="30">
        <v>4</v>
      </c>
      <c r="BB5" s="29">
        <v>523</v>
      </c>
      <c r="BC5" s="30">
        <v>3</v>
      </c>
      <c r="BE5" s="29"/>
      <c r="BF5" s="30"/>
      <c r="BH5" s="29"/>
      <c r="BI5" s="30"/>
      <c r="BK5" s="29">
        <v>400</v>
      </c>
      <c r="BL5" s="30">
        <v>3</v>
      </c>
      <c r="BN5" s="29"/>
      <c r="BO5" s="30"/>
      <c r="BQ5" s="29">
        <v>418</v>
      </c>
      <c r="BR5" s="30">
        <v>3</v>
      </c>
      <c r="BT5" s="29"/>
      <c r="BU5" s="30"/>
      <c r="BW5" s="29">
        <v>557</v>
      </c>
      <c r="BX5" s="30">
        <v>4</v>
      </c>
      <c r="BZ5" s="29">
        <v>360</v>
      </c>
      <c r="CA5" s="30">
        <v>3</v>
      </c>
      <c r="CC5" s="29"/>
      <c r="CD5" s="30"/>
      <c r="CF5" s="29">
        <v>414</v>
      </c>
      <c r="CG5" s="30">
        <v>3</v>
      </c>
      <c r="CI5" s="29"/>
      <c r="CJ5" s="30"/>
      <c r="CL5" s="29"/>
      <c r="CM5" s="30"/>
      <c r="CO5" s="29">
        <v>528</v>
      </c>
      <c r="CP5" s="30">
        <v>4</v>
      </c>
      <c r="CR5" s="29"/>
      <c r="CS5" s="30"/>
      <c r="CU5" s="29">
        <v>429</v>
      </c>
      <c r="CV5" s="30">
        <v>3</v>
      </c>
      <c r="CX5" s="29"/>
      <c r="CY5" s="30"/>
      <c r="DA5" s="29"/>
      <c r="DB5" s="30"/>
      <c r="DD5" s="29"/>
      <c r="DE5" s="30"/>
      <c r="DG5" s="29"/>
      <c r="DH5" s="30"/>
      <c r="DJ5" s="29"/>
      <c r="DK5" s="30"/>
    </row>
    <row r="6" spans="1:115" ht="15.75" x14ac:dyDescent="0.25">
      <c r="A6" s="20" t="s">
        <v>28</v>
      </c>
      <c r="B6" s="46">
        <f t="shared" si="1"/>
        <v>16883</v>
      </c>
      <c r="C6" s="47">
        <f t="shared" si="1"/>
        <v>103</v>
      </c>
      <c r="D6" s="53">
        <f t="shared" si="0"/>
        <v>163.91262135922329</v>
      </c>
      <c r="E6" s="20"/>
      <c r="F6" s="29">
        <v>294</v>
      </c>
      <c r="G6" s="30">
        <v>2</v>
      </c>
      <c r="I6" s="29">
        <v>477</v>
      </c>
      <c r="J6" s="30">
        <v>3</v>
      </c>
      <c r="L6" s="29">
        <v>587</v>
      </c>
      <c r="M6" s="30">
        <v>4</v>
      </c>
      <c r="O6" s="29"/>
      <c r="P6" s="30"/>
      <c r="R6" s="29">
        <v>528</v>
      </c>
      <c r="S6" s="30">
        <v>3</v>
      </c>
      <c r="U6" s="29">
        <v>752</v>
      </c>
      <c r="V6" s="30">
        <v>4</v>
      </c>
      <c r="X6" s="29"/>
      <c r="Y6" s="30"/>
      <c r="AA6" s="29">
        <v>489</v>
      </c>
      <c r="AB6" s="30">
        <v>3</v>
      </c>
      <c r="AD6" s="29">
        <v>691</v>
      </c>
      <c r="AE6" s="30">
        <v>4</v>
      </c>
      <c r="AG6" s="29">
        <v>432</v>
      </c>
      <c r="AH6" s="30">
        <v>3</v>
      </c>
      <c r="AJ6" s="29">
        <v>898</v>
      </c>
      <c r="AK6" s="30">
        <v>6</v>
      </c>
      <c r="AM6" s="29">
        <v>598</v>
      </c>
      <c r="AN6" s="30">
        <v>4</v>
      </c>
      <c r="AP6" s="29">
        <v>516</v>
      </c>
      <c r="AQ6" s="30">
        <v>3</v>
      </c>
      <c r="AS6" s="29">
        <v>638</v>
      </c>
      <c r="AT6" s="30">
        <v>4</v>
      </c>
      <c r="AV6" s="29">
        <v>594</v>
      </c>
      <c r="AW6" s="30">
        <v>4</v>
      </c>
      <c r="AY6" s="29">
        <v>579</v>
      </c>
      <c r="AZ6" s="30">
        <v>4</v>
      </c>
      <c r="BB6" s="29">
        <v>457</v>
      </c>
      <c r="BC6" s="30">
        <v>3</v>
      </c>
      <c r="BE6" s="29">
        <v>650</v>
      </c>
      <c r="BF6" s="30">
        <v>4</v>
      </c>
      <c r="BH6" s="29"/>
      <c r="BI6" s="30"/>
      <c r="BK6" s="29">
        <v>514</v>
      </c>
      <c r="BL6" s="30">
        <v>3</v>
      </c>
      <c r="BN6" s="29">
        <v>688</v>
      </c>
      <c r="BO6" s="30">
        <v>4</v>
      </c>
      <c r="BQ6" s="29">
        <v>495</v>
      </c>
      <c r="BR6" s="30">
        <v>3</v>
      </c>
      <c r="BT6" s="29">
        <v>709</v>
      </c>
      <c r="BU6" s="30">
        <v>4</v>
      </c>
      <c r="BW6" s="29">
        <v>636</v>
      </c>
      <c r="BX6" s="30">
        <v>4</v>
      </c>
      <c r="BZ6" s="29">
        <v>491</v>
      </c>
      <c r="CA6" s="30">
        <v>3</v>
      </c>
      <c r="CC6" s="29">
        <v>739</v>
      </c>
      <c r="CD6" s="30">
        <v>4</v>
      </c>
      <c r="CF6" s="29">
        <v>569</v>
      </c>
      <c r="CG6" s="30">
        <v>3</v>
      </c>
      <c r="CI6" s="29"/>
      <c r="CJ6" s="30"/>
      <c r="CL6" s="29">
        <v>655</v>
      </c>
      <c r="CM6" s="30">
        <v>4</v>
      </c>
      <c r="CO6" s="29">
        <v>603</v>
      </c>
      <c r="CP6" s="30">
        <v>4</v>
      </c>
      <c r="CR6" s="29">
        <v>1064</v>
      </c>
      <c r="CS6" s="30">
        <v>6</v>
      </c>
      <c r="CU6" s="29">
        <v>540</v>
      </c>
      <c r="CV6" s="30">
        <v>3</v>
      </c>
      <c r="CX6" s="29"/>
      <c r="CY6" s="30"/>
      <c r="DA6" s="29"/>
      <c r="DB6" s="30"/>
      <c r="DD6" s="29"/>
      <c r="DE6" s="30"/>
      <c r="DG6" s="29"/>
      <c r="DH6" s="30"/>
      <c r="DJ6" s="29"/>
      <c r="DK6" s="30"/>
    </row>
    <row r="7" spans="1:115" ht="15.75" x14ac:dyDescent="0.25">
      <c r="A7" s="20" t="s">
        <v>30</v>
      </c>
      <c r="B7" s="46">
        <f t="shared" si="1"/>
        <v>6383</v>
      </c>
      <c r="C7" s="47">
        <f t="shared" si="1"/>
        <v>46</v>
      </c>
      <c r="D7" s="53">
        <f t="shared" si="0"/>
        <v>138.7608695652174</v>
      </c>
      <c r="E7" s="20"/>
      <c r="F7" s="29"/>
      <c r="G7" s="30"/>
      <c r="I7" s="29">
        <v>386</v>
      </c>
      <c r="J7" s="30">
        <v>3</v>
      </c>
      <c r="L7" s="29"/>
      <c r="M7" s="30"/>
      <c r="O7" s="29"/>
      <c r="P7" s="30"/>
      <c r="R7" s="29">
        <v>487</v>
      </c>
      <c r="S7" s="30">
        <v>3</v>
      </c>
      <c r="U7" s="29"/>
      <c r="V7" s="30"/>
      <c r="X7" s="29">
        <v>658</v>
      </c>
      <c r="Y7" s="30">
        <v>4</v>
      </c>
      <c r="AA7" s="29">
        <v>402</v>
      </c>
      <c r="AB7" s="30">
        <v>3</v>
      </c>
      <c r="AD7" s="29"/>
      <c r="AE7" s="30"/>
      <c r="AG7" s="29">
        <v>406</v>
      </c>
      <c r="AH7" s="30">
        <v>3</v>
      </c>
      <c r="AJ7" s="29">
        <v>751</v>
      </c>
      <c r="AK7" s="30">
        <v>6</v>
      </c>
      <c r="AM7" s="29">
        <v>577</v>
      </c>
      <c r="AN7" s="30">
        <v>4</v>
      </c>
      <c r="AP7" s="29">
        <v>373</v>
      </c>
      <c r="AQ7" s="30">
        <v>3</v>
      </c>
      <c r="AS7" s="29"/>
      <c r="AT7" s="30"/>
      <c r="AV7" s="29">
        <v>527</v>
      </c>
      <c r="AW7" s="30">
        <v>4</v>
      </c>
      <c r="AY7" s="29"/>
      <c r="AZ7" s="30"/>
      <c r="BB7" s="29">
        <v>397</v>
      </c>
      <c r="BC7" s="30">
        <v>3</v>
      </c>
      <c r="BE7" s="29"/>
      <c r="BF7" s="30"/>
      <c r="BH7" s="29"/>
      <c r="BI7" s="30"/>
      <c r="BK7" s="29"/>
      <c r="BL7" s="30"/>
      <c r="BN7" s="29"/>
      <c r="BO7" s="30"/>
      <c r="BQ7" s="29"/>
      <c r="BR7" s="30"/>
      <c r="BT7" s="29"/>
      <c r="BU7" s="30"/>
      <c r="BW7" s="29"/>
      <c r="BX7" s="30"/>
      <c r="BZ7" s="29">
        <v>473</v>
      </c>
      <c r="CA7" s="30">
        <v>3</v>
      </c>
      <c r="CC7" s="29">
        <v>534</v>
      </c>
      <c r="CD7" s="30">
        <v>4</v>
      </c>
      <c r="CF7" s="29"/>
      <c r="CG7" s="30"/>
      <c r="CI7" s="29"/>
      <c r="CJ7" s="30"/>
      <c r="CL7" s="29"/>
      <c r="CM7" s="30"/>
      <c r="CO7" s="29"/>
      <c r="CP7" s="30"/>
      <c r="CR7" s="29"/>
      <c r="CS7" s="30"/>
      <c r="CU7" s="29">
        <v>412</v>
      </c>
      <c r="CV7" s="30">
        <v>3</v>
      </c>
      <c r="CX7" s="29"/>
      <c r="CY7" s="30"/>
      <c r="DA7" s="29"/>
      <c r="DB7" s="30"/>
      <c r="DD7" s="29"/>
      <c r="DE7" s="30"/>
      <c r="DG7" s="29"/>
      <c r="DH7" s="30"/>
      <c r="DJ7" s="29"/>
      <c r="DK7" s="30"/>
    </row>
    <row r="8" spans="1:115" ht="15.75" x14ac:dyDescent="0.25">
      <c r="A8" s="20" t="s">
        <v>40</v>
      </c>
      <c r="B8" s="46">
        <f t="shared" si="1"/>
        <v>0</v>
      </c>
      <c r="C8" s="47">
        <f t="shared" si="1"/>
        <v>0</v>
      </c>
      <c r="D8" s="53" t="str">
        <f t="shared" si="0"/>
        <v>EJ SPELAT</v>
      </c>
      <c r="E8" s="20"/>
      <c r="F8" s="29"/>
      <c r="G8" s="30"/>
      <c r="I8" s="29"/>
      <c r="J8" s="30"/>
      <c r="L8" s="29"/>
      <c r="M8" s="30"/>
      <c r="O8" s="29"/>
      <c r="P8" s="30"/>
      <c r="R8" s="29"/>
      <c r="S8" s="30"/>
      <c r="U8" s="29"/>
      <c r="V8" s="30"/>
      <c r="X8" s="29"/>
      <c r="Y8" s="30"/>
      <c r="AA8" s="29"/>
      <c r="AB8" s="30"/>
      <c r="AD8" s="29"/>
      <c r="AE8" s="30"/>
      <c r="AG8" s="29"/>
      <c r="AH8" s="30"/>
      <c r="AJ8" s="29"/>
      <c r="AK8" s="30"/>
      <c r="AM8" s="29"/>
      <c r="AN8" s="30"/>
      <c r="AP8" s="29"/>
      <c r="AQ8" s="30"/>
      <c r="AS8" s="29"/>
      <c r="AT8" s="30"/>
      <c r="AV8" s="29"/>
      <c r="AW8" s="30"/>
      <c r="AY8" s="29"/>
      <c r="AZ8" s="30"/>
      <c r="BB8" s="29"/>
      <c r="BC8" s="30"/>
      <c r="BE8" s="29"/>
      <c r="BF8" s="30"/>
      <c r="BH8" s="29"/>
      <c r="BI8" s="30"/>
      <c r="BK8" s="29"/>
      <c r="BL8" s="30"/>
      <c r="BN8" s="29"/>
      <c r="BO8" s="30"/>
      <c r="BQ8" s="29"/>
      <c r="BR8" s="30"/>
      <c r="BT8" s="29"/>
      <c r="BU8" s="30"/>
      <c r="BW8" s="29"/>
      <c r="BX8" s="30"/>
      <c r="BZ8" s="29"/>
      <c r="CA8" s="30"/>
      <c r="CC8" s="29"/>
      <c r="CD8" s="30"/>
      <c r="CF8" s="29"/>
      <c r="CG8" s="30"/>
      <c r="CI8" s="29"/>
      <c r="CJ8" s="30"/>
      <c r="CL8" s="29"/>
      <c r="CM8" s="30"/>
      <c r="CO8" s="29"/>
      <c r="CP8" s="30"/>
      <c r="CR8" s="29"/>
      <c r="CS8" s="30"/>
      <c r="CU8" s="29"/>
      <c r="CV8" s="30"/>
      <c r="CX8" s="29"/>
      <c r="CY8" s="30"/>
      <c r="DA8" s="29"/>
      <c r="DB8" s="30"/>
      <c r="DD8" s="29"/>
      <c r="DE8" s="30"/>
      <c r="DG8" s="29"/>
      <c r="DH8" s="30"/>
      <c r="DJ8" s="29"/>
      <c r="DK8" s="30"/>
    </row>
    <row r="9" spans="1:115" ht="15.75" x14ac:dyDescent="0.25">
      <c r="A9" s="20" t="s">
        <v>19</v>
      </c>
      <c r="B9" s="46">
        <f t="shared" si="1"/>
        <v>438</v>
      </c>
      <c r="C9" s="47">
        <f t="shared" si="1"/>
        <v>3</v>
      </c>
      <c r="D9" s="53">
        <f t="shared" si="0"/>
        <v>146</v>
      </c>
      <c r="E9" s="20"/>
      <c r="F9" s="29"/>
      <c r="G9" s="30"/>
      <c r="I9" s="29"/>
      <c r="J9" s="30"/>
      <c r="L9" s="29"/>
      <c r="M9" s="30"/>
      <c r="O9" s="29"/>
      <c r="P9" s="30"/>
      <c r="R9" s="29"/>
      <c r="S9" s="30"/>
      <c r="U9" s="29"/>
      <c r="V9" s="30"/>
      <c r="X9" s="29"/>
      <c r="Y9" s="30"/>
      <c r="AA9" s="29"/>
      <c r="AB9" s="30"/>
      <c r="AD9" s="29"/>
      <c r="AE9" s="30"/>
      <c r="AG9" s="29"/>
      <c r="AH9" s="30"/>
      <c r="AJ9" s="29"/>
      <c r="AK9" s="30"/>
      <c r="AM9" s="29"/>
      <c r="AN9" s="30"/>
      <c r="AP9" s="29"/>
      <c r="AQ9" s="30"/>
      <c r="AS9" s="29"/>
      <c r="AT9" s="30"/>
      <c r="AV9" s="29"/>
      <c r="AW9" s="30"/>
      <c r="AY9" s="29"/>
      <c r="AZ9" s="30"/>
      <c r="BB9" s="29"/>
      <c r="BC9" s="30"/>
      <c r="BE9" s="29"/>
      <c r="BF9" s="30"/>
      <c r="BH9" s="29"/>
      <c r="BI9" s="30"/>
      <c r="BK9" s="29"/>
      <c r="BL9" s="30"/>
      <c r="BN9" s="29"/>
      <c r="BO9" s="30"/>
      <c r="BQ9" s="29"/>
      <c r="BR9" s="30"/>
      <c r="BT9" s="29"/>
      <c r="BU9" s="30"/>
      <c r="BW9" s="29"/>
      <c r="BX9" s="30"/>
      <c r="BZ9" s="29"/>
      <c r="CA9" s="30"/>
      <c r="CC9" s="29"/>
      <c r="CD9" s="30"/>
      <c r="CF9" s="29"/>
      <c r="CG9" s="30"/>
      <c r="CI9" s="29"/>
      <c r="CJ9" s="30"/>
      <c r="CL9" s="29"/>
      <c r="CM9" s="30"/>
      <c r="CO9" s="29"/>
      <c r="CP9" s="30"/>
      <c r="CR9" s="29"/>
      <c r="CS9" s="30"/>
      <c r="CU9" s="29">
        <v>438</v>
      </c>
      <c r="CV9" s="30">
        <v>3</v>
      </c>
      <c r="CX9" s="29"/>
      <c r="CY9" s="30"/>
      <c r="DA9" s="29"/>
      <c r="DB9" s="30"/>
      <c r="DD9" s="29"/>
      <c r="DE9" s="30"/>
      <c r="DG9" s="29"/>
      <c r="DH9" s="30"/>
      <c r="DJ9" s="29"/>
      <c r="DK9" s="30"/>
    </row>
    <row r="10" spans="1:115" ht="15.75" x14ac:dyDescent="0.25">
      <c r="A10" s="20" t="s">
        <v>46</v>
      </c>
      <c r="B10" s="46">
        <f t="shared" si="1"/>
        <v>9448</v>
      </c>
      <c r="C10" s="47">
        <f t="shared" si="1"/>
        <v>63</v>
      </c>
      <c r="D10" s="53">
        <f t="shared" si="0"/>
        <v>149.96825396825398</v>
      </c>
      <c r="E10" s="20"/>
      <c r="F10" s="29"/>
      <c r="G10" s="30"/>
      <c r="I10" s="29">
        <v>473</v>
      </c>
      <c r="J10" s="30">
        <v>3</v>
      </c>
      <c r="L10" s="29"/>
      <c r="M10" s="30"/>
      <c r="O10" s="29"/>
      <c r="P10" s="30"/>
      <c r="R10" s="29"/>
      <c r="S10" s="30"/>
      <c r="U10" s="29"/>
      <c r="V10" s="30"/>
      <c r="X10" s="29">
        <v>573</v>
      </c>
      <c r="Y10" s="30">
        <v>4</v>
      </c>
      <c r="AA10" s="29">
        <v>368</v>
      </c>
      <c r="AB10" s="30">
        <v>3</v>
      </c>
      <c r="AD10" s="29"/>
      <c r="AE10" s="30"/>
      <c r="AG10" s="29"/>
      <c r="AH10" s="30"/>
      <c r="AJ10" s="29">
        <v>837</v>
      </c>
      <c r="AK10" s="30">
        <v>6</v>
      </c>
      <c r="AM10" s="29">
        <v>642</v>
      </c>
      <c r="AN10" s="30">
        <v>4</v>
      </c>
      <c r="AP10" s="29">
        <v>434</v>
      </c>
      <c r="AQ10" s="30">
        <v>3</v>
      </c>
      <c r="AS10" s="29"/>
      <c r="AT10" s="30"/>
      <c r="AV10" s="29"/>
      <c r="AW10" s="30"/>
      <c r="AY10" s="29">
        <v>587</v>
      </c>
      <c r="AZ10" s="30">
        <v>4</v>
      </c>
      <c r="BB10" s="29">
        <v>472</v>
      </c>
      <c r="BC10" s="30">
        <v>3</v>
      </c>
      <c r="BE10" s="29"/>
      <c r="BF10" s="30"/>
      <c r="BH10" s="29"/>
      <c r="BI10" s="30"/>
      <c r="BK10" s="29">
        <v>451</v>
      </c>
      <c r="BL10" s="30">
        <v>3</v>
      </c>
      <c r="BN10" s="29">
        <v>578</v>
      </c>
      <c r="BO10" s="30">
        <v>4</v>
      </c>
      <c r="BQ10" s="29">
        <v>472</v>
      </c>
      <c r="BR10" s="30">
        <v>3</v>
      </c>
      <c r="BT10" s="29"/>
      <c r="BU10" s="30"/>
      <c r="BW10" s="29">
        <v>604</v>
      </c>
      <c r="BX10" s="30">
        <v>4</v>
      </c>
      <c r="BZ10" s="29">
        <v>509</v>
      </c>
      <c r="CA10" s="30">
        <v>3</v>
      </c>
      <c r="CC10" s="29"/>
      <c r="CD10" s="30"/>
      <c r="CF10" s="29">
        <v>499</v>
      </c>
      <c r="CG10" s="30">
        <v>3</v>
      </c>
      <c r="CI10" s="29">
        <v>903</v>
      </c>
      <c r="CJ10" s="30">
        <v>6</v>
      </c>
      <c r="CL10" s="29"/>
      <c r="CM10" s="30"/>
      <c r="CO10" s="29">
        <v>591</v>
      </c>
      <c r="CP10" s="30">
        <v>4</v>
      </c>
      <c r="CR10" s="29"/>
      <c r="CS10" s="30"/>
      <c r="CU10" s="29">
        <v>455</v>
      </c>
      <c r="CV10" s="30">
        <v>3</v>
      </c>
      <c r="CX10" s="29"/>
      <c r="CY10" s="30"/>
      <c r="DA10" s="29"/>
      <c r="DB10" s="30"/>
      <c r="DD10" s="29"/>
      <c r="DE10" s="30"/>
      <c r="DG10" s="29"/>
      <c r="DH10" s="30"/>
      <c r="DJ10" s="29"/>
      <c r="DK10" s="30"/>
    </row>
    <row r="11" spans="1:115" ht="15.75" x14ac:dyDescent="0.25">
      <c r="A11" s="20" t="s">
        <v>15</v>
      </c>
      <c r="B11" s="46">
        <f t="shared" si="1"/>
        <v>3992</v>
      </c>
      <c r="C11" s="47">
        <f t="shared" si="1"/>
        <v>25</v>
      </c>
      <c r="D11" s="53">
        <f t="shared" si="0"/>
        <v>159.68</v>
      </c>
      <c r="E11" s="20"/>
      <c r="F11" s="29"/>
      <c r="G11" s="30"/>
      <c r="I11" s="29"/>
      <c r="J11" s="30"/>
      <c r="L11" s="29"/>
      <c r="M11" s="30"/>
      <c r="O11" s="29"/>
      <c r="P11" s="30"/>
      <c r="R11" s="29"/>
      <c r="S11" s="30"/>
      <c r="U11" s="29"/>
      <c r="V11" s="30"/>
      <c r="X11" s="29"/>
      <c r="Y11" s="30"/>
      <c r="AA11" s="29"/>
      <c r="AB11" s="30"/>
      <c r="AD11" s="29"/>
      <c r="AE11" s="30"/>
      <c r="AG11" s="29">
        <v>472</v>
      </c>
      <c r="AH11" s="30">
        <v>3</v>
      </c>
      <c r="AJ11" s="29"/>
      <c r="AK11" s="30"/>
      <c r="AM11" s="29"/>
      <c r="AN11" s="30"/>
      <c r="AP11" s="29">
        <v>419</v>
      </c>
      <c r="AQ11" s="30">
        <v>3</v>
      </c>
      <c r="AS11" s="29"/>
      <c r="AT11" s="30"/>
      <c r="AV11" s="29">
        <v>576</v>
      </c>
      <c r="AW11" s="30">
        <v>4</v>
      </c>
      <c r="AY11" s="29"/>
      <c r="AZ11" s="30"/>
      <c r="BB11" s="29">
        <v>498</v>
      </c>
      <c r="BC11" s="30">
        <v>3</v>
      </c>
      <c r="BE11" s="29"/>
      <c r="BF11" s="30"/>
      <c r="BH11" s="29"/>
      <c r="BI11" s="30"/>
      <c r="BK11" s="29">
        <v>511</v>
      </c>
      <c r="BL11" s="30">
        <v>3</v>
      </c>
      <c r="BN11" s="29"/>
      <c r="BO11" s="30"/>
      <c r="BQ11" s="29">
        <v>546</v>
      </c>
      <c r="BR11" s="30">
        <v>3</v>
      </c>
      <c r="BT11" s="29"/>
      <c r="BU11" s="30"/>
      <c r="BW11" s="29"/>
      <c r="BX11" s="30"/>
      <c r="BZ11" s="29"/>
      <c r="CA11" s="30"/>
      <c r="CC11" s="29"/>
      <c r="CD11" s="30"/>
      <c r="CF11" s="29">
        <v>517</v>
      </c>
      <c r="CG11" s="30">
        <v>3</v>
      </c>
      <c r="CI11" s="29"/>
      <c r="CJ11" s="30"/>
      <c r="CL11" s="29"/>
      <c r="CM11" s="30"/>
      <c r="CO11" s="29"/>
      <c r="CP11" s="30"/>
      <c r="CR11" s="29"/>
      <c r="CS11" s="30"/>
      <c r="CU11" s="29">
        <v>453</v>
      </c>
      <c r="CV11" s="30">
        <v>3</v>
      </c>
      <c r="CX11" s="29"/>
      <c r="CY11" s="30"/>
      <c r="DA11" s="29"/>
      <c r="DB11" s="30"/>
      <c r="DD11" s="29"/>
      <c r="DE11" s="30"/>
      <c r="DG11" s="29"/>
      <c r="DH11" s="30"/>
      <c r="DJ11" s="29"/>
      <c r="DK11" s="30"/>
    </row>
    <row r="12" spans="1:115" ht="15.75" x14ac:dyDescent="0.25">
      <c r="A12" s="20" t="s">
        <v>47</v>
      </c>
      <c r="B12" s="46">
        <f t="shared" si="1"/>
        <v>8644</v>
      </c>
      <c r="C12" s="47">
        <f t="shared" si="1"/>
        <v>59</v>
      </c>
      <c r="D12" s="53">
        <f t="shared" si="0"/>
        <v>146.5084745762712</v>
      </c>
      <c r="E12" s="20"/>
      <c r="F12" s="29"/>
      <c r="G12" s="30"/>
      <c r="I12" s="29">
        <v>402</v>
      </c>
      <c r="J12" s="30">
        <v>3</v>
      </c>
      <c r="L12" s="29"/>
      <c r="M12" s="30"/>
      <c r="O12" s="29"/>
      <c r="P12" s="30"/>
      <c r="R12" s="29">
        <v>451</v>
      </c>
      <c r="S12" s="30">
        <v>3</v>
      </c>
      <c r="U12" s="29"/>
      <c r="V12" s="30"/>
      <c r="X12" s="29">
        <v>603</v>
      </c>
      <c r="Y12" s="30">
        <v>4</v>
      </c>
      <c r="AA12" s="29">
        <v>368</v>
      </c>
      <c r="AB12" s="30">
        <v>3</v>
      </c>
      <c r="AD12" s="29"/>
      <c r="AE12" s="30"/>
      <c r="AG12" s="29">
        <v>416</v>
      </c>
      <c r="AH12" s="30">
        <v>3</v>
      </c>
      <c r="AJ12" s="29"/>
      <c r="AK12" s="30"/>
      <c r="AM12" s="29"/>
      <c r="AN12" s="30"/>
      <c r="AP12" s="29">
        <v>459</v>
      </c>
      <c r="AQ12" s="30">
        <v>3</v>
      </c>
      <c r="AS12" s="29"/>
      <c r="AT12" s="30"/>
      <c r="AV12" s="29">
        <v>688</v>
      </c>
      <c r="AW12" s="30">
        <v>4</v>
      </c>
      <c r="AY12" s="29"/>
      <c r="AZ12" s="30"/>
      <c r="BB12" s="29">
        <v>486</v>
      </c>
      <c r="BC12" s="30">
        <v>3</v>
      </c>
      <c r="BE12" s="29"/>
      <c r="BF12" s="30"/>
      <c r="BH12" s="29">
        <v>596</v>
      </c>
      <c r="BI12" s="30">
        <v>4</v>
      </c>
      <c r="BK12" s="29">
        <v>408</v>
      </c>
      <c r="BL12" s="30">
        <v>3</v>
      </c>
      <c r="BN12" s="29">
        <v>621</v>
      </c>
      <c r="BO12" s="30">
        <v>4</v>
      </c>
      <c r="BQ12" s="29">
        <v>448</v>
      </c>
      <c r="BR12" s="30">
        <v>3</v>
      </c>
      <c r="BT12" s="29"/>
      <c r="BU12" s="30"/>
      <c r="BW12" s="29">
        <v>565</v>
      </c>
      <c r="BX12" s="30">
        <v>4</v>
      </c>
      <c r="BZ12" s="29">
        <v>390</v>
      </c>
      <c r="CA12" s="30">
        <v>3</v>
      </c>
      <c r="CC12" s="29"/>
      <c r="CD12" s="30"/>
      <c r="CF12" s="29">
        <v>464</v>
      </c>
      <c r="CG12" s="30">
        <v>3</v>
      </c>
      <c r="CI12" s="29">
        <v>908</v>
      </c>
      <c r="CJ12" s="30">
        <v>6</v>
      </c>
      <c r="CL12" s="29"/>
      <c r="CM12" s="30"/>
      <c r="CO12" s="29"/>
      <c r="CP12" s="30"/>
      <c r="CR12" s="29"/>
      <c r="CS12" s="30"/>
      <c r="CU12" s="29">
        <v>371</v>
      </c>
      <c r="CV12" s="30">
        <v>3</v>
      </c>
      <c r="CX12" s="29"/>
      <c r="CY12" s="30"/>
      <c r="DA12" s="29"/>
      <c r="DB12" s="30"/>
      <c r="DD12" s="29"/>
      <c r="DE12" s="30"/>
      <c r="DG12" s="29"/>
      <c r="DH12" s="30"/>
      <c r="DJ12" s="29"/>
      <c r="DK12" s="30"/>
    </row>
    <row r="13" spans="1:115" ht="15.75" x14ac:dyDescent="0.25">
      <c r="A13" s="20" t="s">
        <v>16</v>
      </c>
      <c r="B13" s="46">
        <f t="shared" si="1"/>
        <v>0</v>
      </c>
      <c r="C13" s="47">
        <f t="shared" si="1"/>
        <v>0</v>
      </c>
      <c r="D13" s="53" t="str">
        <f t="shared" si="0"/>
        <v>EJ SPELAT</v>
      </c>
      <c r="E13" s="20"/>
      <c r="F13" s="29"/>
      <c r="G13" s="30"/>
      <c r="I13" s="29"/>
      <c r="J13" s="30"/>
      <c r="L13" s="29"/>
      <c r="M13" s="30"/>
      <c r="O13" s="29"/>
      <c r="P13" s="30"/>
      <c r="R13" s="29"/>
      <c r="S13" s="30"/>
      <c r="U13" s="29"/>
      <c r="V13" s="30"/>
      <c r="X13" s="29"/>
      <c r="Y13" s="30"/>
      <c r="AA13" s="29"/>
      <c r="AB13" s="30"/>
      <c r="AD13" s="29"/>
      <c r="AE13" s="30"/>
      <c r="AG13" s="29"/>
      <c r="AH13" s="30"/>
      <c r="AJ13" s="29"/>
      <c r="AK13" s="30"/>
      <c r="AM13" s="29"/>
      <c r="AN13" s="30"/>
      <c r="AP13" s="29"/>
      <c r="AQ13" s="30"/>
      <c r="AS13" s="29"/>
      <c r="AT13" s="30"/>
      <c r="AV13" s="29"/>
      <c r="AW13" s="30"/>
      <c r="AY13" s="29"/>
      <c r="AZ13" s="30"/>
      <c r="BB13" s="29"/>
      <c r="BC13" s="30"/>
      <c r="BE13" s="29"/>
      <c r="BF13" s="30"/>
      <c r="BH13" s="29"/>
      <c r="BI13" s="30"/>
      <c r="BK13" s="29"/>
      <c r="BL13" s="30"/>
      <c r="BN13" s="29"/>
      <c r="BO13" s="30"/>
      <c r="BQ13" s="29"/>
      <c r="BR13" s="30"/>
      <c r="BT13" s="29"/>
      <c r="BU13" s="30"/>
      <c r="BW13" s="29"/>
      <c r="BX13" s="30"/>
      <c r="BZ13" s="29"/>
      <c r="CA13" s="30"/>
      <c r="CC13" s="29"/>
      <c r="CD13" s="30"/>
      <c r="CF13" s="29"/>
      <c r="CG13" s="30"/>
      <c r="CI13" s="29"/>
      <c r="CJ13" s="30"/>
      <c r="CL13" s="29"/>
      <c r="CM13" s="30"/>
      <c r="CO13" s="29"/>
      <c r="CP13" s="30"/>
      <c r="CR13" s="29"/>
      <c r="CS13" s="30"/>
      <c r="CU13" s="29"/>
      <c r="CV13" s="30"/>
      <c r="CX13" s="29"/>
      <c r="CY13" s="30"/>
      <c r="DA13" s="29"/>
      <c r="DB13" s="30"/>
      <c r="DD13" s="29"/>
      <c r="DE13" s="30"/>
      <c r="DG13" s="29"/>
      <c r="DH13" s="30"/>
      <c r="DJ13" s="29"/>
      <c r="DK13" s="30"/>
    </row>
    <row r="14" spans="1:115" ht="15.75" x14ac:dyDescent="0.25">
      <c r="A14" s="20" t="s">
        <v>36</v>
      </c>
      <c r="B14" s="46">
        <f t="shared" si="1"/>
        <v>6664</v>
      </c>
      <c r="C14" s="47">
        <f t="shared" si="1"/>
        <v>50</v>
      </c>
      <c r="D14" s="53">
        <f t="shared" si="0"/>
        <v>133.28</v>
      </c>
      <c r="E14" s="20"/>
      <c r="F14" s="29"/>
      <c r="G14" s="30"/>
      <c r="I14" s="29">
        <v>392</v>
      </c>
      <c r="J14" s="30">
        <v>3</v>
      </c>
      <c r="L14" s="29"/>
      <c r="M14" s="30"/>
      <c r="O14" s="29"/>
      <c r="P14" s="30"/>
      <c r="R14" s="29">
        <v>383</v>
      </c>
      <c r="S14" s="30">
        <v>3</v>
      </c>
      <c r="U14" s="29"/>
      <c r="V14" s="30"/>
      <c r="X14" s="29">
        <v>555</v>
      </c>
      <c r="Y14" s="30">
        <v>4</v>
      </c>
      <c r="AA14" s="29">
        <v>369</v>
      </c>
      <c r="AB14" s="30">
        <v>3</v>
      </c>
      <c r="AD14" s="29"/>
      <c r="AE14" s="30"/>
      <c r="AG14" s="29">
        <v>336</v>
      </c>
      <c r="AH14" s="30">
        <v>3</v>
      </c>
      <c r="AJ14" s="29"/>
      <c r="AK14" s="30"/>
      <c r="AM14" s="29">
        <v>560</v>
      </c>
      <c r="AN14" s="30">
        <v>4</v>
      </c>
      <c r="AP14" s="29">
        <v>443</v>
      </c>
      <c r="AQ14" s="30">
        <v>3</v>
      </c>
      <c r="AS14" s="29"/>
      <c r="AT14" s="30"/>
      <c r="AV14" s="29">
        <v>453</v>
      </c>
      <c r="AW14" s="30">
        <v>4</v>
      </c>
      <c r="AY14" s="29"/>
      <c r="AZ14" s="30"/>
      <c r="BB14" s="29">
        <v>409</v>
      </c>
      <c r="BC14" s="30">
        <v>3</v>
      </c>
      <c r="BE14" s="29"/>
      <c r="BF14" s="30"/>
      <c r="BH14" s="29"/>
      <c r="BI14" s="30"/>
      <c r="BK14" s="29">
        <v>463</v>
      </c>
      <c r="BL14" s="30">
        <v>3</v>
      </c>
      <c r="BN14" s="29"/>
      <c r="BO14" s="30"/>
      <c r="BQ14" s="29">
        <v>392</v>
      </c>
      <c r="BR14" s="30">
        <v>3</v>
      </c>
      <c r="BT14" s="29"/>
      <c r="BU14" s="30"/>
      <c r="BW14" s="29">
        <v>578</v>
      </c>
      <c r="BX14" s="30">
        <v>4</v>
      </c>
      <c r="BZ14" s="29">
        <v>350</v>
      </c>
      <c r="CA14" s="30">
        <v>3</v>
      </c>
      <c r="CC14" s="29"/>
      <c r="CD14" s="30"/>
      <c r="CF14" s="29"/>
      <c r="CG14" s="30"/>
      <c r="CI14" s="29"/>
      <c r="CJ14" s="30"/>
      <c r="CL14" s="29"/>
      <c r="CM14" s="30"/>
      <c r="CO14" s="29">
        <v>578</v>
      </c>
      <c r="CP14" s="30">
        <v>4</v>
      </c>
      <c r="CR14" s="29"/>
      <c r="CS14" s="30"/>
      <c r="CU14" s="29">
        <v>403</v>
      </c>
      <c r="CV14" s="30">
        <v>3</v>
      </c>
      <c r="CX14" s="29"/>
      <c r="CY14" s="30"/>
      <c r="DA14" s="29"/>
      <c r="DB14" s="30"/>
      <c r="DD14" s="29"/>
      <c r="DE14" s="30"/>
      <c r="DG14" s="29"/>
      <c r="DH14" s="30"/>
      <c r="DJ14" s="29"/>
      <c r="DK14" s="30"/>
    </row>
    <row r="15" spans="1:115" ht="15.75" x14ac:dyDescent="0.25">
      <c r="A15" s="20" t="s">
        <v>94</v>
      </c>
      <c r="B15" s="46">
        <f>SUM(F15+I15+L15+O15+R15+U15+X15+AA15+AD15+AG15+AJ15+AM15+AP15+AS15+AV15+AY15+BB15+BE15+BH15+BK15+BN15+BQ15+BT15+BW15+BZ15+CC15+CF15+CI15+CL15+CO15+CR15+CU15+CX15+DA15+DD15+DG15+DJ15)</f>
        <v>1424</v>
      </c>
      <c r="C15" s="47">
        <f>SUM(G15+J15+M15+P15+S15+V15+Y15+AB15+AE15+AH15+AK15+AN15+AQ15+AT15+AW15+AZ15+BC15+BF15+BI15+BL15+BO15+BR15+BU15+BX15+CA15+CD15+CG15+CJ15+CM15+CP15+CS15+CV15+CY15+DB15+DE15+DH15+DK15)</f>
        <v>10</v>
      </c>
      <c r="D15" s="53">
        <f>IF(B15=C15,"EJ SPELAT",B15/C15)</f>
        <v>142.4</v>
      </c>
      <c r="E15" s="20"/>
      <c r="F15" s="29"/>
      <c r="G15" s="30"/>
      <c r="I15" s="29"/>
      <c r="J15" s="30"/>
      <c r="L15" s="29"/>
      <c r="M15" s="30"/>
      <c r="O15" s="29"/>
      <c r="P15" s="30"/>
      <c r="R15" s="29"/>
      <c r="S15" s="30"/>
      <c r="U15" s="29"/>
      <c r="V15" s="30"/>
      <c r="X15" s="29"/>
      <c r="Y15" s="30"/>
      <c r="AA15" s="29"/>
      <c r="AB15" s="30"/>
      <c r="AD15" s="29"/>
      <c r="AE15" s="30"/>
      <c r="AG15" s="29"/>
      <c r="AH15" s="30"/>
      <c r="AJ15" s="29"/>
      <c r="AK15" s="30"/>
      <c r="AM15" s="29"/>
      <c r="AN15" s="30"/>
      <c r="AP15" s="29"/>
      <c r="AQ15" s="30"/>
      <c r="AS15" s="29"/>
      <c r="AT15" s="30"/>
      <c r="AV15" s="29"/>
      <c r="AW15" s="30"/>
      <c r="AY15" s="29"/>
      <c r="AZ15" s="30"/>
      <c r="BB15" s="29"/>
      <c r="BC15" s="30"/>
      <c r="BE15" s="29"/>
      <c r="BF15" s="30"/>
      <c r="BH15" s="29"/>
      <c r="BI15" s="30"/>
      <c r="BK15" s="29"/>
      <c r="BL15" s="30"/>
      <c r="BN15" s="29"/>
      <c r="BO15" s="30"/>
      <c r="BQ15" s="29"/>
      <c r="BR15" s="30"/>
      <c r="BT15" s="29">
        <v>450</v>
      </c>
      <c r="BU15" s="30">
        <v>3</v>
      </c>
      <c r="BW15" s="29">
        <v>606</v>
      </c>
      <c r="BX15" s="30">
        <v>4</v>
      </c>
      <c r="BZ15" s="29">
        <v>368</v>
      </c>
      <c r="CA15" s="30">
        <v>3</v>
      </c>
      <c r="CC15" s="29"/>
      <c r="CD15" s="30"/>
      <c r="CF15" s="29"/>
      <c r="CG15" s="30"/>
      <c r="CI15" s="29"/>
      <c r="CJ15" s="30"/>
      <c r="CL15" s="29"/>
      <c r="CM15" s="30"/>
      <c r="CO15" s="29"/>
      <c r="CP15" s="30"/>
      <c r="CR15" s="29"/>
      <c r="CS15" s="30"/>
      <c r="CU15" s="29"/>
      <c r="CV15" s="30"/>
      <c r="CX15" s="29"/>
      <c r="CY15" s="30"/>
      <c r="DA15" s="29"/>
      <c r="DB15" s="30"/>
      <c r="DD15" s="29"/>
      <c r="DE15" s="30"/>
      <c r="DG15" s="29"/>
      <c r="DH15" s="30"/>
      <c r="DJ15" s="29"/>
      <c r="DK15" s="30"/>
    </row>
    <row r="16" spans="1:115" ht="15.75" x14ac:dyDescent="0.25">
      <c r="A16" s="20" t="s">
        <v>58</v>
      </c>
      <c r="B16" s="46">
        <f t="shared" si="1"/>
        <v>9006</v>
      </c>
      <c r="C16" s="47">
        <f t="shared" si="1"/>
        <v>50</v>
      </c>
      <c r="D16" s="53">
        <f t="shared" si="0"/>
        <v>180.12</v>
      </c>
      <c r="E16" s="20"/>
      <c r="F16" s="29"/>
      <c r="G16" s="30"/>
      <c r="I16" s="29"/>
      <c r="J16" s="30"/>
      <c r="L16" s="29">
        <v>690</v>
      </c>
      <c r="M16" s="30">
        <v>4</v>
      </c>
      <c r="O16" s="29">
        <v>1105</v>
      </c>
      <c r="P16" s="30">
        <v>6</v>
      </c>
      <c r="R16" s="29"/>
      <c r="S16" s="30"/>
      <c r="U16" s="29"/>
      <c r="V16" s="30"/>
      <c r="X16" s="29"/>
      <c r="Y16" s="30"/>
      <c r="AA16" s="29"/>
      <c r="AB16" s="30"/>
      <c r="AD16" s="29">
        <v>640</v>
      </c>
      <c r="AE16" s="30">
        <v>4</v>
      </c>
      <c r="AG16" s="29"/>
      <c r="AH16" s="30"/>
      <c r="AJ16" s="29">
        <v>1051</v>
      </c>
      <c r="AK16" s="30">
        <v>6</v>
      </c>
      <c r="AM16" s="29">
        <v>843</v>
      </c>
      <c r="AN16" s="30">
        <v>4</v>
      </c>
      <c r="AP16" s="29"/>
      <c r="AQ16" s="30"/>
      <c r="AS16" s="29">
        <v>737</v>
      </c>
      <c r="AT16" s="30">
        <v>4</v>
      </c>
      <c r="AV16" s="29">
        <v>834</v>
      </c>
      <c r="AW16" s="30">
        <v>4</v>
      </c>
      <c r="AY16" s="29"/>
      <c r="AZ16" s="30"/>
      <c r="BB16" s="29"/>
      <c r="BC16" s="30"/>
      <c r="BE16" s="29">
        <v>618</v>
      </c>
      <c r="BF16" s="30">
        <v>4</v>
      </c>
      <c r="BH16" s="29">
        <v>703</v>
      </c>
      <c r="BI16" s="30">
        <v>4</v>
      </c>
      <c r="BK16" s="29"/>
      <c r="BL16" s="30"/>
      <c r="BN16" s="29"/>
      <c r="BO16" s="30"/>
      <c r="BQ16" s="29"/>
      <c r="BR16" s="30"/>
      <c r="BT16" s="29"/>
      <c r="BU16" s="30"/>
      <c r="BW16" s="29"/>
      <c r="BX16" s="30"/>
      <c r="BZ16" s="29"/>
      <c r="CA16" s="30"/>
      <c r="CC16" s="29"/>
      <c r="CD16" s="30"/>
      <c r="CF16" s="29"/>
      <c r="CG16" s="30"/>
      <c r="CI16" s="29"/>
      <c r="CJ16" s="30"/>
      <c r="CL16" s="29">
        <v>721</v>
      </c>
      <c r="CM16" s="30">
        <v>4</v>
      </c>
      <c r="CO16" s="29"/>
      <c r="CP16" s="30"/>
      <c r="CR16" s="29">
        <v>1064</v>
      </c>
      <c r="CS16" s="30">
        <v>6</v>
      </c>
      <c r="CU16" s="29"/>
      <c r="CV16" s="30"/>
      <c r="CX16" s="29"/>
      <c r="CY16" s="30"/>
      <c r="DA16" s="29"/>
      <c r="DB16" s="30"/>
      <c r="DD16" s="29"/>
      <c r="DE16" s="30"/>
      <c r="DG16" s="29"/>
      <c r="DH16" s="30"/>
      <c r="DJ16" s="29"/>
      <c r="DK16" s="30"/>
    </row>
    <row r="17" spans="1:115" ht="15.75" x14ac:dyDescent="0.25">
      <c r="A17" s="20" t="s">
        <v>22</v>
      </c>
      <c r="B17" s="46">
        <f t="shared" si="1"/>
        <v>4325</v>
      </c>
      <c r="C17" s="47">
        <f t="shared" si="1"/>
        <v>31</v>
      </c>
      <c r="D17" s="53">
        <f t="shared" si="0"/>
        <v>139.51612903225808</v>
      </c>
      <c r="E17" s="20"/>
      <c r="F17" s="29"/>
      <c r="G17" s="30"/>
      <c r="I17" s="29"/>
      <c r="J17" s="30"/>
      <c r="L17" s="29"/>
      <c r="M17" s="30"/>
      <c r="O17" s="29"/>
      <c r="P17" s="30"/>
      <c r="R17" s="29">
        <v>416</v>
      </c>
      <c r="S17" s="30">
        <v>3</v>
      </c>
      <c r="U17" s="29"/>
      <c r="V17" s="30"/>
      <c r="X17" s="29"/>
      <c r="Y17" s="30"/>
      <c r="AA17" s="29">
        <v>377</v>
      </c>
      <c r="AB17" s="30">
        <v>3</v>
      </c>
      <c r="AD17" s="29"/>
      <c r="AE17" s="30"/>
      <c r="AG17" s="29">
        <v>446</v>
      </c>
      <c r="AH17" s="30">
        <v>3</v>
      </c>
      <c r="AJ17" s="29"/>
      <c r="AK17" s="30"/>
      <c r="AM17" s="29"/>
      <c r="AN17" s="30"/>
      <c r="AP17" s="29">
        <v>402</v>
      </c>
      <c r="AQ17" s="30">
        <v>3</v>
      </c>
      <c r="AS17" s="29"/>
      <c r="AT17" s="30"/>
      <c r="AV17" s="29">
        <v>592</v>
      </c>
      <c r="AW17" s="30">
        <v>4</v>
      </c>
      <c r="AY17" s="29"/>
      <c r="AZ17" s="30"/>
      <c r="BB17" s="29">
        <v>413</v>
      </c>
      <c r="BC17" s="30">
        <v>3</v>
      </c>
      <c r="BE17" s="29"/>
      <c r="BF17" s="30"/>
      <c r="BH17" s="29"/>
      <c r="BI17" s="30"/>
      <c r="BK17" s="29">
        <v>410</v>
      </c>
      <c r="BL17" s="30">
        <v>3</v>
      </c>
      <c r="BN17" s="29"/>
      <c r="BO17" s="30"/>
      <c r="BQ17" s="29">
        <v>433</v>
      </c>
      <c r="BR17" s="30">
        <v>3</v>
      </c>
      <c r="BT17" s="29"/>
      <c r="BU17" s="30"/>
      <c r="BW17" s="29"/>
      <c r="BX17" s="30"/>
      <c r="BZ17" s="29"/>
      <c r="CA17" s="30"/>
      <c r="CC17" s="29"/>
      <c r="CD17" s="30"/>
      <c r="CF17" s="29">
        <v>427</v>
      </c>
      <c r="CG17" s="30">
        <v>3</v>
      </c>
      <c r="CI17" s="29"/>
      <c r="CJ17" s="30"/>
      <c r="CL17" s="29"/>
      <c r="CM17" s="30"/>
      <c r="CO17" s="29"/>
      <c r="CP17" s="30"/>
      <c r="CR17" s="29"/>
      <c r="CS17" s="30"/>
      <c r="CU17" s="29">
        <v>409</v>
      </c>
      <c r="CV17" s="30">
        <v>3</v>
      </c>
      <c r="CX17" s="29"/>
      <c r="CY17" s="30"/>
      <c r="DA17" s="29"/>
      <c r="DB17" s="30"/>
      <c r="DD17" s="29"/>
      <c r="DE17" s="30"/>
      <c r="DG17" s="29"/>
      <c r="DH17" s="30"/>
      <c r="DJ17" s="29"/>
      <c r="DK17" s="30"/>
    </row>
    <row r="18" spans="1:115" ht="15.75" x14ac:dyDescent="0.25">
      <c r="A18" s="20" t="s">
        <v>18</v>
      </c>
      <c r="B18" s="46">
        <f t="shared" si="1"/>
        <v>2378</v>
      </c>
      <c r="C18" s="47">
        <f t="shared" si="1"/>
        <v>18</v>
      </c>
      <c r="D18" s="53">
        <f t="shared" si="0"/>
        <v>132.11111111111111</v>
      </c>
      <c r="E18" s="20"/>
      <c r="F18" s="29"/>
      <c r="G18" s="30"/>
      <c r="I18" s="29">
        <v>422</v>
      </c>
      <c r="J18" s="30">
        <v>3</v>
      </c>
      <c r="L18" s="29"/>
      <c r="M18" s="30"/>
      <c r="O18" s="29"/>
      <c r="P18" s="30"/>
      <c r="R18" s="29">
        <v>410</v>
      </c>
      <c r="S18" s="30">
        <v>3</v>
      </c>
      <c r="U18" s="29"/>
      <c r="V18" s="30"/>
      <c r="X18" s="29"/>
      <c r="Y18" s="30"/>
      <c r="AA18" s="29"/>
      <c r="AB18" s="30"/>
      <c r="AD18" s="29"/>
      <c r="AE18" s="30"/>
      <c r="AG18" s="29"/>
      <c r="AH18" s="30"/>
      <c r="AJ18" s="29"/>
      <c r="AK18" s="30"/>
      <c r="AM18" s="29"/>
      <c r="AN18" s="30"/>
      <c r="AP18" s="29"/>
      <c r="AQ18" s="30"/>
      <c r="AS18" s="29"/>
      <c r="AT18" s="30"/>
      <c r="AV18" s="29"/>
      <c r="AW18" s="30"/>
      <c r="AY18" s="29"/>
      <c r="AZ18" s="30"/>
      <c r="BB18" s="29">
        <v>363</v>
      </c>
      <c r="BC18" s="30">
        <v>3</v>
      </c>
      <c r="BE18" s="29"/>
      <c r="BF18" s="30"/>
      <c r="BH18" s="29"/>
      <c r="BI18" s="30"/>
      <c r="BK18" s="29">
        <v>403</v>
      </c>
      <c r="BL18" s="30">
        <v>3</v>
      </c>
      <c r="BN18" s="29"/>
      <c r="BO18" s="30"/>
      <c r="BQ18" s="29"/>
      <c r="BR18" s="30"/>
      <c r="BT18" s="29"/>
      <c r="BU18" s="30"/>
      <c r="BW18" s="29"/>
      <c r="BX18" s="30"/>
      <c r="BZ18" s="29"/>
      <c r="CA18" s="30"/>
      <c r="CC18" s="29"/>
      <c r="CD18" s="30"/>
      <c r="CF18" s="29">
        <v>389</v>
      </c>
      <c r="CG18" s="30">
        <v>3</v>
      </c>
      <c r="CI18" s="29"/>
      <c r="CJ18" s="30"/>
      <c r="CL18" s="29"/>
      <c r="CM18" s="30"/>
      <c r="CO18" s="29"/>
      <c r="CP18" s="30"/>
      <c r="CR18" s="29"/>
      <c r="CS18" s="30"/>
      <c r="CU18" s="29">
        <v>391</v>
      </c>
      <c r="CV18" s="30">
        <v>3</v>
      </c>
      <c r="CX18" s="29"/>
      <c r="CY18" s="30"/>
      <c r="DA18" s="29"/>
      <c r="DB18" s="30"/>
      <c r="DD18" s="29"/>
      <c r="DE18" s="30"/>
      <c r="DG18" s="29"/>
      <c r="DH18" s="30"/>
      <c r="DJ18" s="29"/>
      <c r="DK18" s="30"/>
    </row>
    <row r="19" spans="1:115" ht="15.75" x14ac:dyDescent="0.25">
      <c r="A19" s="20" t="s">
        <v>26</v>
      </c>
      <c r="B19" s="46">
        <f t="shared" si="1"/>
        <v>4179</v>
      </c>
      <c r="C19" s="47">
        <f t="shared" si="1"/>
        <v>27</v>
      </c>
      <c r="D19" s="53">
        <f t="shared" si="0"/>
        <v>154.77777777777777</v>
      </c>
      <c r="E19" s="20"/>
      <c r="F19" s="29">
        <v>566</v>
      </c>
      <c r="G19" s="30">
        <v>4</v>
      </c>
      <c r="I19" s="29">
        <v>423</v>
      </c>
      <c r="J19" s="30">
        <v>3</v>
      </c>
      <c r="L19" s="29">
        <v>660</v>
      </c>
      <c r="M19" s="30">
        <v>4</v>
      </c>
      <c r="O19" s="29">
        <v>884</v>
      </c>
      <c r="P19" s="30">
        <v>6</v>
      </c>
      <c r="R19" s="29">
        <v>462</v>
      </c>
      <c r="S19" s="30">
        <v>3</v>
      </c>
      <c r="U19" s="29"/>
      <c r="V19" s="30"/>
      <c r="X19" s="29">
        <v>701</v>
      </c>
      <c r="Y19" s="30">
        <v>4</v>
      </c>
      <c r="AA19" s="29">
        <v>483</v>
      </c>
      <c r="AB19" s="30">
        <v>3</v>
      </c>
      <c r="AD19" s="29"/>
      <c r="AE19" s="30"/>
      <c r="AG19" s="29"/>
      <c r="AH19" s="30"/>
      <c r="AJ19" s="29"/>
      <c r="AK19" s="30"/>
      <c r="AM19" s="29"/>
      <c r="AN19" s="30"/>
      <c r="AP19" s="29"/>
      <c r="AQ19" s="30"/>
      <c r="AS19" s="29"/>
      <c r="AT19" s="30"/>
      <c r="AV19" s="29"/>
      <c r="AW19" s="30"/>
      <c r="AY19" s="29"/>
      <c r="AZ19" s="30"/>
      <c r="BB19" s="29"/>
      <c r="BC19" s="30"/>
      <c r="BE19" s="29"/>
      <c r="BF19" s="30"/>
      <c r="BH19" s="81"/>
      <c r="BI19" s="82"/>
      <c r="BK19" s="29"/>
      <c r="BL19" s="30"/>
      <c r="BN19" s="29"/>
      <c r="BO19" s="30"/>
      <c r="BQ19" s="29"/>
      <c r="BR19" s="30"/>
      <c r="BT19" s="29"/>
      <c r="BU19" s="30"/>
      <c r="BW19" s="29"/>
      <c r="BX19" s="30"/>
      <c r="BZ19" s="29"/>
      <c r="CA19" s="30"/>
      <c r="CC19" s="29"/>
      <c r="CD19" s="30"/>
      <c r="CF19" s="29"/>
      <c r="CG19" s="30"/>
      <c r="CI19" s="29"/>
      <c r="CJ19" s="30"/>
      <c r="CL19" s="29"/>
      <c r="CM19" s="30"/>
      <c r="CO19" s="29"/>
      <c r="CP19" s="30"/>
      <c r="CR19" s="29"/>
      <c r="CS19" s="30"/>
      <c r="CU19" s="29"/>
      <c r="CV19" s="30"/>
      <c r="CX19" s="29"/>
      <c r="CY19" s="30"/>
      <c r="DA19" s="29"/>
      <c r="DB19" s="30"/>
      <c r="DD19" s="29"/>
      <c r="DE19" s="30"/>
      <c r="DG19" s="29"/>
      <c r="DH19" s="30"/>
      <c r="DJ19" s="29"/>
      <c r="DK19" s="30"/>
    </row>
    <row r="20" spans="1:115" ht="15.75" x14ac:dyDescent="0.25">
      <c r="A20" s="20" t="s">
        <v>32</v>
      </c>
      <c r="B20" s="46">
        <f t="shared" si="1"/>
        <v>6268</v>
      </c>
      <c r="C20" s="47">
        <f t="shared" si="1"/>
        <v>45</v>
      </c>
      <c r="D20" s="53">
        <f t="shared" si="0"/>
        <v>139.28888888888889</v>
      </c>
      <c r="E20" s="20"/>
      <c r="F20" s="29"/>
      <c r="G20" s="30"/>
      <c r="I20" s="29">
        <v>398</v>
      </c>
      <c r="J20" s="30">
        <v>3</v>
      </c>
      <c r="L20" s="29"/>
      <c r="M20" s="30"/>
      <c r="O20" s="29"/>
      <c r="P20" s="30"/>
      <c r="R20" s="29">
        <v>434</v>
      </c>
      <c r="S20" s="30">
        <v>3</v>
      </c>
      <c r="U20" s="29"/>
      <c r="V20" s="30"/>
      <c r="X20" s="29"/>
      <c r="Y20" s="30"/>
      <c r="AA20" s="29">
        <v>442</v>
      </c>
      <c r="AB20" s="30">
        <v>3</v>
      </c>
      <c r="AD20" s="29"/>
      <c r="AE20" s="30"/>
      <c r="AG20" s="29">
        <v>422</v>
      </c>
      <c r="AH20" s="30">
        <v>3</v>
      </c>
      <c r="AJ20" s="29"/>
      <c r="AK20" s="30"/>
      <c r="AM20" s="29"/>
      <c r="AN20" s="30"/>
      <c r="AP20" s="29">
        <v>428</v>
      </c>
      <c r="AQ20" s="30">
        <v>3</v>
      </c>
      <c r="AS20" s="29"/>
      <c r="AT20" s="30"/>
      <c r="AV20" s="29">
        <v>461</v>
      </c>
      <c r="AW20" s="30">
        <v>4</v>
      </c>
      <c r="AY20" s="29"/>
      <c r="AZ20" s="30"/>
      <c r="BB20" s="29">
        <v>426</v>
      </c>
      <c r="BC20" s="30">
        <v>3</v>
      </c>
      <c r="BE20" s="29"/>
      <c r="BF20" s="30"/>
      <c r="BH20" s="29"/>
      <c r="BI20" s="30"/>
      <c r="BK20" s="29">
        <v>473</v>
      </c>
      <c r="BL20" s="30">
        <v>3</v>
      </c>
      <c r="BN20" s="29">
        <v>572</v>
      </c>
      <c r="BO20" s="30">
        <v>4</v>
      </c>
      <c r="BQ20" s="29">
        <v>456</v>
      </c>
      <c r="BR20" s="30">
        <v>3</v>
      </c>
      <c r="BT20" s="29"/>
      <c r="BU20" s="30"/>
      <c r="BW20" s="29"/>
      <c r="BX20" s="30"/>
      <c r="BZ20" s="29">
        <v>460</v>
      </c>
      <c r="CA20" s="30">
        <v>3</v>
      </c>
      <c r="CC20" s="29"/>
      <c r="CD20" s="30"/>
      <c r="CF20" s="29">
        <v>386</v>
      </c>
      <c r="CG20" s="30">
        <v>3</v>
      </c>
      <c r="CI20" s="29"/>
      <c r="CJ20" s="30"/>
      <c r="CL20" s="29"/>
      <c r="CM20" s="30"/>
      <c r="CO20" s="29">
        <v>508</v>
      </c>
      <c r="CP20" s="30">
        <v>4</v>
      </c>
      <c r="CR20" s="29"/>
      <c r="CS20" s="30"/>
      <c r="CU20" s="29">
        <v>402</v>
      </c>
      <c r="CV20" s="30">
        <v>3</v>
      </c>
      <c r="CX20" s="29"/>
      <c r="CY20" s="30"/>
      <c r="DA20" s="29"/>
      <c r="DB20" s="30"/>
      <c r="DD20" s="29"/>
      <c r="DE20" s="30"/>
      <c r="DG20" s="29"/>
      <c r="DH20" s="30"/>
      <c r="DJ20" s="29"/>
      <c r="DK20" s="30"/>
    </row>
    <row r="21" spans="1:115" ht="15.75" x14ac:dyDescent="0.25">
      <c r="A21" s="20" t="s">
        <v>44</v>
      </c>
      <c r="B21" s="46">
        <f t="shared" si="1"/>
        <v>6918</v>
      </c>
      <c r="C21" s="47">
        <f t="shared" si="1"/>
        <v>49</v>
      </c>
      <c r="D21" s="53">
        <f t="shared" si="0"/>
        <v>141.18367346938774</v>
      </c>
      <c r="E21" s="20"/>
      <c r="F21" s="29"/>
      <c r="G21" s="30"/>
      <c r="I21" s="29">
        <v>391</v>
      </c>
      <c r="J21" s="30">
        <v>3</v>
      </c>
      <c r="L21" s="29"/>
      <c r="M21" s="30"/>
      <c r="O21" s="29"/>
      <c r="P21" s="30"/>
      <c r="R21" s="29">
        <v>394</v>
      </c>
      <c r="S21" s="30">
        <v>3</v>
      </c>
      <c r="U21" s="29"/>
      <c r="V21" s="30"/>
      <c r="X21" s="29"/>
      <c r="Y21" s="30"/>
      <c r="AA21" s="29">
        <v>363</v>
      </c>
      <c r="AB21" s="30">
        <v>3</v>
      </c>
      <c r="AD21" s="29"/>
      <c r="AE21" s="30"/>
      <c r="AG21" s="29">
        <v>436</v>
      </c>
      <c r="AH21" s="30">
        <v>3</v>
      </c>
      <c r="AJ21" s="29">
        <v>757</v>
      </c>
      <c r="AK21" s="30">
        <v>6</v>
      </c>
      <c r="AM21" s="29"/>
      <c r="AN21" s="30"/>
      <c r="AP21" s="29">
        <v>390</v>
      </c>
      <c r="AQ21" s="30">
        <v>3</v>
      </c>
      <c r="AS21" s="29"/>
      <c r="AT21" s="30"/>
      <c r="AV21" s="29">
        <v>523</v>
      </c>
      <c r="AW21" s="30">
        <v>4</v>
      </c>
      <c r="AY21" s="29"/>
      <c r="AZ21" s="30"/>
      <c r="BB21" s="29">
        <v>449</v>
      </c>
      <c r="BC21" s="30">
        <v>3</v>
      </c>
      <c r="BE21" s="29"/>
      <c r="BF21" s="30"/>
      <c r="BH21" s="29">
        <v>566</v>
      </c>
      <c r="BI21" s="30">
        <v>4</v>
      </c>
      <c r="BK21" s="29">
        <v>352</v>
      </c>
      <c r="BL21" s="30"/>
      <c r="BN21" s="29"/>
      <c r="BO21" s="30"/>
      <c r="BQ21" s="29">
        <v>437</v>
      </c>
      <c r="BR21" s="30">
        <v>3</v>
      </c>
      <c r="BT21" s="29"/>
      <c r="BU21" s="30"/>
      <c r="BW21" s="29"/>
      <c r="BX21" s="30"/>
      <c r="BZ21" s="29">
        <v>390</v>
      </c>
      <c r="CA21" s="30">
        <v>3</v>
      </c>
      <c r="CC21" s="29">
        <v>534</v>
      </c>
      <c r="CD21" s="30">
        <v>4</v>
      </c>
      <c r="CF21" s="29">
        <v>379</v>
      </c>
      <c r="CG21" s="30">
        <v>3</v>
      </c>
      <c r="CI21" s="29"/>
      <c r="CJ21" s="30"/>
      <c r="CL21" s="29"/>
      <c r="CM21" s="30"/>
      <c r="CO21" s="29">
        <v>557</v>
      </c>
      <c r="CP21" s="30">
        <v>4</v>
      </c>
      <c r="CR21" s="29"/>
      <c r="CS21" s="30"/>
      <c r="CU21" s="29"/>
      <c r="CV21" s="30"/>
      <c r="CX21" s="29"/>
      <c r="CY21" s="30"/>
      <c r="DA21" s="29"/>
      <c r="DB21" s="30"/>
      <c r="DD21" s="29"/>
      <c r="DE21" s="30"/>
      <c r="DG21" s="29"/>
      <c r="DH21" s="30"/>
      <c r="DJ21" s="29"/>
      <c r="DK21" s="30"/>
    </row>
    <row r="22" spans="1:115" ht="15.75" x14ac:dyDescent="0.25">
      <c r="A22" s="20" t="s">
        <v>12</v>
      </c>
      <c r="B22" s="46">
        <f t="shared" si="1"/>
        <v>5945</v>
      </c>
      <c r="C22" s="47">
        <f t="shared" si="1"/>
        <v>42</v>
      </c>
      <c r="D22" s="53">
        <f t="shared" si="0"/>
        <v>141.54761904761904</v>
      </c>
      <c r="E22" s="20"/>
      <c r="F22" s="29"/>
      <c r="G22" s="30"/>
      <c r="I22" s="29">
        <v>440</v>
      </c>
      <c r="J22" s="30">
        <v>3</v>
      </c>
      <c r="L22" s="29"/>
      <c r="M22" s="30"/>
      <c r="O22" s="29"/>
      <c r="P22" s="30"/>
      <c r="R22" s="29">
        <v>407</v>
      </c>
      <c r="S22" s="30">
        <v>3</v>
      </c>
      <c r="U22" s="29"/>
      <c r="V22" s="30"/>
      <c r="X22" s="29">
        <v>656</v>
      </c>
      <c r="Y22" s="30">
        <v>4</v>
      </c>
      <c r="AA22" s="29">
        <v>439</v>
      </c>
      <c r="AB22" s="30">
        <v>3</v>
      </c>
      <c r="AD22" s="29"/>
      <c r="AE22" s="30"/>
      <c r="AG22" s="29">
        <v>363</v>
      </c>
      <c r="AH22" s="30">
        <v>3</v>
      </c>
      <c r="AJ22" s="29"/>
      <c r="AK22" s="30"/>
      <c r="AM22" s="29"/>
      <c r="AN22" s="30"/>
      <c r="AP22" s="29">
        <v>401</v>
      </c>
      <c r="AQ22" s="30">
        <v>3</v>
      </c>
      <c r="AS22" s="29"/>
      <c r="AT22" s="30"/>
      <c r="AV22" s="29">
        <v>521</v>
      </c>
      <c r="AW22" s="30">
        <v>4</v>
      </c>
      <c r="AY22" s="29"/>
      <c r="AZ22" s="30"/>
      <c r="BB22" s="29">
        <v>398</v>
      </c>
      <c r="BC22" s="30">
        <v>3</v>
      </c>
      <c r="BE22" s="29"/>
      <c r="BF22" s="30"/>
      <c r="BH22" s="29"/>
      <c r="BI22" s="30"/>
      <c r="BK22" s="29">
        <v>452</v>
      </c>
      <c r="BL22" s="30">
        <v>3</v>
      </c>
      <c r="BN22" s="29">
        <v>617</v>
      </c>
      <c r="BO22" s="30">
        <v>4</v>
      </c>
      <c r="BQ22" s="29">
        <v>427</v>
      </c>
      <c r="BR22" s="30">
        <v>3</v>
      </c>
      <c r="BT22" s="29"/>
      <c r="BU22" s="30"/>
      <c r="BW22" s="29"/>
      <c r="BX22" s="30"/>
      <c r="BZ22" s="29">
        <v>373</v>
      </c>
      <c r="CA22" s="30">
        <v>3</v>
      </c>
      <c r="CC22" s="29"/>
      <c r="CD22" s="30"/>
      <c r="CF22" s="29"/>
      <c r="CG22" s="30"/>
      <c r="CI22" s="29"/>
      <c r="CJ22" s="30"/>
      <c r="CL22" s="29"/>
      <c r="CM22" s="30"/>
      <c r="CO22" s="29"/>
      <c r="CP22" s="30"/>
      <c r="CR22" s="29"/>
      <c r="CS22" s="30"/>
      <c r="CU22" s="29">
        <v>451</v>
      </c>
      <c r="CV22" s="30">
        <v>3</v>
      </c>
      <c r="CX22" s="29"/>
      <c r="CY22" s="30"/>
      <c r="DA22" s="29"/>
      <c r="DB22" s="30"/>
      <c r="DD22" s="29"/>
      <c r="DE22" s="30"/>
      <c r="DG22" s="29"/>
      <c r="DH22" s="30"/>
      <c r="DJ22" s="29"/>
      <c r="DK22" s="30"/>
    </row>
    <row r="23" spans="1:115" ht="15.75" x14ac:dyDescent="0.25">
      <c r="A23" s="20" t="s">
        <v>25</v>
      </c>
      <c r="B23" s="46">
        <f t="shared" si="1"/>
        <v>9727</v>
      </c>
      <c r="C23" s="47">
        <f t="shared" si="1"/>
        <v>57</v>
      </c>
      <c r="D23" s="53">
        <f t="shared" si="0"/>
        <v>170.64912280701753</v>
      </c>
      <c r="E23" s="20"/>
      <c r="F23" s="29"/>
      <c r="G23" s="30"/>
      <c r="I23" s="29">
        <v>511</v>
      </c>
      <c r="J23" s="30">
        <v>3</v>
      </c>
      <c r="L23" s="29"/>
      <c r="M23" s="30"/>
      <c r="O23" s="29">
        <v>1016</v>
      </c>
      <c r="P23" s="30">
        <v>6</v>
      </c>
      <c r="R23" s="29">
        <v>470</v>
      </c>
      <c r="S23" s="30">
        <v>3</v>
      </c>
      <c r="U23" s="29">
        <v>311</v>
      </c>
      <c r="V23" s="30">
        <v>2</v>
      </c>
      <c r="X23" s="29"/>
      <c r="Y23" s="30"/>
      <c r="AA23" s="29">
        <v>547</v>
      </c>
      <c r="AB23" s="30">
        <v>3</v>
      </c>
      <c r="AD23" s="29">
        <v>798</v>
      </c>
      <c r="AE23" s="30">
        <v>4</v>
      </c>
      <c r="AG23" s="29">
        <v>491</v>
      </c>
      <c r="AH23" s="30">
        <v>3</v>
      </c>
      <c r="AJ23" s="29"/>
      <c r="AK23" s="30"/>
      <c r="AM23" s="29"/>
      <c r="AN23" s="30"/>
      <c r="AP23" s="29">
        <v>477</v>
      </c>
      <c r="AQ23" s="30">
        <v>3</v>
      </c>
      <c r="AS23" s="29">
        <v>682</v>
      </c>
      <c r="AT23" s="30">
        <v>4</v>
      </c>
      <c r="AV23" s="29">
        <v>717</v>
      </c>
      <c r="AW23" s="30">
        <v>4</v>
      </c>
      <c r="AY23" s="29"/>
      <c r="AZ23" s="30"/>
      <c r="BB23" s="29">
        <v>522</v>
      </c>
      <c r="BC23" s="30">
        <v>3</v>
      </c>
      <c r="BE23" s="29"/>
      <c r="BF23" s="30"/>
      <c r="BH23" s="29"/>
      <c r="BI23" s="30"/>
      <c r="BK23" s="29"/>
      <c r="BL23" s="30"/>
      <c r="BN23" s="29"/>
      <c r="BO23" s="30"/>
      <c r="BQ23" s="29"/>
      <c r="BR23" s="30"/>
      <c r="BT23" s="29"/>
      <c r="BU23" s="30"/>
      <c r="BW23" s="29"/>
      <c r="BX23" s="30"/>
      <c r="BZ23" s="29"/>
      <c r="CA23" s="30"/>
      <c r="CC23" s="29"/>
      <c r="CD23" s="30"/>
      <c r="CF23" s="29">
        <v>430</v>
      </c>
      <c r="CG23" s="30">
        <v>3</v>
      </c>
      <c r="CI23" s="29">
        <v>1084</v>
      </c>
      <c r="CJ23" s="30">
        <v>6</v>
      </c>
      <c r="CL23" s="29">
        <v>660</v>
      </c>
      <c r="CM23" s="30">
        <v>4</v>
      </c>
      <c r="CO23" s="29"/>
      <c r="CP23" s="30"/>
      <c r="CR23" s="29">
        <v>1011</v>
      </c>
      <c r="CS23" s="30">
        <v>6</v>
      </c>
      <c r="CU23" s="29"/>
      <c r="CV23" s="30"/>
      <c r="CX23" s="29"/>
      <c r="CY23" s="30"/>
      <c r="DA23" s="29"/>
      <c r="DB23" s="30"/>
      <c r="DD23" s="29"/>
      <c r="DE23" s="30"/>
      <c r="DG23" s="29"/>
      <c r="DH23" s="30"/>
      <c r="DJ23" s="29"/>
      <c r="DK23" s="30"/>
    </row>
    <row r="24" spans="1:115" ht="15.75" x14ac:dyDescent="0.25">
      <c r="A24" s="20" t="s">
        <v>34</v>
      </c>
      <c r="B24" s="46">
        <f t="shared" si="1"/>
        <v>8949</v>
      </c>
      <c r="C24" s="47">
        <f t="shared" si="1"/>
        <v>57</v>
      </c>
      <c r="D24" s="53">
        <f t="shared" si="0"/>
        <v>157</v>
      </c>
      <c r="E24" s="20"/>
      <c r="F24" s="29"/>
      <c r="G24" s="30"/>
      <c r="I24" s="29">
        <v>433</v>
      </c>
      <c r="J24" s="30">
        <v>3</v>
      </c>
      <c r="L24" s="29"/>
      <c r="M24" s="30"/>
      <c r="O24" s="29"/>
      <c r="P24" s="30"/>
      <c r="R24" s="29">
        <v>473</v>
      </c>
      <c r="S24" s="30">
        <v>3</v>
      </c>
      <c r="U24" s="29"/>
      <c r="V24" s="30"/>
      <c r="X24" s="29">
        <v>669</v>
      </c>
      <c r="Y24" s="30">
        <v>4</v>
      </c>
      <c r="AA24" s="29">
        <v>515</v>
      </c>
      <c r="AB24" s="30">
        <v>3</v>
      </c>
      <c r="AD24" s="29"/>
      <c r="AE24" s="30"/>
      <c r="AG24" s="29">
        <v>483</v>
      </c>
      <c r="AH24" s="30">
        <v>3</v>
      </c>
      <c r="AJ24" s="29"/>
      <c r="AK24" s="30"/>
      <c r="AM24" s="29"/>
      <c r="AN24" s="30"/>
      <c r="AP24" s="29">
        <v>481</v>
      </c>
      <c r="AQ24" s="30">
        <v>3</v>
      </c>
      <c r="AS24" s="29"/>
      <c r="AT24" s="30"/>
      <c r="AV24" s="29">
        <v>548</v>
      </c>
      <c r="AW24" s="30">
        <v>4</v>
      </c>
      <c r="AY24" s="29">
        <v>642</v>
      </c>
      <c r="AZ24" s="30">
        <v>4</v>
      </c>
      <c r="BB24" s="29">
        <v>499</v>
      </c>
      <c r="BC24" s="30">
        <v>3</v>
      </c>
      <c r="BE24" s="29"/>
      <c r="BF24" s="30"/>
      <c r="BH24" s="29"/>
      <c r="BI24" s="30"/>
      <c r="BK24" s="29">
        <v>414</v>
      </c>
      <c r="BL24" s="30">
        <v>3</v>
      </c>
      <c r="BN24" s="29">
        <v>598</v>
      </c>
      <c r="BO24" s="30">
        <v>4</v>
      </c>
      <c r="BQ24" s="29">
        <v>427</v>
      </c>
      <c r="BR24" s="30">
        <v>3</v>
      </c>
      <c r="BT24" s="29"/>
      <c r="BU24" s="30"/>
      <c r="BW24" s="29">
        <v>616</v>
      </c>
      <c r="BX24" s="30">
        <v>4</v>
      </c>
      <c r="BZ24" s="29">
        <v>460</v>
      </c>
      <c r="CA24" s="30">
        <v>3</v>
      </c>
      <c r="CC24" s="29"/>
      <c r="CD24" s="30"/>
      <c r="CF24" s="29">
        <v>475</v>
      </c>
      <c r="CG24" s="30">
        <v>3</v>
      </c>
      <c r="CI24" s="29"/>
      <c r="CJ24" s="30"/>
      <c r="CL24" s="29"/>
      <c r="CM24" s="30"/>
      <c r="CO24" s="29">
        <v>688</v>
      </c>
      <c r="CP24" s="30">
        <v>4</v>
      </c>
      <c r="CR24" s="29"/>
      <c r="CS24" s="30"/>
      <c r="CU24" s="29">
        <v>528</v>
      </c>
      <c r="CV24" s="30">
        <v>3</v>
      </c>
      <c r="CX24" s="29"/>
      <c r="CY24" s="30"/>
      <c r="DA24" s="29"/>
      <c r="DB24" s="30"/>
      <c r="DD24" s="29"/>
      <c r="DE24" s="30"/>
      <c r="DG24" s="29"/>
      <c r="DH24" s="30"/>
      <c r="DJ24" s="29"/>
      <c r="DK24" s="30"/>
    </row>
    <row r="25" spans="1:115" ht="15.75" x14ac:dyDescent="0.25">
      <c r="A25" s="20" t="s">
        <v>13</v>
      </c>
      <c r="B25" s="46">
        <f t="shared" si="1"/>
        <v>7051</v>
      </c>
      <c r="C25" s="47">
        <f t="shared" si="1"/>
        <v>45</v>
      </c>
      <c r="D25" s="53">
        <f t="shared" ref="D25:D48" si="2">IF(B25=C25,"EJ SPELAT",B25/C25)</f>
        <v>156.6888888888889</v>
      </c>
      <c r="E25" s="20"/>
      <c r="F25" s="29"/>
      <c r="G25" s="30"/>
      <c r="I25" s="29">
        <v>459</v>
      </c>
      <c r="J25" s="30">
        <v>3</v>
      </c>
      <c r="L25" s="29"/>
      <c r="M25" s="30"/>
      <c r="O25" s="29"/>
      <c r="P25" s="30"/>
      <c r="R25" s="29">
        <v>426</v>
      </c>
      <c r="S25" s="30">
        <v>3</v>
      </c>
      <c r="U25" s="29"/>
      <c r="V25" s="30"/>
      <c r="X25" s="29">
        <v>638</v>
      </c>
      <c r="Y25" s="30">
        <v>4</v>
      </c>
      <c r="AA25" s="29">
        <v>476</v>
      </c>
      <c r="AB25" s="30">
        <v>3</v>
      </c>
      <c r="AD25" s="29"/>
      <c r="AE25" s="30"/>
      <c r="AG25" s="29">
        <v>458</v>
      </c>
      <c r="AH25" s="30">
        <v>3</v>
      </c>
      <c r="AJ25" s="29"/>
      <c r="AK25" s="30"/>
      <c r="AM25" s="29"/>
      <c r="AN25" s="30"/>
      <c r="AP25" s="29"/>
      <c r="AQ25" s="30"/>
      <c r="AS25" s="29"/>
      <c r="AT25" s="30"/>
      <c r="AV25" s="29">
        <v>643</v>
      </c>
      <c r="AW25" s="30">
        <v>4</v>
      </c>
      <c r="AY25" s="29"/>
      <c r="AZ25" s="30"/>
      <c r="BB25" s="29">
        <v>430</v>
      </c>
      <c r="BC25" s="30">
        <v>3</v>
      </c>
      <c r="BE25" s="29">
        <v>299</v>
      </c>
      <c r="BF25" s="30">
        <v>2</v>
      </c>
      <c r="BH25" s="29">
        <v>686</v>
      </c>
      <c r="BI25" s="30">
        <v>4</v>
      </c>
      <c r="BK25" s="29">
        <v>477</v>
      </c>
      <c r="BL25" s="30">
        <v>3</v>
      </c>
      <c r="BN25" s="29"/>
      <c r="BO25" s="30"/>
      <c r="BQ25" s="29">
        <v>444</v>
      </c>
      <c r="BR25" s="30">
        <v>3</v>
      </c>
      <c r="BT25" s="29"/>
      <c r="BU25" s="30"/>
      <c r="BW25" s="29">
        <v>619</v>
      </c>
      <c r="BX25" s="30">
        <v>4</v>
      </c>
      <c r="BZ25" s="29">
        <v>523</v>
      </c>
      <c r="CA25" s="30">
        <v>3</v>
      </c>
      <c r="CC25" s="29"/>
      <c r="CD25" s="30"/>
      <c r="CF25" s="29">
        <v>473</v>
      </c>
      <c r="CG25" s="30">
        <v>3</v>
      </c>
      <c r="CI25" s="29"/>
      <c r="CJ25" s="30"/>
      <c r="CL25" s="29"/>
      <c r="CM25" s="30"/>
      <c r="CO25" s="29"/>
      <c r="CP25" s="30"/>
      <c r="CR25" s="29"/>
      <c r="CS25" s="30"/>
      <c r="CU25" s="29"/>
      <c r="CV25" s="30"/>
      <c r="CX25" s="29"/>
      <c r="CY25" s="30"/>
      <c r="DA25" s="29"/>
      <c r="DB25" s="30"/>
      <c r="DD25" s="29"/>
      <c r="DE25" s="30"/>
      <c r="DG25" s="29"/>
      <c r="DH25" s="30"/>
      <c r="DJ25" s="29"/>
      <c r="DK25" s="30"/>
    </row>
    <row r="26" spans="1:115" ht="15.75" x14ac:dyDescent="0.25">
      <c r="A26" s="20" t="s">
        <v>49</v>
      </c>
      <c r="B26" s="46">
        <f t="shared" si="1"/>
        <v>18696</v>
      </c>
      <c r="C26" s="47">
        <f t="shared" si="1"/>
        <v>107</v>
      </c>
      <c r="D26" s="53">
        <f t="shared" si="2"/>
        <v>174.72897196261681</v>
      </c>
      <c r="E26" s="20"/>
      <c r="F26" s="29">
        <v>666</v>
      </c>
      <c r="G26" s="30">
        <v>4</v>
      </c>
      <c r="I26" s="29">
        <v>536</v>
      </c>
      <c r="J26" s="30">
        <v>3</v>
      </c>
      <c r="L26" s="29">
        <v>730</v>
      </c>
      <c r="M26" s="30">
        <v>4</v>
      </c>
      <c r="O26" s="29"/>
      <c r="P26" s="30"/>
      <c r="R26" s="29">
        <v>529</v>
      </c>
      <c r="S26" s="30">
        <v>3</v>
      </c>
      <c r="U26" s="29">
        <v>661</v>
      </c>
      <c r="V26" s="30">
        <v>4</v>
      </c>
      <c r="X26" s="29"/>
      <c r="Y26" s="30"/>
      <c r="AA26" s="29">
        <v>518</v>
      </c>
      <c r="AB26" s="30">
        <v>3</v>
      </c>
      <c r="AD26" s="29">
        <v>683</v>
      </c>
      <c r="AE26" s="30">
        <v>4</v>
      </c>
      <c r="AG26" s="29">
        <v>510</v>
      </c>
      <c r="AH26" s="30">
        <v>3</v>
      </c>
      <c r="AJ26" s="29">
        <v>1134</v>
      </c>
      <c r="AK26" s="30">
        <v>6</v>
      </c>
      <c r="AM26" s="29">
        <v>664</v>
      </c>
      <c r="AN26" s="30">
        <v>4</v>
      </c>
      <c r="AP26" s="29">
        <v>516</v>
      </c>
      <c r="AQ26" s="30">
        <v>3</v>
      </c>
      <c r="AS26" s="29">
        <v>814</v>
      </c>
      <c r="AT26" s="30">
        <v>4</v>
      </c>
      <c r="AV26" s="29">
        <v>716</v>
      </c>
      <c r="AW26" s="30">
        <v>4</v>
      </c>
      <c r="AY26" s="29">
        <v>642</v>
      </c>
      <c r="AZ26" s="30">
        <v>4</v>
      </c>
      <c r="BB26" s="29">
        <v>539</v>
      </c>
      <c r="BC26" s="30">
        <v>3</v>
      </c>
      <c r="BE26" s="29">
        <v>653</v>
      </c>
      <c r="BF26" s="30">
        <v>4</v>
      </c>
      <c r="BH26" s="29"/>
      <c r="BI26" s="30"/>
      <c r="BK26" s="29">
        <v>543</v>
      </c>
      <c r="BL26" s="30">
        <v>3</v>
      </c>
      <c r="BN26" s="29">
        <v>767</v>
      </c>
      <c r="BO26" s="30">
        <v>4</v>
      </c>
      <c r="BQ26" s="29">
        <v>501</v>
      </c>
      <c r="BR26" s="30">
        <v>3</v>
      </c>
      <c r="BT26" s="29">
        <v>714</v>
      </c>
      <c r="BU26" s="30">
        <v>4</v>
      </c>
      <c r="BW26" s="29">
        <v>746</v>
      </c>
      <c r="BX26" s="30">
        <v>4</v>
      </c>
      <c r="BZ26" s="29">
        <v>511</v>
      </c>
      <c r="CA26" s="30">
        <v>3</v>
      </c>
      <c r="CC26" s="29"/>
      <c r="CD26" s="30"/>
      <c r="CF26" s="29">
        <v>490</v>
      </c>
      <c r="CG26" s="30">
        <v>3</v>
      </c>
      <c r="CI26" s="29">
        <v>1026</v>
      </c>
      <c r="CJ26" s="30">
        <v>6</v>
      </c>
      <c r="CL26" s="29">
        <v>723</v>
      </c>
      <c r="CM26" s="30">
        <v>4</v>
      </c>
      <c r="CO26" s="29">
        <v>702</v>
      </c>
      <c r="CP26" s="30">
        <v>4</v>
      </c>
      <c r="CR26" s="29">
        <v>996</v>
      </c>
      <c r="CS26" s="30">
        <v>6</v>
      </c>
      <c r="CU26" s="29">
        <v>466</v>
      </c>
      <c r="CV26" s="30">
        <v>3</v>
      </c>
      <c r="CX26" s="29"/>
      <c r="CY26" s="30"/>
      <c r="DA26" s="29"/>
      <c r="DB26" s="30"/>
      <c r="DD26" s="29"/>
      <c r="DE26" s="30"/>
      <c r="DG26" s="29"/>
      <c r="DH26" s="30"/>
      <c r="DJ26" s="29"/>
      <c r="DK26" s="30"/>
    </row>
    <row r="27" spans="1:115" ht="15.75" x14ac:dyDescent="0.25">
      <c r="A27" s="20" t="s">
        <v>23</v>
      </c>
      <c r="B27" s="46">
        <f t="shared" si="1"/>
        <v>7794</v>
      </c>
      <c r="C27" s="47">
        <f t="shared" si="1"/>
        <v>52</v>
      </c>
      <c r="D27" s="53">
        <f t="shared" si="2"/>
        <v>149.88461538461539</v>
      </c>
      <c r="E27" s="20"/>
      <c r="F27" s="29"/>
      <c r="G27" s="30"/>
      <c r="I27" s="29">
        <v>454</v>
      </c>
      <c r="J27" s="30">
        <v>3</v>
      </c>
      <c r="L27" s="29"/>
      <c r="M27" s="30"/>
      <c r="O27" s="29">
        <v>944</v>
      </c>
      <c r="P27" s="30">
        <v>6</v>
      </c>
      <c r="R27" s="29">
        <v>535</v>
      </c>
      <c r="S27" s="30">
        <v>3</v>
      </c>
      <c r="U27" s="29"/>
      <c r="V27" s="30"/>
      <c r="X27" s="29">
        <v>602</v>
      </c>
      <c r="Y27" s="30">
        <v>4</v>
      </c>
      <c r="AA27" s="29">
        <v>406</v>
      </c>
      <c r="AB27" s="30">
        <v>3</v>
      </c>
      <c r="AD27" s="29"/>
      <c r="AE27" s="30"/>
      <c r="AG27" s="29">
        <v>474</v>
      </c>
      <c r="AH27" s="30">
        <v>3</v>
      </c>
      <c r="AJ27" s="29"/>
      <c r="AK27" s="30"/>
      <c r="AM27" s="29">
        <v>559</v>
      </c>
      <c r="AN27" s="30">
        <v>4</v>
      </c>
      <c r="AP27" s="29">
        <v>454</v>
      </c>
      <c r="AQ27" s="30">
        <v>3</v>
      </c>
      <c r="AS27" s="29"/>
      <c r="AT27" s="30"/>
      <c r="AV27" s="29"/>
      <c r="AW27" s="30"/>
      <c r="AY27" s="29"/>
      <c r="AZ27" s="30"/>
      <c r="BB27" s="29">
        <v>501</v>
      </c>
      <c r="BC27" s="30">
        <v>3</v>
      </c>
      <c r="BE27" s="29"/>
      <c r="BF27" s="30"/>
      <c r="BH27" s="29">
        <v>598</v>
      </c>
      <c r="BI27" s="30">
        <v>4</v>
      </c>
      <c r="BK27" s="29">
        <v>411</v>
      </c>
      <c r="BL27" s="30">
        <v>3</v>
      </c>
      <c r="BN27" s="29"/>
      <c r="BO27" s="30"/>
      <c r="BQ27" s="29">
        <v>415</v>
      </c>
      <c r="BR27" s="30">
        <v>3</v>
      </c>
      <c r="BT27" s="29"/>
      <c r="BU27" s="30"/>
      <c r="BW27" s="29">
        <v>587</v>
      </c>
      <c r="BX27" s="30">
        <v>4</v>
      </c>
      <c r="BZ27" s="29">
        <v>441</v>
      </c>
      <c r="CA27" s="30">
        <v>3</v>
      </c>
      <c r="CC27" s="29"/>
      <c r="CD27" s="30"/>
      <c r="CF27" s="29">
        <v>413</v>
      </c>
      <c r="CG27" s="30">
        <v>3</v>
      </c>
      <c r="CI27" s="29"/>
      <c r="CJ27" s="30"/>
      <c r="CL27" s="29"/>
      <c r="CM27" s="30"/>
      <c r="CO27" s="29"/>
      <c r="CP27" s="30"/>
      <c r="CR27" s="29"/>
      <c r="CS27" s="30"/>
      <c r="CU27" s="29"/>
      <c r="CV27" s="30"/>
      <c r="CX27" s="29"/>
      <c r="CY27" s="30"/>
      <c r="DA27" s="29"/>
      <c r="DB27" s="30"/>
      <c r="DD27" s="29"/>
      <c r="DE27" s="30"/>
      <c r="DG27" s="29"/>
      <c r="DH27" s="30"/>
      <c r="DJ27" s="29"/>
      <c r="DK27" s="30"/>
    </row>
    <row r="28" spans="1:115" ht="15.75" x14ac:dyDescent="0.25">
      <c r="A28" s="20" t="s">
        <v>37</v>
      </c>
      <c r="B28" s="46">
        <f t="shared" si="1"/>
        <v>15983</v>
      </c>
      <c r="C28" s="47">
        <f t="shared" si="1"/>
        <v>95</v>
      </c>
      <c r="D28" s="53">
        <f t="shared" si="2"/>
        <v>168.2421052631579</v>
      </c>
      <c r="E28" s="20"/>
      <c r="F28" s="29">
        <v>657</v>
      </c>
      <c r="G28" s="30">
        <v>4</v>
      </c>
      <c r="I28" s="29">
        <v>451</v>
      </c>
      <c r="J28" s="30">
        <v>3</v>
      </c>
      <c r="L28" s="29">
        <v>651</v>
      </c>
      <c r="M28" s="30">
        <v>4</v>
      </c>
      <c r="O28" s="29"/>
      <c r="P28" s="30"/>
      <c r="R28" s="29">
        <v>446</v>
      </c>
      <c r="S28" s="30">
        <v>3</v>
      </c>
      <c r="U28" s="29">
        <v>704</v>
      </c>
      <c r="V28" s="30">
        <v>4</v>
      </c>
      <c r="X28" s="29"/>
      <c r="Y28" s="30"/>
      <c r="AA28" s="29">
        <v>507</v>
      </c>
      <c r="AB28" s="30">
        <v>3</v>
      </c>
      <c r="AD28" s="29">
        <v>697</v>
      </c>
      <c r="AE28" s="30">
        <v>4</v>
      </c>
      <c r="AG28" s="29">
        <v>607</v>
      </c>
      <c r="AH28" s="30">
        <v>3</v>
      </c>
      <c r="AJ28" s="29">
        <v>1062</v>
      </c>
      <c r="AK28" s="30">
        <v>6</v>
      </c>
      <c r="AM28" s="29">
        <v>726</v>
      </c>
      <c r="AN28" s="30">
        <v>4</v>
      </c>
      <c r="AP28" s="29">
        <v>601</v>
      </c>
      <c r="AQ28" s="30">
        <v>3</v>
      </c>
      <c r="AS28" s="29">
        <v>289</v>
      </c>
      <c r="AT28" s="30">
        <v>2</v>
      </c>
      <c r="AV28" s="29"/>
      <c r="AW28" s="30"/>
      <c r="AY28" s="29">
        <v>654</v>
      </c>
      <c r="AZ28" s="30">
        <v>4</v>
      </c>
      <c r="BB28" s="29">
        <v>493</v>
      </c>
      <c r="BC28" s="30">
        <v>3</v>
      </c>
      <c r="BE28" s="29">
        <v>629</v>
      </c>
      <c r="BF28" s="30">
        <v>4</v>
      </c>
      <c r="BH28" s="29"/>
      <c r="BI28" s="30"/>
      <c r="BK28" s="29">
        <v>542</v>
      </c>
      <c r="BL28" s="30">
        <v>3</v>
      </c>
      <c r="BN28" s="29"/>
      <c r="BO28" s="30"/>
      <c r="BQ28" s="29">
        <v>443</v>
      </c>
      <c r="BR28" s="30">
        <v>3</v>
      </c>
      <c r="BT28" s="29">
        <v>654</v>
      </c>
      <c r="BU28" s="30">
        <v>4</v>
      </c>
      <c r="BW28" s="29">
        <v>729</v>
      </c>
      <c r="BX28" s="30">
        <v>4</v>
      </c>
      <c r="BZ28" s="29">
        <v>510</v>
      </c>
      <c r="CA28" s="30">
        <v>3</v>
      </c>
      <c r="CC28" s="29">
        <v>645</v>
      </c>
      <c r="CD28" s="30">
        <v>4</v>
      </c>
      <c r="CF28" s="29">
        <v>517</v>
      </c>
      <c r="CG28" s="30">
        <v>3</v>
      </c>
      <c r="CI28" s="29">
        <v>1002</v>
      </c>
      <c r="CJ28" s="30">
        <v>6</v>
      </c>
      <c r="CL28" s="29">
        <v>633</v>
      </c>
      <c r="CM28" s="30">
        <v>4</v>
      </c>
      <c r="CO28" s="29">
        <v>702</v>
      </c>
      <c r="CP28" s="30">
        <v>4</v>
      </c>
      <c r="CR28" s="29"/>
      <c r="CS28" s="30"/>
      <c r="CU28" s="29">
        <v>432</v>
      </c>
      <c r="CV28" s="30">
        <v>3</v>
      </c>
      <c r="CX28" s="29"/>
      <c r="CY28" s="30"/>
      <c r="DA28" s="29"/>
      <c r="DB28" s="30"/>
      <c r="DD28" s="29"/>
      <c r="DE28" s="30"/>
      <c r="DG28" s="29"/>
      <c r="DH28" s="30"/>
      <c r="DJ28" s="29"/>
      <c r="DK28" s="30"/>
    </row>
    <row r="29" spans="1:115" ht="15.75" x14ac:dyDescent="0.25">
      <c r="A29" s="20" t="s">
        <v>43</v>
      </c>
      <c r="B29" s="46">
        <f t="shared" si="1"/>
        <v>7209</v>
      </c>
      <c r="C29" s="47">
        <f t="shared" si="1"/>
        <v>56</v>
      </c>
      <c r="D29" s="53">
        <f t="shared" si="2"/>
        <v>128.73214285714286</v>
      </c>
      <c r="E29" s="20"/>
      <c r="F29" s="29"/>
      <c r="G29" s="30"/>
      <c r="I29" s="29">
        <v>366</v>
      </c>
      <c r="J29" s="30">
        <v>3</v>
      </c>
      <c r="L29" s="29"/>
      <c r="M29" s="30"/>
      <c r="O29" s="29"/>
      <c r="P29" s="30"/>
      <c r="R29" s="29">
        <v>410</v>
      </c>
      <c r="S29" s="30">
        <v>3</v>
      </c>
      <c r="U29" s="29"/>
      <c r="V29" s="30"/>
      <c r="X29" s="29">
        <v>565</v>
      </c>
      <c r="Y29" s="30">
        <v>4</v>
      </c>
      <c r="AA29" s="29">
        <v>428</v>
      </c>
      <c r="AB29" s="30">
        <v>3</v>
      </c>
      <c r="AD29" s="29"/>
      <c r="AE29" s="30"/>
      <c r="AG29" s="29">
        <v>436</v>
      </c>
      <c r="AH29" s="30">
        <v>3</v>
      </c>
      <c r="AJ29" s="29"/>
      <c r="AK29" s="30"/>
      <c r="AM29" s="29"/>
      <c r="AN29" s="30"/>
      <c r="AP29" s="29">
        <v>406</v>
      </c>
      <c r="AQ29" s="30">
        <v>3</v>
      </c>
      <c r="AS29" s="29"/>
      <c r="AT29" s="30"/>
      <c r="AV29" s="29">
        <v>495</v>
      </c>
      <c r="AW29" s="30">
        <v>4</v>
      </c>
      <c r="AY29" s="29"/>
      <c r="AZ29" s="30"/>
      <c r="BB29" s="29">
        <v>343</v>
      </c>
      <c r="BC29" s="30">
        <v>3</v>
      </c>
      <c r="BE29" s="29"/>
      <c r="BF29" s="30"/>
      <c r="BH29" s="29">
        <v>528</v>
      </c>
      <c r="BI29" s="30">
        <v>4</v>
      </c>
      <c r="BK29" s="29">
        <v>391</v>
      </c>
      <c r="BL29" s="30">
        <v>3</v>
      </c>
      <c r="BN29" s="29"/>
      <c r="BO29" s="30"/>
      <c r="BQ29" s="29">
        <v>378</v>
      </c>
      <c r="BR29" s="30">
        <v>3</v>
      </c>
      <c r="BT29" s="29"/>
      <c r="BU29" s="30"/>
      <c r="BW29" s="29">
        <v>520</v>
      </c>
      <c r="BX29" s="30">
        <v>4</v>
      </c>
      <c r="BZ29" s="29">
        <v>376</v>
      </c>
      <c r="CA29" s="30">
        <v>3</v>
      </c>
      <c r="CC29" s="29"/>
      <c r="CD29" s="30"/>
      <c r="CF29" s="29">
        <v>358</v>
      </c>
      <c r="CG29" s="30">
        <v>3</v>
      </c>
      <c r="CI29" s="29">
        <v>716</v>
      </c>
      <c r="CJ29" s="30">
        <v>6</v>
      </c>
      <c r="CL29" s="29"/>
      <c r="CM29" s="30"/>
      <c r="CO29" s="29">
        <v>493</v>
      </c>
      <c r="CP29" s="30">
        <v>4</v>
      </c>
      <c r="CR29" s="29"/>
      <c r="CS29" s="30"/>
      <c r="CU29" s="29"/>
      <c r="CV29" s="30"/>
      <c r="CX29" s="29"/>
      <c r="CY29" s="30"/>
      <c r="DA29" s="29"/>
      <c r="DB29" s="30"/>
      <c r="DD29" s="29"/>
      <c r="DE29" s="30"/>
      <c r="DG29" s="29"/>
      <c r="DH29" s="30"/>
      <c r="DJ29" s="29"/>
      <c r="DK29" s="30"/>
    </row>
    <row r="30" spans="1:115" ht="15.75" x14ac:dyDescent="0.25">
      <c r="A30" s="20" t="s">
        <v>39</v>
      </c>
      <c r="B30" s="46">
        <f t="shared" si="1"/>
        <v>5183</v>
      </c>
      <c r="C30" s="47">
        <f t="shared" si="1"/>
        <v>39</v>
      </c>
      <c r="D30" s="53">
        <f t="shared" si="2"/>
        <v>132.89743589743588</v>
      </c>
      <c r="E30" s="20"/>
      <c r="F30" s="29"/>
      <c r="G30" s="30"/>
      <c r="I30" s="29">
        <v>370</v>
      </c>
      <c r="J30" s="30">
        <v>3</v>
      </c>
      <c r="L30" s="29"/>
      <c r="M30" s="30"/>
      <c r="O30" s="29"/>
      <c r="P30" s="30"/>
      <c r="R30" s="29">
        <v>427</v>
      </c>
      <c r="S30" s="30">
        <v>3</v>
      </c>
      <c r="U30" s="29"/>
      <c r="V30" s="30"/>
      <c r="X30" s="29">
        <v>553</v>
      </c>
      <c r="Y30" s="30">
        <v>4</v>
      </c>
      <c r="AA30" s="29"/>
      <c r="AB30" s="30"/>
      <c r="AD30" s="29"/>
      <c r="AE30" s="30"/>
      <c r="AG30" s="29"/>
      <c r="AH30" s="30"/>
      <c r="AJ30" s="29"/>
      <c r="AK30" s="30"/>
      <c r="AM30" s="29"/>
      <c r="AN30" s="30"/>
      <c r="AP30" s="29">
        <v>360</v>
      </c>
      <c r="AQ30" s="30">
        <v>3</v>
      </c>
      <c r="AS30" s="29"/>
      <c r="AT30" s="30"/>
      <c r="AV30" s="29">
        <v>513</v>
      </c>
      <c r="AW30" s="30">
        <v>4</v>
      </c>
      <c r="AY30" s="29"/>
      <c r="AZ30" s="30"/>
      <c r="BB30" s="29">
        <v>423</v>
      </c>
      <c r="BC30" s="30">
        <v>3</v>
      </c>
      <c r="BE30" s="29"/>
      <c r="BF30" s="30"/>
      <c r="BH30" s="29"/>
      <c r="BI30" s="30"/>
      <c r="BK30" s="29">
        <v>377</v>
      </c>
      <c r="BL30" s="30">
        <v>3</v>
      </c>
      <c r="BN30" s="29">
        <v>500</v>
      </c>
      <c r="BO30" s="30">
        <v>4</v>
      </c>
      <c r="BQ30" s="29">
        <v>452</v>
      </c>
      <c r="BR30" s="30">
        <v>3</v>
      </c>
      <c r="BT30" s="29"/>
      <c r="BU30" s="30"/>
      <c r="BW30" s="29"/>
      <c r="BX30" s="30"/>
      <c r="BZ30" s="29">
        <v>405</v>
      </c>
      <c r="CA30" s="30">
        <v>3</v>
      </c>
      <c r="CC30" s="29"/>
      <c r="CD30" s="30"/>
      <c r="CF30" s="29">
        <v>390</v>
      </c>
      <c r="CG30" s="30">
        <v>3</v>
      </c>
      <c r="CI30" s="29"/>
      <c r="CJ30" s="30"/>
      <c r="CL30" s="29"/>
      <c r="CM30" s="30"/>
      <c r="CO30" s="29"/>
      <c r="CP30" s="30"/>
      <c r="CR30" s="29"/>
      <c r="CS30" s="30"/>
      <c r="CU30" s="29">
        <v>413</v>
      </c>
      <c r="CV30" s="30">
        <v>3</v>
      </c>
      <c r="CX30" s="29"/>
      <c r="CY30" s="30"/>
      <c r="DA30" s="29"/>
      <c r="DB30" s="30"/>
      <c r="DD30" s="29"/>
      <c r="DE30" s="30"/>
      <c r="DG30" s="29"/>
      <c r="DH30" s="30"/>
      <c r="DJ30" s="29"/>
      <c r="DK30" s="30"/>
    </row>
    <row r="31" spans="1:115" ht="15.75" x14ac:dyDescent="0.25">
      <c r="A31" s="20" t="s">
        <v>24</v>
      </c>
      <c r="B31" s="46">
        <f t="shared" si="1"/>
        <v>9047</v>
      </c>
      <c r="C31" s="47">
        <f t="shared" si="1"/>
        <v>56</v>
      </c>
      <c r="D31" s="53">
        <f t="shared" si="2"/>
        <v>161.55357142857142</v>
      </c>
      <c r="E31" s="20"/>
      <c r="F31" s="29"/>
      <c r="G31" s="30"/>
      <c r="I31" s="29">
        <v>439</v>
      </c>
      <c r="J31" s="30">
        <v>3</v>
      </c>
      <c r="L31" s="29">
        <v>672</v>
      </c>
      <c r="M31" s="30">
        <v>4</v>
      </c>
      <c r="O31" s="29">
        <v>1011</v>
      </c>
      <c r="P31" s="30">
        <v>6</v>
      </c>
      <c r="R31" s="29">
        <v>480</v>
      </c>
      <c r="S31" s="30">
        <v>3</v>
      </c>
      <c r="U31" s="29">
        <v>322</v>
      </c>
      <c r="V31" s="30">
        <v>2</v>
      </c>
      <c r="X31" s="29"/>
      <c r="Y31" s="30"/>
      <c r="AA31" s="29">
        <v>534</v>
      </c>
      <c r="AB31" s="30">
        <v>3</v>
      </c>
      <c r="AD31" s="29"/>
      <c r="AE31" s="30"/>
      <c r="AG31" s="29">
        <v>428</v>
      </c>
      <c r="AH31" s="30">
        <v>3</v>
      </c>
      <c r="AJ31" s="29"/>
      <c r="AK31" s="30"/>
      <c r="AM31" s="29">
        <v>665</v>
      </c>
      <c r="AN31" s="30">
        <v>4</v>
      </c>
      <c r="AP31" s="29">
        <v>453</v>
      </c>
      <c r="AQ31" s="30">
        <v>3</v>
      </c>
      <c r="AS31" s="29"/>
      <c r="AT31" s="30"/>
      <c r="AV31" s="29">
        <v>608</v>
      </c>
      <c r="AW31" s="30">
        <v>4</v>
      </c>
      <c r="AY31" s="29">
        <v>705</v>
      </c>
      <c r="AZ31" s="30">
        <v>4</v>
      </c>
      <c r="BB31" s="29">
        <v>482</v>
      </c>
      <c r="BC31" s="30">
        <v>3</v>
      </c>
      <c r="BE31" s="29"/>
      <c r="BF31" s="30"/>
      <c r="BH31" s="29">
        <v>640</v>
      </c>
      <c r="BI31" s="30">
        <v>4</v>
      </c>
      <c r="BK31" s="29">
        <v>502</v>
      </c>
      <c r="BL31" s="30">
        <v>3</v>
      </c>
      <c r="BN31" s="29">
        <v>606</v>
      </c>
      <c r="BO31" s="30">
        <v>4</v>
      </c>
      <c r="BQ31" s="29">
        <v>500</v>
      </c>
      <c r="BR31" s="30">
        <v>3</v>
      </c>
      <c r="BT31" s="29"/>
      <c r="BU31" s="30"/>
      <c r="BW31" s="29"/>
      <c r="BX31" s="30"/>
      <c r="BZ31" s="29"/>
      <c r="CA31" s="30"/>
      <c r="CC31" s="29"/>
      <c r="CD31" s="30"/>
      <c r="CF31" s="29"/>
      <c r="CG31" s="30"/>
      <c r="CI31" s="29"/>
      <c r="CJ31" s="30"/>
      <c r="CL31" s="29"/>
      <c r="CM31" s="30"/>
      <c r="CO31" s="29"/>
      <c r="CP31" s="30"/>
      <c r="CR31" s="29"/>
      <c r="CS31" s="30"/>
      <c r="CU31" s="29"/>
      <c r="CV31" s="30"/>
      <c r="CX31" s="29"/>
      <c r="CY31" s="30"/>
      <c r="DA31" s="29"/>
      <c r="DB31" s="30"/>
      <c r="DD31" s="29"/>
      <c r="DE31" s="30"/>
      <c r="DG31" s="29"/>
      <c r="DH31" s="30"/>
      <c r="DJ31" s="29"/>
      <c r="DK31" s="30"/>
    </row>
    <row r="32" spans="1:115" ht="15.75" x14ac:dyDescent="0.25">
      <c r="A32" s="20" t="s">
        <v>31</v>
      </c>
      <c r="B32" s="46">
        <f t="shared" si="1"/>
        <v>7998</v>
      </c>
      <c r="C32" s="47">
        <f t="shared" si="1"/>
        <v>50</v>
      </c>
      <c r="D32" s="53">
        <f t="shared" si="2"/>
        <v>159.96</v>
      </c>
      <c r="E32" s="20"/>
      <c r="F32" s="29"/>
      <c r="G32" s="30"/>
      <c r="I32" s="29">
        <v>490</v>
      </c>
      <c r="J32" s="30">
        <v>3</v>
      </c>
      <c r="L32" s="29">
        <v>589</v>
      </c>
      <c r="M32" s="30">
        <v>4</v>
      </c>
      <c r="O32" s="29"/>
      <c r="P32" s="30"/>
      <c r="R32" s="29">
        <v>449</v>
      </c>
      <c r="S32" s="30">
        <v>3</v>
      </c>
      <c r="U32" s="29"/>
      <c r="V32" s="30"/>
      <c r="X32" s="29"/>
      <c r="Y32" s="30"/>
      <c r="AA32" s="29">
        <v>501</v>
      </c>
      <c r="AB32" s="30">
        <v>3</v>
      </c>
      <c r="AD32" s="29"/>
      <c r="AE32" s="30"/>
      <c r="AG32" s="29">
        <v>499</v>
      </c>
      <c r="AH32" s="30">
        <v>3</v>
      </c>
      <c r="AJ32" s="29"/>
      <c r="AK32" s="30"/>
      <c r="AM32" s="29">
        <v>682</v>
      </c>
      <c r="AN32" s="30">
        <v>4</v>
      </c>
      <c r="AP32" s="29">
        <v>486</v>
      </c>
      <c r="AQ32" s="30">
        <v>3</v>
      </c>
      <c r="AS32" s="29"/>
      <c r="AT32" s="30"/>
      <c r="AV32" s="29">
        <v>572</v>
      </c>
      <c r="AW32" s="30">
        <v>4</v>
      </c>
      <c r="AY32" s="29">
        <v>627</v>
      </c>
      <c r="AZ32" s="30">
        <v>4</v>
      </c>
      <c r="BB32" s="29">
        <v>567</v>
      </c>
      <c r="BC32" s="30">
        <v>3</v>
      </c>
      <c r="BE32" s="29"/>
      <c r="BF32" s="30"/>
      <c r="BH32" s="29"/>
      <c r="BI32" s="30"/>
      <c r="BK32" s="29">
        <v>465</v>
      </c>
      <c r="BL32" s="30">
        <v>3</v>
      </c>
      <c r="BN32" s="29">
        <v>694</v>
      </c>
      <c r="BO32" s="30">
        <v>4</v>
      </c>
      <c r="BQ32" s="29">
        <v>511</v>
      </c>
      <c r="BR32" s="30">
        <v>3</v>
      </c>
      <c r="BT32" s="29"/>
      <c r="BU32" s="30"/>
      <c r="BW32" s="29"/>
      <c r="BX32" s="30"/>
      <c r="BZ32" s="29"/>
      <c r="CA32" s="30"/>
      <c r="CC32" s="29"/>
      <c r="CD32" s="30"/>
      <c r="CF32" s="29">
        <v>468</v>
      </c>
      <c r="CG32" s="30">
        <v>3</v>
      </c>
      <c r="CI32" s="29"/>
      <c r="CJ32" s="30"/>
      <c r="CL32" s="29"/>
      <c r="CM32" s="30"/>
      <c r="CO32" s="29"/>
      <c r="CP32" s="30"/>
      <c r="CR32" s="29"/>
      <c r="CS32" s="30"/>
      <c r="CU32" s="29">
        <v>398</v>
      </c>
      <c r="CV32" s="30">
        <v>3</v>
      </c>
      <c r="CX32" s="29"/>
      <c r="CY32" s="30"/>
      <c r="DA32" s="29"/>
      <c r="DB32" s="30"/>
      <c r="DD32" s="29"/>
      <c r="DE32" s="30"/>
      <c r="DG32" s="29"/>
      <c r="DH32" s="30"/>
      <c r="DJ32" s="29"/>
      <c r="DK32" s="30"/>
    </row>
    <row r="33" spans="1:115" ht="15.75" x14ac:dyDescent="0.25">
      <c r="A33" s="20" t="s">
        <v>38</v>
      </c>
      <c r="B33" s="46">
        <f t="shared" si="1"/>
        <v>8081</v>
      </c>
      <c r="C33" s="47">
        <f t="shared" si="1"/>
        <v>53</v>
      </c>
      <c r="D33" s="53">
        <f t="shared" si="2"/>
        <v>152.47169811320754</v>
      </c>
      <c r="E33" s="20"/>
      <c r="F33" s="29"/>
      <c r="G33" s="30"/>
      <c r="I33" s="29">
        <v>398</v>
      </c>
      <c r="J33" s="30">
        <v>3</v>
      </c>
      <c r="L33" s="29">
        <v>583</v>
      </c>
      <c r="M33" s="30">
        <v>4</v>
      </c>
      <c r="O33" s="29"/>
      <c r="P33" s="30"/>
      <c r="R33" s="29">
        <v>401</v>
      </c>
      <c r="S33" s="30">
        <v>3</v>
      </c>
      <c r="U33" s="29"/>
      <c r="V33" s="30"/>
      <c r="X33" s="29">
        <v>602</v>
      </c>
      <c r="Y33" s="30">
        <v>4</v>
      </c>
      <c r="AA33" s="29">
        <v>475</v>
      </c>
      <c r="AB33" s="30">
        <v>3</v>
      </c>
      <c r="AD33" s="29"/>
      <c r="AE33" s="30"/>
      <c r="AG33" s="29">
        <v>533</v>
      </c>
      <c r="AH33" s="30">
        <v>3</v>
      </c>
      <c r="AJ33" s="29"/>
      <c r="AK33" s="30"/>
      <c r="AM33" s="29"/>
      <c r="AN33" s="30"/>
      <c r="AP33" s="29">
        <v>412</v>
      </c>
      <c r="AQ33" s="30">
        <v>3</v>
      </c>
      <c r="AS33" s="29"/>
      <c r="AT33" s="30"/>
      <c r="AV33" s="29">
        <v>590</v>
      </c>
      <c r="AW33" s="30">
        <v>4</v>
      </c>
      <c r="AY33" s="29">
        <v>635</v>
      </c>
      <c r="AZ33" s="30">
        <v>4</v>
      </c>
      <c r="BB33" s="29">
        <v>527</v>
      </c>
      <c r="BC33" s="30">
        <v>3</v>
      </c>
      <c r="BE33" s="29"/>
      <c r="BF33" s="30"/>
      <c r="BH33" s="29"/>
      <c r="BI33" s="30"/>
      <c r="BK33" s="29">
        <v>476</v>
      </c>
      <c r="BL33" s="30">
        <v>3</v>
      </c>
      <c r="BN33" s="29"/>
      <c r="BO33" s="30"/>
      <c r="BQ33" s="29">
        <v>481</v>
      </c>
      <c r="BR33" s="30">
        <v>3</v>
      </c>
      <c r="BT33" s="29"/>
      <c r="BU33" s="30"/>
      <c r="BW33" s="29"/>
      <c r="BX33" s="30"/>
      <c r="BZ33" s="29">
        <v>402</v>
      </c>
      <c r="CA33" s="30">
        <v>3</v>
      </c>
      <c r="CC33" s="29"/>
      <c r="CD33" s="30"/>
      <c r="CF33" s="29">
        <v>464</v>
      </c>
      <c r="CG33" s="30">
        <v>3</v>
      </c>
      <c r="CI33" s="29"/>
      <c r="CJ33" s="30"/>
      <c r="CL33" s="29"/>
      <c r="CM33" s="30"/>
      <c r="CO33" s="29">
        <v>677</v>
      </c>
      <c r="CP33" s="30">
        <v>4</v>
      </c>
      <c r="CR33" s="29"/>
      <c r="CS33" s="30"/>
      <c r="CU33" s="29">
        <v>425</v>
      </c>
      <c r="CV33" s="30">
        <v>3</v>
      </c>
      <c r="CX33" s="29"/>
      <c r="CY33" s="30"/>
      <c r="DA33" s="29"/>
      <c r="DB33" s="30"/>
      <c r="DD33" s="29"/>
      <c r="DE33" s="30"/>
      <c r="DG33" s="29"/>
      <c r="DH33" s="30"/>
      <c r="DJ33" s="29"/>
      <c r="DK33" s="30"/>
    </row>
    <row r="34" spans="1:115" ht="15.75" x14ac:dyDescent="0.25">
      <c r="A34" s="20" t="s">
        <v>48</v>
      </c>
      <c r="B34" s="46">
        <f t="shared" si="1"/>
        <v>3644</v>
      </c>
      <c r="C34" s="47">
        <f t="shared" si="1"/>
        <v>25</v>
      </c>
      <c r="D34" s="53">
        <f t="shared" si="2"/>
        <v>145.76</v>
      </c>
      <c r="E34" s="20"/>
      <c r="F34" s="29"/>
      <c r="G34" s="30"/>
      <c r="I34" s="29"/>
      <c r="J34" s="30"/>
      <c r="L34" s="29"/>
      <c r="M34" s="30"/>
      <c r="O34" s="29"/>
      <c r="P34" s="30"/>
      <c r="R34" s="29">
        <v>414</v>
      </c>
      <c r="S34" s="30">
        <v>3</v>
      </c>
      <c r="U34" s="29"/>
      <c r="V34" s="30"/>
      <c r="X34" s="29"/>
      <c r="Y34" s="30"/>
      <c r="AA34" s="29">
        <v>441</v>
      </c>
      <c r="AB34" s="30">
        <v>3</v>
      </c>
      <c r="AD34" s="29"/>
      <c r="AE34" s="30"/>
      <c r="AG34" s="29"/>
      <c r="AH34" s="30"/>
      <c r="AJ34" s="29"/>
      <c r="AK34" s="30"/>
      <c r="AM34" s="29"/>
      <c r="AN34" s="30"/>
      <c r="AP34" s="29"/>
      <c r="AQ34" s="30"/>
      <c r="AS34" s="29"/>
      <c r="AT34" s="30"/>
      <c r="AV34" s="29">
        <v>608</v>
      </c>
      <c r="AW34" s="30">
        <v>4</v>
      </c>
      <c r="AY34" s="29"/>
      <c r="AZ34" s="30"/>
      <c r="BB34" s="29">
        <v>444</v>
      </c>
      <c r="BC34" s="30">
        <v>3</v>
      </c>
      <c r="BE34" s="29"/>
      <c r="BF34" s="30"/>
      <c r="BH34" s="29"/>
      <c r="BI34" s="30"/>
      <c r="BK34" s="29"/>
      <c r="BL34" s="30"/>
      <c r="BN34" s="29"/>
      <c r="BO34" s="30"/>
      <c r="BQ34" s="29">
        <v>422</v>
      </c>
      <c r="BR34" s="30">
        <v>3</v>
      </c>
      <c r="BT34" s="29"/>
      <c r="BU34" s="30"/>
      <c r="BW34" s="29"/>
      <c r="BX34" s="30"/>
      <c r="BZ34" s="29">
        <v>467</v>
      </c>
      <c r="CA34" s="30">
        <v>3</v>
      </c>
      <c r="CC34" s="29"/>
      <c r="CD34" s="30"/>
      <c r="CF34" s="29">
        <v>432</v>
      </c>
      <c r="CG34" s="30">
        <v>3</v>
      </c>
      <c r="CI34" s="29"/>
      <c r="CJ34" s="30"/>
      <c r="CL34" s="29"/>
      <c r="CM34" s="30"/>
      <c r="CO34" s="29"/>
      <c r="CP34" s="30"/>
      <c r="CR34" s="29"/>
      <c r="CS34" s="30"/>
      <c r="CU34" s="29">
        <v>416</v>
      </c>
      <c r="CV34" s="30">
        <v>3</v>
      </c>
      <c r="CX34" s="29"/>
      <c r="CY34" s="30"/>
      <c r="DA34" s="29"/>
      <c r="DB34" s="30"/>
      <c r="DD34" s="29"/>
      <c r="DE34" s="30"/>
      <c r="DG34" s="29"/>
      <c r="DH34" s="30"/>
      <c r="DJ34" s="29"/>
      <c r="DK34" s="30"/>
    </row>
    <row r="35" spans="1:115" ht="15.75" x14ac:dyDescent="0.25">
      <c r="A35" s="20" t="s">
        <v>35</v>
      </c>
      <c r="B35" s="46">
        <f t="shared" si="1"/>
        <v>10367</v>
      </c>
      <c r="C35" s="47">
        <f t="shared" si="1"/>
        <v>70</v>
      </c>
      <c r="D35" s="53">
        <f t="shared" si="2"/>
        <v>148.1</v>
      </c>
      <c r="E35" s="20"/>
      <c r="F35" s="29"/>
      <c r="G35" s="30"/>
      <c r="I35" s="29">
        <v>372</v>
      </c>
      <c r="J35" s="30">
        <v>3</v>
      </c>
      <c r="L35" s="29">
        <v>538</v>
      </c>
      <c r="M35" s="30">
        <v>4</v>
      </c>
      <c r="O35" s="29"/>
      <c r="P35" s="30"/>
      <c r="R35" s="29">
        <v>436</v>
      </c>
      <c r="S35" s="30">
        <v>3</v>
      </c>
      <c r="U35" s="29"/>
      <c r="V35" s="30"/>
      <c r="X35" s="29"/>
      <c r="Y35" s="30"/>
      <c r="AA35" s="29">
        <v>446</v>
      </c>
      <c r="AB35" s="30">
        <v>3</v>
      </c>
      <c r="AD35" s="29"/>
      <c r="AE35" s="30"/>
      <c r="AG35" s="29">
        <v>452</v>
      </c>
      <c r="AH35" s="30">
        <v>3</v>
      </c>
      <c r="AJ35" s="29">
        <v>842</v>
      </c>
      <c r="AK35" s="30">
        <v>6</v>
      </c>
      <c r="AM35" s="29">
        <v>612</v>
      </c>
      <c r="AN35" s="30">
        <v>4</v>
      </c>
      <c r="AP35" s="29">
        <v>440</v>
      </c>
      <c r="AQ35" s="30">
        <v>3</v>
      </c>
      <c r="AS35" s="29"/>
      <c r="AT35" s="30"/>
      <c r="AV35" s="29">
        <v>575</v>
      </c>
      <c r="AW35" s="30">
        <v>4</v>
      </c>
      <c r="AY35" s="29">
        <v>573</v>
      </c>
      <c r="AZ35" s="30">
        <v>4</v>
      </c>
      <c r="BB35" s="29">
        <v>449</v>
      </c>
      <c r="BC35" s="30">
        <v>3</v>
      </c>
      <c r="BE35" s="29"/>
      <c r="BF35" s="30"/>
      <c r="BH35" s="29"/>
      <c r="BI35" s="30"/>
      <c r="BK35" s="29">
        <v>459</v>
      </c>
      <c r="BL35" s="30">
        <v>3</v>
      </c>
      <c r="BN35" s="29">
        <v>609</v>
      </c>
      <c r="BO35" s="30">
        <v>4</v>
      </c>
      <c r="BQ35" s="29">
        <v>469</v>
      </c>
      <c r="BR35" s="30">
        <v>3</v>
      </c>
      <c r="BT35" s="29">
        <v>650</v>
      </c>
      <c r="BU35" s="30">
        <v>4</v>
      </c>
      <c r="BW35" s="29"/>
      <c r="BX35" s="30"/>
      <c r="BZ35" s="29">
        <v>557</v>
      </c>
      <c r="CA35" s="30">
        <v>3</v>
      </c>
      <c r="CC35" s="29">
        <v>601</v>
      </c>
      <c r="CD35" s="30">
        <v>4</v>
      </c>
      <c r="CF35" s="29">
        <v>427</v>
      </c>
      <c r="CG35" s="30">
        <v>3</v>
      </c>
      <c r="CI35" s="29">
        <v>860</v>
      </c>
      <c r="CJ35" s="30">
        <v>6</v>
      </c>
      <c r="CL35" s="29"/>
      <c r="CM35" s="30"/>
      <c r="CO35" s="29"/>
      <c r="CP35" s="30"/>
      <c r="CR35" s="29"/>
      <c r="CS35" s="30"/>
      <c r="CU35" s="29"/>
      <c r="CV35" s="30"/>
      <c r="CX35" s="29"/>
      <c r="CY35" s="30"/>
      <c r="DA35" s="29"/>
      <c r="DB35" s="30"/>
      <c r="DD35" s="29"/>
      <c r="DE35" s="30"/>
      <c r="DG35" s="29"/>
      <c r="DH35" s="30"/>
      <c r="DJ35" s="29"/>
      <c r="DK35" s="30"/>
    </row>
    <row r="36" spans="1:115" ht="15.75" x14ac:dyDescent="0.25">
      <c r="A36" s="20" t="s">
        <v>42</v>
      </c>
      <c r="B36" s="46">
        <f t="shared" si="1"/>
        <v>3250</v>
      </c>
      <c r="C36" s="47">
        <f t="shared" si="1"/>
        <v>24</v>
      </c>
      <c r="D36" s="53">
        <f t="shared" si="2"/>
        <v>135.41666666666666</v>
      </c>
      <c r="E36" s="20"/>
      <c r="F36" s="29"/>
      <c r="G36" s="30"/>
      <c r="I36" s="29"/>
      <c r="J36" s="30"/>
      <c r="L36" s="29"/>
      <c r="M36" s="30"/>
      <c r="O36" s="29"/>
      <c r="P36" s="30"/>
      <c r="R36" s="29"/>
      <c r="S36" s="30"/>
      <c r="U36" s="29"/>
      <c r="V36" s="30"/>
      <c r="X36" s="29"/>
      <c r="Y36" s="30"/>
      <c r="AA36" s="29"/>
      <c r="AB36" s="30"/>
      <c r="AD36" s="29"/>
      <c r="AE36" s="30"/>
      <c r="AG36" s="29">
        <v>409</v>
      </c>
      <c r="AH36" s="30">
        <v>3</v>
      </c>
      <c r="AJ36" s="29"/>
      <c r="AK36" s="30"/>
      <c r="AM36" s="29"/>
      <c r="AN36" s="30"/>
      <c r="AP36" s="29">
        <v>430</v>
      </c>
      <c r="AQ36" s="30">
        <v>3</v>
      </c>
      <c r="AS36" s="29"/>
      <c r="AT36" s="30"/>
      <c r="AV36" s="29"/>
      <c r="AW36" s="30"/>
      <c r="AY36" s="29"/>
      <c r="AZ36" s="30"/>
      <c r="BB36" s="29">
        <v>387</v>
      </c>
      <c r="BC36" s="30">
        <v>3</v>
      </c>
      <c r="BE36" s="29"/>
      <c r="BF36" s="30"/>
      <c r="BH36" s="29"/>
      <c r="BI36" s="30"/>
      <c r="BK36" s="29">
        <v>378</v>
      </c>
      <c r="BL36" s="30">
        <v>3</v>
      </c>
      <c r="BN36" s="29"/>
      <c r="BO36" s="30"/>
      <c r="BQ36" s="29">
        <v>452</v>
      </c>
      <c r="BR36" s="30">
        <v>3</v>
      </c>
      <c r="BT36" s="29"/>
      <c r="BU36" s="30"/>
      <c r="BW36" s="29"/>
      <c r="BX36" s="30"/>
      <c r="BZ36" s="29">
        <v>464</v>
      </c>
      <c r="CA36" s="30">
        <v>3</v>
      </c>
      <c r="CC36" s="29"/>
      <c r="CD36" s="30"/>
      <c r="CF36" s="29">
        <v>381</v>
      </c>
      <c r="CG36" s="30">
        <v>3</v>
      </c>
      <c r="CI36" s="29"/>
      <c r="CJ36" s="30"/>
      <c r="CL36" s="29"/>
      <c r="CM36" s="30"/>
      <c r="CO36" s="29"/>
      <c r="CP36" s="30"/>
      <c r="CR36" s="29"/>
      <c r="CS36" s="30"/>
      <c r="CU36" s="29">
        <v>349</v>
      </c>
      <c r="CV36" s="30">
        <v>3</v>
      </c>
      <c r="CX36" s="29"/>
      <c r="CY36" s="30"/>
      <c r="DA36" s="29"/>
      <c r="DB36" s="30"/>
      <c r="DD36" s="29"/>
      <c r="DE36" s="30"/>
      <c r="DG36" s="29"/>
      <c r="DH36" s="30"/>
      <c r="DJ36" s="29"/>
      <c r="DK36" s="30"/>
    </row>
    <row r="37" spans="1:115" ht="15.75" x14ac:dyDescent="0.25">
      <c r="A37" s="20" t="s">
        <v>27</v>
      </c>
      <c r="B37" s="46">
        <f t="shared" si="1"/>
        <v>10036</v>
      </c>
      <c r="C37" s="47">
        <f t="shared" si="1"/>
        <v>66</v>
      </c>
      <c r="D37" s="53">
        <f t="shared" si="2"/>
        <v>152.06060606060606</v>
      </c>
      <c r="E37" s="20"/>
      <c r="F37" s="29"/>
      <c r="G37" s="30"/>
      <c r="I37" s="29">
        <v>553</v>
      </c>
      <c r="J37" s="30">
        <v>3</v>
      </c>
      <c r="L37" s="29">
        <v>610</v>
      </c>
      <c r="M37" s="30">
        <v>4</v>
      </c>
      <c r="O37" s="29"/>
      <c r="P37" s="30"/>
      <c r="R37" s="29">
        <v>391</v>
      </c>
      <c r="S37" s="30">
        <v>3</v>
      </c>
      <c r="U37" s="29"/>
      <c r="V37" s="30"/>
      <c r="X37" s="29"/>
      <c r="Y37" s="30"/>
      <c r="AA37" s="29">
        <v>438</v>
      </c>
      <c r="AB37" s="30">
        <v>3</v>
      </c>
      <c r="AD37" s="29"/>
      <c r="AE37" s="30"/>
      <c r="AG37" s="29">
        <v>462</v>
      </c>
      <c r="AH37" s="30">
        <v>3</v>
      </c>
      <c r="AJ37" s="29"/>
      <c r="AK37" s="30"/>
      <c r="AM37" s="29">
        <v>649</v>
      </c>
      <c r="AN37" s="30">
        <v>4</v>
      </c>
      <c r="AP37" s="29">
        <v>460</v>
      </c>
      <c r="AQ37" s="30">
        <v>3</v>
      </c>
      <c r="AS37" s="29"/>
      <c r="AT37" s="30"/>
      <c r="AV37" s="29">
        <v>548</v>
      </c>
      <c r="AW37" s="30">
        <v>4</v>
      </c>
      <c r="AY37" s="29">
        <v>596</v>
      </c>
      <c r="AZ37" s="30">
        <v>4</v>
      </c>
      <c r="BB37" s="29">
        <v>409</v>
      </c>
      <c r="BC37" s="30">
        <v>3</v>
      </c>
      <c r="BE37" s="29"/>
      <c r="BF37" s="30"/>
      <c r="BH37" s="29"/>
      <c r="BI37" s="30"/>
      <c r="BK37" s="29"/>
      <c r="BL37" s="30"/>
      <c r="BN37" s="29"/>
      <c r="BO37" s="30"/>
      <c r="BQ37" s="29">
        <v>462</v>
      </c>
      <c r="BR37" s="30">
        <v>3</v>
      </c>
      <c r="BT37" s="29">
        <v>264</v>
      </c>
      <c r="BU37" s="30">
        <v>2</v>
      </c>
      <c r="BW37" s="29">
        <v>619</v>
      </c>
      <c r="BX37" s="30">
        <v>4</v>
      </c>
      <c r="BZ37" s="29">
        <v>485</v>
      </c>
      <c r="CA37" s="30">
        <v>3</v>
      </c>
      <c r="CC37" s="29">
        <v>600</v>
      </c>
      <c r="CD37" s="30">
        <v>4</v>
      </c>
      <c r="CF37" s="29">
        <v>507</v>
      </c>
      <c r="CG37" s="30">
        <v>3</v>
      </c>
      <c r="CI37" s="29">
        <v>893</v>
      </c>
      <c r="CJ37" s="30">
        <v>6</v>
      </c>
      <c r="CL37" s="29"/>
      <c r="CM37" s="30"/>
      <c r="CO37" s="29">
        <v>581</v>
      </c>
      <c r="CP37" s="30">
        <v>4</v>
      </c>
      <c r="CR37" s="29"/>
      <c r="CS37" s="30"/>
      <c r="CU37" s="29">
        <v>509</v>
      </c>
      <c r="CV37" s="30">
        <v>3</v>
      </c>
      <c r="CX37" s="29"/>
      <c r="CY37" s="30"/>
      <c r="DA37" s="29"/>
      <c r="DB37" s="30"/>
      <c r="DD37" s="29"/>
      <c r="DE37" s="30"/>
      <c r="DG37" s="29"/>
      <c r="DH37" s="30"/>
      <c r="DJ37" s="29"/>
      <c r="DK37" s="30"/>
    </row>
    <row r="38" spans="1:115" ht="15.75" x14ac:dyDescent="0.25">
      <c r="A38" s="20" t="s">
        <v>17</v>
      </c>
      <c r="B38" s="46">
        <f t="shared" si="1"/>
        <v>11097</v>
      </c>
      <c r="C38" s="47">
        <f t="shared" si="1"/>
        <v>66</v>
      </c>
      <c r="D38" s="53">
        <f t="shared" si="2"/>
        <v>168.13636363636363</v>
      </c>
      <c r="E38" s="20"/>
      <c r="F38" s="29">
        <v>666</v>
      </c>
      <c r="G38" s="30">
        <v>4</v>
      </c>
      <c r="I38" s="29">
        <v>509</v>
      </c>
      <c r="J38" s="30">
        <v>3</v>
      </c>
      <c r="L38" s="29">
        <v>661</v>
      </c>
      <c r="M38" s="30">
        <v>4</v>
      </c>
      <c r="O38" s="29"/>
      <c r="P38" s="30"/>
      <c r="R38" s="29">
        <v>520</v>
      </c>
      <c r="S38" s="30">
        <v>3</v>
      </c>
      <c r="U38" s="29">
        <v>663</v>
      </c>
      <c r="V38" s="30">
        <v>4</v>
      </c>
      <c r="X38" s="29"/>
      <c r="Y38" s="30"/>
      <c r="AA38" s="29">
        <v>502</v>
      </c>
      <c r="AB38" s="30">
        <v>3</v>
      </c>
      <c r="AD38" s="29">
        <v>627</v>
      </c>
      <c r="AE38" s="30">
        <v>4</v>
      </c>
      <c r="AG38" s="29"/>
      <c r="AH38" s="30"/>
      <c r="AJ38" s="29"/>
      <c r="AK38" s="30"/>
      <c r="AM38" s="29"/>
      <c r="AN38" s="30"/>
      <c r="AP38" s="29">
        <v>459</v>
      </c>
      <c r="AQ38" s="30">
        <v>3</v>
      </c>
      <c r="AS38" s="29"/>
      <c r="AT38" s="30"/>
      <c r="AV38" s="29">
        <v>716</v>
      </c>
      <c r="AW38" s="30">
        <v>4</v>
      </c>
      <c r="AY38" s="29">
        <v>699</v>
      </c>
      <c r="AZ38" s="30">
        <v>4</v>
      </c>
      <c r="BB38" s="29">
        <v>556</v>
      </c>
      <c r="BC38" s="30">
        <v>3</v>
      </c>
      <c r="BE38" s="29">
        <v>703</v>
      </c>
      <c r="BF38" s="30">
        <v>4</v>
      </c>
      <c r="BH38" s="29"/>
      <c r="BI38" s="30"/>
      <c r="BK38" s="29">
        <v>457</v>
      </c>
      <c r="BL38" s="30">
        <v>3</v>
      </c>
      <c r="BN38" s="29">
        <v>652</v>
      </c>
      <c r="BO38" s="30">
        <v>4</v>
      </c>
      <c r="BQ38" s="29">
        <v>565</v>
      </c>
      <c r="BR38" s="30">
        <v>3</v>
      </c>
      <c r="BT38" s="29">
        <v>706</v>
      </c>
      <c r="BU38" s="30">
        <v>4</v>
      </c>
      <c r="BW38" s="29"/>
      <c r="BX38" s="30"/>
      <c r="BZ38" s="29">
        <v>479</v>
      </c>
      <c r="CA38" s="30">
        <v>3</v>
      </c>
      <c r="CC38" s="29"/>
      <c r="CD38" s="30"/>
      <c r="CF38" s="29">
        <v>446</v>
      </c>
      <c r="CG38" s="30">
        <v>3</v>
      </c>
      <c r="CI38" s="29"/>
      <c r="CJ38" s="30"/>
      <c r="CL38" s="29"/>
      <c r="CM38" s="30"/>
      <c r="CO38" s="29"/>
      <c r="CP38" s="30"/>
      <c r="CR38" s="29"/>
      <c r="CS38" s="30"/>
      <c r="CU38" s="29">
        <v>511</v>
      </c>
      <c r="CV38" s="30">
        <v>3</v>
      </c>
      <c r="CX38" s="29"/>
      <c r="CY38" s="30"/>
      <c r="DA38" s="29"/>
      <c r="DB38" s="30"/>
      <c r="DD38" s="29"/>
      <c r="DE38" s="30"/>
      <c r="DG38" s="29"/>
      <c r="DH38" s="30"/>
      <c r="DJ38" s="29"/>
      <c r="DK38" s="30"/>
    </row>
    <row r="39" spans="1:115" ht="15.75" x14ac:dyDescent="0.25">
      <c r="A39" s="20" t="s">
        <v>10</v>
      </c>
      <c r="B39" s="46">
        <f t="shared" si="1"/>
        <v>13408</v>
      </c>
      <c r="C39" s="47">
        <f t="shared" si="1"/>
        <v>71</v>
      </c>
      <c r="D39" s="53">
        <f t="shared" si="2"/>
        <v>188.8450704225352</v>
      </c>
      <c r="E39" s="20"/>
      <c r="F39" s="29">
        <v>851</v>
      </c>
      <c r="G39" s="31">
        <v>4</v>
      </c>
      <c r="I39" s="29">
        <v>587</v>
      </c>
      <c r="J39" s="31">
        <v>3</v>
      </c>
      <c r="L39" s="29"/>
      <c r="M39" s="31"/>
      <c r="O39" s="29">
        <v>1244</v>
      </c>
      <c r="P39" s="31">
        <v>6</v>
      </c>
      <c r="R39" s="29">
        <v>528</v>
      </c>
      <c r="S39" s="31">
        <v>3</v>
      </c>
      <c r="U39" s="29">
        <v>788</v>
      </c>
      <c r="V39" s="31">
        <v>4</v>
      </c>
      <c r="X39" s="29"/>
      <c r="Y39" s="31"/>
      <c r="AA39" s="29">
        <v>494</v>
      </c>
      <c r="AB39" s="31">
        <v>3</v>
      </c>
      <c r="AD39" s="29">
        <v>267</v>
      </c>
      <c r="AE39" s="31">
        <v>2</v>
      </c>
      <c r="AG39" s="29">
        <v>504</v>
      </c>
      <c r="AH39" s="31">
        <v>3</v>
      </c>
      <c r="AJ39" s="29">
        <v>1100</v>
      </c>
      <c r="AK39" s="31">
        <v>6</v>
      </c>
      <c r="AM39" s="29"/>
      <c r="AN39" s="31"/>
      <c r="AP39" s="29"/>
      <c r="AQ39" s="31"/>
      <c r="AS39" s="29">
        <v>788</v>
      </c>
      <c r="AT39" s="31">
        <v>4</v>
      </c>
      <c r="AV39" s="29">
        <v>623</v>
      </c>
      <c r="AW39" s="31">
        <v>4</v>
      </c>
      <c r="AY39" s="29"/>
      <c r="AZ39" s="31"/>
      <c r="BB39" s="29"/>
      <c r="BC39" s="31"/>
      <c r="BE39" s="29"/>
      <c r="BF39" s="31"/>
      <c r="BH39" s="29"/>
      <c r="BI39" s="31"/>
      <c r="BK39" s="29"/>
      <c r="BL39" s="31"/>
      <c r="BN39" s="29"/>
      <c r="BO39" s="31"/>
      <c r="BQ39" s="29">
        <v>550</v>
      </c>
      <c r="BR39" s="31">
        <v>3</v>
      </c>
      <c r="BT39" s="29">
        <v>782</v>
      </c>
      <c r="BU39" s="31">
        <v>4</v>
      </c>
      <c r="BW39" s="29"/>
      <c r="BX39" s="31"/>
      <c r="BZ39" s="29">
        <v>614</v>
      </c>
      <c r="CA39" s="31">
        <v>3</v>
      </c>
      <c r="CC39" s="29"/>
      <c r="CD39" s="31"/>
      <c r="CF39" s="29"/>
      <c r="CG39" s="31"/>
      <c r="CI39" s="29">
        <v>1269</v>
      </c>
      <c r="CJ39" s="31">
        <v>6</v>
      </c>
      <c r="CL39" s="29">
        <v>761</v>
      </c>
      <c r="CM39" s="31">
        <v>4</v>
      </c>
      <c r="CO39" s="29"/>
      <c r="CP39" s="31"/>
      <c r="CR39" s="29">
        <v>1068</v>
      </c>
      <c r="CS39" s="31">
        <v>6</v>
      </c>
      <c r="CU39" s="29">
        <v>590</v>
      </c>
      <c r="CV39" s="31">
        <v>3</v>
      </c>
      <c r="CX39" s="29"/>
      <c r="CY39" s="31"/>
      <c r="DA39" s="29"/>
      <c r="DB39" s="31"/>
      <c r="DD39" s="29"/>
      <c r="DE39" s="31"/>
      <c r="DG39" s="29"/>
      <c r="DH39" s="31"/>
      <c r="DJ39" s="29"/>
      <c r="DK39" s="31"/>
    </row>
    <row r="40" spans="1:115" ht="15.75" x14ac:dyDescent="0.25">
      <c r="A40" s="20" t="s">
        <v>54</v>
      </c>
      <c r="B40" s="46">
        <f t="shared" si="1"/>
        <v>9302</v>
      </c>
      <c r="C40" s="47">
        <f t="shared" si="1"/>
        <v>64</v>
      </c>
      <c r="D40" s="53">
        <f t="shared" si="2"/>
        <v>145.34375</v>
      </c>
      <c r="E40" s="20"/>
      <c r="F40" s="29"/>
      <c r="G40" s="30"/>
      <c r="I40" s="29">
        <v>391</v>
      </c>
      <c r="J40" s="30">
        <v>3</v>
      </c>
      <c r="L40" s="29">
        <v>667</v>
      </c>
      <c r="M40" s="30">
        <v>4</v>
      </c>
      <c r="O40" s="29">
        <v>884</v>
      </c>
      <c r="P40" s="30">
        <v>6</v>
      </c>
      <c r="R40" s="29">
        <v>360</v>
      </c>
      <c r="S40" s="30">
        <v>3</v>
      </c>
      <c r="U40" s="29"/>
      <c r="V40" s="30"/>
      <c r="X40" s="29">
        <v>555</v>
      </c>
      <c r="Y40" s="30">
        <v>4</v>
      </c>
      <c r="AA40" s="29">
        <v>452</v>
      </c>
      <c r="AB40" s="30">
        <v>3</v>
      </c>
      <c r="AD40" s="29"/>
      <c r="AE40" s="30"/>
      <c r="AG40" s="29">
        <v>368</v>
      </c>
      <c r="AH40" s="30">
        <v>3</v>
      </c>
      <c r="AJ40" s="29"/>
      <c r="AK40" s="30"/>
      <c r="AM40" s="29"/>
      <c r="AN40" s="30"/>
      <c r="AP40" s="29">
        <v>510</v>
      </c>
      <c r="AQ40" s="30">
        <v>3</v>
      </c>
      <c r="AS40" s="29"/>
      <c r="AT40" s="30"/>
      <c r="AV40" s="29">
        <v>523</v>
      </c>
      <c r="AW40" s="30">
        <v>4</v>
      </c>
      <c r="AY40" s="29">
        <v>653</v>
      </c>
      <c r="AZ40" s="30">
        <v>4</v>
      </c>
      <c r="BB40" s="29">
        <v>457</v>
      </c>
      <c r="BC40" s="30">
        <v>3</v>
      </c>
      <c r="BE40" s="29"/>
      <c r="BF40" s="30"/>
      <c r="BH40" s="29"/>
      <c r="BI40" s="30"/>
      <c r="BK40" s="29">
        <v>429</v>
      </c>
      <c r="BL40" s="30">
        <v>3</v>
      </c>
      <c r="BN40" s="29">
        <v>604</v>
      </c>
      <c r="BO40" s="30">
        <v>4</v>
      </c>
      <c r="BQ40" s="29">
        <v>444</v>
      </c>
      <c r="BR40" s="30">
        <v>3</v>
      </c>
      <c r="BT40" s="29"/>
      <c r="BU40" s="30"/>
      <c r="BW40" s="29">
        <v>611</v>
      </c>
      <c r="BX40" s="30">
        <v>4</v>
      </c>
      <c r="BZ40" s="29">
        <v>457</v>
      </c>
      <c r="CA40" s="30">
        <v>3</v>
      </c>
      <c r="CC40" s="29"/>
      <c r="CD40" s="30"/>
      <c r="CF40" s="29">
        <v>410</v>
      </c>
      <c r="CG40" s="30">
        <v>3</v>
      </c>
      <c r="CI40" s="29"/>
      <c r="CJ40" s="30"/>
      <c r="CL40" s="29"/>
      <c r="CM40" s="30"/>
      <c r="CO40" s="29">
        <v>527</v>
      </c>
      <c r="CP40" s="30">
        <v>4</v>
      </c>
      <c r="CR40" s="29"/>
      <c r="CS40" s="30"/>
      <c r="CU40" s="29"/>
      <c r="CV40" s="30"/>
      <c r="CX40" s="29"/>
      <c r="CY40" s="30"/>
      <c r="DA40" s="29"/>
      <c r="DB40" s="30"/>
      <c r="DD40" s="29"/>
      <c r="DE40" s="30"/>
      <c r="DG40" s="29"/>
      <c r="DH40" s="30"/>
      <c r="DJ40" s="29"/>
      <c r="DK40" s="30"/>
    </row>
    <row r="41" spans="1:115" ht="15.75" x14ac:dyDescent="0.25">
      <c r="A41" s="20" t="s">
        <v>77</v>
      </c>
      <c r="B41" s="46">
        <f t="shared" si="1"/>
        <v>3497</v>
      </c>
      <c r="C41" s="47">
        <f t="shared" si="1"/>
        <v>27</v>
      </c>
      <c r="D41" s="53">
        <f t="shared" si="2"/>
        <v>129.5185185185185</v>
      </c>
      <c r="E41" s="20"/>
      <c r="F41" s="29"/>
      <c r="G41" s="30"/>
      <c r="I41" s="29">
        <v>395</v>
      </c>
      <c r="J41" s="30">
        <v>3</v>
      </c>
      <c r="L41" s="29"/>
      <c r="M41" s="30"/>
      <c r="O41" s="29"/>
      <c r="P41" s="30"/>
      <c r="R41" s="29"/>
      <c r="S41" s="30"/>
      <c r="U41" s="29"/>
      <c r="V41" s="30"/>
      <c r="X41" s="29"/>
      <c r="Y41" s="30"/>
      <c r="AA41" s="29">
        <v>332</v>
      </c>
      <c r="AB41" s="30">
        <v>3</v>
      </c>
      <c r="AD41" s="29"/>
      <c r="AE41" s="30"/>
      <c r="AG41" s="29"/>
      <c r="AH41" s="30"/>
      <c r="AJ41" s="29"/>
      <c r="AK41" s="30"/>
      <c r="AM41" s="29"/>
      <c r="AN41" s="30"/>
      <c r="AP41" s="29">
        <v>338</v>
      </c>
      <c r="AQ41" s="30">
        <v>3</v>
      </c>
      <c r="AS41" s="29"/>
      <c r="AT41" s="30"/>
      <c r="AV41" s="29"/>
      <c r="AW41" s="30"/>
      <c r="AY41" s="29"/>
      <c r="AZ41" s="30"/>
      <c r="BB41" s="29">
        <v>405</v>
      </c>
      <c r="BC41" s="30">
        <v>3</v>
      </c>
      <c r="BE41" s="29"/>
      <c r="BF41" s="30"/>
      <c r="BH41" s="29"/>
      <c r="BI41" s="30"/>
      <c r="BK41" s="29">
        <v>363</v>
      </c>
      <c r="BL41" s="30">
        <v>3</v>
      </c>
      <c r="BN41" s="29"/>
      <c r="BO41" s="30"/>
      <c r="BQ41" s="29">
        <v>359</v>
      </c>
      <c r="BR41" s="30">
        <v>3</v>
      </c>
      <c r="BT41" s="29"/>
      <c r="BU41" s="30"/>
      <c r="BW41" s="29"/>
      <c r="BX41" s="30"/>
      <c r="BZ41" s="29">
        <v>434</v>
      </c>
      <c r="CA41" s="30">
        <v>3</v>
      </c>
      <c r="CC41" s="29"/>
      <c r="CD41" s="30"/>
      <c r="CF41" s="29">
        <v>438</v>
      </c>
      <c r="CG41" s="30">
        <v>3</v>
      </c>
      <c r="CI41" s="29"/>
      <c r="CJ41" s="30"/>
      <c r="CL41" s="29"/>
      <c r="CM41" s="30"/>
      <c r="CO41" s="29"/>
      <c r="CP41" s="30"/>
      <c r="CR41" s="29"/>
      <c r="CS41" s="30"/>
      <c r="CU41" s="29">
        <v>433</v>
      </c>
      <c r="CV41" s="30">
        <v>3</v>
      </c>
      <c r="CX41" s="29"/>
      <c r="CY41" s="30"/>
      <c r="DA41" s="29"/>
      <c r="DB41" s="30"/>
      <c r="DD41" s="29"/>
      <c r="DE41" s="30"/>
      <c r="DG41" s="29"/>
      <c r="DH41" s="30"/>
      <c r="DJ41" s="29"/>
      <c r="DK41" s="30"/>
    </row>
    <row r="42" spans="1:115" ht="15.75" x14ac:dyDescent="0.25">
      <c r="A42" s="20" t="s">
        <v>41</v>
      </c>
      <c r="B42" s="46">
        <f t="shared" si="1"/>
        <v>9912</v>
      </c>
      <c r="C42" s="47">
        <f t="shared" si="1"/>
        <v>71</v>
      </c>
      <c r="D42" s="53">
        <f t="shared" si="2"/>
        <v>139.6056338028169</v>
      </c>
      <c r="E42" s="20"/>
      <c r="F42" s="29"/>
      <c r="G42" s="30"/>
      <c r="I42" s="29">
        <v>428</v>
      </c>
      <c r="J42" s="30">
        <v>3</v>
      </c>
      <c r="L42" s="29">
        <v>545</v>
      </c>
      <c r="M42" s="30">
        <v>4</v>
      </c>
      <c r="O42" s="29">
        <v>761</v>
      </c>
      <c r="P42" s="30">
        <v>6</v>
      </c>
      <c r="R42" s="29">
        <v>424</v>
      </c>
      <c r="S42" s="30">
        <v>3</v>
      </c>
      <c r="U42" s="29"/>
      <c r="V42" s="30"/>
      <c r="X42" s="29"/>
      <c r="Y42" s="30"/>
      <c r="AA42" s="29">
        <v>406</v>
      </c>
      <c r="AB42" s="30">
        <v>3</v>
      </c>
      <c r="AD42" s="29"/>
      <c r="AE42" s="30"/>
      <c r="AG42" s="29">
        <v>361</v>
      </c>
      <c r="AH42" s="30">
        <v>3</v>
      </c>
      <c r="AJ42" s="29">
        <v>725</v>
      </c>
      <c r="AK42" s="30">
        <v>6</v>
      </c>
      <c r="AM42" s="29">
        <v>589</v>
      </c>
      <c r="AN42" s="30">
        <v>4</v>
      </c>
      <c r="AP42" s="29">
        <v>417</v>
      </c>
      <c r="AQ42" s="30">
        <v>3</v>
      </c>
      <c r="AS42" s="29"/>
      <c r="AT42" s="30"/>
      <c r="AV42" s="29">
        <v>531</v>
      </c>
      <c r="AW42" s="30">
        <v>4</v>
      </c>
      <c r="AY42" s="29"/>
      <c r="AZ42" s="30"/>
      <c r="BB42" s="29">
        <v>535</v>
      </c>
      <c r="BC42" s="30">
        <v>3</v>
      </c>
      <c r="BE42" s="29"/>
      <c r="BF42" s="30"/>
      <c r="BH42" s="29"/>
      <c r="BI42" s="30"/>
      <c r="BK42" s="29"/>
      <c r="BL42" s="30"/>
      <c r="BN42" s="29"/>
      <c r="BO42" s="30"/>
      <c r="BQ42" s="29"/>
      <c r="BR42" s="30"/>
      <c r="BT42" s="29"/>
      <c r="BU42" s="30"/>
      <c r="BW42" s="29">
        <v>560</v>
      </c>
      <c r="BX42" s="30">
        <v>4</v>
      </c>
      <c r="BZ42" s="29">
        <v>475</v>
      </c>
      <c r="CA42" s="30">
        <v>3</v>
      </c>
      <c r="CC42" s="29">
        <v>568</v>
      </c>
      <c r="CD42" s="30">
        <v>4</v>
      </c>
      <c r="CF42" s="29">
        <v>364</v>
      </c>
      <c r="CG42" s="30">
        <v>3</v>
      </c>
      <c r="CI42" s="29">
        <v>869</v>
      </c>
      <c r="CJ42" s="30">
        <v>6</v>
      </c>
      <c r="CL42" s="29"/>
      <c r="CM42" s="30"/>
      <c r="CO42" s="29"/>
      <c r="CP42" s="30"/>
      <c r="CR42" s="29">
        <v>985</v>
      </c>
      <c r="CS42" s="30">
        <v>6</v>
      </c>
      <c r="CU42" s="29">
        <v>369</v>
      </c>
      <c r="CV42" s="30">
        <v>3</v>
      </c>
      <c r="CX42" s="29"/>
      <c r="CY42" s="30"/>
      <c r="DA42" s="29"/>
      <c r="DB42" s="30"/>
      <c r="DD42" s="29"/>
      <c r="DE42" s="30"/>
      <c r="DG42" s="29"/>
      <c r="DH42" s="30"/>
      <c r="DJ42" s="29"/>
      <c r="DK42" s="30"/>
    </row>
    <row r="43" spans="1:115" ht="15.75" x14ac:dyDescent="0.25">
      <c r="A43" s="20" t="s">
        <v>29</v>
      </c>
      <c r="B43" s="46">
        <f t="shared" si="1"/>
        <v>10878</v>
      </c>
      <c r="C43" s="47">
        <f t="shared" si="1"/>
        <v>62</v>
      </c>
      <c r="D43" s="53">
        <f t="shared" si="2"/>
        <v>175.45161290322579</v>
      </c>
      <c r="E43" s="20"/>
      <c r="F43" s="29">
        <v>721</v>
      </c>
      <c r="G43" s="30">
        <v>4</v>
      </c>
      <c r="I43" s="29">
        <v>519</v>
      </c>
      <c r="J43" s="30">
        <v>3</v>
      </c>
      <c r="L43" s="29"/>
      <c r="M43" s="30"/>
      <c r="O43" s="29">
        <v>1065</v>
      </c>
      <c r="P43" s="30">
        <v>6</v>
      </c>
      <c r="R43" s="29">
        <v>521</v>
      </c>
      <c r="S43" s="30">
        <v>3</v>
      </c>
      <c r="U43" s="29">
        <v>631</v>
      </c>
      <c r="V43" s="30">
        <v>4</v>
      </c>
      <c r="X43" s="29"/>
      <c r="Y43" s="30"/>
      <c r="AA43" s="29">
        <v>508</v>
      </c>
      <c r="AB43" s="30">
        <v>3</v>
      </c>
      <c r="AD43" s="29">
        <v>356</v>
      </c>
      <c r="AE43" s="30">
        <v>2</v>
      </c>
      <c r="AG43" s="29">
        <v>467</v>
      </c>
      <c r="AH43" s="30">
        <v>3</v>
      </c>
      <c r="AJ43" s="29"/>
      <c r="AK43" s="30"/>
      <c r="AM43" s="29"/>
      <c r="AN43" s="30"/>
      <c r="AP43" s="29">
        <v>535</v>
      </c>
      <c r="AQ43" s="30">
        <v>3</v>
      </c>
      <c r="AS43" s="29">
        <v>767</v>
      </c>
      <c r="AT43" s="30">
        <v>4</v>
      </c>
      <c r="AV43" s="29">
        <v>726</v>
      </c>
      <c r="AW43" s="30">
        <v>4</v>
      </c>
      <c r="AY43" s="29"/>
      <c r="AZ43" s="30"/>
      <c r="BB43" s="29">
        <v>541</v>
      </c>
      <c r="BC43" s="30">
        <v>3</v>
      </c>
      <c r="BE43" s="29">
        <v>603</v>
      </c>
      <c r="BF43" s="30">
        <v>4</v>
      </c>
      <c r="BH43" s="29"/>
      <c r="BI43" s="30"/>
      <c r="BK43" s="29">
        <v>544</v>
      </c>
      <c r="BL43" s="30">
        <v>3</v>
      </c>
      <c r="BN43" s="29"/>
      <c r="BO43" s="30"/>
      <c r="BQ43" s="29">
        <v>561</v>
      </c>
      <c r="BR43" s="30">
        <v>3</v>
      </c>
      <c r="BT43" s="29"/>
      <c r="BU43" s="30"/>
      <c r="BW43" s="29"/>
      <c r="BX43" s="30"/>
      <c r="BZ43" s="29"/>
      <c r="CA43" s="30"/>
      <c r="CC43" s="29"/>
      <c r="CD43" s="30"/>
      <c r="CF43" s="29">
        <v>557</v>
      </c>
      <c r="CG43" s="30">
        <v>3</v>
      </c>
      <c r="CI43" s="29"/>
      <c r="CJ43" s="30"/>
      <c r="CL43" s="29">
        <v>726</v>
      </c>
      <c r="CM43" s="30">
        <v>4</v>
      </c>
      <c r="CO43" s="29"/>
      <c r="CP43" s="30"/>
      <c r="CR43" s="29"/>
      <c r="CS43" s="30"/>
      <c r="CU43" s="29">
        <v>530</v>
      </c>
      <c r="CV43" s="30">
        <v>3</v>
      </c>
      <c r="CX43" s="29"/>
      <c r="CY43" s="30"/>
      <c r="DA43" s="29"/>
      <c r="DB43" s="30"/>
      <c r="DD43" s="29"/>
      <c r="DE43" s="30"/>
      <c r="DG43" s="29"/>
      <c r="DH43" s="30"/>
      <c r="DJ43" s="29"/>
      <c r="DK43" s="30"/>
    </row>
    <row r="44" spans="1:115" ht="15.75" x14ac:dyDescent="0.25">
      <c r="A44" s="20" t="s">
        <v>21</v>
      </c>
      <c r="B44" s="46">
        <f t="shared" si="1"/>
        <v>12238</v>
      </c>
      <c r="C44" s="47">
        <f t="shared" si="1"/>
        <v>75</v>
      </c>
      <c r="D44" s="53">
        <f t="shared" si="2"/>
        <v>163.17333333333335</v>
      </c>
      <c r="E44" s="20"/>
      <c r="F44" s="29">
        <v>296</v>
      </c>
      <c r="G44" s="30">
        <v>2</v>
      </c>
      <c r="I44" s="29">
        <v>575</v>
      </c>
      <c r="J44" s="30">
        <v>3</v>
      </c>
      <c r="L44" s="29">
        <v>620</v>
      </c>
      <c r="M44" s="30">
        <v>4</v>
      </c>
      <c r="O44" s="29">
        <v>951</v>
      </c>
      <c r="P44" s="30">
        <v>6</v>
      </c>
      <c r="R44" s="29">
        <v>502</v>
      </c>
      <c r="S44" s="30">
        <v>3</v>
      </c>
      <c r="U44" s="29"/>
      <c r="V44" s="30"/>
      <c r="X44" s="29"/>
      <c r="Y44" s="30"/>
      <c r="AA44" s="29">
        <v>424</v>
      </c>
      <c r="AB44" s="30">
        <v>3</v>
      </c>
      <c r="AD44" s="29"/>
      <c r="AE44" s="30"/>
      <c r="AG44" s="29">
        <v>502</v>
      </c>
      <c r="AH44" s="30">
        <v>3</v>
      </c>
      <c r="AJ44" s="29"/>
      <c r="AK44" s="30"/>
      <c r="AM44" s="29">
        <v>593</v>
      </c>
      <c r="AN44" s="30">
        <v>4</v>
      </c>
      <c r="AP44" s="29">
        <v>506</v>
      </c>
      <c r="AQ44" s="30">
        <v>3</v>
      </c>
      <c r="AS44" s="29">
        <v>295</v>
      </c>
      <c r="AT44" s="30">
        <v>2</v>
      </c>
      <c r="AV44" s="29">
        <v>622</v>
      </c>
      <c r="AW44" s="30">
        <v>4</v>
      </c>
      <c r="AY44" s="29">
        <v>685</v>
      </c>
      <c r="AZ44" s="30">
        <v>4</v>
      </c>
      <c r="BB44" s="29">
        <v>504</v>
      </c>
      <c r="BC44" s="30">
        <v>3</v>
      </c>
      <c r="BE44" s="29">
        <v>328</v>
      </c>
      <c r="BF44" s="30">
        <v>2</v>
      </c>
      <c r="BH44" s="29"/>
      <c r="BI44" s="30"/>
      <c r="BK44" s="29">
        <v>500</v>
      </c>
      <c r="BL44" s="30">
        <v>3</v>
      </c>
      <c r="BN44" s="29">
        <v>697</v>
      </c>
      <c r="BO44" s="30">
        <v>4</v>
      </c>
      <c r="BQ44" s="29">
        <v>498</v>
      </c>
      <c r="BR44" s="30">
        <v>3</v>
      </c>
      <c r="BT44" s="29">
        <v>328</v>
      </c>
      <c r="BU44" s="30">
        <v>2</v>
      </c>
      <c r="BW44" s="29">
        <v>654</v>
      </c>
      <c r="BX44" s="30">
        <v>4</v>
      </c>
      <c r="BZ44" s="29">
        <v>461</v>
      </c>
      <c r="CA44" s="30">
        <v>3</v>
      </c>
      <c r="CC44" s="29"/>
      <c r="CD44" s="30"/>
      <c r="CF44" s="29">
        <v>504</v>
      </c>
      <c r="CG44" s="30">
        <v>3</v>
      </c>
      <c r="CI44" s="29"/>
      <c r="CJ44" s="30"/>
      <c r="CL44" s="29"/>
      <c r="CM44" s="30"/>
      <c r="CO44" s="29">
        <v>677</v>
      </c>
      <c r="CP44" s="30">
        <v>4</v>
      </c>
      <c r="CR44" s="29"/>
      <c r="CS44" s="30"/>
      <c r="CU44" s="29">
        <v>516</v>
      </c>
      <c r="CV44" s="30">
        <v>3</v>
      </c>
      <c r="CX44" s="29"/>
      <c r="CY44" s="30"/>
      <c r="DA44" s="29"/>
      <c r="DB44" s="30"/>
      <c r="DD44" s="29"/>
      <c r="DE44" s="30"/>
      <c r="DG44" s="29"/>
      <c r="DH44" s="30"/>
      <c r="DJ44" s="29"/>
      <c r="DK44" s="30"/>
    </row>
    <row r="45" spans="1:115" ht="15.75" x14ac:dyDescent="0.25">
      <c r="A45" s="20" t="s">
        <v>33</v>
      </c>
      <c r="B45" s="46">
        <f t="shared" si="1"/>
        <v>10852</v>
      </c>
      <c r="C45" s="47">
        <f t="shared" si="1"/>
        <v>64</v>
      </c>
      <c r="D45" s="53">
        <f t="shared" si="2"/>
        <v>169.5625</v>
      </c>
      <c r="E45" s="20"/>
      <c r="F45" s="29"/>
      <c r="G45" s="30"/>
      <c r="I45" s="29"/>
      <c r="J45" s="30"/>
      <c r="L45" s="29"/>
      <c r="M45" s="30"/>
      <c r="O45" s="29"/>
      <c r="P45" s="30"/>
      <c r="R45" s="29"/>
      <c r="S45" s="30"/>
      <c r="U45" s="29"/>
      <c r="V45" s="30"/>
      <c r="X45" s="29">
        <v>600</v>
      </c>
      <c r="Y45" s="30">
        <v>4</v>
      </c>
      <c r="AA45" s="29">
        <v>575</v>
      </c>
      <c r="AB45" s="30">
        <v>3</v>
      </c>
      <c r="AD45" s="29"/>
      <c r="AE45" s="30"/>
      <c r="AG45" s="29">
        <v>492</v>
      </c>
      <c r="AH45" s="30">
        <v>3</v>
      </c>
      <c r="AJ45" s="29">
        <v>1016</v>
      </c>
      <c r="AK45" s="30">
        <v>6</v>
      </c>
      <c r="AM45" s="29">
        <v>666</v>
      </c>
      <c r="AN45" s="30">
        <v>4</v>
      </c>
      <c r="AP45" s="29">
        <v>544</v>
      </c>
      <c r="AQ45" s="30">
        <v>3</v>
      </c>
      <c r="AS45" s="29"/>
      <c r="AT45" s="30"/>
      <c r="AV45" s="29">
        <v>697</v>
      </c>
      <c r="AW45" s="30">
        <v>4</v>
      </c>
      <c r="AY45" s="29">
        <v>702</v>
      </c>
      <c r="AZ45" s="30">
        <v>4</v>
      </c>
      <c r="BB45" s="29">
        <v>509</v>
      </c>
      <c r="BC45" s="30">
        <v>3</v>
      </c>
      <c r="BE45" s="29"/>
      <c r="BF45" s="30"/>
      <c r="BH45" s="29"/>
      <c r="BI45" s="30"/>
      <c r="BK45" s="29">
        <v>532</v>
      </c>
      <c r="BL45" s="30">
        <v>3</v>
      </c>
      <c r="BN45" s="29">
        <v>721</v>
      </c>
      <c r="BO45" s="30">
        <v>4</v>
      </c>
      <c r="BQ45" s="29">
        <v>515</v>
      </c>
      <c r="BR45" s="30">
        <v>3</v>
      </c>
      <c r="BT45" s="29"/>
      <c r="BU45" s="30"/>
      <c r="BW45" s="29"/>
      <c r="BX45" s="30"/>
      <c r="BZ45" s="29">
        <v>476</v>
      </c>
      <c r="CA45" s="30">
        <v>3</v>
      </c>
      <c r="CC45" s="29">
        <v>703</v>
      </c>
      <c r="CD45" s="30">
        <v>4</v>
      </c>
      <c r="CF45" s="29">
        <v>477</v>
      </c>
      <c r="CG45" s="30">
        <v>3</v>
      </c>
      <c r="CI45" s="29"/>
      <c r="CJ45" s="30"/>
      <c r="CL45" s="29"/>
      <c r="CM45" s="30"/>
      <c r="CO45" s="29">
        <v>644</v>
      </c>
      <c r="CP45" s="30">
        <v>4</v>
      </c>
      <c r="CR45" s="29">
        <v>983</v>
      </c>
      <c r="CS45" s="30">
        <v>6</v>
      </c>
      <c r="CU45" s="29"/>
      <c r="CV45" s="30"/>
      <c r="CX45" s="29"/>
      <c r="CY45" s="30"/>
      <c r="DA45" s="29"/>
      <c r="DB45" s="30"/>
      <c r="DD45" s="29"/>
      <c r="DE45" s="30"/>
      <c r="DG45" s="29"/>
      <c r="DH45" s="30"/>
      <c r="DJ45" s="29"/>
      <c r="DK45" s="30"/>
    </row>
    <row r="46" spans="1:115" ht="15.75" x14ac:dyDescent="0.25">
      <c r="A46" s="20" t="s">
        <v>74</v>
      </c>
      <c r="B46" s="46">
        <f>SUM(F46+I46+L46+O46+R46+U46+X46+AA46+AD46+AG46+AJ46+AM46+AP46+AS46+AV46+AY46+BB46+BE46+BH46+BK46+BN46+BQ46+BT46+BW46+BZ46+CC46+CF46+CI46+CL46+CO46+CR46+CU46+CX46+DA46+DD46+DG46+DJ46)</f>
        <v>6032</v>
      </c>
      <c r="C46" s="47">
        <f>SUM(G46+J46+M46+P46+S46+V46+Y46+AB46+AE46+AH46+AK46+AN46+AQ46+AT46+AW46+AZ46+BC46+BF46+BI46+BL46+BO46+BR46+BU46+BX46+CA46+CD46+CG46+CJ46+CM46+CP46+CS46+CV46+CY46+DB46+DE46+DH46+DK46)</f>
        <v>44</v>
      </c>
      <c r="D46" s="53">
        <f t="shared" si="2"/>
        <v>137.09090909090909</v>
      </c>
      <c r="E46" s="20"/>
      <c r="F46" s="29"/>
      <c r="G46" s="30"/>
      <c r="I46" s="29">
        <v>419</v>
      </c>
      <c r="J46" s="30">
        <v>3</v>
      </c>
      <c r="L46" s="29">
        <v>575</v>
      </c>
      <c r="M46" s="30">
        <v>4</v>
      </c>
      <c r="O46" s="29"/>
      <c r="P46" s="30"/>
      <c r="R46" s="29">
        <v>462</v>
      </c>
      <c r="S46" s="30">
        <v>3</v>
      </c>
      <c r="U46" s="29"/>
      <c r="V46" s="30"/>
      <c r="X46" s="29">
        <v>502</v>
      </c>
      <c r="Y46" s="30">
        <v>4</v>
      </c>
      <c r="AA46" s="29">
        <v>362</v>
      </c>
      <c r="AB46" s="30">
        <v>3</v>
      </c>
      <c r="AD46" s="29"/>
      <c r="AE46" s="30"/>
      <c r="AG46" s="29">
        <v>418</v>
      </c>
      <c r="AH46" s="30">
        <v>3</v>
      </c>
      <c r="AJ46" s="29"/>
      <c r="AK46" s="30"/>
      <c r="AM46" s="29">
        <v>591</v>
      </c>
      <c r="AN46" s="30">
        <v>4</v>
      </c>
      <c r="AP46" s="29">
        <v>351</v>
      </c>
      <c r="AQ46" s="30">
        <v>3</v>
      </c>
      <c r="AS46" s="29"/>
      <c r="AT46" s="30"/>
      <c r="AV46" s="29">
        <v>599</v>
      </c>
      <c r="AW46" s="30">
        <v>4</v>
      </c>
      <c r="AY46" s="29"/>
      <c r="AZ46" s="30"/>
      <c r="BB46" s="29">
        <v>365</v>
      </c>
      <c r="BC46" s="30">
        <v>3</v>
      </c>
      <c r="BE46" s="29"/>
      <c r="BF46" s="30"/>
      <c r="BH46" s="29">
        <v>536</v>
      </c>
      <c r="BI46" s="30">
        <v>4</v>
      </c>
      <c r="BK46" s="29">
        <v>411</v>
      </c>
      <c r="BL46" s="30">
        <v>3</v>
      </c>
      <c r="BN46" s="29"/>
      <c r="BO46" s="30"/>
      <c r="BQ46" s="29">
        <v>441</v>
      </c>
      <c r="BR46" s="30">
        <v>3</v>
      </c>
      <c r="BT46" s="29"/>
      <c r="BU46" s="30"/>
      <c r="BW46" s="29"/>
      <c r="BX46" s="30"/>
      <c r="BZ46" s="29"/>
      <c r="CA46" s="30"/>
      <c r="CC46" s="29"/>
      <c r="CD46" s="30"/>
      <c r="CF46" s="29"/>
      <c r="CG46" s="30"/>
      <c r="CI46" s="29"/>
      <c r="CJ46" s="30"/>
      <c r="CL46" s="29"/>
      <c r="CM46" s="30"/>
      <c r="CO46" s="29"/>
      <c r="CP46" s="30"/>
      <c r="CR46" s="29"/>
      <c r="CS46" s="30"/>
      <c r="CU46" s="29"/>
      <c r="CV46" s="30"/>
      <c r="CX46" s="29"/>
      <c r="CY46" s="30"/>
      <c r="DA46" s="29"/>
      <c r="DB46" s="30"/>
      <c r="DD46" s="29"/>
      <c r="DE46" s="30"/>
      <c r="DG46" s="29"/>
      <c r="DH46" s="30"/>
      <c r="DJ46" s="29"/>
      <c r="DK46" s="30"/>
    </row>
    <row r="47" spans="1:115" ht="15.75" x14ac:dyDescent="0.25">
      <c r="A47" s="20" t="s">
        <v>14</v>
      </c>
      <c r="B47" s="46">
        <f t="shared" si="1"/>
        <v>5411</v>
      </c>
      <c r="C47" s="47">
        <f t="shared" si="1"/>
        <v>28</v>
      </c>
      <c r="D47" s="53">
        <f t="shared" si="2"/>
        <v>193.25</v>
      </c>
      <c r="E47" s="20"/>
      <c r="F47" s="29">
        <v>736</v>
      </c>
      <c r="G47" s="30">
        <v>4</v>
      </c>
      <c r="I47" s="29"/>
      <c r="J47" s="30"/>
      <c r="L47" s="29"/>
      <c r="M47" s="30"/>
      <c r="O47" s="29"/>
      <c r="P47" s="30"/>
      <c r="R47" s="29"/>
      <c r="S47" s="30"/>
      <c r="U47" s="29">
        <v>853</v>
      </c>
      <c r="V47" s="30">
        <v>4</v>
      </c>
      <c r="X47" s="29"/>
      <c r="Y47" s="30"/>
      <c r="AA47" s="29"/>
      <c r="AB47" s="30"/>
      <c r="AD47" s="29">
        <v>684</v>
      </c>
      <c r="AE47" s="30">
        <v>4</v>
      </c>
      <c r="AG47" s="29"/>
      <c r="AH47" s="30"/>
      <c r="AJ47" s="29"/>
      <c r="AK47" s="30"/>
      <c r="AM47" s="29"/>
      <c r="AN47" s="30"/>
      <c r="AP47" s="29"/>
      <c r="AQ47" s="30"/>
      <c r="AS47" s="29">
        <v>718</v>
      </c>
      <c r="AT47" s="30">
        <v>4</v>
      </c>
      <c r="AV47" s="29"/>
      <c r="AW47" s="30"/>
      <c r="AY47" s="29"/>
      <c r="AZ47" s="30"/>
      <c r="BB47" s="29"/>
      <c r="BC47" s="30"/>
      <c r="BE47" s="29">
        <v>756</v>
      </c>
      <c r="BF47" s="30">
        <v>4</v>
      </c>
      <c r="BH47" s="29"/>
      <c r="BI47" s="30"/>
      <c r="BK47" s="29"/>
      <c r="BL47" s="30"/>
      <c r="BN47" s="29"/>
      <c r="BO47" s="30"/>
      <c r="BQ47" s="29"/>
      <c r="BR47" s="30"/>
      <c r="BT47" s="29">
        <v>865</v>
      </c>
      <c r="BU47" s="30">
        <v>4</v>
      </c>
      <c r="BW47" s="29"/>
      <c r="BX47" s="30"/>
      <c r="BZ47" s="29"/>
      <c r="CA47" s="30"/>
      <c r="CC47" s="29"/>
      <c r="CD47" s="30"/>
      <c r="CF47" s="29"/>
      <c r="CG47" s="30"/>
      <c r="CI47" s="29"/>
      <c r="CJ47" s="30"/>
      <c r="CL47" s="29">
        <v>799</v>
      </c>
      <c r="CM47" s="30">
        <v>4</v>
      </c>
      <c r="CO47" s="29"/>
      <c r="CP47" s="30"/>
      <c r="CR47" s="29"/>
      <c r="CS47" s="30"/>
      <c r="CU47" s="29"/>
      <c r="CV47" s="30"/>
      <c r="CX47" s="29"/>
      <c r="CY47" s="30"/>
      <c r="DA47" s="29"/>
      <c r="DB47" s="30"/>
      <c r="DD47" s="29"/>
      <c r="DE47" s="30"/>
      <c r="DG47" s="29"/>
      <c r="DH47" s="30"/>
      <c r="DJ47" s="29"/>
      <c r="DK47" s="30"/>
    </row>
    <row r="48" spans="1:115" ht="16.5" thickBot="1" x14ac:dyDescent="0.3">
      <c r="B48" s="66">
        <f>SUM(B4:B47)</f>
        <v>333321</v>
      </c>
      <c r="C48" s="67">
        <f>SUM(C4:C47)</f>
        <v>2151</v>
      </c>
      <c r="D48" s="68">
        <f t="shared" si="2"/>
        <v>154.96094839609484</v>
      </c>
      <c r="F48" s="29"/>
      <c r="G48" s="30"/>
      <c r="I48" s="29"/>
      <c r="J48" s="30"/>
      <c r="L48" s="29"/>
      <c r="M48" s="30"/>
      <c r="O48" s="29"/>
      <c r="P48" s="30"/>
      <c r="R48" s="29"/>
      <c r="S48" s="30"/>
      <c r="U48" s="29"/>
      <c r="V48" s="30"/>
      <c r="X48" s="29"/>
      <c r="Y48" s="30"/>
      <c r="AA48" s="29"/>
      <c r="AB48" s="30"/>
      <c r="AD48" s="29"/>
      <c r="AE48" s="30"/>
      <c r="AG48" s="29"/>
      <c r="AH48" s="30"/>
      <c r="AJ48" s="29"/>
      <c r="AK48" s="30"/>
      <c r="AM48" s="29"/>
      <c r="AN48" s="30"/>
      <c r="AP48" s="29"/>
      <c r="AQ48" s="30"/>
      <c r="AS48" s="29"/>
      <c r="AT48" s="30"/>
      <c r="AV48" s="29"/>
      <c r="AW48" s="30"/>
      <c r="AY48" s="29"/>
      <c r="AZ48" s="30"/>
      <c r="BB48" s="29"/>
      <c r="BC48" s="30"/>
      <c r="BE48" s="29"/>
      <c r="BF48" s="30"/>
      <c r="BH48" s="29"/>
      <c r="BI48" s="30"/>
      <c r="BK48" s="29"/>
      <c r="BL48" s="30"/>
      <c r="BN48" s="29"/>
      <c r="BO48" s="30"/>
      <c r="BQ48" s="29"/>
      <c r="BR48" s="30"/>
      <c r="BT48" s="29"/>
      <c r="BU48" s="30"/>
      <c r="BW48" s="29"/>
      <c r="BX48" s="30"/>
      <c r="BZ48" s="29"/>
      <c r="CA48" s="30"/>
      <c r="CC48" s="29"/>
      <c r="CD48" s="30"/>
      <c r="CF48" s="29"/>
      <c r="CG48" s="30"/>
      <c r="CI48" s="29"/>
      <c r="CJ48" s="30"/>
      <c r="CL48" s="29"/>
      <c r="CM48" s="30"/>
      <c r="CO48" s="29"/>
      <c r="CP48" s="30"/>
      <c r="CR48" s="29"/>
      <c r="CS48" s="30"/>
      <c r="CU48" s="29"/>
      <c r="CV48" s="30"/>
      <c r="CX48" s="29"/>
      <c r="CY48" s="30"/>
      <c r="DA48" s="29"/>
      <c r="DB48" s="30"/>
      <c r="DD48" s="29"/>
      <c r="DE48" s="30"/>
      <c r="DG48" s="29"/>
      <c r="DH48" s="30"/>
      <c r="DJ48" s="29"/>
      <c r="DK48" s="30"/>
    </row>
  </sheetData>
  <mergeCells count="37">
    <mergeCell ref="U2:V2"/>
    <mergeCell ref="F2:G2"/>
    <mergeCell ref="I2:J2"/>
    <mergeCell ref="L2:M2"/>
    <mergeCell ref="O2:P2"/>
    <mergeCell ref="R2:S2"/>
    <mergeCell ref="BE2:BF2"/>
    <mergeCell ref="X2:Y2"/>
    <mergeCell ref="AA2:AB2"/>
    <mergeCell ref="AD2:AE2"/>
    <mergeCell ref="AG2:AH2"/>
    <mergeCell ref="AJ2:AK2"/>
    <mergeCell ref="AM2:AN2"/>
    <mergeCell ref="AP2:AQ2"/>
    <mergeCell ref="AS2:AT2"/>
    <mergeCell ref="AV2:AW2"/>
    <mergeCell ref="AY2:AZ2"/>
    <mergeCell ref="BB2:BC2"/>
    <mergeCell ref="CO2:CP2"/>
    <mergeCell ref="BH2:BI2"/>
    <mergeCell ref="BK2:BL2"/>
    <mergeCell ref="BN2:BO2"/>
    <mergeCell ref="BQ2:BR2"/>
    <mergeCell ref="BT2:BU2"/>
    <mergeCell ref="BW2:BX2"/>
    <mergeCell ref="BZ2:CA2"/>
    <mergeCell ref="CC2:CD2"/>
    <mergeCell ref="CF2:CG2"/>
    <mergeCell ref="CI2:CJ2"/>
    <mergeCell ref="CL2:CM2"/>
    <mergeCell ref="DJ2:DK2"/>
    <mergeCell ref="CR2:CS2"/>
    <mergeCell ref="CU2:CV2"/>
    <mergeCell ref="CX2:CY2"/>
    <mergeCell ref="DA2:DB2"/>
    <mergeCell ref="DD2:DE2"/>
    <mergeCell ref="DG2:DH2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workbookViewId="0">
      <selection activeCell="T25" sqref="T25"/>
    </sheetView>
  </sheetViews>
  <sheetFormatPr defaultRowHeight="15.75" x14ac:dyDescent="0.25"/>
  <cols>
    <col min="2" max="2" width="34.140625" style="21" bestFit="1" customWidth="1"/>
    <col min="3" max="3" width="2.140625" customWidth="1"/>
    <col min="4" max="4" width="6.5703125" style="14" customWidth="1"/>
    <col min="5" max="13" width="7.7109375" customWidth="1"/>
    <col min="14" max="14" width="9.140625" style="91"/>
    <col min="15" max="15" width="3.140625" customWidth="1"/>
    <col min="16" max="16" width="9.140625" style="91"/>
  </cols>
  <sheetData>
    <row r="1" spans="1:18" s="17" customFormat="1" ht="28.5" x14ac:dyDescent="0.45">
      <c r="A1" s="120" t="s">
        <v>50</v>
      </c>
      <c r="B1" s="121"/>
      <c r="C1" s="122"/>
      <c r="D1" s="123" t="s">
        <v>287</v>
      </c>
      <c r="E1" s="122"/>
      <c r="F1" s="122"/>
      <c r="G1" s="122"/>
      <c r="H1" s="122"/>
      <c r="I1" s="122"/>
      <c r="J1" s="122"/>
      <c r="K1" s="122"/>
      <c r="L1" s="122"/>
      <c r="M1" s="122"/>
      <c r="N1" s="124"/>
      <c r="O1" s="122"/>
      <c r="P1" s="124"/>
    </row>
    <row r="2" spans="1:18" ht="99.75" customHeight="1" thickBot="1" x14ac:dyDescent="0.35">
      <c r="A2" s="45" t="s">
        <v>70</v>
      </c>
      <c r="B2" s="44" t="s">
        <v>69</v>
      </c>
      <c r="C2" s="17"/>
      <c r="D2" s="33" t="s">
        <v>59</v>
      </c>
      <c r="E2" s="33" t="s">
        <v>60</v>
      </c>
      <c r="F2" s="33" t="s">
        <v>61</v>
      </c>
      <c r="G2" s="33" t="s">
        <v>62</v>
      </c>
      <c r="H2" s="33" t="s">
        <v>63</v>
      </c>
      <c r="I2" s="33" t="s">
        <v>64</v>
      </c>
      <c r="J2" s="33" t="s">
        <v>65</v>
      </c>
      <c r="K2" s="33" t="s">
        <v>66</v>
      </c>
      <c r="L2" s="33" t="s">
        <v>67</v>
      </c>
      <c r="M2" s="33" t="s">
        <v>68</v>
      </c>
      <c r="N2" s="44" t="s">
        <v>52</v>
      </c>
      <c r="O2" s="17"/>
      <c r="P2" s="44" t="s">
        <v>53</v>
      </c>
    </row>
    <row r="3" spans="1:18" s="17" customFormat="1" ht="18.75" customHeight="1" x14ac:dyDescent="0.3">
      <c r="A3" s="118" t="s">
        <v>8</v>
      </c>
      <c r="B3" s="39" t="s">
        <v>316</v>
      </c>
      <c r="C3" s="18"/>
      <c r="D3" s="119">
        <v>1896</v>
      </c>
      <c r="E3" s="35">
        <v>1857</v>
      </c>
      <c r="F3" s="35">
        <v>1829</v>
      </c>
      <c r="G3" s="35">
        <v>1752</v>
      </c>
      <c r="H3" s="114">
        <v>2045</v>
      </c>
      <c r="I3" s="114">
        <v>1921</v>
      </c>
      <c r="J3" s="35">
        <v>1936</v>
      </c>
      <c r="K3" s="116">
        <v>1950</v>
      </c>
      <c r="L3" s="35">
        <v>1839</v>
      </c>
      <c r="M3" s="35">
        <v>1864</v>
      </c>
      <c r="N3" s="56">
        <f t="shared" ref="N3:N12" si="0">SUM(D3:M3)</f>
        <v>18889</v>
      </c>
      <c r="O3" s="18"/>
      <c r="P3" s="57">
        <v>0</v>
      </c>
    </row>
    <row r="4" spans="1:18" s="17" customFormat="1" ht="18.75" x14ac:dyDescent="0.3">
      <c r="A4" s="36" t="s">
        <v>9</v>
      </c>
      <c r="B4" s="40" t="s">
        <v>317</v>
      </c>
      <c r="C4" s="18"/>
      <c r="D4" s="42">
        <v>1789</v>
      </c>
      <c r="E4" s="34">
        <v>1811</v>
      </c>
      <c r="F4" s="111">
        <v>1893</v>
      </c>
      <c r="G4" s="34">
        <v>1835</v>
      </c>
      <c r="H4" s="34">
        <v>1849</v>
      </c>
      <c r="I4" s="34">
        <v>1886</v>
      </c>
      <c r="J4" s="117">
        <v>1981</v>
      </c>
      <c r="K4" s="34">
        <v>1917</v>
      </c>
      <c r="L4" s="34">
        <v>1839</v>
      </c>
      <c r="M4" s="117">
        <v>1928</v>
      </c>
      <c r="N4" s="31">
        <f t="shared" si="0"/>
        <v>18728</v>
      </c>
      <c r="O4" s="18"/>
      <c r="P4" s="58">
        <f>N4-$N$3</f>
        <v>-161</v>
      </c>
    </row>
    <row r="5" spans="1:18" s="17" customFormat="1" ht="18.75" x14ac:dyDescent="0.3">
      <c r="A5" s="36" t="s">
        <v>0</v>
      </c>
      <c r="B5" s="40" t="s">
        <v>308</v>
      </c>
      <c r="C5" s="18"/>
      <c r="D5" s="42">
        <v>1738</v>
      </c>
      <c r="E5" s="111">
        <v>1953</v>
      </c>
      <c r="F5" s="34">
        <v>1769</v>
      </c>
      <c r="G5" s="111">
        <v>1849</v>
      </c>
      <c r="H5" s="34">
        <v>1799</v>
      </c>
      <c r="I5" s="34">
        <v>1913</v>
      </c>
      <c r="J5" s="34">
        <v>1826</v>
      </c>
      <c r="K5" s="34">
        <v>1841</v>
      </c>
      <c r="L5" s="34">
        <v>1911</v>
      </c>
      <c r="M5" s="34">
        <v>1923</v>
      </c>
      <c r="N5" s="31">
        <f t="shared" si="0"/>
        <v>18522</v>
      </c>
      <c r="O5" s="18"/>
      <c r="P5" s="58">
        <f>N5-$N$3</f>
        <v>-367</v>
      </c>
    </row>
    <row r="6" spans="1:18" s="17" customFormat="1" ht="18.75" x14ac:dyDescent="0.3">
      <c r="A6" s="36" t="s">
        <v>7</v>
      </c>
      <c r="B6" s="40" t="s">
        <v>315</v>
      </c>
      <c r="C6" s="18"/>
      <c r="D6" s="42">
        <v>1795</v>
      </c>
      <c r="E6" s="34">
        <v>1856</v>
      </c>
      <c r="F6" s="34">
        <v>1799</v>
      </c>
      <c r="G6" s="34">
        <v>1774</v>
      </c>
      <c r="H6" s="34">
        <v>1854</v>
      </c>
      <c r="I6" s="34">
        <v>1847</v>
      </c>
      <c r="J6" s="34">
        <v>1866</v>
      </c>
      <c r="K6" s="34">
        <v>1916</v>
      </c>
      <c r="L6" s="117">
        <v>1934</v>
      </c>
      <c r="M6" s="34">
        <v>1828</v>
      </c>
      <c r="N6" s="31">
        <f t="shared" si="0"/>
        <v>18469</v>
      </c>
      <c r="O6" s="18"/>
      <c r="P6" s="58">
        <f t="shared" ref="P6:P12" si="1">N6-$N$3</f>
        <v>-420</v>
      </c>
    </row>
    <row r="7" spans="1:18" s="17" customFormat="1" ht="18.75" x14ac:dyDescent="0.3">
      <c r="A7" s="36" t="s">
        <v>6</v>
      </c>
      <c r="B7" s="40" t="s">
        <v>314</v>
      </c>
      <c r="C7" s="18"/>
      <c r="D7" s="42">
        <v>1836</v>
      </c>
      <c r="E7" s="34">
        <v>1873</v>
      </c>
      <c r="F7" s="34">
        <v>1828</v>
      </c>
      <c r="G7" s="34">
        <v>1823</v>
      </c>
      <c r="H7" s="34">
        <v>1783</v>
      </c>
      <c r="I7" s="34">
        <v>1813</v>
      </c>
      <c r="J7" s="34">
        <v>1730</v>
      </c>
      <c r="K7" s="34">
        <v>1873</v>
      </c>
      <c r="L7" s="34">
        <v>1884</v>
      </c>
      <c r="M7" s="34">
        <v>1915</v>
      </c>
      <c r="N7" s="31">
        <f t="shared" si="0"/>
        <v>18358</v>
      </c>
      <c r="O7" s="18"/>
      <c r="P7" s="58">
        <f t="shared" si="1"/>
        <v>-531</v>
      </c>
    </row>
    <row r="8" spans="1:18" s="17" customFormat="1" ht="18.75" x14ac:dyDescent="0.3">
      <c r="A8" s="36" t="s">
        <v>4</v>
      </c>
      <c r="B8" s="40" t="s">
        <v>312</v>
      </c>
      <c r="C8" s="18"/>
      <c r="D8" s="42">
        <v>1828</v>
      </c>
      <c r="E8" s="34">
        <v>1789</v>
      </c>
      <c r="F8" s="34">
        <v>1881</v>
      </c>
      <c r="G8" s="34">
        <v>1750</v>
      </c>
      <c r="H8" s="34">
        <v>1811</v>
      </c>
      <c r="I8" s="34">
        <v>1820</v>
      </c>
      <c r="J8" s="34">
        <v>1836</v>
      </c>
      <c r="K8" s="34">
        <v>1884</v>
      </c>
      <c r="L8" s="34">
        <v>1730</v>
      </c>
      <c r="M8" s="34">
        <v>1816</v>
      </c>
      <c r="N8" s="31">
        <f t="shared" si="0"/>
        <v>18145</v>
      </c>
      <c r="O8" s="18"/>
      <c r="P8" s="58">
        <f t="shared" si="1"/>
        <v>-744</v>
      </c>
    </row>
    <row r="9" spans="1:18" s="17" customFormat="1" ht="18.75" x14ac:dyDescent="0.3">
      <c r="A9" s="36" t="s">
        <v>3</v>
      </c>
      <c r="B9" s="40" t="s">
        <v>311</v>
      </c>
      <c r="C9" s="18"/>
      <c r="D9" s="42">
        <v>1658</v>
      </c>
      <c r="E9" s="34">
        <v>1862</v>
      </c>
      <c r="F9" s="34">
        <v>1786</v>
      </c>
      <c r="G9" s="34">
        <v>1808</v>
      </c>
      <c r="H9" s="34">
        <v>1799</v>
      </c>
      <c r="I9" s="34">
        <v>1800</v>
      </c>
      <c r="J9" s="34">
        <v>1791</v>
      </c>
      <c r="K9" s="34">
        <v>1825</v>
      </c>
      <c r="L9" s="34">
        <v>1842</v>
      </c>
      <c r="M9" s="34">
        <v>1855</v>
      </c>
      <c r="N9" s="31">
        <f t="shared" si="0"/>
        <v>18026</v>
      </c>
      <c r="O9" s="18"/>
      <c r="P9" s="58">
        <f t="shared" si="1"/>
        <v>-863</v>
      </c>
    </row>
    <row r="10" spans="1:18" s="17" customFormat="1" ht="18.75" x14ac:dyDescent="0.3">
      <c r="A10" s="36" t="s">
        <v>2</v>
      </c>
      <c r="B10" s="40" t="s">
        <v>310</v>
      </c>
      <c r="C10" s="18"/>
      <c r="D10" s="42">
        <v>1778</v>
      </c>
      <c r="E10" s="34">
        <v>1813</v>
      </c>
      <c r="F10" s="34">
        <v>1788</v>
      </c>
      <c r="G10" s="34">
        <v>1825</v>
      </c>
      <c r="H10" s="34">
        <v>1747</v>
      </c>
      <c r="I10" s="34">
        <v>1774</v>
      </c>
      <c r="J10" s="34">
        <v>1815</v>
      </c>
      <c r="K10" s="34">
        <v>1895</v>
      </c>
      <c r="L10" s="34">
        <v>1779</v>
      </c>
      <c r="M10" s="34">
        <v>1794</v>
      </c>
      <c r="N10" s="31">
        <f t="shared" si="0"/>
        <v>18008</v>
      </c>
      <c r="O10" s="18"/>
      <c r="P10" s="58">
        <f t="shared" si="1"/>
        <v>-881</v>
      </c>
    </row>
    <row r="11" spans="1:18" s="17" customFormat="1" ht="18.75" x14ac:dyDescent="0.3">
      <c r="A11" s="36" t="s">
        <v>5</v>
      </c>
      <c r="B11" s="40" t="s">
        <v>313</v>
      </c>
      <c r="C11" s="18"/>
      <c r="D11" s="42">
        <v>1694</v>
      </c>
      <c r="E11" s="34">
        <v>1799</v>
      </c>
      <c r="F11" s="34">
        <v>1726</v>
      </c>
      <c r="G11" s="34">
        <v>1784</v>
      </c>
      <c r="H11" s="34">
        <v>1626</v>
      </c>
      <c r="I11" s="34">
        <v>1850</v>
      </c>
      <c r="J11" s="34">
        <v>1831</v>
      </c>
      <c r="K11" s="34">
        <v>1893</v>
      </c>
      <c r="L11" s="34">
        <v>1822</v>
      </c>
      <c r="M11" s="34">
        <v>1850</v>
      </c>
      <c r="N11" s="31">
        <f t="shared" si="0"/>
        <v>17875</v>
      </c>
      <c r="O11" s="18"/>
      <c r="P11" s="58">
        <f t="shared" si="1"/>
        <v>-1014</v>
      </c>
    </row>
    <row r="12" spans="1:18" s="17" customFormat="1" ht="19.5" thickBot="1" x14ac:dyDescent="0.35">
      <c r="A12" s="37" t="s">
        <v>1</v>
      </c>
      <c r="B12" s="41" t="s">
        <v>309</v>
      </c>
      <c r="C12" s="18"/>
      <c r="D12" s="43">
        <v>1753</v>
      </c>
      <c r="E12" s="38">
        <v>1793</v>
      </c>
      <c r="F12" s="38">
        <v>1763</v>
      </c>
      <c r="G12" s="38">
        <v>1791</v>
      </c>
      <c r="H12" s="38">
        <v>1784</v>
      </c>
      <c r="I12" s="38">
        <v>1866</v>
      </c>
      <c r="J12" s="38">
        <v>1786</v>
      </c>
      <c r="K12" s="38">
        <v>1910</v>
      </c>
      <c r="L12" s="38">
        <v>1660</v>
      </c>
      <c r="M12" s="38">
        <v>1762</v>
      </c>
      <c r="N12" s="59">
        <f t="shared" si="0"/>
        <v>17868</v>
      </c>
      <c r="O12" s="18"/>
      <c r="P12" s="58">
        <f t="shared" si="1"/>
        <v>-1021</v>
      </c>
    </row>
    <row r="13" spans="1:18" s="17" customFormat="1" x14ac:dyDescent="0.25">
      <c r="B13" s="22"/>
      <c r="D13" s="18"/>
      <c r="N13" s="19"/>
      <c r="P13" s="19"/>
    </row>
    <row r="16" spans="1:18" x14ac:dyDescent="0.25">
      <c r="R16" s="83"/>
    </row>
    <row r="17" spans="20:20" ht="21" x14ac:dyDescent="0.35">
      <c r="T17" s="63"/>
    </row>
  </sheetData>
  <sortState ref="A2:N12">
    <sortCondition descending="1" ref="N2:N12"/>
  </sortState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workbookViewId="0">
      <selection activeCell="R8" sqref="R8"/>
    </sheetView>
  </sheetViews>
  <sheetFormatPr defaultRowHeight="15.75" x14ac:dyDescent="0.25"/>
  <cols>
    <col min="2" max="2" width="34.140625" style="21" bestFit="1" customWidth="1"/>
    <col min="3" max="3" width="2.140625" customWidth="1"/>
    <col min="4" max="4" width="6.5703125" style="14" customWidth="1"/>
    <col min="5" max="13" width="7.7109375" customWidth="1"/>
    <col min="14" max="14" width="9.140625" style="71"/>
    <col min="15" max="15" width="3.140625" customWidth="1"/>
    <col min="16" max="16" width="9.140625" style="71"/>
  </cols>
  <sheetData>
    <row r="1" spans="1:18" ht="27.75" customHeight="1" x14ac:dyDescent="0.45">
      <c r="A1" s="16" t="s">
        <v>50</v>
      </c>
      <c r="D1" s="15" t="s">
        <v>92</v>
      </c>
    </row>
    <row r="2" spans="1:18" s="17" customFormat="1" ht="248.25" customHeight="1" thickBot="1" x14ac:dyDescent="0.35">
      <c r="A2" s="45" t="s">
        <v>70</v>
      </c>
      <c r="B2" s="44" t="s">
        <v>69</v>
      </c>
      <c r="D2" s="33" t="s">
        <v>59</v>
      </c>
      <c r="E2" s="33" t="s">
        <v>60</v>
      </c>
      <c r="F2" s="33" t="s">
        <v>61</v>
      </c>
      <c r="G2" s="33" t="s">
        <v>62</v>
      </c>
      <c r="H2" s="33" t="s">
        <v>63</v>
      </c>
      <c r="I2" s="33" t="s">
        <v>64</v>
      </c>
      <c r="J2" s="33" t="s">
        <v>65</v>
      </c>
      <c r="K2" s="33" t="s">
        <v>66</v>
      </c>
      <c r="L2" s="33" t="s">
        <v>67</v>
      </c>
      <c r="M2" s="33" t="s">
        <v>68</v>
      </c>
      <c r="N2" s="44" t="s">
        <v>52</v>
      </c>
      <c r="P2" s="44" t="s">
        <v>53</v>
      </c>
    </row>
    <row r="3" spans="1:18" s="17" customFormat="1" ht="18.75" x14ac:dyDescent="0.3">
      <c r="A3" s="80" t="s">
        <v>3</v>
      </c>
      <c r="B3" s="39" t="s">
        <v>99</v>
      </c>
      <c r="C3" s="18"/>
      <c r="D3" s="65">
        <v>1750</v>
      </c>
      <c r="E3" s="62">
        <v>1972</v>
      </c>
      <c r="F3" s="35">
        <v>1845</v>
      </c>
      <c r="G3" s="35">
        <v>1846</v>
      </c>
      <c r="H3" s="35">
        <v>1857</v>
      </c>
      <c r="I3" s="62">
        <v>2064</v>
      </c>
      <c r="J3" s="35">
        <v>1769</v>
      </c>
      <c r="K3" s="35">
        <v>1821</v>
      </c>
      <c r="L3" s="35">
        <v>1777</v>
      </c>
      <c r="M3" s="35">
        <v>1849</v>
      </c>
      <c r="N3" s="56">
        <f t="shared" ref="N3:N12" si="0">SUM(D3:M3)</f>
        <v>18550</v>
      </c>
      <c r="O3" s="18"/>
      <c r="P3" s="57"/>
    </row>
    <row r="4" spans="1:18" s="17" customFormat="1" ht="18.75" x14ac:dyDescent="0.3">
      <c r="A4" s="36" t="s">
        <v>7</v>
      </c>
      <c r="B4" s="40" t="s">
        <v>103</v>
      </c>
      <c r="C4" s="18"/>
      <c r="D4" s="42">
        <v>1884</v>
      </c>
      <c r="E4" s="34">
        <v>1839</v>
      </c>
      <c r="F4" s="34">
        <v>1862</v>
      </c>
      <c r="G4" s="34">
        <v>1758</v>
      </c>
      <c r="H4" s="34">
        <v>1871</v>
      </c>
      <c r="I4" s="34">
        <v>1891</v>
      </c>
      <c r="J4" s="34">
        <v>1795</v>
      </c>
      <c r="K4" s="34">
        <v>1818</v>
      </c>
      <c r="L4" s="61">
        <v>1947</v>
      </c>
      <c r="M4" s="34">
        <v>1868</v>
      </c>
      <c r="N4" s="31">
        <f t="shared" si="0"/>
        <v>18533</v>
      </c>
      <c r="O4" s="18"/>
      <c r="P4" s="58">
        <f t="shared" ref="P4:P12" si="1">N4-$N$3</f>
        <v>-17</v>
      </c>
    </row>
    <row r="5" spans="1:18" s="17" customFormat="1" ht="18.75" x14ac:dyDescent="0.3">
      <c r="A5" s="36" t="s">
        <v>6</v>
      </c>
      <c r="B5" s="40" t="s">
        <v>96</v>
      </c>
      <c r="C5" s="18"/>
      <c r="D5" s="42">
        <v>1683</v>
      </c>
      <c r="E5" s="34">
        <v>1830</v>
      </c>
      <c r="F5" s="61">
        <v>1963</v>
      </c>
      <c r="G5" s="34">
        <v>1869</v>
      </c>
      <c r="H5" s="61">
        <v>1879</v>
      </c>
      <c r="I5" s="34">
        <v>1790</v>
      </c>
      <c r="J5" s="34">
        <v>1861</v>
      </c>
      <c r="K5" s="34">
        <v>1851</v>
      </c>
      <c r="L5" s="34">
        <v>1898</v>
      </c>
      <c r="M5" s="34">
        <v>1751</v>
      </c>
      <c r="N5" s="31">
        <f t="shared" si="0"/>
        <v>18375</v>
      </c>
      <c r="O5" s="18"/>
      <c r="P5" s="58">
        <f t="shared" si="1"/>
        <v>-175</v>
      </c>
    </row>
    <row r="6" spans="1:18" s="17" customFormat="1" ht="18.75" x14ac:dyDescent="0.3">
      <c r="A6" s="36" t="s">
        <v>8</v>
      </c>
      <c r="B6" s="40" t="s">
        <v>104</v>
      </c>
      <c r="C6" s="18"/>
      <c r="D6" s="64">
        <v>2009</v>
      </c>
      <c r="E6" s="34">
        <v>1761</v>
      </c>
      <c r="F6" s="34">
        <v>1710</v>
      </c>
      <c r="G6" s="34">
        <v>1881</v>
      </c>
      <c r="H6" s="34">
        <v>1839</v>
      </c>
      <c r="I6" s="34">
        <v>1731</v>
      </c>
      <c r="J6" s="34">
        <v>1777</v>
      </c>
      <c r="K6" s="34">
        <v>1864</v>
      </c>
      <c r="L6" s="34">
        <v>1834</v>
      </c>
      <c r="M6" s="34">
        <v>1869</v>
      </c>
      <c r="N6" s="31">
        <f t="shared" si="0"/>
        <v>18275</v>
      </c>
      <c r="O6" s="18"/>
      <c r="P6" s="58">
        <f t="shared" si="1"/>
        <v>-275</v>
      </c>
    </row>
    <row r="7" spans="1:18" s="17" customFormat="1" ht="18.75" x14ac:dyDescent="0.3">
      <c r="A7" s="36" t="s">
        <v>5</v>
      </c>
      <c r="B7" s="40" t="s">
        <v>97</v>
      </c>
      <c r="C7" s="18"/>
      <c r="D7" s="42">
        <v>1748</v>
      </c>
      <c r="E7" s="34">
        <v>1802</v>
      </c>
      <c r="F7" s="34">
        <v>1808</v>
      </c>
      <c r="G7" s="61">
        <v>1962</v>
      </c>
      <c r="H7" s="34">
        <v>1816</v>
      </c>
      <c r="I7" s="34">
        <v>1864</v>
      </c>
      <c r="J7" s="34">
        <v>1813</v>
      </c>
      <c r="K7" s="34">
        <v>1865</v>
      </c>
      <c r="L7" s="34">
        <v>1784</v>
      </c>
      <c r="M7" s="34">
        <v>1783</v>
      </c>
      <c r="N7" s="31">
        <f t="shared" si="0"/>
        <v>18245</v>
      </c>
      <c r="O7" s="18"/>
      <c r="P7" s="58">
        <f t="shared" si="1"/>
        <v>-305</v>
      </c>
    </row>
    <row r="8" spans="1:18" s="17" customFormat="1" ht="18.75" x14ac:dyDescent="0.3">
      <c r="A8" s="36" t="s">
        <v>1</v>
      </c>
      <c r="B8" s="40" t="s">
        <v>100</v>
      </c>
      <c r="C8" s="18"/>
      <c r="D8" s="42">
        <v>1761</v>
      </c>
      <c r="E8" s="34">
        <v>1728</v>
      </c>
      <c r="F8" s="34">
        <v>1726</v>
      </c>
      <c r="G8" s="34">
        <v>1908</v>
      </c>
      <c r="H8" s="34">
        <v>1741</v>
      </c>
      <c r="I8" s="34">
        <v>1948</v>
      </c>
      <c r="J8" s="34">
        <v>1768</v>
      </c>
      <c r="K8" s="84">
        <v>1976</v>
      </c>
      <c r="L8" s="34">
        <v>1860</v>
      </c>
      <c r="M8" s="34">
        <v>1796</v>
      </c>
      <c r="N8" s="31">
        <f t="shared" si="0"/>
        <v>18212</v>
      </c>
      <c r="O8" s="18"/>
      <c r="P8" s="58">
        <f t="shared" si="1"/>
        <v>-338</v>
      </c>
    </row>
    <row r="9" spans="1:18" s="17" customFormat="1" ht="18.75" x14ac:dyDescent="0.3">
      <c r="A9" s="36" t="s">
        <v>9</v>
      </c>
      <c r="B9" s="40" t="s">
        <v>98</v>
      </c>
      <c r="C9" s="18"/>
      <c r="D9" s="42">
        <v>1748</v>
      </c>
      <c r="E9" s="34">
        <v>1898</v>
      </c>
      <c r="F9" s="34">
        <v>1730</v>
      </c>
      <c r="G9" s="34">
        <v>1783</v>
      </c>
      <c r="H9" s="34">
        <v>1740</v>
      </c>
      <c r="I9" s="34">
        <v>1870</v>
      </c>
      <c r="J9" s="34">
        <v>1816</v>
      </c>
      <c r="K9" s="34">
        <v>1891</v>
      </c>
      <c r="L9" s="34">
        <v>1823</v>
      </c>
      <c r="M9" s="61">
        <v>1878</v>
      </c>
      <c r="N9" s="31">
        <f t="shared" si="0"/>
        <v>18177</v>
      </c>
      <c r="O9" s="18"/>
      <c r="P9" s="58">
        <f t="shared" si="1"/>
        <v>-373</v>
      </c>
    </row>
    <row r="10" spans="1:18" s="17" customFormat="1" ht="18.75" x14ac:dyDescent="0.3">
      <c r="A10" s="36" t="s">
        <v>4</v>
      </c>
      <c r="B10" s="40" t="s">
        <v>101</v>
      </c>
      <c r="C10" s="18"/>
      <c r="D10" s="42">
        <v>1837</v>
      </c>
      <c r="E10" s="34">
        <v>1782</v>
      </c>
      <c r="F10" s="34">
        <v>1784</v>
      </c>
      <c r="G10" s="34">
        <v>1755</v>
      </c>
      <c r="H10" s="34">
        <v>1868</v>
      </c>
      <c r="I10" s="34">
        <v>1848</v>
      </c>
      <c r="J10" s="61">
        <v>1915</v>
      </c>
      <c r="K10" s="34">
        <v>1771</v>
      </c>
      <c r="L10" s="34">
        <v>1784</v>
      </c>
      <c r="M10" s="34">
        <v>1759</v>
      </c>
      <c r="N10" s="31">
        <f t="shared" si="0"/>
        <v>18103</v>
      </c>
      <c r="O10" s="18"/>
      <c r="P10" s="58">
        <f t="shared" si="1"/>
        <v>-447</v>
      </c>
    </row>
    <row r="11" spans="1:18" s="17" customFormat="1" ht="18.75" x14ac:dyDescent="0.3">
      <c r="A11" s="36" t="s">
        <v>0</v>
      </c>
      <c r="B11" s="40" t="s">
        <v>102</v>
      </c>
      <c r="C11" s="18"/>
      <c r="D11" s="42">
        <v>1853</v>
      </c>
      <c r="E11" s="34">
        <v>1719</v>
      </c>
      <c r="F11" s="34">
        <v>1740</v>
      </c>
      <c r="G11" s="34">
        <v>1649</v>
      </c>
      <c r="H11" s="34">
        <v>1764</v>
      </c>
      <c r="I11" s="34">
        <v>1826</v>
      </c>
      <c r="J11" s="34">
        <v>1885</v>
      </c>
      <c r="K11" s="34">
        <v>1822</v>
      </c>
      <c r="L11" s="34">
        <v>1914</v>
      </c>
      <c r="M11" s="34">
        <v>1865</v>
      </c>
      <c r="N11" s="31">
        <f t="shared" si="0"/>
        <v>18037</v>
      </c>
      <c r="O11" s="18"/>
      <c r="P11" s="58">
        <f t="shared" si="1"/>
        <v>-513</v>
      </c>
    </row>
    <row r="12" spans="1:18" s="17" customFormat="1" ht="19.5" thickBot="1" x14ac:dyDescent="0.35">
      <c r="A12" s="37" t="s">
        <v>2</v>
      </c>
      <c r="B12" s="41" t="s">
        <v>95</v>
      </c>
      <c r="C12" s="18"/>
      <c r="D12" s="43">
        <v>1738</v>
      </c>
      <c r="E12" s="38">
        <v>1710</v>
      </c>
      <c r="F12" s="38">
        <v>1902</v>
      </c>
      <c r="G12" s="38">
        <v>1729</v>
      </c>
      <c r="H12" s="38">
        <v>1856</v>
      </c>
      <c r="I12" s="38">
        <v>1916</v>
      </c>
      <c r="J12" s="38">
        <v>1808</v>
      </c>
      <c r="K12" s="38">
        <v>1906</v>
      </c>
      <c r="L12" s="38">
        <v>1837</v>
      </c>
      <c r="M12" s="38">
        <v>1690</v>
      </c>
      <c r="N12" s="59">
        <f t="shared" si="0"/>
        <v>18092</v>
      </c>
      <c r="O12" s="18"/>
      <c r="P12" s="60">
        <f t="shared" si="1"/>
        <v>-458</v>
      </c>
    </row>
    <row r="13" spans="1:18" s="17" customFormat="1" x14ac:dyDescent="0.25">
      <c r="B13" s="22"/>
      <c r="D13" s="18"/>
      <c r="N13" s="19"/>
      <c r="P13" s="19"/>
    </row>
    <row r="16" spans="1:18" x14ac:dyDescent="0.25">
      <c r="R16" s="83"/>
    </row>
  </sheetData>
  <sortState ref="A2:N12">
    <sortCondition descending="1" ref="N2:N12"/>
  </sortState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Personligt Snitt Vår 2014</vt:lpstr>
      <vt:lpstr>Personligt Snitt Hösten 2013</vt:lpstr>
      <vt:lpstr>Hallspelet 2013 Hösten</vt:lpstr>
      <vt:lpstr>Hallspelet 2014 Vår</vt:lpstr>
      <vt:lpstr>Tabell 2013 Höst</vt:lpstr>
      <vt:lpstr>Personligt Snitt Våren 2013</vt:lpstr>
      <vt:lpstr>Tabell 2014 Vår</vt:lpstr>
      <vt:lpstr>Blad1</vt:lpstr>
      <vt:lpstr>Tabell 2013 Våren</vt:lpstr>
      <vt:lpstr>Hallspelet 2013 Våren</vt:lpstr>
      <vt:lpstr>KM omg1-2 Höst 2013</vt:lpstr>
      <vt:lpstr>KM omg1-2 Vår 2013</vt:lpstr>
      <vt:lpstr>Sammanställning vår 2013</vt:lpstr>
      <vt:lpstr>Sammanställning höst 2013</vt:lpstr>
      <vt:lpstr>Blad2</vt:lpstr>
      <vt:lpstr>Blad3</vt:lpstr>
      <vt:lpstr>Blad4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Eklund</dc:creator>
  <cp:lastModifiedBy>englin</cp:lastModifiedBy>
  <cp:lastPrinted>2014-04-08T07:18:02Z</cp:lastPrinted>
  <dcterms:created xsi:type="dcterms:W3CDTF">2012-01-11T17:53:50Z</dcterms:created>
  <dcterms:modified xsi:type="dcterms:W3CDTF">2015-06-06T12:54:21Z</dcterms:modified>
</cp:coreProperties>
</file>