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45" yWindow="65521" windowWidth="19200" windowHeight="12090" activeTab="0"/>
  </bookViews>
  <sheets>
    <sheet name="Arbetspass" sheetId="1" r:id="rId1"/>
    <sheet name="Komihåg" sheetId="2" r:id="rId2"/>
    <sheet name="Sammanställning" sheetId="3" r:id="rId3"/>
  </sheets>
  <definedNames/>
  <calcPr fullCalcOnLoad="1"/>
</workbook>
</file>

<file path=xl/sharedStrings.xml><?xml version="1.0" encoding="utf-8"?>
<sst xmlns="http://schemas.openxmlformats.org/spreadsheetml/2006/main" count="359" uniqueCount="266">
  <si>
    <t>NAMN</t>
  </si>
  <si>
    <t>TEL 1</t>
  </si>
  <si>
    <t>TEL 2</t>
  </si>
  <si>
    <t>MOBIL 1</t>
  </si>
  <si>
    <t>MOBIL 2</t>
  </si>
  <si>
    <t>Kiosk</t>
  </si>
  <si>
    <t>Grill</t>
  </si>
  <si>
    <t>Övrigt</t>
  </si>
  <si>
    <t xml:space="preserve">FÖRÄLDER </t>
  </si>
  <si>
    <t>långpanna</t>
  </si>
  <si>
    <t>Amanda Bergstedt</t>
  </si>
  <si>
    <t>070-6077711</t>
  </si>
  <si>
    <t>070-5486995</t>
  </si>
  <si>
    <t>Mona   Peter</t>
  </si>
  <si>
    <t>Celina Bergvall</t>
  </si>
  <si>
    <t>070-3947776</t>
  </si>
  <si>
    <t>Elin Risberg</t>
  </si>
  <si>
    <t>070-1098008</t>
  </si>
  <si>
    <t>Marika   Leif</t>
  </si>
  <si>
    <t>Elin Wennberg</t>
  </si>
  <si>
    <t>070-2187166</t>
  </si>
  <si>
    <t>Bo  Veronika</t>
  </si>
  <si>
    <t>Hanna Pettersson</t>
  </si>
  <si>
    <t>070-5290926</t>
  </si>
  <si>
    <t>Julia Svensson</t>
  </si>
  <si>
    <t>070-5686983</t>
  </si>
  <si>
    <t>Eva  Tomas</t>
  </si>
  <si>
    <t>Linnea Hansen</t>
  </si>
  <si>
    <t>070-3350301</t>
  </si>
  <si>
    <t>073-8440542</t>
  </si>
  <si>
    <t>inköp</t>
  </si>
  <si>
    <t>Anette  Niclas</t>
  </si>
  <si>
    <t>Lisa Berg</t>
  </si>
  <si>
    <t>0730-572488</t>
  </si>
  <si>
    <t>070-6287955</t>
  </si>
  <si>
    <t>Eva  Mattias</t>
  </si>
  <si>
    <t>070-3440067</t>
  </si>
  <si>
    <t>070-2032448</t>
  </si>
  <si>
    <t>Carina  Tom</t>
  </si>
  <si>
    <t>Mathilda Holmberg</t>
  </si>
  <si>
    <t>070-6564702</t>
  </si>
  <si>
    <t>070-6938389</t>
  </si>
  <si>
    <t>Ingela  Anders</t>
  </si>
  <si>
    <t>Moa Bäckström</t>
  </si>
  <si>
    <t>Pia  Patrik</t>
  </si>
  <si>
    <t>Olivia Andersson</t>
  </si>
  <si>
    <t>070-2026177</t>
  </si>
  <si>
    <t>070-6694222</t>
  </si>
  <si>
    <t>Ann  Jan-Olov</t>
  </si>
  <si>
    <t>Rebecca Öhman</t>
  </si>
  <si>
    <t>070-2664180</t>
  </si>
  <si>
    <t>070-6927877</t>
  </si>
  <si>
    <t>Jörgen  Birgitta</t>
  </si>
  <si>
    <t>Tränarbarn</t>
  </si>
  <si>
    <t>Föräldrarna är med i föräldragruppen</t>
  </si>
  <si>
    <t>Lotteri</t>
  </si>
  <si>
    <t>Seketariat</t>
  </si>
  <si>
    <t>Bakning</t>
  </si>
  <si>
    <t>10.00-12.00</t>
  </si>
  <si>
    <t>14.00-16.00</t>
  </si>
  <si>
    <t>12.00-14.00</t>
  </si>
  <si>
    <t>Denise Forsberg</t>
  </si>
  <si>
    <t>073-80574747</t>
  </si>
  <si>
    <t>076-2503098</t>
  </si>
  <si>
    <t>Städning</t>
  </si>
  <si>
    <t>Peter Petre</t>
  </si>
  <si>
    <t>Poger Lena</t>
  </si>
  <si>
    <t>Dricka</t>
  </si>
  <si>
    <t>Fika</t>
  </si>
  <si>
    <t>Kaffe</t>
  </si>
  <si>
    <t>Skedar</t>
  </si>
  <si>
    <t>Socker</t>
  </si>
  <si>
    <t>Mjölk</t>
  </si>
  <si>
    <t>Servetter</t>
  </si>
  <si>
    <t>Termosar</t>
  </si>
  <si>
    <t>Sopsäckar</t>
  </si>
  <si>
    <t>Kaffefilter</t>
  </si>
  <si>
    <t>Hamburgare</t>
  </si>
  <si>
    <t>Bröd</t>
  </si>
  <si>
    <t>Dressing</t>
  </si>
  <si>
    <t>Salt</t>
  </si>
  <si>
    <t>Peppar</t>
  </si>
  <si>
    <t>Ketchup</t>
  </si>
  <si>
    <t>Sallad</t>
  </si>
  <si>
    <t>Lök</t>
  </si>
  <si>
    <t>Värmeplattor</t>
  </si>
  <si>
    <t>Kastruller med lock</t>
  </si>
  <si>
    <t>Minst 2/priser per barn</t>
  </si>
  <si>
    <t>Kassaskrin</t>
  </si>
  <si>
    <t>Växel</t>
  </si>
  <si>
    <t>Prislista</t>
  </si>
  <si>
    <t>Frukt</t>
  </si>
  <si>
    <t>Godis????</t>
  </si>
  <si>
    <t>Muggar</t>
  </si>
  <si>
    <t>Festis</t>
  </si>
  <si>
    <t>The</t>
  </si>
  <si>
    <t>Antal</t>
  </si>
  <si>
    <t>Duk??</t>
  </si>
  <si>
    <t>Grilltång</t>
  </si>
  <si>
    <t xml:space="preserve">Prislista </t>
  </si>
  <si>
    <t>Städinstruktioner</t>
  </si>
  <si>
    <t>Var lämnar vi sopor</t>
  </si>
  <si>
    <t>Slutstädning</t>
  </si>
  <si>
    <t xml:space="preserve">Alla hjälps åt med slutstädningen direkt efter sista matchen, vi har delat in oss i grupper för att det ska gå fortare. Blir den egna gruppen klar hjälper man till i någon annan grupp. </t>
  </si>
  <si>
    <t>Grill och gasol</t>
  </si>
  <si>
    <t>Mathilda Sjögren</t>
  </si>
  <si>
    <t>070-3440035</t>
  </si>
  <si>
    <t>070-2129964</t>
  </si>
  <si>
    <t>Städområden efter dagens slut</t>
  </si>
  <si>
    <t xml:space="preserve">Omklädningsrum </t>
  </si>
  <si>
    <t>x</t>
  </si>
  <si>
    <t>Läktare</t>
  </si>
  <si>
    <t>Foalje inkl toaletter</t>
  </si>
  <si>
    <t>Planen</t>
  </si>
  <si>
    <t>Skyltar</t>
  </si>
  <si>
    <t>Plan 1</t>
  </si>
  <si>
    <t>Plan 2</t>
  </si>
  <si>
    <t>Spelscheman</t>
  </si>
  <si>
    <t>Tomburkar</t>
  </si>
  <si>
    <t>Skräp</t>
  </si>
  <si>
    <t>Omklädningsrum</t>
  </si>
  <si>
    <t>Prislista grill</t>
  </si>
  <si>
    <t>Prislista kiosk</t>
  </si>
  <si>
    <t>Prislista lotteri</t>
  </si>
  <si>
    <t>Malin Högling</t>
  </si>
  <si>
    <t>allt för att det ska flyta på så smidigt och snabbt som möjligt.</t>
  </si>
  <si>
    <t>Lars Nina</t>
  </si>
  <si>
    <t>Monica Mikael</t>
  </si>
  <si>
    <t>Plan</t>
  </si>
  <si>
    <t>Omklädningsr</t>
  </si>
  <si>
    <t>Foalje+toaletter</t>
  </si>
  <si>
    <t>Jenny Magnus</t>
  </si>
  <si>
    <t>Vattenkokare</t>
  </si>
  <si>
    <t>Ingela</t>
  </si>
  <si>
    <t>Tång</t>
  </si>
  <si>
    <t>Lisa</t>
  </si>
  <si>
    <t>Anette</t>
  </si>
  <si>
    <t>Grillkrydda</t>
  </si>
  <si>
    <t>Buljong</t>
  </si>
  <si>
    <t>Carina</t>
  </si>
  <si>
    <t>Termos till the</t>
  </si>
  <si>
    <t>Eva</t>
  </si>
  <si>
    <t>Kaffemått, dlmått</t>
  </si>
  <si>
    <t>Skarvsladd</t>
  </si>
  <si>
    <t>Jörgen</t>
  </si>
  <si>
    <t>Brickor</t>
  </si>
  <si>
    <t>Sax, tejp</t>
  </si>
  <si>
    <t>Se lista</t>
  </si>
  <si>
    <t>Matbiljetter till domare</t>
  </si>
  <si>
    <t>Kvittenser till domare</t>
  </si>
  <si>
    <t>Matcherna</t>
  </si>
  <si>
    <t>Målvändarsnurror</t>
  </si>
  <si>
    <t>9.00-11.00</t>
  </si>
  <si>
    <t>11.00-13.00</t>
  </si>
  <si>
    <t>/Föräldragruppen</t>
  </si>
  <si>
    <t>På lördagen så ser alla till att det är ordning och reda i hallen &amp; omklädningsrummen.</t>
  </si>
  <si>
    <t>Kvittensblock</t>
  </si>
  <si>
    <t>Hamburgare+dricka till domare</t>
  </si>
  <si>
    <t>Sammanställning intäkter och kostnader</t>
  </si>
  <si>
    <t>Inköp</t>
  </si>
  <si>
    <t>Dollarstore</t>
  </si>
  <si>
    <t>Inköp faktura</t>
  </si>
  <si>
    <t>Ica Supermarket</t>
  </si>
  <si>
    <t>4x400 kr</t>
  </si>
  <si>
    <t>Wibax</t>
  </si>
  <si>
    <t>ÖB</t>
  </si>
  <si>
    <t>Restvaror sålt till föräldrar</t>
  </si>
  <si>
    <t>Återlämat Dollarstore</t>
  </si>
  <si>
    <t>Summa kostnader</t>
  </si>
  <si>
    <t>Intäkter</t>
  </si>
  <si>
    <t>Kostnad för domare</t>
  </si>
  <si>
    <t>Domarkostnader</t>
  </si>
  <si>
    <t>Totala kostnader</t>
  </si>
  <si>
    <t>Avgår växel från ÖHK</t>
  </si>
  <si>
    <t>Totala intäkter</t>
  </si>
  <si>
    <t>Vinst</t>
  </si>
  <si>
    <t>Kaffe ca 200</t>
  </si>
  <si>
    <t>Godis twix</t>
  </si>
  <si>
    <t>Godis kexchoklad</t>
  </si>
  <si>
    <t>Omkostnder</t>
  </si>
  <si>
    <t>Till tränarna</t>
  </si>
  <si>
    <t>Lotterier ca 11x500</t>
  </si>
  <si>
    <t>Överblivna varor (kaffe)</t>
  </si>
  <si>
    <t>Kostnad inköp 384 hamburgare med tillbehör 3366:-/384</t>
  </si>
  <si>
    <t>Hamburgare inkl dricka ca 320 st `28:-</t>
  </si>
  <si>
    <t>150 kvar</t>
  </si>
  <si>
    <t>40 kvar</t>
  </si>
  <si>
    <t>Sålt till Carina</t>
  </si>
  <si>
    <t>Kvar av uttag till varor (3000-2642)</t>
  </si>
  <si>
    <t>Drickor ca 800x5</t>
  </si>
  <si>
    <t>Isabelle Sundström</t>
  </si>
  <si>
    <t>070-6431515</t>
  </si>
  <si>
    <t>Wilma Jonsson</t>
  </si>
  <si>
    <t>632 63</t>
  </si>
  <si>
    <t>070-5193263</t>
  </si>
  <si>
    <t>Jasmine Björklund</t>
  </si>
  <si>
    <t>070-285 95 45</t>
  </si>
  <si>
    <t>sallad</t>
  </si>
  <si>
    <t>8 hackade lökar</t>
  </si>
  <si>
    <t>Chokladbollarna ska vara golfbollsstora, 20 st.</t>
  </si>
  <si>
    <t>8.30-10.30</t>
  </si>
  <si>
    <t>10.30-12.30</t>
  </si>
  <si>
    <t>12.30-14.30</t>
  </si>
  <si>
    <t>14.30-16.30</t>
  </si>
  <si>
    <t>13.00-15.00</t>
  </si>
  <si>
    <t>15.00-17.00</t>
  </si>
  <si>
    <t>16.30-18.30</t>
  </si>
  <si>
    <t>16.00-18.00</t>
  </si>
  <si>
    <t>Dricka, varav 50 Loka</t>
  </si>
  <si>
    <t>200 st</t>
  </si>
  <si>
    <t>50 st</t>
  </si>
  <si>
    <t>6 st</t>
  </si>
  <si>
    <t>1 förp</t>
  </si>
  <si>
    <t>Kexchoklad</t>
  </si>
  <si>
    <t>Kolla Grillen</t>
  </si>
  <si>
    <t>6 st ringar</t>
  </si>
  <si>
    <t>Cupvärd blir de som står i kiosken 1:a passet, Leif Risberg.</t>
  </si>
  <si>
    <t>Chokladbollar 20 st</t>
  </si>
  <si>
    <t>chokladbollar 20 st</t>
  </si>
  <si>
    <t>Thepaket</t>
  </si>
  <si>
    <t>Gurka</t>
  </si>
  <si>
    <t>Kaffefilter 250 st</t>
  </si>
  <si>
    <t>smör</t>
  </si>
  <si>
    <t>polarbröd i tub</t>
  </si>
  <si>
    <t>skinka</t>
  </si>
  <si>
    <t>8.30-10.05, 11.45-13.25</t>
  </si>
  <si>
    <t>13.25-15.05, 16.45-18.25</t>
  </si>
  <si>
    <t>10.05-11.45, 13,25-15.05</t>
  </si>
  <si>
    <t>08.30-10.05, 15.05-16.45</t>
  </si>
  <si>
    <t xml:space="preserve">11.45-13.25,15.05-16.45, </t>
  </si>
  <si>
    <t>Sallad och lök lämnas ca 9.00</t>
  </si>
  <si>
    <t>08.30-10.30</t>
  </si>
  <si>
    <t>Anna-Carin  Peter</t>
  </si>
  <si>
    <t>Sofie Urban</t>
  </si>
  <si>
    <t>070-2586460</t>
  </si>
  <si>
    <t>Domaransv.</t>
  </si>
  <si>
    <t>Madelene Wiklund</t>
  </si>
  <si>
    <t>Fanny Forsman</t>
  </si>
  <si>
    <t>Rebecca Svensson</t>
  </si>
  <si>
    <t>070-6633370</t>
  </si>
  <si>
    <t>Annika, Mikael</t>
  </si>
  <si>
    <t>Elice Öhman</t>
  </si>
  <si>
    <t>070-6830059</t>
  </si>
  <si>
    <t>070-6853131</t>
  </si>
  <si>
    <t>Stefan  Karin</t>
  </si>
  <si>
    <t>073-0220582</t>
  </si>
  <si>
    <t>Anna  Andreas</t>
  </si>
  <si>
    <t>Julia Berg</t>
  </si>
  <si>
    <t>070-3434977</t>
  </si>
  <si>
    <t>070-2409841</t>
  </si>
  <si>
    <t>Anna-Lena   Robert</t>
  </si>
  <si>
    <t>070-5229878</t>
  </si>
  <si>
    <t>Kjell  Rosemarie</t>
  </si>
  <si>
    <t>Sara Amariyan</t>
  </si>
  <si>
    <t>Miina Amariyan</t>
  </si>
  <si>
    <t>Plastfolie, ost färdiga skivor</t>
  </si>
  <si>
    <t>Raija, Mahmoud</t>
  </si>
  <si>
    <t>070-5344425</t>
  </si>
  <si>
    <t>070-5364677</t>
  </si>
  <si>
    <t>8.30-9.15, 15.05-16.45</t>
  </si>
  <si>
    <t>Grill, Omklädningsr</t>
  </si>
  <si>
    <t>11.45-14.15, 16.45-18.25</t>
  </si>
  <si>
    <t>9.15-11.45, 14.15-15.05</t>
  </si>
  <si>
    <t>Bröd, smör, skinka och ost lämna senast 08.00.</t>
  </si>
  <si>
    <t>Vi som har 1:a passen samlas 07.45 på lördag morgon, vi i föräldragruppen kommer att träffas på fredagkväll kl 16.30 för att ställa iordning men alla är välkomna att hjälpa till.</t>
  </si>
  <si>
    <t>10.05-11.45, 16.45-18.25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</si>
</sst>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color indexed="8"/>
      <name val="Calibri"/>
      <family val="2"/>
    </font>
    <font>
      <sz val="8"/>
      <name val="Century Gothic"/>
      <family val="2"/>
    </font>
    <font>
      <sz val="8"/>
      <name val="Arial"/>
      <family val="2"/>
    </font>
    <font>
      <sz val="7"/>
      <color indexed="8"/>
      <name val="Calibri"/>
      <family val="2"/>
    </font>
    <font>
      <sz val="9"/>
      <name val="Arial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8"/>
      <color indexed="8"/>
      <name val="Arial"/>
      <family val="2"/>
    </font>
    <font>
      <sz val="8"/>
      <color indexed="63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0"/>
    </font>
    <font>
      <b/>
      <sz val="12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20" borderId="1" applyNumberFormat="0" applyFont="0" applyAlignment="0" applyProtection="0"/>
    <xf numFmtId="0" fontId="31" fillId="21" borderId="2" applyNumberFormat="0" applyAlignment="0" applyProtection="0"/>
    <xf numFmtId="0" fontId="32" fillId="22" borderId="0" applyNumberFormat="0" applyBorder="0" applyAlignment="0" applyProtection="0"/>
    <xf numFmtId="0" fontId="33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31" borderId="3" applyNumberFormat="0" applyAlignment="0" applyProtection="0"/>
    <xf numFmtId="0" fontId="37" fillId="0" borderId="4" applyNumberFormat="0" applyFill="0" applyAlignment="0" applyProtection="0"/>
    <xf numFmtId="0" fontId="38" fillId="32" borderId="0" applyNumberFormat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21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Alignment="1">
      <alignment/>
    </xf>
    <xf numFmtId="0" fontId="10" fillId="36" borderId="10" xfId="0" applyFont="1" applyFill="1" applyBorder="1" applyAlignment="1">
      <alignment horizontal="center"/>
    </xf>
    <xf numFmtId="0" fontId="5" fillId="37" borderId="10" xfId="0" applyFont="1" applyFill="1" applyBorder="1" applyAlignment="1">
      <alignment horizontal="left"/>
    </xf>
    <xf numFmtId="0" fontId="10" fillId="37" borderId="10" xfId="0" applyFont="1" applyFill="1" applyBorder="1" applyAlignment="1">
      <alignment horizontal="left"/>
    </xf>
    <xf numFmtId="0" fontId="10" fillId="37" borderId="10" xfId="0" applyFont="1" applyFill="1" applyBorder="1" applyAlignment="1">
      <alignment horizontal="center"/>
    </xf>
    <xf numFmtId="0" fontId="5" fillId="37" borderId="10" xfId="0" applyFont="1" applyFill="1" applyBorder="1" applyAlignment="1">
      <alignment/>
    </xf>
    <xf numFmtId="0" fontId="10" fillId="37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10" fillId="38" borderId="10" xfId="0" applyFont="1" applyFill="1" applyBorder="1" applyAlignment="1">
      <alignment horizontal="center"/>
    </xf>
    <xf numFmtId="0" fontId="11" fillId="37" borderId="10" xfId="0" applyFont="1" applyFill="1" applyBorder="1" applyAlignment="1">
      <alignment/>
    </xf>
    <xf numFmtId="0" fontId="11" fillId="37" borderId="10" xfId="0" applyFont="1" applyFill="1" applyBorder="1" applyAlignment="1">
      <alignment horizontal="left"/>
    </xf>
    <xf numFmtId="12" fontId="5" fillId="37" borderId="10" xfId="0" applyNumberFormat="1" applyFont="1" applyFill="1" applyBorder="1" applyAlignment="1">
      <alignment horizontal="left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34" borderId="10" xfId="0" applyFill="1" applyBorder="1" applyAlignment="1">
      <alignment horizontal="center"/>
    </xf>
    <xf numFmtId="0" fontId="3" fillId="37" borderId="0" xfId="0" applyFont="1" applyFill="1" applyBorder="1" applyAlignment="1">
      <alignment horizontal="center"/>
    </xf>
    <xf numFmtId="0" fontId="4" fillId="37" borderId="0" xfId="0" applyFont="1" applyFill="1" applyBorder="1" applyAlignment="1">
      <alignment horizontal="left"/>
    </xf>
    <xf numFmtId="0" fontId="5" fillId="37" borderId="0" xfId="0" applyFont="1" applyFill="1" applyBorder="1" applyAlignment="1">
      <alignment horizontal="left"/>
    </xf>
    <xf numFmtId="0" fontId="3" fillId="37" borderId="0" xfId="0" applyFont="1" applyFill="1" applyBorder="1" applyAlignment="1">
      <alignment/>
    </xf>
    <xf numFmtId="0" fontId="3" fillId="36" borderId="0" xfId="0" applyFont="1" applyFill="1" applyAlignment="1">
      <alignment/>
    </xf>
    <xf numFmtId="0" fontId="5" fillId="0" borderId="0" xfId="0" applyFont="1" applyAlignment="1">
      <alignment/>
    </xf>
    <xf numFmtId="0" fontId="3" fillId="38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6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33" borderId="10" xfId="0" applyFont="1" applyFill="1" applyBorder="1" applyAlignment="1">
      <alignment horizontal="left"/>
    </xf>
    <xf numFmtId="0" fontId="0" fillId="39" borderId="0" xfId="0" applyFill="1" applyAlignment="1">
      <alignment horizontal="left"/>
    </xf>
    <xf numFmtId="0" fontId="0" fillId="39" borderId="0" xfId="0" applyFill="1" applyAlignment="1">
      <alignment/>
    </xf>
    <xf numFmtId="0" fontId="0" fillId="34" borderId="10" xfId="0" applyFill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3" fillId="0" borderId="13" xfId="0" applyFont="1" applyBorder="1" applyAlignment="1">
      <alignment/>
    </xf>
    <xf numFmtId="0" fontId="0" fillId="34" borderId="12" xfId="0" applyFill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3" fillId="40" borderId="10" xfId="0" applyFont="1" applyFill="1" applyBorder="1" applyAlignment="1">
      <alignment horizontal="left"/>
    </xf>
    <xf numFmtId="0" fontId="12" fillId="40" borderId="10" xfId="0" applyFont="1" applyFill="1" applyBorder="1" applyAlignment="1">
      <alignment horizontal="left"/>
    </xf>
    <xf numFmtId="0" fontId="10" fillId="37" borderId="15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41" borderId="10" xfId="0" applyFont="1" applyFill="1" applyBorder="1" applyAlignment="1">
      <alignment horizontal="center"/>
    </xf>
    <xf numFmtId="0" fontId="5" fillId="41" borderId="10" xfId="0" applyFont="1" applyFill="1" applyBorder="1" applyAlignment="1">
      <alignment horizontal="left"/>
    </xf>
    <xf numFmtId="0" fontId="10" fillId="41" borderId="10" xfId="0" applyFont="1" applyFill="1" applyBorder="1" applyAlignment="1">
      <alignment horizontal="left"/>
    </xf>
    <xf numFmtId="0" fontId="10" fillId="37" borderId="14" xfId="0" applyFont="1" applyFill="1" applyBorder="1" applyAlignment="1">
      <alignment horizontal="center"/>
    </xf>
    <xf numFmtId="0" fontId="5" fillId="37" borderId="14" xfId="0" applyFont="1" applyFill="1" applyBorder="1" applyAlignment="1">
      <alignment horizontal="left"/>
    </xf>
    <xf numFmtId="0" fontId="10" fillId="37" borderId="14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5" fillId="37" borderId="14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9" fillId="0" borderId="10" xfId="0" applyFont="1" applyFill="1" applyBorder="1" applyAlignment="1">
      <alignment/>
    </xf>
    <xf numFmtId="0" fontId="3" fillId="0" borderId="0" xfId="0" applyFont="1" applyBorder="1" applyAlignment="1">
      <alignment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tabSelected="1" zoomScalePageLayoutView="0" workbookViewId="0" topLeftCell="A1">
      <selection activeCell="Q21" sqref="Q21"/>
    </sheetView>
  </sheetViews>
  <sheetFormatPr defaultColWidth="9.140625" defaultRowHeight="15"/>
  <cols>
    <col min="1" max="1" width="3.140625" style="2" customWidth="1"/>
    <col min="2" max="2" width="15.57421875" style="0" customWidth="1"/>
    <col min="3" max="3" width="7.28125" style="0" customWidth="1"/>
    <col min="4" max="4" width="5.57421875" style="1" hidden="1" customWidth="1"/>
    <col min="5" max="9" width="10.7109375" style="1" customWidth="1"/>
    <col min="10" max="10" width="26.00390625" style="1" bestFit="1" customWidth="1"/>
    <col min="11" max="11" width="10.7109375" style="1" customWidth="1"/>
    <col min="12" max="12" width="21.421875" style="1" customWidth="1"/>
    <col min="13" max="13" width="13.57421875" style="1" customWidth="1"/>
    <col min="14" max="14" width="10.7109375" style="1" customWidth="1"/>
    <col min="15" max="15" width="14.421875" style="1" customWidth="1"/>
    <col min="16" max="16" width="7.7109375" style="0" customWidth="1"/>
    <col min="17" max="17" width="16.00390625" style="0" customWidth="1"/>
  </cols>
  <sheetData>
    <row r="1" spans="1:15" s="5" customFormat="1" ht="15">
      <c r="A1" s="51"/>
      <c r="B1" s="52" t="s">
        <v>0</v>
      </c>
      <c r="C1" s="52" t="s">
        <v>1</v>
      </c>
      <c r="D1" s="52" t="s">
        <v>2</v>
      </c>
      <c r="E1" s="52" t="s">
        <v>3</v>
      </c>
      <c r="F1" s="52" t="s">
        <v>4</v>
      </c>
      <c r="G1" s="52" t="s">
        <v>5</v>
      </c>
      <c r="H1" s="52" t="s">
        <v>6</v>
      </c>
      <c r="I1" s="52" t="s">
        <v>55</v>
      </c>
      <c r="J1" s="52" t="s">
        <v>56</v>
      </c>
      <c r="K1" s="52" t="s">
        <v>64</v>
      </c>
      <c r="L1" s="52" t="s">
        <v>57</v>
      </c>
      <c r="M1" s="52" t="s">
        <v>102</v>
      </c>
      <c r="N1" s="52" t="s">
        <v>7</v>
      </c>
      <c r="O1" s="52" t="s">
        <v>8</v>
      </c>
    </row>
    <row r="2" spans="1:15" ht="15">
      <c r="A2" s="13">
        <v>1</v>
      </c>
      <c r="B2" s="14" t="s">
        <v>10</v>
      </c>
      <c r="C2" s="14">
        <v>60777</v>
      </c>
      <c r="D2" s="14"/>
      <c r="E2" s="14" t="s">
        <v>11</v>
      </c>
      <c r="F2" s="14" t="s">
        <v>12</v>
      </c>
      <c r="G2" s="14"/>
      <c r="H2" s="14"/>
      <c r="I2" s="14"/>
      <c r="J2" s="14"/>
      <c r="K2" s="14"/>
      <c r="L2" s="14"/>
      <c r="M2" s="14"/>
      <c r="N2" s="14"/>
      <c r="O2" s="15" t="s">
        <v>13</v>
      </c>
    </row>
    <row r="3" spans="1:15" ht="15">
      <c r="A3" s="16">
        <v>2</v>
      </c>
      <c r="B3" s="17" t="s">
        <v>14</v>
      </c>
      <c r="C3" s="14">
        <v>34476</v>
      </c>
      <c r="D3" s="17"/>
      <c r="E3" s="17" t="s">
        <v>15</v>
      </c>
      <c r="F3" s="17"/>
      <c r="G3" s="17"/>
      <c r="H3" s="17" t="s">
        <v>152</v>
      </c>
      <c r="I3" s="17"/>
      <c r="J3" s="17"/>
      <c r="K3" s="17" t="s">
        <v>60</v>
      </c>
      <c r="L3" s="14" t="s">
        <v>221</v>
      </c>
      <c r="M3" s="14" t="s">
        <v>129</v>
      </c>
      <c r="N3" s="14"/>
      <c r="O3" s="18" t="s">
        <v>127</v>
      </c>
    </row>
    <row r="4" spans="1:15" ht="15">
      <c r="A4" s="20">
        <v>3</v>
      </c>
      <c r="B4" s="17" t="s">
        <v>16</v>
      </c>
      <c r="C4" s="14">
        <v>241088</v>
      </c>
      <c r="D4" s="18"/>
      <c r="E4" s="17" t="s">
        <v>17</v>
      </c>
      <c r="F4" s="18"/>
      <c r="G4" s="57" t="s">
        <v>200</v>
      </c>
      <c r="H4" s="57"/>
      <c r="I4" s="56"/>
      <c r="J4" s="56" t="s">
        <v>225</v>
      </c>
      <c r="K4" s="18"/>
      <c r="L4" s="17" t="s">
        <v>9</v>
      </c>
      <c r="M4" s="17" t="s">
        <v>129</v>
      </c>
      <c r="N4" s="17"/>
      <c r="O4" s="18" t="s">
        <v>18</v>
      </c>
    </row>
    <row r="5" spans="1:15" ht="15">
      <c r="A5" s="16">
        <v>4</v>
      </c>
      <c r="B5" s="17" t="s">
        <v>19</v>
      </c>
      <c r="C5" s="14">
        <v>34459</v>
      </c>
      <c r="D5" s="17"/>
      <c r="E5" s="17" t="s">
        <v>20</v>
      </c>
      <c r="F5" s="17"/>
      <c r="G5" s="17"/>
      <c r="H5" s="17" t="s">
        <v>152</v>
      </c>
      <c r="I5" s="17"/>
      <c r="J5" s="17"/>
      <c r="K5" s="17"/>
      <c r="L5" s="14" t="s">
        <v>220</v>
      </c>
      <c r="M5" s="14" t="s">
        <v>129</v>
      </c>
      <c r="N5" s="14" t="s">
        <v>159</v>
      </c>
      <c r="O5" s="18" t="s">
        <v>21</v>
      </c>
    </row>
    <row r="6" spans="1:15" ht="15">
      <c r="A6" s="19">
        <v>5</v>
      </c>
      <c r="B6" s="14" t="s">
        <v>22</v>
      </c>
      <c r="C6" s="14">
        <v>31079</v>
      </c>
      <c r="D6" s="14"/>
      <c r="E6" s="17" t="s">
        <v>23</v>
      </c>
      <c r="F6" s="17"/>
      <c r="G6" s="17"/>
      <c r="H6" s="17" t="s">
        <v>204</v>
      </c>
      <c r="I6" s="17"/>
      <c r="J6" s="17"/>
      <c r="K6" s="17" t="s">
        <v>207</v>
      </c>
      <c r="L6" s="14" t="s">
        <v>217</v>
      </c>
      <c r="M6" s="14" t="s">
        <v>129</v>
      </c>
      <c r="N6" s="14"/>
      <c r="O6" s="18" t="s">
        <v>126</v>
      </c>
    </row>
    <row r="7" spans="1:15" ht="15">
      <c r="A7" s="16">
        <v>6</v>
      </c>
      <c r="B7" s="17" t="s">
        <v>105</v>
      </c>
      <c r="C7" s="14">
        <v>10235</v>
      </c>
      <c r="D7" s="14">
        <v>60006</v>
      </c>
      <c r="E7" s="18" t="s">
        <v>106</v>
      </c>
      <c r="F7" s="18" t="s">
        <v>107</v>
      </c>
      <c r="G7" s="17" t="s">
        <v>201</v>
      </c>
      <c r="H7" s="18" t="s">
        <v>205</v>
      </c>
      <c r="I7" s="18"/>
      <c r="J7" s="17"/>
      <c r="K7" s="18"/>
      <c r="L7" s="14" t="s">
        <v>217</v>
      </c>
      <c r="M7" s="14" t="s">
        <v>130</v>
      </c>
      <c r="N7" s="14"/>
      <c r="O7" s="18" t="s">
        <v>131</v>
      </c>
    </row>
    <row r="8" spans="1:15" ht="15">
      <c r="A8" s="19">
        <v>7</v>
      </c>
      <c r="B8" s="17" t="s">
        <v>24</v>
      </c>
      <c r="C8" s="14">
        <v>34440</v>
      </c>
      <c r="D8" s="18"/>
      <c r="E8" s="17" t="s">
        <v>25</v>
      </c>
      <c r="F8" s="18"/>
      <c r="G8" s="18"/>
      <c r="H8" s="17" t="s">
        <v>153</v>
      </c>
      <c r="I8" s="18" t="s">
        <v>201</v>
      </c>
      <c r="J8" s="17"/>
      <c r="K8" s="18"/>
      <c r="L8" s="17" t="s">
        <v>9</v>
      </c>
      <c r="M8" s="17" t="s">
        <v>111</v>
      </c>
      <c r="N8" s="17"/>
      <c r="O8" s="17" t="s">
        <v>26</v>
      </c>
    </row>
    <row r="9" spans="1:16" ht="15">
      <c r="A9" s="19">
        <v>8</v>
      </c>
      <c r="B9" s="14" t="s">
        <v>27</v>
      </c>
      <c r="C9" s="14">
        <v>60127</v>
      </c>
      <c r="D9" s="14"/>
      <c r="E9" s="14" t="s">
        <v>28</v>
      </c>
      <c r="F9" s="14" t="s">
        <v>29</v>
      </c>
      <c r="G9" s="14"/>
      <c r="H9" s="14"/>
      <c r="I9" s="14"/>
      <c r="J9" s="14" t="s">
        <v>226</v>
      </c>
      <c r="K9" s="14"/>
      <c r="L9" s="17" t="s">
        <v>197</v>
      </c>
      <c r="M9" s="17" t="s">
        <v>128</v>
      </c>
      <c r="N9" s="17"/>
      <c r="O9" s="15" t="s">
        <v>31</v>
      </c>
      <c r="P9" s="53"/>
    </row>
    <row r="10" spans="1:15" ht="15">
      <c r="A10" s="19">
        <v>9</v>
      </c>
      <c r="B10" s="17" t="s">
        <v>32</v>
      </c>
      <c r="C10" s="22">
        <v>63439</v>
      </c>
      <c r="D10" s="17"/>
      <c r="E10" s="21" t="s">
        <v>33</v>
      </c>
      <c r="F10" s="21" t="s">
        <v>34</v>
      </c>
      <c r="G10" s="17" t="s">
        <v>231</v>
      </c>
      <c r="H10" s="21" t="s">
        <v>204</v>
      </c>
      <c r="I10" s="21"/>
      <c r="J10" s="17"/>
      <c r="K10" s="21"/>
      <c r="L10" s="14" t="s">
        <v>218</v>
      </c>
      <c r="M10" s="14" t="s">
        <v>5</v>
      </c>
      <c r="N10" s="14"/>
      <c r="O10" s="18" t="s">
        <v>35</v>
      </c>
    </row>
    <row r="11" spans="1:15" ht="15">
      <c r="A11" s="20">
        <v>10</v>
      </c>
      <c r="B11" s="14" t="s">
        <v>124</v>
      </c>
      <c r="C11" s="14">
        <v>67140</v>
      </c>
      <c r="D11" s="18"/>
      <c r="E11" s="17" t="s">
        <v>36</v>
      </c>
      <c r="F11" s="14" t="s">
        <v>37</v>
      </c>
      <c r="G11" s="17" t="s">
        <v>206</v>
      </c>
      <c r="H11" s="18"/>
      <c r="I11" s="18"/>
      <c r="J11" s="17"/>
      <c r="K11" s="18"/>
      <c r="L11" s="14" t="s">
        <v>222</v>
      </c>
      <c r="M11" s="14" t="s">
        <v>5</v>
      </c>
      <c r="N11" s="14"/>
      <c r="O11" s="18" t="s">
        <v>38</v>
      </c>
    </row>
    <row r="12" spans="1:15" ht="15">
      <c r="A12" s="20">
        <v>11</v>
      </c>
      <c r="B12" s="14" t="s">
        <v>39</v>
      </c>
      <c r="C12" s="14">
        <v>65616</v>
      </c>
      <c r="D12" s="14"/>
      <c r="E12" s="14" t="s">
        <v>40</v>
      </c>
      <c r="F12" s="14" t="s">
        <v>41</v>
      </c>
      <c r="G12" s="17" t="s">
        <v>206</v>
      </c>
      <c r="H12" s="12"/>
      <c r="I12" s="18"/>
      <c r="J12" s="14"/>
      <c r="K12" s="14"/>
      <c r="L12" s="17" t="s">
        <v>223</v>
      </c>
      <c r="M12" s="17" t="s">
        <v>5</v>
      </c>
      <c r="N12" s="17"/>
      <c r="O12" s="15" t="s">
        <v>42</v>
      </c>
    </row>
    <row r="13" spans="1:15" ht="15">
      <c r="A13" s="16">
        <v>12</v>
      </c>
      <c r="B13" s="17" t="s">
        <v>43</v>
      </c>
      <c r="C13" s="14">
        <v>31499</v>
      </c>
      <c r="D13" s="17"/>
      <c r="E13" s="17"/>
      <c r="F13" s="17"/>
      <c r="G13" s="12" t="s">
        <v>201</v>
      </c>
      <c r="H13" s="14" t="s">
        <v>205</v>
      </c>
      <c r="I13" s="17"/>
      <c r="J13" s="17"/>
      <c r="K13" s="17"/>
      <c r="L13" s="17" t="s">
        <v>217</v>
      </c>
      <c r="M13" s="17" t="s">
        <v>111</v>
      </c>
      <c r="N13" s="17"/>
      <c r="O13" s="18" t="s">
        <v>44</v>
      </c>
    </row>
    <row r="14" spans="1:15" ht="15">
      <c r="A14" s="16">
        <v>13</v>
      </c>
      <c r="B14" s="17" t="s">
        <v>45</v>
      </c>
      <c r="C14" s="14">
        <v>211544</v>
      </c>
      <c r="D14" s="17"/>
      <c r="E14" s="17" t="s">
        <v>46</v>
      </c>
      <c r="F14" s="17" t="s">
        <v>47</v>
      </c>
      <c r="G14" s="17"/>
      <c r="H14" s="17"/>
      <c r="I14" s="17"/>
      <c r="J14" s="17" t="s">
        <v>227</v>
      </c>
      <c r="K14" s="17"/>
      <c r="L14" s="14" t="s">
        <v>217</v>
      </c>
      <c r="M14" s="14" t="s">
        <v>129</v>
      </c>
      <c r="N14" s="14"/>
      <c r="O14" s="18" t="s">
        <v>48</v>
      </c>
    </row>
    <row r="15" spans="1:15" ht="15">
      <c r="A15" s="13">
        <v>14</v>
      </c>
      <c r="B15" s="14" t="s">
        <v>49</v>
      </c>
      <c r="C15" s="14">
        <v>13436</v>
      </c>
      <c r="D15" s="17"/>
      <c r="E15" s="14" t="s">
        <v>50</v>
      </c>
      <c r="F15" s="14" t="s">
        <v>51</v>
      </c>
      <c r="G15" s="14"/>
      <c r="H15" s="14"/>
      <c r="I15" s="14"/>
      <c r="J15" s="14"/>
      <c r="K15" s="14"/>
      <c r="L15" s="18"/>
      <c r="M15" s="18"/>
      <c r="N15" s="18"/>
      <c r="O15" s="15" t="s">
        <v>52</v>
      </c>
    </row>
    <row r="16" spans="1:15" ht="15">
      <c r="A16" s="16">
        <v>15</v>
      </c>
      <c r="B16" s="14" t="s">
        <v>190</v>
      </c>
      <c r="C16" s="14"/>
      <c r="D16" s="14"/>
      <c r="E16" s="14" t="s">
        <v>191</v>
      </c>
      <c r="F16" s="15"/>
      <c r="G16" s="55"/>
      <c r="H16" s="56"/>
      <c r="I16" s="54"/>
      <c r="J16" s="54" t="s">
        <v>229</v>
      </c>
      <c r="K16" s="15"/>
      <c r="L16" s="14" t="s">
        <v>198</v>
      </c>
      <c r="M16" s="14" t="s">
        <v>6</v>
      </c>
      <c r="N16" s="14"/>
      <c r="O16" s="15" t="s">
        <v>232</v>
      </c>
    </row>
    <row r="17" spans="1:15" ht="15">
      <c r="A17" s="20">
        <v>16</v>
      </c>
      <c r="B17" s="14" t="s">
        <v>192</v>
      </c>
      <c r="C17" s="14" t="s">
        <v>193</v>
      </c>
      <c r="D17" s="14"/>
      <c r="E17" s="14" t="s">
        <v>194</v>
      </c>
      <c r="F17" s="15"/>
      <c r="G17" s="15" t="s">
        <v>203</v>
      </c>
      <c r="H17" s="17"/>
      <c r="I17" s="14" t="s">
        <v>202</v>
      </c>
      <c r="J17" s="14"/>
      <c r="K17" s="15"/>
      <c r="L17" s="14" t="s">
        <v>224</v>
      </c>
      <c r="M17" s="14" t="s">
        <v>130</v>
      </c>
      <c r="N17" s="14" t="s">
        <v>30</v>
      </c>
      <c r="O17" s="14" t="s">
        <v>233</v>
      </c>
    </row>
    <row r="18" spans="1:15" ht="15">
      <c r="A18" s="16">
        <v>17</v>
      </c>
      <c r="B18" s="14" t="s">
        <v>61</v>
      </c>
      <c r="C18" s="14">
        <v>65744</v>
      </c>
      <c r="D18" s="14"/>
      <c r="E18" s="14" t="s">
        <v>62</v>
      </c>
      <c r="F18" s="15" t="s">
        <v>63</v>
      </c>
      <c r="G18" s="23"/>
      <c r="H18" s="17" t="s">
        <v>153</v>
      </c>
      <c r="I18" s="14"/>
      <c r="J18" s="14"/>
      <c r="K18" s="15" t="s">
        <v>59</v>
      </c>
      <c r="L18" s="14" t="s">
        <v>219</v>
      </c>
      <c r="M18" s="14" t="s">
        <v>6</v>
      </c>
      <c r="N18" s="14"/>
      <c r="O18" s="14" t="s">
        <v>65</v>
      </c>
    </row>
    <row r="19" spans="1:15" ht="15">
      <c r="A19" s="61">
        <v>18</v>
      </c>
      <c r="B19" s="62" t="s">
        <v>195</v>
      </c>
      <c r="C19" s="62"/>
      <c r="D19" s="62"/>
      <c r="E19" s="62"/>
      <c r="F19" s="63" t="s">
        <v>196</v>
      </c>
      <c r="G19" s="64"/>
      <c r="H19" s="65"/>
      <c r="I19" s="62"/>
      <c r="J19" s="62" t="s">
        <v>228</v>
      </c>
      <c r="K19" s="63"/>
      <c r="L19" s="62" t="s">
        <v>9</v>
      </c>
      <c r="M19" s="62" t="s">
        <v>130</v>
      </c>
      <c r="N19" s="62"/>
      <c r="O19" s="62" t="s">
        <v>66</v>
      </c>
    </row>
    <row r="20" spans="1:15" ht="7.5" customHeight="1">
      <c r="A20" s="58"/>
      <c r="B20" s="59"/>
      <c r="C20" s="59"/>
      <c r="D20" s="59"/>
      <c r="E20" s="59"/>
      <c r="F20" s="60"/>
      <c r="G20" s="60"/>
      <c r="H20" s="60"/>
      <c r="I20" s="60"/>
      <c r="J20" s="59"/>
      <c r="K20" s="60"/>
      <c r="L20" s="60"/>
      <c r="M20" s="60"/>
      <c r="N20" s="60"/>
      <c r="O20" s="60"/>
    </row>
    <row r="21" spans="1:15" ht="15">
      <c r="A21" s="13">
        <v>1</v>
      </c>
      <c r="B21" s="54" t="s">
        <v>241</v>
      </c>
      <c r="C21" s="54">
        <v>65525</v>
      </c>
      <c r="D21" s="54"/>
      <c r="E21" s="54" t="s">
        <v>242</v>
      </c>
      <c r="F21" s="54" t="s">
        <v>243</v>
      </c>
      <c r="G21" s="54" t="s">
        <v>202</v>
      </c>
      <c r="H21" s="56"/>
      <c r="I21" s="54"/>
      <c r="J21" s="54" t="s">
        <v>265</v>
      </c>
      <c r="K21" s="55"/>
      <c r="L21" s="57" t="s">
        <v>218</v>
      </c>
      <c r="M21" s="54" t="s">
        <v>130</v>
      </c>
      <c r="N21" s="54"/>
      <c r="O21" s="54" t="s">
        <v>244</v>
      </c>
    </row>
    <row r="22" spans="1:15" ht="15">
      <c r="A22" s="13">
        <v>2</v>
      </c>
      <c r="B22" s="54" t="s">
        <v>238</v>
      </c>
      <c r="C22" s="54">
        <v>34020</v>
      </c>
      <c r="D22" s="54"/>
      <c r="E22" s="54" t="s">
        <v>234</v>
      </c>
      <c r="F22" s="55" t="s">
        <v>239</v>
      </c>
      <c r="G22" s="55" t="s">
        <v>202</v>
      </c>
      <c r="H22" s="55"/>
      <c r="I22" s="55"/>
      <c r="J22" s="54" t="s">
        <v>259</v>
      </c>
      <c r="K22" s="55"/>
      <c r="L22" s="57" t="s">
        <v>255</v>
      </c>
      <c r="M22" s="55" t="s">
        <v>111</v>
      </c>
      <c r="N22" s="57" t="s">
        <v>235</v>
      </c>
      <c r="O22" s="55" t="s">
        <v>240</v>
      </c>
    </row>
    <row r="23" spans="1:15" ht="15">
      <c r="A23" s="20">
        <v>3</v>
      </c>
      <c r="B23" s="54" t="s">
        <v>236</v>
      </c>
      <c r="C23" s="54">
        <v>66221</v>
      </c>
      <c r="D23" s="54"/>
      <c r="E23" s="54" t="s">
        <v>251</v>
      </c>
      <c r="F23" s="54"/>
      <c r="G23" s="54"/>
      <c r="H23" s="56"/>
      <c r="I23" s="66"/>
      <c r="J23" s="54" t="s">
        <v>262</v>
      </c>
      <c r="K23" s="55"/>
      <c r="L23" s="54" t="s">
        <v>9</v>
      </c>
      <c r="M23" s="54" t="s">
        <v>130</v>
      </c>
      <c r="N23" s="54"/>
      <c r="O23" s="54" t="s">
        <v>252</v>
      </c>
    </row>
    <row r="24" spans="1:15" ht="15">
      <c r="A24" s="20">
        <v>4</v>
      </c>
      <c r="B24" s="54" t="s">
        <v>237</v>
      </c>
      <c r="C24" s="54">
        <v>66904</v>
      </c>
      <c r="D24" s="54"/>
      <c r="E24" s="57" t="s">
        <v>245</v>
      </c>
      <c r="F24" s="54"/>
      <c r="G24" s="55"/>
      <c r="H24" s="55"/>
      <c r="I24" s="55"/>
      <c r="J24" s="54" t="s">
        <v>261</v>
      </c>
      <c r="K24" s="55"/>
      <c r="L24" s="14" t="s">
        <v>198</v>
      </c>
      <c r="M24" s="55" t="s">
        <v>128</v>
      </c>
      <c r="N24" s="57" t="s">
        <v>55</v>
      </c>
      <c r="O24" s="57" t="s">
        <v>246</v>
      </c>
    </row>
    <row r="25" spans="1:15" ht="15">
      <c r="A25" s="19">
        <v>5</v>
      </c>
      <c r="B25" s="54" t="s">
        <v>253</v>
      </c>
      <c r="C25" s="54">
        <v>67385</v>
      </c>
      <c r="D25" s="54"/>
      <c r="E25" s="54" t="s">
        <v>257</v>
      </c>
      <c r="F25" s="54" t="s">
        <v>258</v>
      </c>
      <c r="G25" s="55" t="s">
        <v>203</v>
      </c>
      <c r="H25" s="55"/>
      <c r="I25" s="55"/>
      <c r="J25" s="71"/>
      <c r="K25" s="55" t="s">
        <v>58</v>
      </c>
      <c r="L25" s="55" t="s">
        <v>218</v>
      </c>
      <c r="M25" s="55" t="s">
        <v>128</v>
      </c>
      <c r="N25" s="55"/>
      <c r="O25" s="55" t="s">
        <v>256</v>
      </c>
    </row>
    <row r="26" spans="1:15" ht="15">
      <c r="A26" s="19">
        <v>6</v>
      </c>
      <c r="B26" s="54" t="s">
        <v>254</v>
      </c>
      <c r="C26" s="54">
        <v>67385</v>
      </c>
      <c r="D26" s="54"/>
      <c r="E26" s="54" t="s">
        <v>257</v>
      </c>
      <c r="F26" s="54" t="s">
        <v>258</v>
      </c>
      <c r="G26" s="55"/>
      <c r="H26" s="55" t="s">
        <v>204</v>
      </c>
      <c r="I26" s="55"/>
      <c r="J26" s="55"/>
      <c r="K26" s="55"/>
      <c r="L26" s="55"/>
      <c r="M26" s="55" t="s">
        <v>111</v>
      </c>
      <c r="N26" s="55"/>
      <c r="O26" s="55" t="s">
        <v>256</v>
      </c>
    </row>
    <row r="27" spans="1:15" ht="15">
      <c r="A27" s="19">
        <v>7</v>
      </c>
      <c r="B27" s="54" t="s">
        <v>247</v>
      </c>
      <c r="C27" s="54">
        <v>65500</v>
      </c>
      <c r="D27" s="54"/>
      <c r="E27" s="54" t="s">
        <v>248</v>
      </c>
      <c r="F27" s="54" t="s">
        <v>249</v>
      </c>
      <c r="G27" s="55"/>
      <c r="H27" s="55" t="s">
        <v>153</v>
      </c>
      <c r="I27" s="55" t="s">
        <v>200</v>
      </c>
      <c r="J27" s="55"/>
      <c r="K27" s="55"/>
      <c r="L27" s="55" t="s">
        <v>9</v>
      </c>
      <c r="M27" s="55" t="s">
        <v>260</v>
      </c>
      <c r="N27" s="55"/>
      <c r="O27" s="55" t="s">
        <v>250</v>
      </c>
    </row>
    <row r="29" spans="10:16" ht="15">
      <c r="J29" s="68"/>
      <c r="K29" s="68"/>
      <c r="L29" s="68"/>
      <c r="M29" s="68"/>
      <c r="N29" s="70"/>
      <c r="O29" s="70"/>
      <c r="P29" s="50"/>
    </row>
    <row r="30" spans="1:16" ht="15.75">
      <c r="A30" s="28"/>
      <c r="B30" s="29"/>
      <c r="C30" s="30"/>
      <c r="D30" s="31"/>
      <c r="E30" s="30"/>
      <c r="F30" s="31"/>
      <c r="G30" s="31"/>
      <c r="H30" s="31"/>
      <c r="I30" s="31"/>
      <c r="J30" s="68"/>
      <c r="K30" s="68"/>
      <c r="L30" s="68"/>
      <c r="M30" s="70"/>
      <c r="N30" s="72"/>
      <c r="O30" s="70"/>
      <c r="P30" s="50"/>
    </row>
    <row r="31" spans="1:18" ht="15">
      <c r="A31" s="32"/>
      <c r="B31" s="33" t="s">
        <v>53</v>
      </c>
      <c r="C31" s="1"/>
      <c r="J31" s="68"/>
      <c r="K31" s="68"/>
      <c r="L31" s="68"/>
      <c r="M31" s="68"/>
      <c r="N31" s="70"/>
      <c r="O31" s="70"/>
      <c r="P31" s="72"/>
      <c r="Q31" s="1"/>
      <c r="R31" s="1"/>
    </row>
    <row r="32" spans="1:17" ht="15">
      <c r="A32" s="34"/>
      <c r="B32" s="1" t="s">
        <v>54</v>
      </c>
      <c r="C32" s="1"/>
      <c r="G32" s="12"/>
      <c r="H32" s="12"/>
      <c r="I32" s="12"/>
      <c r="J32" s="67"/>
      <c r="K32" s="68"/>
      <c r="L32" s="69"/>
      <c r="M32" s="68"/>
      <c r="N32" s="69"/>
      <c r="O32" s="69"/>
      <c r="P32" s="72"/>
      <c r="Q32" s="1"/>
    </row>
    <row r="33" spans="1:15" ht="15">
      <c r="A33" s="1"/>
      <c r="B33" s="1"/>
      <c r="C33" s="1"/>
      <c r="G33" s="12"/>
      <c r="H33" s="12"/>
      <c r="I33" s="12"/>
      <c r="J33" s="12"/>
      <c r="K33" s="12"/>
      <c r="O33"/>
    </row>
    <row r="34" spans="1:14" s="4" customFormat="1" ht="12">
      <c r="A34" s="4" t="s">
        <v>216</v>
      </c>
      <c r="G34" s="12"/>
      <c r="H34" s="12"/>
      <c r="I34" s="12"/>
      <c r="J34" s="12"/>
      <c r="K34" s="12"/>
      <c r="L34" s="1"/>
      <c r="M34" s="1"/>
      <c r="N34" s="1"/>
    </row>
    <row r="35" spans="1:14" s="4" customFormat="1" ht="12">
      <c r="A35" s="4" t="s">
        <v>199</v>
      </c>
      <c r="G35" s="12"/>
      <c r="H35" s="12"/>
      <c r="I35" s="12"/>
      <c r="J35" s="12"/>
      <c r="K35" s="12"/>
      <c r="L35" s="1"/>
      <c r="M35" s="1"/>
      <c r="N35" s="1"/>
    </row>
    <row r="36" spans="1:14" s="4" customFormat="1" ht="12">
      <c r="A36" s="4" t="s">
        <v>230</v>
      </c>
      <c r="G36" s="12"/>
      <c r="H36" s="12"/>
      <c r="I36" s="12"/>
      <c r="J36" s="12"/>
      <c r="K36" s="12"/>
      <c r="L36" s="1"/>
      <c r="M36" s="1"/>
      <c r="N36" s="1"/>
    </row>
    <row r="37" spans="1:14" s="4" customFormat="1" ht="12">
      <c r="A37" s="4" t="s">
        <v>263</v>
      </c>
      <c r="G37" s="12"/>
      <c r="H37" s="12"/>
      <c r="I37" s="12"/>
      <c r="J37" s="12"/>
      <c r="K37" s="12"/>
      <c r="L37" s="1"/>
      <c r="M37" s="1"/>
      <c r="N37" s="1"/>
    </row>
    <row r="38" spans="12:14" s="4" customFormat="1" ht="12">
      <c r="L38" s="1"/>
      <c r="M38" s="1"/>
      <c r="N38" s="1"/>
    </row>
    <row r="39" spans="1:12" ht="15">
      <c r="A39" s="3" t="s">
        <v>264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5">
      <c r="A40" s="3" t="s">
        <v>155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5" s="4" customFormat="1" ht="12">
      <c r="A42" s="4" t="s">
        <v>103</v>
      </c>
      <c r="M42" s="1"/>
      <c r="N42" s="1"/>
      <c r="O42" s="1"/>
    </row>
    <row r="43" spans="1:15" s="4" customFormat="1" ht="12">
      <c r="A43" s="4" t="s">
        <v>125</v>
      </c>
      <c r="M43" s="1"/>
      <c r="N43" s="1"/>
      <c r="O43" s="1"/>
    </row>
    <row r="44" spans="1:12" ht="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s="1" customFormat="1" ht="12">
      <c r="A45" s="4" t="s">
        <v>154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ht="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</sheetData>
  <sheetProtection/>
  <printOptions/>
  <pageMargins left="0.3937007874015748" right="0.1968503937007874" top="0.8661417322834646" bottom="0.4330708661417323" header="0.31496062992125984" footer="0.31496062992125984"/>
  <pageSetup fitToHeight="0" fitToWidth="0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56"/>
  <sheetViews>
    <sheetView zoomScalePageLayoutView="0" workbookViewId="0" topLeftCell="A13">
      <selection activeCell="B14" sqref="B14"/>
    </sheetView>
  </sheetViews>
  <sheetFormatPr defaultColWidth="9.140625" defaultRowHeight="15"/>
  <cols>
    <col min="1" max="1" width="23.00390625" style="0" customWidth="1"/>
    <col min="2" max="2" width="15.7109375" style="26" customWidth="1"/>
    <col min="4" max="4" width="27.421875" style="0" customWidth="1"/>
  </cols>
  <sheetData>
    <row r="2" spans="1:4" ht="15">
      <c r="A2" s="6" t="s">
        <v>5</v>
      </c>
      <c r="B2" s="24" t="s">
        <v>96</v>
      </c>
      <c r="D2" s="6" t="s">
        <v>108</v>
      </c>
    </row>
    <row r="3" spans="1:4" ht="15">
      <c r="A3" s="7" t="s">
        <v>208</v>
      </c>
      <c r="B3" s="25" t="s">
        <v>209</v>
      </c>
      <c r="C3" t="s">
        <v>185</v>
      </c>
      <c r="D3" s="10" t="s">
        <v>109</v>
      </c>
    </row>
    <row r="4" spans="1:4" ht="15">
      <c r="A4" s="7" t="s">
        <v>94</v>
      </c>
      <c r="B4" s="25" t="s">
        <v>210</v>
      </c>
      <c r="C4" t="s">
        <v>186</v>
      </c>
      <c r="D4" s="7" t="s">
        <v>110</v>
      </c>
    </row>
    <row r="5" spans="1:4" ht="15">
      <c r="A5" s="7" t="s">
        <v>68</v>
      </c>
      <c r="B5" s="25"/>
      <c r="D5" s="7" t="s">
        <v>110</v>
      </c>
    </row>
    <row r="6" spans="1:4" ht="15">
      <c r="A6" s="7" t="s">
        <v>69</v>
      </c>
      <c r="B6" s="25" t="s">
        <v>211</v>
      </c>
      <c r="D6" s="7" t="s">
        <v>110</v>
      </c>
    </row>
    <row r="7" spans="1:4" ht="15">
      <c r="A7" s="7" t="s">
        <v>95</v>
      </c>
      <c r="B7" s="25" t="s">
        <v>212</v>
      </c>
      <c r="D7" s="7" t="s">
        <v>110</v>
      </c>
    </row>
    <row r="8" spans="1:4" ht="15">
      <c r="A8" s="7" t="s">
        <v>70</v>
      </c>
      <c r="B8" s="25"/>
      <c r="D8" s="7"/>
    </row>
    <row r="9" spans="1:4" ht="15">
      <c r="A9" s="7" t="s">
        <v>93</v>
      </c>
      <c r="B9" s="25" t="s">
        <v>144</v>
      </c>
      <c r="D9" s="10" t="s">
        <v>111</v>
      </c>
    </row>
    <row r="10" spans="1:4" ht="15">
      <c r="A10" s="7" t="s">
        <v>71</v>
      </c>
      <c r="B10" s="25" t="s">
        <v>212</v>
      </c>
      <c r="D10" s="7" t="s">
        <v>110</v>
      </c>
    </row>
    <row r="11" spans="1:4" ht="15">
      <c r="A11" s="7" t="s">
        <v>72</v>
      </c>
      <c r="B11" s="25" t="s">
        <v>139</v>
      </c>
      <c r="D11" s="7" t="s">
        <v>110</v>
      </c>
    </row>
    <row r="12" spans="1:4" ht="15">
      <c r="A12" s="7" t="s">
        <v>91</v>
      </c>
      <c r="B12" s="25"/>
      <c r="D12" s="7"/>
    </row>
    <row r="13" spans="1:4" ht="15">
      <c r="A13" s="7" t="s">
        <v>92</v>
      </c>
      <c r="B13" s="25" t="s">
        <v>213</v>
      </c>
      <c r="D13" s="10" t="s">
        <v>5</v>
      </c>
    </row>
    <row r="14" spans="1:4" ht="15">
      <c r="A14" s="7" t="s">
        <v>73</v>
      </c>
      <c r="B14" s="25"/>
      <c r="D14" s="7" t="s">
        <v>110</v>
      </c>
    </row>
    <row r="15" spans="1:4" ht="15">
      <c r="A15" s="7" t="s">
        <v>74</v>
      </c>
      <c r="B15" s="25"/>
      <c r="D15" s="7" t="s">
        <v>110</v>
      </c>
    </row>
    <row r="16" spans="1:4" ht="15">
      <c r="A16" s="7" t="s">
        <v>75</v>
      </c>
      <c r="B16" s="25" t="s">
        <v>144</v>
      </c>
      <c r="D16" s="7"/>
    </row>
    <row r="17" spans="1:4" ht="15">
      <c r="A17" s="7" t="s">
        <v>88</v>
      </c>
      <c r="B17" s="25" t="s">
        <v>139</v>
      </c>
      <c r="D17" s="10" t="s">
        <v>6</v>
      </c>
    </row>
    <row r="18" spans="1:4" ht="15">
      <c r="A18" s="7" t="s">
        <v>89</v>
      </c>
      <c r="B18" s="25" t="s">
        <v>139</v>
      </c>
      <c r="D18" s="7" t="s">
        <v>110</v>
      </c>
    </row>
    <row r="19" spans="1:4" ht="15">
      <c r="A19" s="7" t="s">
        <v>142</v>
      </c>
      <c r="B19" s="25" t="s">
        <v>141</v>
      </c>
      <c r="D19" s="7" t="s">
        <v>110</v>
      </c>
    </row>
    <row r="20" spans="1:4" ht="15">
      <c r="A20" s="7" t="s">
        <v>134</v>
      </c>
      <c r="B20" s="25" t="s">
        <v>135</v>
      </c>
      <c r="D20" s="7"/>
    </row>
    <row r="21" spans="1:4" ht="15">
      <c r="A21" s="7" t="s">
        <v>90</v>
      </c>
      <c r="B21" s="25" t="s">
        <v>136</v>
      </c>
      <c r="D21" s="10" t="s">
        <v>112</v>
      </c>
    </row>
    <row r="22" spans="1:4" ht="15">
      <c r="A22" s="7" t="s">
        <v>97</v>
      </c>
      <c r="B22" s="25" t="s">
        <v>139</v>
      </c>
      <c r="D22" s="7" t="s">
        <v>110</v>
      </c>
    </row>
    <row r="23" spans="1:4" ht="15">
      <c r="A23" s="7" t="s">
        <v>146</v>
      </c>
      <c r="B23" s="25" t="s">
        <v>139</v>
      </c>
      <c r="D23" s="7" t="s">
        <v>110</v>
      </c>
    </row>
    <row r="24" spans="1:4" ht="15">
      <c r="A24" s="7" t="s">
        <v>140</v>
      </c>
      <c r="B24" s="25" t="s">
        <v>133</v>
      </c>
      <c r="D24" s="7" t="s">
        <v>110</v>
      </c>
    </row>
    <row r="25" spans="1:4" ht="15">
      <c r="A25" s="7" t="s">
        <v>132</v>
      </c>
      <c r="B25" s="25" t="s">
        <v>133</v>
      </c>
      <c r="D25" s="7" t="s">
        <v>110</v>
      </c>
    </row>
    <row r="26" spans="1:4" ht="15">
      <c r="A26" s="7" t="s">
        <v>143</v>
      </c>
      <c r="B26" s="25"/>
      <c r="D26" s="7"/>
    </row>
    <row r="27" spans="1:4" ht="15">
      <c r="A27" s="7" t="s">
        <v>145</v>
      </c>
      <c r="B27" s="25" t="s">
        <v>141</v>
      </c>
      <c r="D27" s="7"/>
    </row>
    <row r="28" spans="1:4" ht="15">
      <c r="A28" s="6" t="s">
        <v>6</v>
      </c>
      <c r="B28" s="24" t="s">
        <v>96</v>
      </c>
      <c r="D28" s="7"/>
    </row>
    <row r="29" spans="1:4" ht="15">
      <c r="A29" s="7" t="s">
        <v>73</v>
      </c>
      <c r="B29" s="25">
        <v>500</v>
      </c>
      <c r="D29" s="10" t="s">
        <v>113</v>
      </c>
    </row>
    <row r="30" spans="1:4" ht="15">
      <c r="A30" s="7" t="s">
        <v>76</v>
      </c>
      <c r="B30" s="25">
        <v>400</v>
      </c>
      <c r="D30" s="7" t="s">
        <v>110</v>
      </c>
    </row>
    <row r="31" spans="1:4" ht="15">
      <c r="A31" s="7" t="s">
        <v>77</v>
      </c>
      <c r="B31" s="25">
        <v>200</v>
      </c>
      <c r="D31" s="7" t="s">
        <v>110</v>
      </c>
    </row>
    <row r="32" spans="1:2" ht="15">
      <c r="A32" s="7" t="s">
        <v>78</v>
      </c>
      <c r="B32" s="25">
        <v>200</v>
      </c>
    </row>
    <row r="33" spans="1:2" ht="15">
      <c r="A33" s="7" t="s">
        <v>79</v>
      </c>
      <c r="B33" s="25">
        <v>4</v>
      </c>
    </row>
    <row r="34" spans="1:2" ht="15">
      <c r="A34" s="7" t="s">
        <v>80</v>
      </c>
      <c r="B34" s="25">
        <v>1</v>
      </c>
    </row>
    <row r="35" spans="1:4" ht="15">
      <c r="A35" s="7" t="s">
        <v>81</v>
      </c>
      <c r="B35" s="25">
        <v>2</v>
      </c>
      <c r="D35" s="6" t="s">
        <v>150</v>
      </c>
    </row>
    <row r="36" spans="1:4" ht="15">
      <c r="A36" s="7" t="s">
        <v>137</v>
      </c>
      <c r="B36" s="25">
        <v>1</v>
      </c>
      <c r="D36" s="7" t="s">
        <v>149</v>
      </c>
    </row>
    <row r="37" spans="1:4" ht="15">
      <c r="A37" s="7" t="s">
        <v>138</v>
      </c>
      <c r="B37" s="25">
        <v>1</v>
      </c>
      <c r="D37" s="7" t="s">
        <v>148</v>
      </c>
    </row>
    <row r="38" spans="1:4" ht="15">
      <c r="A38" s="7" t="s">
        <v>82</v>
      </c>
      <c r="B38" s="25">
        <v>1</v>
      </c>
      <c r="D38" s="8" t="s">
        <v>151</v>
      </c>
    </row>
    <row r="39" spans="1:4" ht="15">
      <c r="A39" s="7" t="s">
        <v>83</v>
      </c>
      <c r="B39" s="25" t="s">
        <v>147</v>
      </c>
      <c r="D39" s="11" t="s">
        <v>156</v>
      </c>
    </row>
    <row r="40" spans="1:4" ht="15">
      <c r="A40" s="7" t="s">
        <v>84</v>
      </c>
      <c r="B40" s="25" t="s">
        <v>147</v>
      </c>
      <c r="D40" s="11" t="s">
        <v>157</v>
      </c>
    </row>
    <row r="41" spans="1:2" ht="15">
      <c r="A41" s="7" t="s">
        <v>85</v>
      </c>
      <c r="B41" s="25" t="s">
        <v>139</v>
      </c>
    </row>
    <row r="42" spans="1:2" ht="15">
      <c r="A42" s="7" t="s">
        <v>98</v>
      </c>
      <c r="B42" s="25" t="s">
        <v>133</v>
      </c>
    </row>
    <row r="43" spans="1:2" ht="15">
      <c r="A43" s="7" t="s">
        <v>86</v>
      </c>
      <c r="B43" s="25" t="s">
        <v>133</v>
      </c>
    </row>
    <row r="44" spans="1:2" ht="15">
      <c r="A44" s="7" t="s">
        <v>90</v>
      </c>
      <c r="B44" s="25" t="s">
        <v>136</v>
      </c>
    </row>
    <row r="45" spans="1:2" ht="15">
      <c r="A45" s="7" t="s">
        <v>88</v>
      </c>
      <c r="B45" s="25" t="s">
        <v>139</v>
      </c>
    </row>
    <row r="46" spans="1:4" ht="15">
      <c r="A46" s="7" t="s">
        <v>104</v>
      </c>
      <c r="B46" s="25" t="s">
        <v>214</v>
      </c>
      <c r="D46" s="6" t="s">
        <v>114</v>
      </c>
    </row>
    <row r="47" spans="1:4" ht="15">
      <c r="A47" s="7"/>
      <c r="B47" s="25"/>
      <c r="D47" s="7" t="s">
        <v>115</v>
      </c>
    </row>
    <row r="48" spans="1:4" ht="15">
      <c r="A48" s="6" t="s">
        <v>55</v>
      </c>
      <c r="B48" s="24"/>
      <c r="D48" s="7" t="s">
        <v>116</v>
      </c>
    </row>
    <row r="49" spans="1:4" ht="15">
      <c r="A49" s="7" t="s">
        <v>215</v>
      </c>
      <c r="B49" s="25"/>
      <c r="D49" s="7" t="s">
        <v>117</v>
      </c>
    </row>
    <row r="50" spans="1:4" ht="15">
      <c r="A50" s="7" t="s">
        <v>87</v>
      </c>
      <c r="B50" s="25"/>
      <c r="D50" s="7" t="s">
        <v>118</v>
      </c>
    </row>
    <row r="51" spans="1:4" ht="15">
      <c r="A51" s="8" t="s">
        <v>99</v>
      </c>
      <c r="B51" s="25" t="s">
        <v>133</v>
      </c>
      <c r="D51" s="7" t="s">
        <v>119</v>
      </c>
    </row>
    <row r="52" ht="15">
      <c r="D52" s="7" t="s">
        <v>120</v>
      </c>
    </row>
    <row r="53" spans="1:4" ht="15">
      <c r="A53" s="9" t="s">
        <v>7</v>
      </c>
      <c r="B53" s="27"/>
      <c r="D53" s="7" t="s">
        <v>121</v>
      </c>
    </row>
    <row r="54" spans="1:4" ht="15">
      <c r="A54" s="7" t="s">
        <v>100</v>
      </c>
      <c r="B54" s="25"/>
      <c r="D54" s="7" t="s">
        <v>122</v>
      </c>
    </row>
    <row r="55" spans="1:4" ht="15">
      <c r="A55" s="7" t="s">
        <v>101</v>
      </c>
      <c r="B55" s="25"/>
      <c r="D55" s="7" t="s">
        <v>123</v>
      </c>
    </row>
    <row r="56" ht="15">
      <c r="A56" s="11"/>
    </row>
  </sheetData>
  <sheetProtection/>
  <printOptions/>
  <pageMargins left="0.7086614173228347" right="0.7086614173228347" top="0.35433070866141736" bottom="0.35433070866141736" header="0.3149606299212598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75"/>
  <sheetViews>
    <sheetView zoomScalePageLayoutView="0" workbookViewId="0" topLeftCell="A1">
      <selection activeCell="I11" sqref="I11"/>
    </sheetView>
  </sheetViews>
  <sheetFormatPr defaultColWidth="9.140625" defaultRowHeight="15"/>
  <cols>
    <col min="1" max="1" width="28.140625" style="5" customWidth="1"/>
    <col min="2" max="2" width="19.8515625" style="0" customWidth="1"/>
    <col min="4" max="4" width="45.57421875" style="0" customWidth="1"/>
  </cols>
  <sheetData>
    <row r="3" s="37" customFormat="1" ht="15.75">
      <c r="A3" s="36" t="s">
        <v>158</v>
      </c>
    </row>
    <row r="5" spans="1:2" ht="15">
      <c r="A5" s="42"/>
      <c r="B5" s="43"/>
    </row>
    <row r="6" spans="1:2" ht="15">
      <c r="A6" s="38">
        <v>1</v>
      </c>
      <c r="B6" s="7">
        <v>295</v>
      </c>
    </row>
    <row r="7" spans="1:2" ht="15">
      <c r="A7" s="38">
        <v>5</v>
      </c>
      <c r="B7" s="7">
        <v>615</v>
      </c>
    </row>
    <row r="8" spans="1:2" ht="15">
      <c r="A8" s="38">
        <v>10</v>
      </c>
      <c r="B8" s="7">
        <v>1210</v>
      </c>
    </row>
    <row r="9" spans="1:2" ht="15">
      <c r="A9" s="39">
        <v>0.5</v>
      </c>
      <c r="B9" s="7">
        <v>14</v>
      </c>
    </row>
    <row r="10" spans="1:2" ht="15">
      <c r="A10" s="38">
        <v>100</v>
      </c>
      <c r="B10" s="7">
        <v>17000</v>
      </c>
    </row>
    <row r="11" spans="1:2" ht="15">
      <c r="A11" s="38">
        <v>500</v>
      </c>
      <c r="B11" s="7">
        <v>2500</v>
      </c>
    </row>
    <row r="12" spans="1:2" ht="15">
      <c r="A12" s="38">
        <v>20</v>
      </c>
      <c r="B12" s="7">
        <v>260</v>
      </c>
    </row>
    <row r="13" spans="1:2" ht="15">
      <c r="A13" s="39"/>
      <c r="B13" s="7">
        <f>SUM(B6:B12)</f>
        <v>21894</v>
      </c>
    </row>
    <row r="14" spans="1:2" ht="15">
      <c r="A14" s="39"/>
      <c r="B14" s="7"/>
    </row>
    <row r="15" spans="1:2" ht="15">
      <c r="A15" s="39" t="s">
        <v>170</v>
      </c>
      <c r="B15" s="7"/>
    </row>
    <row r="16" spans="1:2" ht="15">
      <c r="A16" s="39" t="s">
        <v>163</v>
      </c>
      <c r="B16" s="7">
        <v>1600</v>
      </c>
    </row>
    <row r="17" spans="1:2" ht="15">
      <c r="A17" s="39"/>
      <c r="B17" s="7"/>
    </row>
    <row r="18" spans="1:2" ht="15">
      <c r="A18" s="39" t="s">
        <v>188</v>
      </c>
      <c r="B18" s="7">
        <v>320</v>
      </c>
    </row>
    <row r="19" spans="1:2" ht="15">
      <c r="A19" s="39" t="s">
        <v>166</v>
      </c>
      <c r="B19" s="7">
        <v>410</v>
      </c>
    </row>
    <row r="20" spans="1:2" ht="15">
      <c r="A20" s="39" t="s">
        <v>187</v>
      </c>
      <c r="B20" s="49">
        <v>35</v>
      </c>
    </row>
    <row r="21" spans="1:2" ht="15.75" thickBot="1">
      <c r="A21" s="39" t="s">
        <v>167</v>
      </c>
      <c r="B21" s="46">
        <v>400</v>
      </c>
    </row>
    <row r="22" spans="1:2" ht="15">
      <c r="A22" s="39" t="s">
        <v>169</v>
      </c>
      <c r="B22" s="45">
        <f>SUM(B13:B21)</f>
        <v>24659</v>
      </c>
    </row>
    <row r="23" spans="1:2" ht="15">
      <c r="A23" s="39"/>
      <c r="B23" s="7"/>
    </row>
    <row r="24" spans="1:2" ht="15">
      <c r="A24" s="39" t="s">
        <v>173</v>
      </c>
      <c r="B24" s="7">
        <v>-1000</v>
      </c>
    </row>
    <row r="25" spans="1:2" s="35" customFormat="1" ht="15.75" thickBot="1">
      <c r="A25" s="40" t="s">
        <v>174</v>
      </c>
      <c r="B25" s="47">
        <f>SUM(B22:B24)</f>
        <v>23659</v>
      </c>
    </row>
    <row r="26" spans="1:2" ht="15.75" thickTop="1">
      <c r="A26" s="39"/>
      <c r="B26" s="45"/>
    </row>
    <row r="27" spans="1:2" ht="15">
      <c r="A27" s="41" t="s">
        <v>159</v>
      </c>
      <c r="B27" s="6"/>
    </row>
    <row r="28" spans="1:2" ht="15">
      <c r="A28" s="39" t="s">
        <v>160</v>
      </c>
      <c r="B28" s="7">
        <v>362</v>
      </c>
    </row>
    <row r="29" spans="1:2" ht="15">
      <c r="A29" s="39" t="s">
        <v>160</v>
      </c>
      <c r="B29" s="7">
        <v>320</v>
      </c>
    </row>
    <row r="30" spans="1:2" ht="15">
      <c r="A30" s="39" t="s">
        <v>160</v>
      </c>
      <c r="B30" s="7">
        <v>200</v>
      </c>
    </row>
    <row r="31" spans="1:2" ht="15">
      <c r="A31" s="39" t="s">
        <v>160</v>
      </c>
      <c r="B31" s="7">
        <v>1040</v>
      </c>
    </row>
    <row r="32" spans="1:8" ht="15">
      <c r="A32" s="39" t="s">
        <v>164</v>
      </c>
      <c r="B32" s="7">
        <v>600</v>
      </c>
      <c r="H32" s="50"/>
    </row>
    <row r="33" spans="1:2" ht="15.75" thickBot="1">
      <c r="A33" s="39" t="s">
        <v>165</v>
      </c>
      <c r="B33" s="46">
        <v>120</v>
      </c>
    </row>
    <row r="34" spans="1:2" ht="15">
      <c r="A34" s="39"/>
      <c r="B34" s="45">
        <f>SUM(B28:B33)</f>
        <v>2642</v>
      </c>
    </row>
    <row r="35" spans="1:2" ht="15">
      <c r="A35" s="39"/>
      <c r="B35" s="7"/>
    </row>
    <row r="36" spans="1:2" ht="15">
      <c r="A36" s="40" t="s">
        <v>161</v>
      </c>
      <c r="B36" s="7"/>
    </row>
    <row r="37" spans="1:2" ht="15">
      <c r="A37" s="39" t="s">
        <v>162</v>
      </c>
      <c r="B37" s="7">
        <v>612</v>
      </c>
    </row>
    <row r="38" spans="1:2" ht="15.75" thickBot="1">
      <c r="A38" s="39" t="s">
        <v>162</v>
      </c>
      <c r="B38" s="46">
        <v>3288</v>
      </c>
    </row>
    <row r="39" spans="1:2" ht="15">
      <c r="A39" s="39"/>
      <c r="B39" s="45">
        <f>SUM(B37:B38)</f>
        <v>3900</v>
      </c>
    </row>
    <row r="40" spans="1:2" ht="15">
      <c r="A40" s="39"/>
      <c r="B40" s="7"/>
    </row>
    <row r="41" spans="1:2" ht="15">
      <c r="A41" s="39" t="s">
        <v>168</v>
      </c>
      <c r="B41" s="7">
        <f>SUM(B34+B39)</f>
        <v>6542</v>
      </c>
    </row>
    <row r="42" spans="1:2" ht="15">
      <c r="A42" s="39"/>
      <c r="B42" s="7"/>
    </row>
    <row r="43" spans="1:2" ht="15.75" thickBot="1">
      <c r="A43" s="44" t="s">
        <v>171</v>
      </c>
      <c r="B43" s="48">
        <v>1600</v>
      </c>
    </row>
    <row r="44" spans="1:2" ht="15">
      <c r="A44" s="39" t="s">
        <v>172</v>
      </c>
      <c r="B44" s="45">
        <f>SUM(B41:B43)</f>
        <v>8142</v>
      </c>
    </row>
    <row r="45" spans="1:2" ht="15">
      <c r="A45" s="39"/>
      <c r="B45" s="7"/>
    </row>
    <row r="46" spans="1:2" ht="15">
      <c r="A46" s="39" t="s">
        <v>175</v>
      </c>
      <c r="B46" s="7">
        <f>SUM(B25-B44)</f>
        <v>15517</v>
      </c>
    </row>
    <row r="58" spans="1:2" ht="15">
      <c r="A58" s="5" t="s">
        <v>176</v>
      </c>
      <c r="B58">
        <v>1900</v>
      </c>
    </row>
    <row r="59" spans="1:2" ht="15">
      <c r="A59" s="5" t="s">
        <v>181</v>
      </c>
      <c r="B59">
        <v>5100</v>
      </c>
    </row>
    <row r="60" spans="1:2" ht="15">
      <c r="A60" s="5" t="s">
        <v>68</v>
      </c>
      <c r="B60">
        <v>1300</v>
      </c>
    </row>
    <row r="61" spans="1:2" ht="15">
      <c r="A61" s="5" t="s">
        <v>189</v>
      </c>
      <c r="B61">
        <v>400</v>
      </c>
    </row>
    <row r="62" spans="1:2" ht="15">
      <c r="A62" s="5" t="s">
        <v>177</v>
      </c>
      <c r="B62">
        <v>120</v>
      </c>
    </row>
    <row r="63" spans="1:2" ht="15">
      <c r="A63" s="5" t="s">
        <v>178</v>
      </c>
      <c r="B63">
        <v>170</v>
      </c>
    </row>
    <row r="64" spans="1:2" ht="15">
      <c r="A64" s="5" t="s">
        <v>184</v>
      </c>
      <c r="B64">
        <v>8960</v>
      </c>
    </row>
    <row r="65" ht="15">
      <c r="B65">
        <f>SUM(B58:B64)</f>
        <v>17950</v>
      </c>
    </row>
    <row r="66" spans="1:2" ht="15">
      <c r="A66" s="5" t="s">
        <v>179</v>
      </c>
      <c r="B66">
        <v>-190</v>
      </c>
    </row>
    <row r="67" spans="1:2" ht="15">
      <c r="A67" s="5" t="s">
        <v>180</v>
      </c>
      <c r="B67">
        <v>-170</v>
      </c>
    </row>
    <row r="68" spans="1:2" ht="15">
      <c r="A68" s="5" t="s">
        <v>182</v>
      </c>
      <c r="B68">
        <v>-200</v>
      </c>
    </row>
    <row r="69" ht="15">
      <c r="B69">
        <f>SUM(B65:B68)</f>
        <v>17390</v>
      </c>
    </row>
    <row r="72" spans="1:3" ht="15">
      <c r="A72" t="s">
        <v>183</v>
      </c>
      <c r="C72">
        <v>8.77</v>
      </c>
    </row>
    <row r="73" spans="1:3" ht="15">
      <c r="A73" s="5" t="s">
        <v>67</v>
      </c>
      <c r="C73">
        <v>3.33</v>
      </c>
    </row>
    <row r="74" ht="15">
      <c r="C74">
        <v>12.1</v>
      </c>
    </row>
    <row r="75" spans="1:3" ht="15">
      <c r="A75" s="5" t="s">
        <v>175</v>
      </c>
      <c r="C75">
        <v>28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Ägaren</dc:creator>
  <cp:keywords/>
  <dc:description/>
  <cp:lastModifiedBy>asve</cp:lastModifiedBy>
  <cp:lastPrinted>2010-10-04T15:47:50Z</cp:lastPrinted>
  <dcterms:created xsi:type="dcterms:W3CDTF">2009-02-18T13:32:19Z</dcterms:created>
  <dcterms:modified xsi:type="dcterms:W3CDTF">2010-10-05T20:34:48Z</dcterms:modified>
  <cp:category/>
  <cp:version/>
  <cp:contentType/>
  <cp:contentStatus/>
</cp:coreProperties>
</file>