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ivat\Mastouren\Mastouren_2022\"/>
    </mc:Choice>
  </mc:AlternateContent>
  <xr:revisionPtr revIDLastSave="0" documentId="8_{B0C70EC0-8A70-4CC0-8E78-9ADCEAF1E606}" xr6:coauthVersionLast="47" xr6:coauthVersionMax="47" xr10:uidLastSave="{00000000-0000-0000-0000-000000000000}"/>
  <bookViews>
    <workbookView xWindow="-108" yWindow="-108" windowWidth="23256" windowHeight="12576" tabRatio="690" xr2:uid="{00000000-000D-0000-FFFF-FFFF00000000}"/>
  </bookViews>
  <sheets>
    <sheet name="Placering Singeltävling" sheetId="10" r:id="rId1"/>
    <sheet name="Säter 11Jun" sheetId="5" r:id="rId2"/>
    <sheet name="Avesta19 Juni" sheetId="21" r:id="rId3"/>
    <sheet name="Hedemora 6 Aug" sheetId="25" r:id="rId4"/>
    <sheet name="Säter 20 Aug" sheetId="20" r:id="rId5"/>
    <sheet name="Avslutning" sheetId="26" r:id="rId6"/>
    <sheet name="Totalt" sheetId="24" r:id="rId7"/>
  </sheets>
  <definedNames>
    <definedName name="_xlnm._FilterDatabase" localSheetId="1" hidden="1">'Säter 11Jun'!#REF!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7" i="10" l="1"/>
  <c r="R16" i="10"/>
  <c r="R4" i="10"/>
  <c r="J11" i="24"/>
  <c r="J12" i="24"/>
  <c r="N19" i="10"/>
  <c r="N25" i="10"/>
  <c r="N23" i="10"/>
  <c r="N14" i="10"/>
  <c r="N8" i="10"/>
  <c r="N17" i="10"/>
  <c r="N4" i="10"/>
  <c r="N9" i="10"/>
  <c r="N20" i="10"/>
  <c r="R20" i="10" s="1"/>
  <c r="N5" i="10"/>
  <c r="R5" i="10" s="1"/>
  <c r="N3" i="10"/>
  <c r="N7" i="10"/>
  <c r="N12" i="10"/>
  <c r="N22" i="10"/>
  <c r="N10" i="10"/>
  <c r="N18" i="10"/>
  <c r="N15" i="10"/>
  <c r="R15" i="10" s="1"/>
  <c r="N16" i="10"/>
  <c r="N11" i="10"/>
  <c r="N13" i="10"/>
  <c r="R13" i="10" s="1"/>
  <c r="N6" i="10"/>
  <c r="N24" i="10"/>
  <c r="N21" i="10"/>
  <c r="G23" i="24"/>
  <c r="G18" i="24"/>
  <c r="G24" i="24"/>
  <c r="G22" i="24"/>
  <c r="G13" i="24"/>
  <c r="G7" i="24"/>
  <c r="G16" i="24"/>
  <c r="G3" i="24"/>
  <c r="G8" i="24"/>
  <c r="G19" i="24"/>
  <c r="G4" i="24"/>
  <c r="J4" i="24" s="1"/>
  <c r="G2" i="24"/>
  <c r="G6" i="24"/>
  <c r="G10" i="24"/>
  <c r="G21" i="24"/>
  <c r="G9" i="24"/>
  <c r="G17" i="24"/>
  <c r="G14" i="24"/>
  <c r="G15" i="24"/>
  <c r="G11" i="24"/>
  <c r="G12" i="24"/>
  <c r="G5" i="24"/>
  <c r="F23" i="24"/>
  <c r="F18" i="24"/>
  <c r="F24" i="24"/>
  <c r="F22" i="24"/>
  <c r="F13" i="24"/>
  <c r="F7" i="24"/>
  <c r="F16" i="24"/>
  <c r="J16" i="24" s="1"/>
  <c r="F3" i="24"/>
  <c r="F8" i="24"/>
  <c r="F19" i="24"/>
  <c r="J19" i="24" s="1"/>
  <c r="F4" i="24"/>
  <c r="F2" i="24"/>
  <c r="F6" i="24"/>
  <c r="F10" i="24"/>
  <c r="F21" i="24"/>
  <c r="F9" i="24"/>
  <c r="F17" i="24"/>
  <c r="F14" i="24"/>
  <c r="J14" i="24" s="1"/>
  <c r="F15" i="24"/>
  <c r="F11" i="24"/>
  <c r="F12" i="24"/>
  <c r="F5" i="24"/>
  <c r="E23" i="24"/>
  <c r="E18" i="24"/>
  <c r="E24" i="24"/>
  <c r="E22" i="24"/>
  <c r="E13" i="24"/>
  <c r="E7" i="24"/>
  <c r="E16" i="24"/>
  <c r="E3" i="24"/>
  <c r="E8" i="24"/>
  <c r="E19" i="24"/>
  <c r="E4" i="24"/>
  <c r="E2" i="24"/>
  <c r="E6" i="24"/>
  <c r="E10" i="24"/>
  <c r="J10" i="24" s="1"/>
  <c r="E21" i="24"/>
  <c r="E9" i="24"/>
  <c r="J9" i="24" s="1"/>
  <c r="E17" i="24"/>
  <c r="J17" i="24" s="1"/>
  <c r="E14" i="24"/>
  <c r="E15" i="24"/>
  <c r="E11" i="24"/>
  <c r="E12" i="24"/>
  <c r="E5" i="24"/>
  <c r="D23" i="24"/>
  <c r="J23" i="24" s="1"/>
  <c r="D18" i="24"/>
  <c r="J18" i="24" s="1"/>
  <c r="D24" i="24"/>
  <c r="D22" i="24"/>
  <c r="J22" i="24" s="1"/>
  <c r="D13" i="24"/>
  <c r="J13" i="24" s="1"/>
  <c r="D7" i="24"/>
  <c r="J7" i="24" s="1"/>
  <c r="D16" i="24"/>
  <c r="D3" i="24"/>
  <c r="J3" i="24" s="1"/>
  <c r="D8" i="24"/>
  <c r="J8" i="24" s="1"/>
  <c r="D19" i="24"/>
  <c r="D4" i="24"/>
  <c r="D2" i="24"/>
  <c r="J2" i="24" s="1"/>
  <c r="D6" i="24"/>
  <c r="J6" i="24" s="1"/>
  <c r="D10" i="24"/>
  <c r="D21" i="24"/>
  <c r="J21" i="24" s="1"/>
  <c r="D9" i="24"/>
  <c r="D17" i="24"/>
  <c r="D14" i="24"/>
  <c r="D15" i="24"/>
  <c r="J15" i="24" s="1"/>
  <c r="D11" i="24"/>
  <c r="D12" i="24"/>
  <c r="D5" i="24"/>
  <c r="J5" i="24" s="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F4" i="10"/>
  <c r="F5" i="10"/>
  <c r="F6" i="10"/>
  <c r="J6" i="10" s="1"/>
  <c r="F7" i="10"/>
  <c r="F8" i="10"/>
  <c r="F9" i="10"/>
  <c r="F10" i="10"/>
  <c r="F11" i="10"/>
  <c r="F12" i="10"/>
  <c r="F13" i="10"/>
  <c r="I13" i="10" s="1"/>
  <c r="F14" i="10"/>
  <c r="F15" i="10"/>
  <c r="F16" i="10"/>
  <c r="F17" i="10"/>
  <c r="F18" i="10"/>
  <c r="F19" i="10"/>
  <c r="F20" i="10"/>
  <c r="F21" i="10"/>
  <c r="F22" i="10"/>
  <c r="F23" i="10"/>
  <c r="F24" i="10"/>
  <c r="F25" i="10"/>
  <c r="E4" i="10"/>
  <c r="E5" i="10"/>
  <c r="E6" i="10"/>
  <c r="E7" i="10"/>
  <c r="E8" i="10"/>
  <c r="E9" i="10"/>
  <c r="E10" i="10"/>
  <c r="E11" i="10"/>
  <c r="E12" i="10"/>
  <c r="E13" i="10"/>
  <c r="J13" i="10" s="1"/>
  <c r="E14" i="10"/>
  <c r="I14" i="10" s="1"/>
  <c r="E15" i="10"/>
  <c r="E16" i="10"/>
  <c r="J16" i="10" s="1"/>
  <c r="E17" i="10"/>
  <c r="E18" i="10"/>
  <c r="E19" i="10"/>
  <c r="E20" i="10"/>
  <c r="E21" i="10"/>
  <c r="E22" i="10"/>
  <c r="E23" i="10"/>
  <c r="E24" i="10"/>
  <c r="E25" i="10"/>
  <c r="H25" i="10" s="1"/>
  <c r="O24" i="10"/>
  <c r="O19" i="10"/>
  <c r="O25" i="10"/>
  <c r="O23" i="10"/>
  <c r="O14" i="10"/>
  <c r="O8" i="10"/>
  <c r="O17" i="10"/>
  <c r="O4" i="10"/>
  <c r="O9" i="10"/>
  <c r="O20" i="10"/>
  <c r="O5" i="10"/>
  <c r="O3" i="10"/>
  <c r="R3" i="10" s="1"/>
  <c r="O7" i="10"/>
  <c r="O12" i="10"/>
  <c r="O22" i="10"/>
  <c r="O10" i="10"/>
  <c r="O18" i="10"/>
  <c r="O15" i="10"/>
  <c r="O16" i="10"/>
  <c r="O11" i="10"/>
  <c r="O13" i="10"/>
  <c r="O6" i="10"/>
  <c r="M24" i="10"/>
  <c r="R24" i="10" s="1"/>
  <c r="M19" i="10"/>
  <c r="R19" i="10" s="1"/>
  <c r="M25" i="10"/>
  <c r="R25" i="10" s="1"/>
  <c r="M23" i="10"/>
  <c r="R23" i="10" s="1"/>
  <c r="M14" i="10"/>
  <c r="M8" i="10"/>
  <c r="M17" i="10"/>
  <c r="M4" i="10"/>
  <c r="M9" i="10"/>
  <c r="R9" i="10" s="1"/>
  <c r="M20" i="10"/>
  <c r="M5" i="10"/>
  <c r="M3" i="10"/>
  <c r="M7" i="10"/>
  <c r="R7" i="10" s="1"/>
  <c r="M12" i="10"/>
  <c r="R12" i="10" s="1"/>
  <c r="M22" i="10"/>
  <c r="M10" i="10"/>
  <c r="R10" i="10" s="1"/>
  <c r="M18" i="10"/>
  <c r="R18" i="10" s="1"/>
  <c r="M15" i="10"/>
  <c r="M16" i="10"/>
  <c r="M11" i="10"/>
  <c r="M13" i="10"/>
  <c r="M6" i="10"/>
  <c r="L19" i="10"/>
  <c r="L25" i="10"/>
  <c r="L23" i="10"/>
  <c r="L14" i="10"/>
  <c r="R14" i="10" s="1"/>
  <c r="L8" i="10"/>
  <c r="P8" i="10" s="1"/>
  <c r="L17" i="10"/>
  <c r="L4" i="10"/>
  <c r="L9" i="10"/>
  <c r="L20" i="10"/>
  <c r="L5" i="10"/>
  <c r="L3" i="10"/>
  <c r="L7" i="10"/>
  <c r="L12" i="10"/>
  <c r="L22" i="10"/>
  <c r="R22" i="10" s="1"/>
  <c r="L10" i="10"/>
  <c r="L18" i="10"/>
  <c r="L15" i="10"/>
  <c r="L16" i="10"/>
  <c r="P16" i="10" s="1"/>
  <c r="L11" i="10"/>
  <c r="R11" i="10" s="1"/>
  <c r="L13" i="10"/>
  <c r="L6" i="10"/>
  <c r="R6" i="10" s="1"/>
  <c r="L2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3" i="10"/>
  <c r="G20" i="24"/>
  <c r="F20" i="24"/>
  <c r="E20" i="24"/>
  <c r="J20" i="24" s="1"/>
  <c r="D20" i="24"/>
  <c r="R8" i="10" l="1"/>
  <c r="P22" i="10"/>
  <c r="P14" i="10"/>
  <c r="P23" i="10"/>
  <c r="P25" i="10"/>
  <c r="P19" i="10"/>
  <c r="P7" i="10"/>
  <c r="Q10" i="10"/>
  <c r="P10" i="10"/>
  <c r="P15" i="10"/>
  <c r="Q18" i="10"/>
  <c r="J24" i="24"/>
  <c r="I6" i="10"/>
  <c r="J18" i="10"/>
  <c r="I24" i="10"/>
  <c r="P24" i="10"/>
  <c r="I17" i="10"/>
  <c r="P13" i="10"/>
  <c r="P9" i="10"/>
  <c r="P4" i="10"/>
  <c r="P5" i="10"/>
  <c r="P3" i="10"/>
  <c r="P6" i="10"/>
  <c r="P20" i="10"/>
  <c r="P11" i="10"/>
  <c r="P17" i="10"/>
  <c r="Q12" i="10"/>
  <c r="P18" i="10"/>
  <c r="P12" i="10"/>
  <c r="Q13" i="10"/>
  <c r="Q23" i="10"/>
  <c r="J20" i="10"/>
  <c r="H8" i="10"/>
  <c r="Q24" i="10"/>
  <c r="H4" i="10"/>
  <c r="J23" i="10"/>
  <c r="J7" i="10"/>
  <c r="Q19" i="10"/>
  <c r="I5" i="10"/>
  <c r="J10" i="10"/>
  <c r="Q15" i="10"/>
  <c r="I21" i="10"/>
  <c r="I9" i="10"/>
  <c r="I22" i="10"/>
  <c r="H15" i="10"/>
  <c r="J19" i="10"/>
  <c r="J11" i="10"/>
  <c r="H12" i="10"/>
  <c r="I24" i="24"/>
  <c r="Q16" i="10"/>
  <c r="Q8" i="10"/>
  <c r="H23" i="10"/>
  <c r="I18" i="10"/>
  <c r="Q22" i="10"/>
  <c r="I19" i="10"/>
  <c r="J8" i="10"/>
  <c r="H22" i="10"/>
  <c r="I16" i="10"/>
  <c r="H18" i="10"/>
  <c r="I12" i="10"/>
  <c r="H19" i="10"/>
  <c r="H17" i="10"/>
  <c r="I11" i="10"/>
  <c r="H11" i="10"/>
  <c r="I8" i="10"/>
  <c r="Q11" i="10"/>
  <c r="H10" i="10"/>
  <c r="I7" i="10"/>
  <c r="I4" i="10"/>
  <c r="I25" i="10"/>
  <c r="J22" i="10"/>
  <c r="I23" i="10"/>
  <c r="J17" i="10"/>
  <c r="J15" i="10"/>
  <c r="J21" i="10"/>
  <c r="H21" i="10"/>
  <c r="H13" i="10"/>
  <c r="Q25" i="10"/>
  <c r="H6" i="10"/>
  <c r="J4" i="10"/>
  <c r="H7" i="10"/>
  <c r="I10" i="10"/>
  <c r="H20" i="10"/>
  <c r="I20" i="10"/>
  <c r="J5" i="10"/>
  <c r="H5" i="10"/>
  <c r="J24" i="10"/>
  <c r="H24" i="10"/>
  <c r="H16" i="10"/>
  <c r="Q9" i="10"/>
  <c r="J12" i="10"/>
  <c r="H14" i="10"/>
  <c r="J14" i="10"/>
  <c r="H9" i="10"/>
  <c r="J9" i="10"/>
  <c r="I15" i="10"/>
  <c r="Q14" i="10"/>
  <c r="J25" i="10"/>
  <c r="Q7" i="10"/>
  <c r="Q4" i="10"/>
  <c r="Q3" i="10"/>
  <c r="Q6" i="10"/>
  <c r="Q17" i="10"/>
  <c r="Q20" i="10"/>
  <c r="Q5" i="10"/>
  <c r="I18" i="24"/>
  <c r="I12" i="24"/>
  <c r="I13" i="24"/>
  <c r="M21" i="10"/>
  <c r="I21" i="24" l="1"/>
  <c r="I3" i="24"/>
  <c r="I15" i="24"/>
  <c r="I17" i="24"/>
  <c r="I16" i="24"/>
  <c r="I10" i="24"/>
  <c r="I8" i="24"/>
  <c r="I5" i="24"/>
  <c r="I2" i="24"/>
  <c r="I19" i="24"/>
  <c r="I6" i="24"/>
  <c r="I20" i="24"/>
  <c r="I23" i="24"/>
  <c r="I22" i="24"/>
  <c r="I4" i="24"/>
  <c r="I14" i="24"/>
  <c r="I7" i="24"/>
  <c r="I9" i="24"/>
  <c r="O21" i="10"/>
  <c r="R21" i="10" s="1"/>
  <c r="L21" i="10"/>
  <c r="D4" i="10"/>
  <c r="P21" i="10" l="1"/>
  <c r="E3" i="10"/>
  <c r="F3" i="10"/>
  <c r="G3" i="10"/>
  <c r="H3" i="10" l="1"/>
  <c r="J3" i="10"/>
  <c r="I3" i="10"/>
  <c r="I11" i="24"/>
  <c r="Q21" i="10"/>
</calcChain>
</file>

<file path=xl/sharedStrings.xml><?xml version="1.0" encoding="utf-8"?>
<sst xmlns="http://schemas.openxmlformats.org/spreadsheetml/2006/main" count="571" uniqueCount="87">
  <si>
    <t>Namn</t>
  </si>
  <si>
    <t>Resultat</t>
  </si>
  <si>
    <t>Placering</t>
  </si>
  <si>
    <t>LD</t>
  </si>
  <si>
    <t>NH</t>
  </si>
  <si>
    <t>Golf-ID</t>
  </si>
  <si>
    <t>610528-022</t>
  </si>
  <si>
    <t>720812-027</t>
  </si>
  <si>
    <t>611106-016</t>
  </si>
  <si>
    <t>610607-017</t>
  </si>
  <si>
    <t>630522-031</t>
  </si>
  <si>
    <t>531225-016</t>
  </si>
  <si>
    <t>591002-027</t>
  </si>
  <si>
    <t>581101-018</t>
  </si>
  <si>
    <t>490621-031</t>
  </si>
  <si>
    <t>440720-014</t>
  </si>
  <si>
    <t>Long Driving</t>
  </si>
  <si>
    <t>Närmast Hål</t>
  </si>
  <si>
    <t>610315-042</t>
  </si>
  <si>
    <t>601114-035</t>
  </si>
  <si>
    <t>Summa</t>
  </si>
  <si>
    <t>Bästa</t>
  </si>
  <si>
    <t>680711-048</t>
  </si>
  <si>
    <t>671126-049</t>
  </si>
  <si>
    <t>Poäng</t>
  </si>
  <si>
    <t>670622-062</t>
  </si>
  <si>
    <t>650912-022</t>
  </si>
  <si>
    <t>Totalt</t>
  </si>
  <si>
    <t>ID</t>
  </si>
  <si>
    <t>640129-046</t>
  </si>
  <si>
    <t>571016-031</t>
  </si>
  <si>
    <t>3 bästa</t>
  </si>
  <si>
    <t>Lag 1</t>
  </si>
  <si>
    <t>Boll</t>
  </si>
  <si>
    <t>Startlista</t>
  </si>
  <si>
    <t>Lag</t>
  </si>
  <si>
    <t>Snitt</t>
  </si>
  <si>
    <t>N/A</t>
  </si>
  <si>
    <t>Per Vikström</t>
  </si>
  <si>
    <t>X</t>
  </si>
  <si>
    <t xml:space="preserve">Anders Westman </t>
  </si>
  <si>
    <t xml:space="preserve">Bengt Westerberg </t>
  </si>
  <si>
    <t>Jan-Olov Morelius</t>
  </si>
  <si>
    <t>Kari Luokkala</t>
  </si>
  <si>
    <t>Lennart Lundgren</t>
  </si>
  <si>
    <t xml:space="preserve">Magnus Wallén </t>
  </si>
  <si>
    <t xml:space="preserve">Mikael Persson </t>
  </si>
  <si>
    <t xml:space="preserve">Nils Pers </t>
  </si>
  <si>
    <t xml:space="preserve">Olle Pers </t>
  </si>
  <si>
    <t>Ove Larsson</t>
  </si>
  <si>
    <t>Peter Michaelsson</t>
  </si>
  <si>
    <t xml:space="preserve">Peter Persson </t>
  </si>
  <si>
    <t xml:space="preserve">Peter Sundlöf </t>
  </si>
  <si>
    <t>Sami Kurvinen</t>
  </si>
  <si>
    <t xml:space="preserve">Sten Wickberg </t>
  </si>
  <si>
    <t xml:space="preserve">Sören Nord </t>
  </si>
  <si>
    <t>Tommy Fernström</t>
  </si>
  <si>
    <t>Vesa Remsu</t>
  </si>
  <si>
    <t>660824-052</t>
  </si>
  <si>
    <t>720203-059</t>
  </si>
  <si>
    <t>Säter 19 juni</t>
  </si>
  <si>
    <t>Säter 15 Aug</t>
  </si>
  <si>
    <t>Hedemora 7 Aug</t>
  </si>
  <si>
    <t>Plac Hagge 4/7</t>
  </si>
  <si>
    <t>Plac Säter 19/6</t>
  </si>
  <si>
    <t>Plac Hedemora 7/8</t>
  </si>
  <si>
    <t>Plac Säter15/8</t>
  </si>
  <si>
    <t>RESULTAT LISTA</t>
  </si>
  <si>
    <t>Slag</t>
  </si>
  <si>
    <t>Bästa slag</t>
  </si>
  <si>
    <t>Henrik Furhoff</t>
  </si>
  <si>
    <t>Fredrik Söderlund</t>
  </si>
  <si>
    <t>710321-001</t>
  </si>
  <si>
    <t>Hans Söderberg</t>
  </si>
  <si>
    <t>Golf ID</t>
  </si>
  <si>
    <t>Bosse Rustas</t>
  </si>
  <si>
    <t>621105-050</t>
  </si>
  <si>
    <t>Säter11/6</t>
  </si>
  <si>
    <t>Hedemora 6/8</t>
  </si>
  <si>
    <t>Säter 20/8</t>
  </si>
  <si>
    <t>DNS</t>
  </si>
  <si>
    <t>590321-055</t>
  </si>
  <si>
    <t>Avesta</t>
  </si>
  <si>
    <t>Avesta 19/6</t>
  </si>
  <si>
    <t>J-O Morelius</t>
  </si>
  <si>
    <t>DNF</t>
  </si>
  <si>
    <t>Total placering tre bästa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</si>
</sst>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trike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89">
    <xf numFmtId="0" fontId="0" fillId="0" borderId="0" xfId="0"/>
    <xf numFmtId="0" fontId="1" fillId="0" borderId="0" xfId="2"/>
    <xf numFmtId="0" fontId="1" fillId="0" borderId="1" xfId="2" applyBorder="1"/>
    <xf numFmtId="0" fontId="3" fillId="0" borderId="1" xfId="2" applyFont="1" applyBorder="1" applyAlignment="1">
      <alignment horizontal="center"/>
    </xf>
    <xf numFmtId="0" fontId="5" fillId="0" borderId="0" xfId="2" applyFont="1"/>
    <xf numFmtId="0" fontId="4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6" fillId="0" borderId="0" xfId="2" applyFont="1"/>
    <xf numFmtId="0" fontId="1" fillId="0" borderId="0" xfId="2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Border="1"/>
    <xf numFmtId="0" fontId="8" fillId="0" borderId="1" xfId="0" applyFont="1" applyBorder="1" applyAlignment="1">
      <alignment horizontal="center" wrapText="1"/>
    </xf>
    <xf numFmtId="0" fontId="1" fillId="0" borderId="1" xfId="2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0" xfId="2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" fillId="0" borderId="0" xfId="2" applyFont="1" applyBorder="1"/>
    <xf numFmtId="164" fontId="1" fillId="0" borderId="0" xfId="2" applyNumberFormat="1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4" borderId="0" xfId="0" applyFill="1"/>
    <xf numFmtId="1" fontId="9" fillId="0" borderId="1" xfId="2" applyNumberFormat="1" applyFont="1" applyBorder="1" applyAlignment="1">
      <alignment horizontal="center"/>
    </xf>
    <xf numFmtId="1" fontId="1" fillId="0" borderId="1" xfId="2" applyNumberFormat="1" applyBorder="1" applyAlignment="1">
      <alignment horizontal="center"/>
    </xf>
    <xf numFmtId="1" fontId="9" fillId="0" borderId="1" xfId="1" applyNumberFormat="1" applyFont="1" applyFill="1" applyBorder="1" applyAlignment="1" applyProtection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0" xfId="0" applyNumberFormat="1" applyFill="1"/>
    <xf numFmtId="1" fontId="0" fillId="0" borderId="0" xfId="0" applyNumberFormat="1"/>
    <xf numFmtId="1" fontId="1" fillId="0" borderId="1" xfId="2" applyNumberFormat="1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9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0" fillId="0" borderId="0" xfId="0" applyBorder="1"/>
    <xf numFmtId="0" fontId="13" fillId="0" borderId="1" xfId="2" applyFont="1" applyBorder="1" applyAlignment="1">
      <alignment horizontal="center"/>
    </xf>
    <xf numFmtId="0" fontId="12" fillId="6" borderId="0" xfId="5" applyAlignment="1">
      <alignment horizontal="center"/>
    </xf>
    <xf numFmtId="0" fontId="4" fillId="0" borderId="4" xfId="2" applyFont="1" applyFill="1" applyBorder="1"/>
    <xf numFmtId="0" fontId="9" fillId="0" borderId="4" xfId="2" applyFon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5" xfId="2" applyFont="1" applyBorder="1"/>
    <xf numFmtId="0" fontId="1" fillId="0" borderId="5" xfId="2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" fillId="0" borderId="6" xfId="2" applyBorder="1" applyAlignment="1">
      <alignment horizontal="center"/>
    </xf>
    <xf numFmtId="0" fontId="0" fillId="0" borderId="6" xfId="0" applyBorder="1"/>
    <xf numFmtId="0" fontId="9" fillId="0" borderId="6" xfId="2" applyFont="1" applyBorder="1" applyAlignment="1">
      <alignment horizontal="center"/>
    </xf>
    <xf numFmtId="0" fontId="1" fillId="0" borderId="0" xfId="0" applyFont="1" applyBorder="1" applyAlignment="1"/>
    <xf numFmtId="0" fontId="8" fillId="0" borderId="1" xfId="0" applyFont="1" applyFill="1" applyBorder="1" applyAlignment="1">
      <alignment horizontal="center" wrapText="1"/>
    </xf>
    <xf numFmtId="0" fontId="14" fillId="0" borderId="1" xfId="2" applyFont="1" applyBorder="1" applyAlignment="1">
      <alignment horizont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9" fillId="7" borderId="1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4" fillId="8" borderId="1" xfId="2" applyFont="1" applyFill="1" applyBorder="1"/>
    <xf numFmtId="0" fontId="1" fillId="8" borderId="1" xfId="2" applyFill="1" applyBorder="1"/>
    <xf numFmtId="0" fontId="15" fillId="0" borderId="1" xfId="2" applyFont="1" applyBorder="1" applyAlignment="1">
      <alignment horizontal="center"/>
    </xf>
    <xf numFmtId="0" fontId="12" fillId="6" borderId="0" xfId="5" applyAlignment="1">
      <alignment horizontal="center"/>
    </xf>
    <xf numFmtId="0" fontId="7" fillId="0" borderId="0" xfId="0" applyFont="1"/>
    <xf numFmtId="1" fontId="7" fillId="0" borderId="0" xfId="0" applyNumberFormat="1" applyFont="1"/>
    <xf numFmtId="1" fontId="7" fillId="0" borderId="1" xfId="0" applyNumberFormat="1" applyFont="1" applyFill="1" applyBorder="1" applyAlignment="1">
      <alignment horizontal="center"/>
    </xf>
    <xf numFmtId="0" fontId="12" fillId="6" borderId="0" xfId="5" applyAlignment="1">
      <alignment horizontal="center"/>
    </xf>
    <xf numFmtId="0" fontId="11" fillId="5" borderId="3" xfId="4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Bad" xfId="5" builtinId="27"/>
    <cellStyle name="Good" xfId="4" builtinId="26"/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E2" zoomScaleNormal="100" workbookViewId="0">
      <selection activeCell="T22" sqref="T22"/>
    </sheetView>
  </sheetViews>
  <sheetFormatPr defaultRowHeight="14.4" x14ac:dyDescent="0.3"/>
  <cols>
    <col min="1" max="1" width="12.109375" customWidth="1"/>
    <col min="2" max="2" width="17.109375" customWidth="1"/>
    <col min="3" max="3" width="14.33203125" customWidth="1"/>
    <col min="4" max="4" width="12.44140625" bestFit="1" customWidth="1"/>
    <col min="5" max="5" width="16.88671875" bestFit="1" customWidth="1"/>
    <col min="6" max="6" width="15.33203125" bestFit="1" customWidth="1"/>
    <col min="7" max="7" width="11.5546875" customWidth="1"/>
    <col min="8" max="8" width="16.88671875" bestFit="1" customWidth="1"/>
    <col min="9" max="9" width="10.33203125" bestFit="1" customWidth="1"/>
    <col min="10" max="10" width="5.33203125" bestFit="1" customWidth="1"/>
    <col min="11" max="11" width="17.5546875" bestFit="1" customWidth="1"/>
    <col min="12" max="12" width="9.6640625" customWidth="1"/>
    <col min="13" max="13" width="13.88671875" customWidth="1"/>
    <col min="14" max="14" width="15.33203125" customWidth="1"/>
    <col min="15" max="15" width="10.33203125" customWidth="1"/>
    <col min="16" max="16" width="7.88671875" customWidth="1"/>
    <col min="17" max="17" width="6.33203125" bestFit="1" customWidth="1"/>
    <col min="18" max="18" width="23.44140625" customWidth="1"/>
    <col min="19" max="19" width="8.5546875" style="14" customWidth="1"/>
    <col min="20" max="20" width="10" style="14" customWidth="1"/>
    <col min="21" max="21" width="9.33203125" customWidth="1"/>
    <col min="22" max="22" width="8.6640625" customWidth="1"/>
    <col min="23" max="23" width="9" customWidth="1"/>
    <col min="28" max="28" width="17.6640625" bestFit="1" customWidth="1"/>
    <col min="30" max="30" width="18.88671875" bestFit="1" customWidth="1"/>
    <col min="33" max="33" width="15.109375" customWidth="1"/>
  </cols>
  <sheetData>
    <row r="1" spans="1:20" x14ac:dyDescent="0.3">
      <c r="D1" s="84" t="s">
        <v>68</v>
      </c>
      <c r="E1" s="84"/>
      <c r="F1" s="84"/>
      <c r="G1" s="84"/>
      <c r="H1" s="84"/>
      <c r="I1" s="80"/>
      <c r="J1" s="57"/>
      <c r="L1" s="85" t="s">
        <v>2</v>
      </c>
      <c r="M1" s="85"/>
      <c r="N1" s="85"/>
      <c r="O1" s="85"/>
    </row>
    <row r="2" spans="1:20" x14ac:dyDescent="0.3">
      <c r="A2" s="32" t="s">
        <v>2</v>
      </c>
      <c r="B2" s="16" t="s">
        <v>0</v>
      </c>
      <c r="C2" s="16" t="s">
        <v>74</v>
      </c>
      <c r="D2" s="18" t="s">
        <v>77</v>
      </c>
      <c r="E2" s="71" t="s">
        <v>83</v>
      </c>
      <c r="F2" s="49" t="s">
        <v>78</v>
      </c>
      <c r="G2" s="18" t="s">
        <v>79</v>
      </c>
      <c r="H2" s="18" t="s">
        <v>20</v>
      </c>
      <c r="I2" s="20" t="s">
        <v>69</v>
      </c>
      <c r="J2" s="18" t="s">
        <v>36</v>
      </c>
      <c r="K2" s="55"/>
      <c r="L2" s="18" t="s">
        <v>77</v>
      </c>
      <c r="M2" s="71" t="s">
        <v>83</v>
      </c>
      <c r="N2" s="49" t="s">
        <v>78</v>
      </c>
      <c r="O2" s="18" t="s">
        <v>79</v>
      </c>
      <c r="P2" s="20" t="s">
        <v>20</v>
      </c>
      <c r="Q2" s="20" t="s">
        <v>21</v>
      </c>
      <c r="R2" s="35" t="s">
        <v>86</v>
      </c>
      <c r="S2"/>
      <c r="T2"/>
    </row>
    <row r="3" spans="1:20" x14ac:dyDescent="0.3">
      <c r="A3" s="23"/>
      <c r="B3" s="74" t="s">
        <v>40</v>
      </c>
      <c r="C3" s="52" t="s">
        <v>11</v>
      </c>
      <c r="D3" s="40">
        <f>SUM('Säter 11Jun'!D4)</f>
        <v>0</v>
      </c>
      <c r="E3" s="23">
        <f>SUM('Avesta19 Juni'!D4)</f>
        <v>80</v>
      </c>
      <c r="F3" s="23">
        <f>SUM('Hedemora 6 Aug'!D4)</f>
        <v>0</v>
      </c>
      <c r="G3" s="23">
        <f>SUM('Säter 20 Aug'!D4)</f>
        <v>82</v>
      </c>
      <c r="H3" s="40">
        <f>SUM(D3:G3)</f>
        <v>162</v>
      </c>
      <c r="I3" s="43">
        <f>SMALL(D3:G3,1)</f>
        <v>0</v>
      </c>
      <c r="J3" s="40">
        <f>SUM(D3:G3)/4</f>
        <v>40.5</v>
      </c>
      <c r="K3" s="74" t="s">
        <v>48</v>
      </c>
      <c r="L3" s="40">
        <f>SUM('Säter 11Jun'!E16)</f>
        <v>1</v>
      </c>
      <c r="M3" s="30">
        <f>SUM('Avesta19 Juni'!E16)</f>
        <v>4</v>
      </c>
      <c r="N3" s="30">
        <f>SUM('Hedemora 6 Aug'!E16)</f>
        <v>7</v>
      </c>
      <c r="O3" s="30">
        <f>SUM('Säter 20 Aug'!E16)</f>
        <v>2</v>
      </c>
      <c r="P3" s="48">
        <f t="shared" ref="P3:P25" si="0">SUM(L3:O3)</f>
        <v>14</v>
      </c>
      <c r="Q3" s="21">
        <f t="shared" ref="Q3:Q25" si="1">SMALL(L3:O3,1)</f>
        <v>1</v>
      </c>
      <c r="R3" s="48">
        <f>SUM(L3:M3,O3)</f>
        <v>7</v>
      </c>
      <c r="S3"/>
      <c r="T3"/>
    </row>
    <row r="4" spans="1:20" x14ac:dyDescent="0.3">
      <c r="A4" s="23"/>
      <c r="B4" s="74" t="s">
        <v>41</v>
      </c>
      <c r="C4" s="52" t="s">
        <v>13</v>
      </c>
      <c r="D4" s="40">
        <f>SUM('Säter 11Jun'!D5)</f>
        <v>0</v>
      </c>
      <c r="E4" s="23">
        <f>SUM('Avesta19 Juni'!D5)</f>
        <v>0</v>
      </c>
      <c r="F4" s="23">
        <f>SUM('Hedemora 6 Aug'!D5)</f>
        <v>98</v>
      </c>
      <c r="G4" s="23">
        <f>SUM('Säter 20 Aug'!D5)</f>
        <v>0</v>
      </c>
      <c r="H4" s="40">
        <f t="shared" ref="H4:H25" si="2">SUM(D4:G4)</f>
        <v>98</v>
      </c>
      <c r="I4" s="43">
        <f t="shared" ref="I4:I25" si="3">SMALL(D4:G4,1)</f>
        <v>0</v>
      </c>
      <c r="J4" s="40">
        <f t="shared" ref="J4:J25" si="4">SUM(D4:G4)/4</f>
        <v>24.5</v>
      </c>
      <c r="K4" s="74" t="s">
        <v>44</v>
      </c>
      <c r="L4" s="40">
        <f>SUM('Säter 11Jun'!E12)</f>
        <v>3</v>
      </c>
      <c r="M4" s="30">
        <f>SUM('Avesta19 Juni'!E12)</f>
        <v>5</v>
      </c>
      <c r="N4" s="30">
        <f>SUM('Hedemora 6 Aug'!E12)</f>
        <v>2</v>
      </c>
      <c r="O4" s="30">
        <f>SUM('Säter 20 Aug'!E12)</f>
        <v>9</v>
      </c>
      <c r="P4" s="48">
        <f t="shared" si="0"/>
        <v>19</v>
      </c>
      <c r="Q4" s="21">
        <f t="shared" si="1"/>
        <v>2</v>
      </c>
      <c r="R4" s="48">
        <f>SUM(M4:N4,L4)</f>
        <v>10</v>
      </c>
      <c r="S4"/>
      <c r="T4"/>
    </row>
    <row r="5" spans="1:20" x14ac:dyDescent="0.3">
      <c r="A5" s="23"/>
      <c r="B5" s="74" t="s">
        <v>75</v>
      </c>
      <c r="C5" s="52" t="s">
        <v>76</v>
      </c>
      <c r="D5" s="40">
        <f>SUM('Säter 11Jun'!D6)</f>
        <v>87</v>
      </c>
      <c r="E5" s="23">
        <f>SUM('Avesta19 Juni'!D6)</f>
        <v>81</v>
      </c>
      <c r="F5" s="23">
        <f>SUM('Hedemora 6 Aug'!D6)</f>
        <v>77</v>
      </c>
      <c r="G5" s="23">
        <f>SUM('Säter 20 Aug'!D6)</f>
        <v>84</v>
      </c>
      <c r="H5" s="40">
        <f t="shared" si="2"/>
        <v>329</v>
      </c>
      <c r="I5" s="43">
        <f t="shared" si="3"/>
        <v>77</v>
      </c>
      <c r="J5" s="40">
        <f t="shared" si="4"/>
        <v>82.25</v>
      </c>
      <c r="K5" s="74" t="s">
        <v>47</v>
      </c>
      <c r="L5" s="40">
        <f>SUM('Säter 11Jun'!E15)</f>
        <v>4</v>
      </c>
      <c r="M5" s="30">
        <f>SUM('Avesta19 Juni'!E15)</f>
        <v>7</v>
      </c>
      <c r="N5" s="30">
        <f>SUM('Hedemora 6 Aug'!E15)</f>
        <v>3</v>
      </c>
      <c r="O5" s="30">
        <f>SUM('Säter 20 Aug'!E15)</f>
        <v>5</v>
      </c>
      <c r="P5" s="48">
        <f t="shared" si="0"/>
        <v>19</v>
      </c>
      <c r="Q5" s="21">
        <f t="shared" si="1"/>
        <v>3</v>
      </c>
      <c r="R5" s="48">
        <f>SUM(N5:O5,L5)</f>
        <v>12</v>
      </c>
      <c r="S5"/>
      <c r="T5"/>
    </row>
    <row r="6" spans="1:20" x14ac:dyDescent="0.3">
      <c r="A6" s="23"/>
      <c r="B6" s="33" t="s">
        <v>71</v>
      </c>
      <c r="C6" s="34" t="s">
        <v>72</v>
      </c>
      <c r="D6" s="40">
        <f>SUM('Säter 11Jun'!D7)</f>
        <v>0</v>
      </c>
      <c r="E6" s="23">
        <f>SUM('Avesta19 Juni'!D7)</f>
        <v>0</v>
      </c>
      <c r="F6" s="23">
        <f>SUM('Hedemora 6 Aug'!D7)</f>
        <v>0</v>
      </c>
      <c r="G6" s="23">
        <f>SUM('Säter 20 Aug'!D7)</f>
        <v>0</v>
      </c>
      <c r="H6" s="40">
        <f t="shared" si="2"/>
        <v>0</v>
      </c>
      <c r="I6" s="43">
        <f t="shared" si="3"/>
        <v>0</v>
      </c>
      <c r="J6" s="40">
        <f t="shared" si="4"/>
        <v>0</v>
      </c>
      <c r="K6" s="74" t="s">
        <v>57</v>
      </c>
      <c r="L6" s="40">
        <f>SUM('Säter 11Jun'!E26)</f>
        <v>9</v>
      </c>
      <c r="M6" s="30">
        <f>SUM('Avesta19 Juni'!E26)</f>
        <v>1</v>
      </c>
      <c r="N6" s="30">
        <f>SUM('Hedemora 6 Aug'!E26)</f>
        <v>15</v>
      </c>
      <c r="O6" s="30">
        <f>SUM('Säter 20 Aug'!E26)</f>
        <v>3</v>
      </c>
      <c r="P6" s="48">
        <f t="shared" si="0"/>
        <v>28</v>
      </c>
      <c r="Q6" s="21">
        <f t="shared" si="1"/>
        <v>1</v>
      </c>
      <c r="R6" s="48">
        <f>SUM(L6:M6,O6)</f>
        <v>13</v>
      </c>
      <c r="S6"/>
      <c r="T6"/>
    </row>
    <row r="7" spans="1:20" ht="15" customHeight="1" x14ac:dyDescent="0.3">
      <c r="A7" s="23"/>
      <c r="B7" s="33" t="s">
        <v>73</v>
      </c>
      <c r="C7" s="34" t="s">
        <v>81</v>
      </c>
      <c r="D7" s="40">
        <f>SUM('Säter 11Jun'!D8)</f>
        <v>0</v>
      </c>
      <c r="E7" s="23">
        <f>SUM('Avesta19 Juni'!D8)</f>
        <v>87</v>
      </c>
      <c r="F7" s="23">
        <f>SUM('Hedemora 6 Aug'!D8)</f>
        <v>79</v>
      </c>
      <c r="G7" s="23">
        <f>SUM('Säter 20 Aug'!D8)</f>
        <v>0</v>
      </c>
      <c r="H7" s="40">
        <f t="shared" si="2"/>
        <v>166</v>
      </c>
      <c r="I7" s="43">
        <f t="shared" si="3"/>
        <v>0</v>
      </c>
      <c r="J7" s="40">
        <f t="shared" si="4"/>
        <v>41.5</v>
      </c>
      <c r="K7" s="74" t="s">
        <v>49</v>
      </c>
      <c r="L7" s="40">
        <f>SUM('Säter 11Jun'!E17)</f>
        <v>2</v>
      </c>
      <c r="M7" s="30">
        <f>SUM('Avesta19 Juni'!E17)</f>
        <v>11</v>
      </c>
      <c r="N7" s="30">
        <f>SUM('Hedemora 6 Aug'!E17)</f>
        <v>4</v>
      </c>
      <c r="O7" s="30">
        <f>SUM('Säter 20 Aug'!E17)</f>
        <v>12</v>
      </c>
      <c r="P7" s="48">
        <f t="shared" si="0"/>
        <v>29</v>
      </c>
      <c r="Q7" s="21">
        <f t="shared" si="1"/>
        <v>2</v>
      </c>
      <c r="R7" s="48">
        <f>SUM(M7:N7,L7)</f>
        <v>17</v>
      </c>
      <c r="S7"/>
      <c r="T7"/>
    </row>
    <row r="8" spans="1:20" ht="15" customHeight="1" x14ac:dyDescent="0.3">
      <c r="A8" s="23"/>
      <c r="B8" s="74" t="s">
        <v>70</v>
      </c>
      <c r="C8" s="52" t="s">
        <v>22</v>
      </c>
      <c r="D8" s="40">
        <f>SUM('Säter 11Jun'!D9)</f>
        <v>79</v>
      </c>
      <c r="E8" s="23">
        <f>SUM('Avesta19 Juni'!D9)</f>
        <v>68</v>
      </c>
      <c r="F8" s="23">
        <f>SUM('Hedemora 6 Aug'!D9)</f>
        <v>0</v>
      </c>
      <c r="G8" s="23">
        <f>SUM('Säter 20 Aug'!D9)</f>
        <v>0</v>
      </c>
      <c r="H8" s="40">
        <f t="shared" si="2"/>
        <v>147</v>
      </c>
      <c r="I8" s="43">
        <f t="shared" si="3"/>
        <v>0</v>
      </c>
      <c r="J8" s="40">
        <f t="shared" si="4"/>
        <v>36.75</v>
      </c>
      <c r="K8" s="74" t="s">
        <v>42</v>
      </c>
      <c r="L8" s="40">
        <f>SUM('Säter 11Jun'!E10)</f>
        <v>7</v>
      </c>
      <c r="M8" s="30">
        <f>SUM('Avesta19 Juni'!E10)</f>
        <v>6</v>
      </c>
      <c r="N8" s="30">
        <f>SUM('Hedemora 6 Aug'!E10)</f>
        <v>10</v>
      </c>
      <c r="O8" s="30">
        <f>SUM('Säter 20 Aug'!E10)</f>
        <v>4</v>
      </c>
      <c r="P8" s="48">
        <f t="shared" si="0"/>
        <v>27</v>
      </c>
      <c r="Q8" s="21">
        <f t="shared" si="1"/>
        <v>4</v>
      </c>
      <c r="R8" s="48">
        <f>SUM(L8:M8,O8)</f>
        <v>17</v>
      </c>
      <c r="S8"/>
      <c r="T8"/>
    </row>
    <row r="9" spans="1:20" ht="15" customHeight="1" x14ac:dyDescent="0.3">
      <c r="A9" s="75"/>
      <c r="B9" s="74" t="s">
        <v>42</v>
      </c>
      <c r="C9" s="52" t="s">
        <v>14</v>
      </c>
      <c r="D9" s="40">
        <f>SUM('Säter 11Jun'!D10)</f>
        <v>81</v>
      </c>
      <c r="E9" s="23">
        <f>SUM('Avesta19 Juni'!D10)</f>
        <v>73</v>
      </c>
      <c r="F9" s="23">
        <f>SUM('Hedemora 6 Aug'!D10)</f>
        <v>76</v>
      </c>
      <c r="G9" s="23">
        <f>SUM('Säter 20 Aug'!D10)</f>
        <v>74</v>
      </c>
      <c r="H9" s="40">
        <f t="shared" si="2"/>
        <v>304</v>
      </c>
      <c r="I9" s="43">
        <f t="shared" si="3"/>
        <v>73</v>
      </c>
      <c r="J9" s="40">
        <f t="shared" si="4"/>
        <v>76</v>
      </c>
      <c r="K9" s="74" t="s">
        <v>45</v>
      </c>
      <c r="L9" s="40">
        <f>SUM('Säter 11Jun'!E13)</f>
        <v>8</v>
      </c>
      <c r="M9" s="30">
        <f>SUM('Avesta19 Juni'!E13)</f>
        <v>9</v>
      </c>
      <c r="N9" s="30">
        <f>SUM('Hedemora 6 Aug'!E13)</f>
        <v>1</v>
      </c>
      <c r="O9" s="30">
        <f>SUM('Säter 20 Aug'!E13)</f>
        <v>23</v>
      </c>
      <c r="P9" s="48">
        <f t="shared" si="0"/>
        <v>41</v>
      </c>
      <c r="Q9" s="21">
        <f t="shared" si="1"/>
        <v>1</v>
      </c>
      <c r="R9" s="48">
        <f>SUM(M9:N9,L9)</f>
        <v>18</v>
      </c>
      <c r="S9"/>
      <c r="T9"/>
    </row>
    <row r="10" spans="1:20" ht="15" customHeight="1" x14ac:dyDescent="0.3">
      <c r="A10" s="23"/>
      <c r="B10" s="74" t="s">
        <v>43</v>
      </c>
      <c r="C10" s="52" t="s">
        <v>58</v>
      </c>
      <c r="D10" s="40">
        <f>SUM('Säter 11Jun'!D11)</f>
        <v>83</v>
      </c>
      <c r="E10" s="23">
        <f>SUM('Avesta19 Juni'!D11)</f>
        <v>87</v>
      </c>
      <c r="F10" s="23">
        <f>SUM('Hedemora 6 Aug'!D11)</f>
        <v>77</v>
      </c>
      <c r="G10" s="23">
        <f>SUM('Säter 20 Aug'!D11)</f>
        <v>89</v>
      </c>
      <c r="H10" s="40">
        <f t="shared" si="2"/>
        <v>336</v>
      </c>
      <c r="I10" s="43">
        <f t="shared" si="3"/>
        <v>77</v>
      </c>
      <c r="J10" s="40">
        <f t="shared" si="4"/>
        <v>84</v>
      </c>
      <c r="K10" s="74" t="s">
        <v>51</v>
      </c>
      <c r="L10" s="40">
        <f>SUM('Säter 11Jun'!E20)</f>
        <v>14</v>
      </c>
      <c r="M10" s="30">
        <f>SUM('Avesta19 Juni'!E20)</f>
        <v>3</v>
      </c>
      <c r="N10" s="30">
        <f>SUM('Hedemora 6 Aug'!E20)</f>
        <v>6</v>
      </c>
      <c r="O10" s="30">
        <f>SUM('Säter 20 Aug'!E20)</f>
        <v>11</v>
      </c>
      <c r="P10" s="48">
        <f t="shared" si="0"/>
        <v>34</v>
      </c>
      <c r="Q10" s="21">
        <f t="shared" si="1"/>
        <v>3</v>
      </c>
      <c r="R10" s="48">
        <f>SUM(M10:O10)</f>
        <v>20</v>
      </c>
      <c r="S10"/>
      <c r="T10"/>
    </row>
    <row r="11" spans="1:20" ht="15" customHeight="1" x14ac:dyDescent="0.3">
      <c r="A11" s="23"/>
      <c r="B11" s="74" t="s">
        <v>44</v>
      </c>
      <c r="C11" s="52" t="s">
        <v>18</v>
      </c>
      <c r="D11" s="40">
        <f>SUM('Säter 11Jun'!D12)</f>
        <v>77</v>
      </c>
      <c r="E11" s="23">
        <f>SUM('Avesta19 Juni'!D12)</f>
        <v>73</v>
      </c>
      <c r="F11" s="23">
        <f>SUM('Hedemora 6 Aug'!D12)</f>
        <v>69</v>
      </c>
      <c r="G11" s="23">
        <f>SUM('Säter 20 Aug'!D12)</f>
        <v>80</v>
      </c>
      <c r="H11" s="40">
        <f t="shared" si="2"/>
        <v>299</v>
      </c>
      <c r="I11" s="43">
        <f t="shared" si="3"/>
        <v>69</v>
      </c>
      <c r="J11" s="40">
        <f t="shared" si="4"/>
        <v>74.75</v>
      </c>
      <c r="K11" s="74" t="s">
        <v>55</v>
      </c>
      <c r="L11" s="40">
        <f>SUM('Säter 11Jun'!E24)</f>
        <v>5</v>
      </c>
      <c r="M11" s="30">
        <f>SUM('Avesta19 Juni'!E24)</f>
        <v>10</v>
      </c>
      <c r="N11" s="30">
        <f>SUM('Hedemora 6 Aug'!E24)</f>
        <v>17</v>
      </c>
      <c r="O11" s="30">
        <f>SUM('Säter 20 Aug'!E24)</f>
        <v>7</v>
      </c>
      <c r="P11" s="48">
        <f t="shared" si="0"/>
        <v>39</v>
      </c>
      <c r="Q11" s="21">
        <f t="shared" si="1"/>
        <v>5</v>
      </c>
      <c r="R11" s="48">
        <f>SUM(L11:M11,O11)</f>
        <v>22</v>
      </c>
      <c r="S11"/>
      <c r="T11"/>
    </row>
    <row r="12" spans="1:20" ht="15" customHeight="1" x14ac:dyDescent="0.3">
      <c r="A12" s="23"/>
      <c r="B12" s="74" t="s">
        <v>45</v>
      </c>
      <c r="C12" s="52" t="s">
        <v>7</v>
      </c>
      <c r="D12" s="40">
        <f>SUM('Säter 11Jun'!D13)</f>
        <v>81</v>
      </c>
      <c r="E12" s="23">
        <f>SUM('Avesta19 Juni'!D13)</f>
        <v>76</v>
      </c>
      <c r="F12" s="23">
        <f>SUM('Hedemora 6 Aug'!D13)</f>
        <v>69</v>
      </c>
      <c r="G12" s="23">
        <f>SUM('Säter 20 Aug'!D13)</f>
        <v>0</v>
      </c>
      <c r="H12" s="40">
        <f t="shared" si="2"/>
        <v>226</v>
      </c>
      <c r="I12" s="43">
        <f t="shared" si="3"/>
        <v>0</v>
      </c>
      <c r="J12" s="40">
        <f t="shared" si="4"/>
        <v>56.5</v>
      </c>
      <c r="K12" s="74" t="s">
        <v>38</v>
      </c>
      <c r="L12" s="40">
        <f>SUM('Säter 11Jun'!E18)</f>
        <v>13</v>
      </c>
      <c r="M12" s="30">
        <f>SUM('Avesta19 Juni'!E18)</f>
        <v>8</v>
      </c>
      <c r="N12" s="30">
        <f>SUM('Hedemora 6 Aug'!E18)</f>
        <v>8</v>
      </c>
      <c r="O12" s="30">
        <f>SUM('Säter 20 Aug'!E18)</f>
        <v>6</v>
      </c>
      <c r="P12" s="48">
        <f t="shared" si="0"/>
        <v>35</v>
      </c>
      <c r="Q12" s="21">
        <f t="shared" si="1"/>
        <v>6</v>
      </c>
      <c r="R12" s="48">
        <f>SUM(M12,N12:O12)</f>
        <v>22</v>
      </c>
      <c r="S12"/>
      <c r="T12"/>
    </row>
    <row r="13" spans="1:20" ht="15" customHeight="1" x14ac:dyDescent="0.3">
      <c r="A13" s="23"/>
      <c r="B13" s="74" t="s">
        <v>46</v>
      </c>
      <c r="C13" s="52" t="s">
        <v>25</v>
      </c>
      <c r="D13" s="40">
        <f>SUM('Säter 11Jun'!D14)</f>
        <v>88</v>
      </c>
      <c r="E13" s="23">
        <f>SUM('Avesta19 Juni'!D14)</f>
        <v>0</v>
      </c>
      <c r="F13" s="23">
        <f>SUM('Hedemora 6 Aug'!D14)</f>
        <v>79</v>
      </c>
      <c r="G13" s="23">
        <f>SUM('Säter 20 Aug'!D14)</f>
        <v>85</v>
      </c>
      <c r="H13" s="40">
        <f t="shared" si="2"/>
        <v>252</v>
      </c>
      <c r="I13" s="43">
        <f t="shared" si="3"/>
        <v>0</v>
      </c>
      <c r="J13" s="40">
        <f t="shared" si="4"/>
        <v>63</v>
      </c>
      <c r="K13" s="2" t="s">
        <v>56</v>
      </c>
      <c r="L13" s="40">
        <f>SUM('Säter 11Jun'!E25)</f>
        <v>10</v>
      </c>
      <c r="M13" s="30">
        <f>SUM('Avesta19 Juni'!E25)</f>
        <v>12</v>
      </c>
      <c r="N13" s="30">
        <f>SUM('Hedemora 6 Aug'!E25)</f>
        <v>5</v>
      </c>
      <c r="O13" s="30">
        <f>SUM('Säter 20 Aug'!E25)</f>
        <v>8</v>
      </c>
      <c r="P13" s="48">
        <f t="shared" si="0"/>
        <v>35</v>
      </c>
      <c r="Q13" s="21">
        <f t="shared" si="1"/>
        <v>5</v>
      </c>
      <c r="R13" s="48">
        <f>SUM(N13:O13,L13)</f>
        <v>23</v>
      </c>
      <c r="S13"/>
      <c r="T13"/>
    </row>
    <row r="14" spans="1:20" ht="15" customHeight="1" x14ac:dyDescent="0.3">
      <c r="A14" s="23"/>
      <c r="B14" s="74" t="s">
        <v>47</v>
      </c>
      <c r="C14" s="52" t="s">
        <v>19</v>
      </c>
      <c r="D14" s="40">
        <f>SUM('Säter 11Jun'!D15)</f>
        <v>79</v>
      </c>
      <c r="E14" s="23">
        <f>SUM('Avesta19 Juni'!D15)</f>
        <v>74</v>
      </c>
      <c r="F14" s="23">
        <f>SUM('Hedemora 6 Aug'!D15)</f>
        <v>71</v>
      </c>
      <c r="G14" s="23">
        <f>SUM('Säter 20 Aug'!D15)</f>
        <v>74</v>
      </c>
      <c r="H14" s="40">
        <f t="shared" si="2"/>
        <v>298</v>
      </c>
      <c r="I14" s="43">
        <f t="shared" si="3"/>
        <v>71</v>
      </c>
      <c r="J14" s="40">
        <f t="shared" si="4"/>
        <v>74.5</v>
      </c>
      <c r="K14" s="74" t="s">
        <v>70</v>
      </c>
      <c r="L14" s="40">
        <f>SUM('Säter 11Jun'!E9)</f>
        <v>6</v>
      </c>
      <c r="M14" s="30">
        <f>SUM('Avesta19 Juni'!E9)</f>
        <v>2</v>
      </c>
      <c r="N14" s="30">
        <f>SUM('Hedemora 6 Aug'!E9)</f>
        <v>23</v>
      </c>
      <c r="O14" s="30">
        <f>SUM('Säter 20 Aug'!E9)</f>
        <v>23</v>
      </c>
      <c r="P14" s="48">
        <f t="shared" si="0"/>
        <v>54</v>
      </c>
      <c r="Q14" s="21">
        <f t="shared" si="1"/>
        <v>2</v>
      </c>
      <c r="R14" s="48">
        <f>SUM(L14:N14)</f>
        <v>31</v>
      </c>
      <c r="S14"/>
      <c r="T14"/>
    </row>
    <row r="15" spans="1:20" ht="15" customHeight="1" x14ac:dyDescent="0.3">
      <c r="A15" s="23"/>
      <c r="B15" s="74" t="s">
        <v>48</v>
      </c>
      <c r="C15" s="52" t="s">
        <v>10</v>
      </c>
      <c r="D15" s="40">
        <f>SUM('Säter 11Jun'!D16)</f>
        <v>74</v>
      </c>
      <c r="E15" s="23">
        <f>SUM('Avesta19 Juni'!D16)</f>
        <v>73</v>
      </c>
      <c r="F15" s="23">
        <f>SUM('Hedemora 6 Aug'!D16)</f>
        <v>74</v>
      </c>
      <c r="G15" s="23">
        <f>SUM('Säter 20 Aug'!D16)</f>
        <v>72</v>
      </c>
      <c r="H15" s="40">
        <f t="shared" si="2"/>
        <v>293</v>
      </c>
      <c r="I15" s="43">
        <f t="shared" si="3"/>
        <v>72</v>
      </c>
      <c r="J15" s="40">
        <f t="shared" si="4"/>
        <v>73.25</v>
      </c>
      <c r="K15" s="74" t="s">
        <v>53</v>
      </c>
      <c r="L15" s="40">
        <f>SUM('Säter 11Jun'!E22)</f>
        <v>17</v>
      </c>
      <c r="M15" s="30">
        <f>SUM('Avesta19 Juni'!E22)</f>
        <v>23</v>
      </c>
      <c r="N15" s="30">
        <f>SUM('Hedemora 6 Aug'!E22)</f>
        <v>11</v>
      </c>
      <c r="O15" s="30">
        <f>SUM('Säter 20 Aug'!E22)</f>
        <v>10</v>
      </c>
      <c r="P15" s="48">
        <f t="shared" si="0"/>
        <v>61</v>
      </c>
      <c r="Q15" s="21">
        <f t="shared" si="1"/>
        <v>10</v>
      </c>
      <c r="R15" s="48">
        <f>SUM(N15:O15,L15)</f>
        <v>38</v>
      </c>
      <c r="S15"/>
      <c r="T15"/>
    </row>
    <row r="16" spans="1:20" ht="15" customHeight="1" x14ac:dyDescent="0.3">
      <c r="A16" s="75"/>
      <c r="B16" s="74" t="s">
        <v>49</v>
      </c>
      <c r="C16" s="52" t="s">
        <v>15</v>
      </c>
      <c r="D16" s="40">
        <f>SUM('Säter 11Jun'!D17)</f>
        <v>76</v>
      </c>
      <c r="E16" s="23">
        <f>SUM('Avesta19 Juni'!D17)</f>
        <v>78</v>
      </c>
      <c r="F16" s="23">
        <f>SUM('Hedemora 6 Aug'!D17)</f>
        <v>71</v>
      </c>
      <c r="G16" s="23">
        <f>SUM('Säter 20 Aug'!D17)</f>
        <v>81</v>
      </c>
      <c r="H16" s="40">
        <f t="shared" si="2"/>
        <v>306</v>
      </c>
      <c r="I16" s="43">
        <f t="shared" si="3"/>
        <v>71</v>
      </c>
      <c r="J16" s="40">
        <f t="shared" si="4"/>
        <v>76.5</v>
      </c>
      <c r="K16" s="2" t="s">
        <v>54</v>
      </c>
      <c r="L16" s="40">
        <f>SUM('Säter 11Jun'!E23)</f>
        <v>12</v>
      </c>
      <c r="M16" s="30">
        <f>SUM('Avesta19 Juni'!E23)</f>
        <v>18</v>
      </c>
      <c r="N16" s="30">
        <f>SUM('Hedemora 6 Aug'!E23)</f>
        <v>9</v>
      </c>
      <c r="O16" s="30">
        <f>SUM('Säter 20 Aug'!E23)</f>
        <v>23</v>
      </c>
      <c r="P16" s="48">
        <f t="shared" si="0"/>
        <v>62</v>
      </c>
      <c r="Q16" s="21">
        <f t="shared" si="1"/>
        <v>9</v>
      </c>
      <c r="R16" s="48">
        <f>SUM(M16:N16,L16)</f>
        <v>39</v>
      </c>
      <c r="S16"/>
      <c r="T16"/>
    </row>
    <row r="17" spans="1:20" ht="15" customHeight="1" x14ac:dyDescent="0.3">
      <c r="A17" s="23"/>
      <c r="B17" s="74" t="s">
        <v>38</v>
      </c>
      <c r="C17" s="52" t="s">
        <v>6</v>
      </c>
      <c r="D17" s="40">
        <f>SUM('Säter 11Jun'!D18)</f>
        <v>85</v>
      </c>
      <c r="E17" s="23">
        <f>SUM('Avesta19 Juni'!D18)</f>
        <v>75</v>
      </c>
      <c r="F17" s="23">
        <f>SUM('Hedemora 6 Aug'!D18)</f>
        <v>75</v>
      </c>
      <c r="G17" s="23">
        <f>SUM('Säter 20 Aug'!D18)</f>
        <v>75</v>
      </c>
      <c r="H17" s="40">
        <f t="shared" si="2"/>
        <v>310</v>
      </c>
      <c r="I17" s="43">
        <f t="shared" si="3"/>
        <v>75</v>
      </c>
      <c r="J17" s="40">
        <f t="shared" si="4"/>
        <v>77.5</v>
      </c>
      <c r="K17" s="74" t="s">
        <v>43</v>
      </c>
      <c r="L17" s="40">
        <f>SUM('Säter 11Jun'!E11)</f>
        <v>11</v>
      </c>
      <c r="M17" s="30">
        <f>SUM('Avesta19 Juni'!E11)</f>
        <v>17</v>
      </c>
      <c r="N17" s="30">
        <f>SUM('Hedemora 6 Aug'!E11)</f>
        <v>12</v>
      </c>
      <c r="O17" s="30">
        <f>SUM('Säter 20 Aug'!E11)</f>
        <v>16</v>
      </c>
      <c r="P17" s="48">
        <f t="shared" si="0"/>
        <v>56</v>
      </c>
      <c r="Q17" s="21">
        <f t="shared" si="1"/>
        <v>11</v>
      </c>
      <c r="R17" s="48">
        <f>SUM(L17,N17:O17)</f>
        <v>39</v>
      </c>
      <c r="S17"/>
      <c r="T17"/>
    </row>
    <row r="18" spans="1:20" ht="15" customHeight="1" x14ac:dyDescent="0.3">
      <c r="A18" s="23"/>
      <c r="B18" s="74" t="s">
        <v>50</v>
      </c>
      <c r="C18" s="52" t="s">
        <v>26</v>
      </c>
      <c r="D18" s="40">
        <f>SUM('Säter 11Jun'!D19)</f>
        <v>96</v>
      </c>
      <c r="E18" s="23">
        <f>SUM('Avesta19 Juni'!D19)</f>
        <v>83</v>
      </c>
      <c r="F18" s="23">
        <f>SUM('Hedemora 6 Aug'!D19)</f>
        <v>0</v>
      </c>
      <c r="G18" s="23">
        <f>SUM('Säter 20 Aug'!D19)</f>
        <v>0</v>
      </c>
      <c r="H18" s="40">
        <f t="shared" si="2"/>
        <v>179</v>
      </c>
      <c r="I18" s="43">
        <f t="shared" si="3"/>
        <v>0</v>
      </c>
      <c r="J18" s="40">
        <f t="shared" si="4"/>
        <v>44.75</v>
      </c>
      <c r="K18" s="74" t="s">
        <v>52</v>
      </c>
      <c r="L18" s="40">
        <f>SUM('Säter 11Jun'!E21)</f>
        <v>23</v>
      </c>
      <c r="M18" s="30">
        <f>SUM('Avesta19 Juni'!E21)</f>
        <v>16</v>
      </c>
      <c r="N18" s="30">
        <f>SUM('Hedemora 6 Aug'!E21)</f>
        <v>23</v>
      </c>
      <c r="O18" s="30">
        <f>SUM('Säter 20 Aug'!E21)</f>
        <v>1</v>
      </c>
      <c r="P18" s="48">
        <f t="shared" si="0"/>
        <v>63</v>
      </c>
      <c r="Q18" s="21">
        <f t="shared" si="1"/>
        <v>1</v>
      </c>
      <c r="R18" s="48">
        <f>SUM(M18:O18)</f>
        <v>40</v>
      </c>
      <c r="S18"/>
      <c r="T18"/>
    </row>
    <row r="19" spans="1:20" ht="15" customHeight="1" x14ac:dyDescent="0.3">
      <c r="A19" s="23"/>
      <c r="B19" s="74" t="s">
        <v>51</v>
      </c>
      <c r="C19" s="52" t="s">
        <v>8</v>
      </c>
      <c r="D19" s="40">
        <f>SUM('Säter 11Jun'!D20)</f>
        <v>86</v>
      </c>
      <c r="E19" s="23">
        <f>SUM('Avesta19 Juni'!D20)</f>
        <v>72</v>
      </c>
      <c r="F19" s="23">
        <f>SUM('Hedemora 6 Aug'!D20)</f>
        <v>72</v>
      </c>
      <c r="G19" s="23">
        <f>SUM('Säter 20 Aug'!D20)</f>
        <v>81</v>
      </c>
      <c r="H19" s="40">
        <f t="shared" si="2"/>
        <v>311</v>
      </c>
      <c r="I19" s="43">
        <f t="shared" si="3"/>
        <v>72</v>
      </c>
      <c r="J19" s="40">
        <f t="shared" si="4"/>
        <v>77.75</v>
      </c>
      <c r="K19" s="74" t="s">
        <v>75</v>
      </c>
      <c r="L19" s="40">
        <f>SUM('Säter 11Jun'!E6)</f>
        <v>15</v>
      </c>
      <c r="M19" s="30">
        <f>SUM('Avesta19 Juni'!E6)</f>
        <v>14</v>
      </c>
      <c r="N19" s="30">
        <f>SUM('Hedemora 6 Aug'!E6)</f>
        <v>13</v>
      </c>
      <c r="O19" s="30">
        <f>SUM('Säter 20 Aug'!E6)</f>
        <v>14</v>
      </c>
      <c r="P19" s="48">
        <f t="shared" si="0"/>
        <v>56</v>
      </c>
      <c r="Q19" s="21">
        <f t="shared" si="1"/>
        <v>13</v>
      </c>
      <c r="R19" s="48">
        <f>SUM(M19:O19)</f>
        <v>41</v>
      </c>
      <c r="S19"/>
      <c r="T19"/>
    </row>
    <row r="20" spans="1:20" ht="15" customHeight="1" x14ac:dyDescent="0.3">
      <c r="A20" s="23"/>
      <c r="B20" s="74" t="s">
        <v>52</v>
      </c>
      <c r="C20" s="52" t="s">
        <v>23</v>
      </c>
      <c r="D20" s="40">
        <f>SUM('Säter 11Jun'!D21)</f>
        <v>0</v>
      </c>
      <c r="E20" s="23">
        <f>SUM('Avesta19 Juni'!D21)</f>
        <v>86</v>
      </c>
      <c r="F20" s="23">
        <f>SUM('Hedemora 6 Aug'!D21)</f>
        <v>0</v>
      </c>
      <c r="G20" s="23">
        <f>SUM('Säter 20 Aug'!D21)</f>
        <v>68</v>
      </c>
      <c r="H20" s="40">
        <f t="shared" si="2"/>
        <v>154</v>
      </c>
      <c r="I20" s="43">
        <f t="shared" si="3"/>
        <v>0</v>
      </c>
      <c r="J20" s="40">
        <f t="shared" si="4"/>
        <v>38.5</v>
      </c>
      <c r="K20" s="74" t="s">
        <v>46</v>
      </c>
      <c r="L20" s="40">
        <f>SUM('Säter 11Jun'!E14)</f>
        <v>16</v>
      </c>
      <c r="M20" s="30">
        <f>SUM('Avesta19 Juni'!E14)</f>
        <v>23</v>
      </c>
      <c r="N20" s="30">
        <f>SUM('Hedemora 6 Aug'!E14)</f>
        <v>14</v>
      </c>
      <c r="O20" s="30">
        <f>SUM('Säter 20 Aug'!E14)</f>
        <v>15</v>
      </c>
      <c r="P20" s="48">
        <f t="shared" si="0"/>
        <v>68</v>
      </c>
      <c r="Q20" s="21">
        <f t="shared" si="1"/>
        <v>14</v>
      </c>
      <c r="R20" s="48">
        <f>SUM(N20:O20,L20)</f>
        <v>45</v>
      </c>
      <c r="S20"/>
      <c r="T20"/>
    </row>
    <row r="21" spans="1:20" x14ac:dyDescent="0.3">
      <c r="A21" s="23"/>
      <c r="B21" s="74" t="s">
        <v>53</v>
      </c>
      <c r="C21" s="52" t="s">
        <v>59</v>
      </c>
      <c r="D21" s="40">
        <f>SUM('Säter 11Jun'!D22)</f>
        <v>94</v>
      </c>
      <c r="E21" s="23">
        <f>SUM('Avesta19 Juni'!D22)</f>
        <v>0</v>
      </c>
      <c r="F21" s="23">
        <f>SUM('Hedemora 6 Aug'!D22)</f>
        <v>76</v>
      </c>
      <c r="G21" s="23">
        <f>SUM('Säter 20 Aug'!D22)</f>
        <v>80</v>
      </c>
      <c r="H21" s="40">
        <f t="shared" si="2"/>
        <v>250</v>
      </c>
      <c r="I21" s="43">
        <f t="shared" si="3"/>
        <v>0</v>
      </c>
      <c r="J21" s="40">
        <f t="shared" si="4"/>
        <v>62.5</v>
      </c>
      <c r="K21" s="74" t="s">
        <v>40</v>
      </c>
      <c r="L21" s="40">
        <f>SUM('Säter 11Jun'!E4)</f>
        <v>23</v>
      </c>
      <c r="M21" s="30">
        <f>SUM('Avesta19 Juni'!E4)</f>
        <v>13</v>
      </c>
      <c r="N21" s="30">
        <f>SUM('Hedemora 6 Aug'!E4)</f>
        <v>23</v>
      </c>
      <c r="O21" s="30">
        <f>SUM('Säter 20 Aug'!E4)</f>
        <v>13</v>
      </c>
      <c r="P21" s="48">
        <f t="shared" si="0"/>
        <v>72</v>
      </c>
      <c r="Q21" s="21">
        <f t="shared" si="1"/>
        <v>13</v>
      </c>
      <c r="R21" s="48">
        <f>SUM(M21:O21)</f>
        <v>49</v>
      </c>
      <c r="S21"/>
      <c r="T21"/>
    </row>
    <row r="22" spans="1:20" x14ac:dyDescent="0.3">
      <c r="A22" s="23"/>
      <c r="B22" s="2" t="s">
        <v>54</v>
      </c>
      <c r="C22" s="52" t="s">
        <v>30</v>
      </c>
      <c r="D22" s="40">
        <f>SUM('Säter 11Jun'!D23)</f>
        <v>84</v>
      </c>
      <c r="E22" s="23">
        <f>SUM('Avesta19 Juni'!D23)</f>
        <v>87</v>
      </c>
      <c r="F22" s="23">
        <f>SUM('Hedemora 6 Aug'!D23)</f>
        <v>75</v>
      </c>
      <c r="G22" s="23">
        <f>SUM('Säter 20 Aug'!D23)</f>
        <v>0</v>
      </c>
      <c r="H22" s="40">
        <f t="shared" si="2"/>
        <v>246</v>
      </c>
      <c r="I22" s="43">
        <f t="shared" si="3"/>
        <v>0</v>
      </c>
      <c r="J22" s="40">
        <f t="shared" si="4"/>
        <v>61.5</v>
      </c>
      <c r="K22" s="74" t="s">
        <v>50</v>
      </c>
      <c r="L22" s="40">
        <f>SUM('Säter 11Jun'!E19)</f>
        <v>18</v>
      </c>
      <c r="M22" s="30">
        <f>SUM('Avesta19 Juni'!E19)</f>
        <v>15</v>
      </c>
      <c r="N22" s="30">
        <f>SUM('Hedemora 6 Aug'!E19)</f>
        <v>23</v>
      </c>
      <c r="O22" s="30">
        <f>SUM('Säter 20 Aug'!E19)</f>
        <v>23</v>
      </c>
      <c r="P22" s="48">
        <f t="shared" si="0"/>
        <v>79</v>
      </c>
      <c r="Q22" s="21">
        <f t="shared" si="1"/>
        <v>15</v>
      </c>
      <c r="R22" s="48">
        <f>SUM(L22:N22)</f>
        <v>56</v>
      </c>
      <c r="S22"/>
      <c r="T22"/>
    </row>
    <row r="23" spans="1:20" x14ac:dyDescent="0.3">
      <c r="A23" s="23"/>
      <c r="B23" s="74" t="s">
        <v>55</v>
      </c>
      <c r="C23" s="52" t="s">
        <v>9</v>
      </c>
      <c r="D23" s="40">
        <f>SUM('Säter 11Jun'!D24)</f>
        <v>79</v>
      </c>
      <c r="E23" s="23">
        <f>SUM('Avesta19 Juni'!D24)</f>
        <v>76</v>
      </c>
      <c r="F23" s="23">
        <f>SUM('Hedemora 6 Aug'!D24)</f>
        <v>80</v>
      </c>
      <c r="G23" s="23">
        <f>SUM('Säter 20 Aug'!D24)</f>
        <v>75</v>
      </c>
      <c r="H23" s="40">
        <f t="shared" si="2"/>
        <v>310</v>
      </c>
      <c r="I23" s="43">
        <f t="shared" si="3"/>
        <v>75</v>
      </c>
      <c r="J23" s="40">
        <f t="shared" si="4"/>
        <v>77.5</v>
      </c>
      <c r="K23" s="33" t="s">
        <v>73</v>
      </c>
      <c r="L23" s="40">
        <f>SUM('Säter 11Jun'!E8)</f>
        <v>23</v>
      </c>
      <c r="M23" s="30">
        <f>SUM('Avesta19 Juni'!E8)</f>
        <v>19</v>
      </c>
      <c r="N23" s="30">
        <f>SUM('Hedemora 6 Aug'!E8)</f>
        <v>16</v>
      </c>
      <c r="O23" s="30">
        <f>SUM('Säter 20 Aug'!E8)</f>
        <v>23</v>
      </c>
      <c r="P23" s="48">
        <f t="shared" si="0"/>
        <v>81</v>
      </c>
      <c r="Q23" s="21">
        <f t="shared" si="1"/>
        <v>16</v>
      </c>
      <c r="R23" s="48">
        <f>SUM(M23:O23)</f>
        <v>58</v>
      </c>
      <c r="T23"/>
    </row>
    <row r="24" spans="1:20" x14ac:dyDescent="0.3">
      <c r="A24" s="23"/>
      <c r="B24" s="2" t="s">
        <v>56</v>
      </c>
      <c r="C24" s="52" t="s">
        <v>29</v>
      </c>
      <c r="D24" s="40">
        <f>SUM('Säter 11Jun'!D25)</f>
        <v>81</v>
      </c>
      <c r="E24" s="23">
        <f>SUM('Avesta19 Juni'!D25)</f>
        <v>78</v>
      </c>
      <c r="F24" s="23">
        <f>SUM('Hedemora 6 Aug'!D25)</f>
        <v>71</v>
      </c>
      <c r="G24" s="23">
        <f>SUM('Säter 20 Aug'!D25)</f>
        <v>79</v>
      </c>
      <c r="H24" s="40">
        <f t="shared" si="2"/>
        <v>309</v>
      </c>
      <c r="I24" s="43">
        <f t="shared" si="3"/>
        <v>71</v>
      </c>
      <c r="J24" s="40">
        <f>SUM(D24:G24)/4</f>
        <v>77.25</v>
      </c>
      <c r="K24" s="74" t="s">
        <v>41</v>
      </c>
      <c r="L24" s="40">
        <f>SUM('Säter 11Jun'!E5)</f>
        <v>23</v>
      </c>
      <c r="M24" s="30">
        <f>SUM('Avesta19 Juni'!E5)</f>
        <v>23</v>
      </c>
      <c r="N24" s="30">
        <f>SUM('Hedemora 6 Aug'!E5)</f>
        <v>18</v>
      </c>
      <c r="O24" s="30">
        <f>SUM('Säter 20 Aug'!E5)</f>
        <v>23</v>
      </c>
      <c r="P24" s="48">
        <f t="shared" si="0"/>
        <v>87</v>
      </c>
      <c r="Q24" s="21">
        <f t="shared" si="1"/>
        <v>18</v>
      </c>
      <c r="R24" s="48">
        <f>SUM(M24:O24)</f>
        <v>64</v>
      </c>
      <c r="T24"/>
    </row>
    <row r="25" spans="1:20" x14ac:dyDescent="0.3">
      <c r="A25" s="23"/>
      <c r="B25" s="74" t="s">
        <v>57</v>
      </c>
      <c r="C25" s="52" t="s">
        <v>12</v>
      </c>
      <c r="D25" s="40">
        <f>SUM('Säter 11Jun'!D26)</f>
        <v>81</v>
      </c>
      <c r="E25" s="23">
        <f>SUM('Avesta19 Juni'!D26)</f>
        <v>60</v>
      </c>
      <c r="F25" s="23">
        <f>SUM('Hedemora 6 Aug'!D26)</f>
        <v>79</v>
      </c>
      <c r="G25" s="23">
        <f>SUM('Säter 20 Aug'!D26)</f>
        <v>72</v>
      </c>
      <c r="H25" s="40">
        <f t="shared" si="2"/>
        <v>292</v>
      </c>
      <c r="I25" s="43">
        <f t="shared" si="3"/>
        <v>60</v>
      </c>
      <c r="J25" s="40">
        <f t="shared" si="4"/>
        <v>73</v>
      </c>
      <c r="K25" s="33" t="s">
        <v>71</v>
      </c>
      <c r="L25" s="40">
        <f>SUM('Säter 11Jun'!E7)</f>
        <v>23</v>
      </c>
      <c r="M25" s="30">
        <f>SUM('Avesta19 Juni'!E7)</f>
        <v>23</v>
      </c>
      <c r="N25" s="30">
        <f>SUM('Hedemora 6 Aug'!E7)</f>
        <v>23</v>
      </c>
      <c r="O25" s="30">
        <f>SUM('Säter 20 Aug'!E7)</f>
        <v>23</v>
      </c>
      <c r="P25" s="48">
        <f t="shared" si="0"/>
        <v>92</v>
      </c>
      <c r="Q25" s="21">
        <f t="shared" si="1"/>
        <v>23</v>
      </c>
      <c r="R25" s="48">
        <f>SUM(M25:O25)</f>
        <v>69</v>
      </c>
      <c r="T25"/>
    </row>
    <row r="26" spans="1:20" x14ac:dyDescent="0.3">
      <c r="A26" s="37" t="s">
        <v>16</v>
      </c>
      <c r="B26" s="36"/>
      <c r="C26" s="36"/>
      <c r="D26" s="74" t="s">
        <v>49</v>
      </c>
      <c r="E26" s="38" t="s">
        <v>49</v>
      </c>
      <c r="F26" s="38" t="s">
        <v>43</v>
      </c>
      <c r="G26" s="38"/>
      <c r="H26" s="38"/>
      <c r="I26" s="70"/>
      <c r="J26" s="70"/>
      <c r="P26" s="83"/>
      <c r="R26" s="14"/>
      <c r="T26"/>
    </row>
    <row r="27" spans="1:20" x14ac:dyDescent="0.3">
      <c r="A27" s="37" t="s">
        <v>17</v>
      </c>
      <c r="B27" s="36"/>
      <c r="C27" s="36"/>
      <c r="D27" s="15" t="s">
        <v>38</v>
      </c>
      <c r="E27" s="38" t="s">
        <v>84</v>
      </c>
      <c r="F27" s="38" t="s">
        <v>38</v>
      </c>
      <c r="G27" s="38"/>
      <c r="H27" s="38"/>
      <c r="I27" s="70"/>
      <c r="J27" s="70"/>
    </row>
    <row r="28" spans="1:20" x14ac:dyDescent="0.3">
      <c r="A28" s="23"/>
      <c r="B28" s="37"/>
      <c r="C28" s="37"/>
      <c r="D28" s="23"/>
      <c r="E28" s="23"/>
      <c r="F28" s="23"/>
      <c r="G28" s="23"/>
      <c r="H28" s="23"/>
      <c r="I28" s="66"/>
      <c r="J28" s="66"/>
    </row>
    <row r="44" spans="11:11" x14ac:dyDescent="0.3">
      <c r="K44" s="29"/>
    </row>
  </sheetData>
  <sortState xmlns:xlrd2="http://schemas.microsoft.com/office/spreadsheetml/2017/richdata2" ref="K3:R25">
    <sortCondition ref="R3:R25"/>
  </sortState>
  <mergeCells count="2">
    <mergeCell ref="D1:H1"/>
    <mergeCell ref="L1:O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&amp;C&amp;1#&amp;"Arial"&amp;8&amp;K737373Classified by Alfa Laval as: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workbookViewId="0">
      <selection activeCell="B4" sqref="B4:C26"/>
    </sheetView>
  </sheetViews>
  <sheetFormatPr defaultColWidth="9.109375" defaultRowHeight="13.2" x14ac:dyDescent="0.25"/>
  <cols>
    <col min="1" max="1" width="5.109375" style="1" customWidth="1"/>
    <col min="2" max="2" width="17.5546875" style="1" bestFit="1" customWidth="1"/>
    <col min="3" max="3" width="10.5546875" style="1" bestFit="1" customWidth="1"/>
    <col min="4" max="4" width="9.88671875" style="1" bestFit="1" customWidth="1"/>
    <col min="5" max="5" width="9.6640625" style="1" bestFit="1" customWidth="1"/>
    <col min="6" max="6" width="3.44140625" style="1" bestFit="1" customWidth="1"/>
    <col min="7" max="7" width="3.5546875" style="1" bestFit="1" customWidth="1"/>
    <col min="8" max="9" width="9.109375" style="1"/>
    <col min="10" max="10" width="17.6640625" style="12" bestFit="1" customWidth="1"/>
    <col min="11" max="11" width="10.6640625" style="1" bestFit="1" customWidth="1"/>
    <col min="12" max="12" width="10.5546875" style="12" bestFit="1" customWidth="1"/>
    <col min="13" max="13" width="9.6640625" style="12" bestFit="1" customWidth="1"/>
    <col min="14" max="14" width="12.6640625" style="1" bestFit="1" customWidth="1"/>
    <col min="15" max="15" width="9.109375" style="1"/>
    <col min="16" max="16" width="9.6640625" style="1" bestFit="1" customWidth="1"/>
    <col min="17" max="17" width="17.5546875" style="1" bestFit="1" customWidth="1"/>
    <col min="18" max="18" width="10.5546875" style="1" bestFit="1" customWidth="1"/>
    <col min="19" max="19" width="4.88671875" style="1" bestFit="1" customWidth="1"/>
    <col min="20" max="20" width="8.33203125" style="1" bestFit="1" customWidth="1"/>
    <col min="21" max="16384" width="9.109375" style="1"/>
  </cols>
  <sheetData>
    <row r="1" spans="1:13" ht="15.6" x14ac:dyDescent="0.3">
      <c r="A1" s="4" t="s">
        <v>60</v>
      </c>
      <c r="J1" s="76" t="s">
        <v>67</v>
      </c>
    </row>
    <row r="3" spans="1:13" x14ac:dyDescent="0.25">
      <c r="A3" s="17"/>
      <c r="B3" s="17" t="s">
        <v>0</v>
      </c>
      <c r="C3" s="17" t="s">
        <v>5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24</v>
      </c>
      <c r="J3" s="77" t="s">
        <v>0</v>
      </c>
      <c r="K3" s="77" t="s">
        <v>5</v>
      </c>
      <c r="L3" s="77" t="s">
        <v>1</v>
      </c>
      <c r="M3" s="77" t="s">
        <v>2</v>
      </c>
    </row>
    <row r="4" spans="1:13" ht="14.4" x14ac:dyDescent="0.3">
      <c r="A4" s="3"/>
      <c r="B4" s="74" t="s">
        <v>40</v>
      </c>
      <c r="C4" s="52" t="s">
        <v>11</v>
      </c>
      <c r="D4" s="40" t="s">
        <v>80</v>
      </c>
      <c r="E4" s="41">
        <v>23</v>
      </c>
      <c r="F4" s="6"/>
      <c r="G4" s="6"/>
      <c r="H4" s="2"/>
      <c r="J4" s="74" t="s">
        <v>48</v>
      </c>
      <c r="K4" s="52" t="s">
        <v>10</v>
      </c>
      <c r="L4" s="44">
        <v>74</v>
      </c>
      <c r="M4" s="47">
        <v>1</v>
      </c>
    </row>
    <row r="5" spans="1:13" s="7" customFormat="1" ht="14.4" x14ac:dyDescent="0.3">
      <c r="A5" s="6"/>
      <c r="B5" s="74" t="s">
        <v>41</v>
      </c>
      <c r="C5" s="52" t="s">
        <v>13</v>
      </c>
      <c r="D5" s="6" t="s">
        <v>80</v>
      </c>
      <c r="E5" s="41">
        <v>23</v>
      </c>
      <c r="F5" s="2"/>
      <c r="G5" s="2"/>
      <c r="H5" s="2"/>
      <c r="J5" s="74" t="s">
        <v>49</v>
      </c>
      <c r="K5" s="52" t="s">
        <v>15</v>
      </c>
      <c r="L5" s="40">
        <v>76</v>
      </c>
      <c r="M5" s="41">
        <v>2</v>
      </c>
    </row>
    <row r="6" spans="1:13" ht="14.4" x14ac:dyDescent="0.3">
      <c r="A6" s="6"/>
      <c r="B6" s="74" t="s">
        <v>75</v>
      </c>
      <c r="C6" s="52" t="s">
        <v>76</v>
      </c>
      <c r="D6" s="42">
        <v>87</v>
      </c>
      <c r="E6" s="41">
        <v>15</v>
      </c>
      <c r="F6" s="56"/>
      <c r="G6" s="19"/>
      <c r="H6" s="2"/>
      <c r="J6" s="74" t="s">
        <v>44</v>
      </c>
      <c r="K6" s="52" t="s">
        <v>18</v>
      </c>
      <c r="L6" s="40">
        <v>77</v>
      </c>
      <c r="M6" s="41">
        <v>3</v>
      </c>
    </row>
    <row r="7" spans="1:13" s="7" customFormat="1" ht="14.4" x14ac:dyDescent="0.3">
      <c r="A7" s="3"/>
      <c r="B7" s="33" t="s">
        <v>71</v>
      </c>
      <c r="C7" s="34" t="s">
        <v>72</v>
      </c>
      <c r="D7" s="42" t="s">
        <v>80</v>
      </c>
      <c r="E7" s="41">
        <v>23</v>
      </c>
      <c r="F7" s="19"/>
      <c r="G7" s="19"/>
      <c r="H7" s="2"/>
      <c r="J7" s="74" t="s">
        <v>47</v>
      </c>
      <c r="K7" s="52" t="s">
        <v>19</v>
      </c>
      <c r="L7" s="40">
        <v>79</v>
      </c>
      <c r="M7" s="41">
        <v>4</v>
      </c>
    </row>
    <row r="8" spans="1:13" s="7" customFormat="1" ht="14.4" x14ac:dyDescent="0.3">
      <c r="A8" s="6"/>
      <c r="B8" s="33" t="s">
        <v>73</v>
      </c>
      <c r="C8" s="34" t="s">
        <v>81</v>
      </c>
      <c r="D8" s="43" t="s">
        <v>80</v>
      </c>
      <c r="E8" s="47">
        <v>23</v>
      </c>
      <c r="F8" s="6"/>
      <c r="G8" s="6"/>
      <c r="H8" s="2"/>
      <c r="J8" s="74" t="s">
        <v>55</v>
      </c>
      <c r="K8" s="52" t="s">
        <v>9</v>
      </c>
      <c r="L8" s="6">
        <v>79</v>
      </c>
      <c r="M8" s="47">
        <v>5</v>
      </c>
    </row>
    <row r="9" spans="1:13" ht="14.4" x14ac:dyDescent="0.3">
      <c r="A9" s="6"/>
      <c r="B9" s="74" t="s">
        <v>70</v>
      </c>
      <c r="C9" s="52" t="s">
        <v>22</v>
      </c>
      <c r="D9" s="40">
        <v>79</v>
      </c>
      <c r="E9" s="41">
        <v>6</v>
      </c>
      <c r="F9" s="19"/>
      <c r="G9" s="19"/>
      <c r="H9" s="2"/>
      <c r="J9" s="74" t="s">
        <v>70</v>
      </c>
      <c r="K9" s="52" t="s">
        <v>22</v>
      </c>
      <c r="L9" s="40">
        <v>79</v>
      </c>
      <c r="M9" s="41">
        <v>6</v>
      </c>
    </row>
    <row r="10" spans="1:13" ht="14.4" x14ac:dyDescent="0.3">
      <c r="A10" s="6"/>
      <c r="B10" s="74" t="s">
        <v>42</v>
      </c>
      <c r="C10" s="52" t="s">
        <v>14</v>
      </c>
      <c r="D10" s="42">
        <v>81</v>
      </c>
      <c r="E10" s="47">
        <v>7</v>
      </c>
      <c r="F10" s="5"/>
      <c r="G10" s="31"/>
      <c r="H10" s="2"/>
      <c r="J10" s="74" t="s">
        <v>42</v>
      </c>
      <c r="K10" s="52" t="s">
        <v>14</v>
      </c>
      <c r="L10" s="42">
        <v>81</v>
      </c>
      <c r="M10" s="47">
        <v>7</v>
      </c>
    </row>
    <row r="11" spans="1:13" ht="14.4" x14ac:dyDescent="0.3">
      <c r="A11" s="6"/>
      <c r="B11" s="74" t="s">
        <v>43</v>
      </c>
      <c r="C11" s="52" t="s">
        <v>58</v>
      </c>
      <c r="D11" s="40">
        <v>83</v>
      </c>
      <c r="E11" s="47">
        <v>11</v>
      </c>
      <c r="F11" s="6"/>
      <c r="G11" s="56"/>
      <c r="H11" s="2"/>
      <c r="J11" s="74" t="s">
        <v>45</v>
      </c>
      <c r="K11" s="52" t="s">
        <v>7</v>
      </c>
      <c r="L11" s="40">
        <v>81</v>
      </c>
      <c r="M11" s="41">
        <v>8</v>
      </c>
    </row>
    <row r="12" spans="1:13" ht="14.4" x14ac:dyDescent="0.3">
      <c r="A12" s="6"/>
      <c r="B12" s="74" t="s">
        <v>44</v>
      </c>
      <c r="C12" s="52" t="s">
        <v>18</v>
      </c>
      <c r="D12" s="40">
        <v>77</v>
      </c>
      <c r="E12" s="41">
        <v>3</v>
      </c>
      <c r="F12" s="6"/>
      <c r="G12" s="6"/>
      <c r="H12" s="2"/>
      <c r="J12" s="74" t="s">
        <v>57</v>
      </c>
      <c r="K12" s="52" t="s">
        <v>12</v>
      </c>
      <c r="L12" s="41">
        <v>81</v>
      </c>
      <c r="M12" s="41">
        <v>9</v>
      </c>
    </row>
    <row r="13" spans="1:13" ht="14.4" x14ac:dyDescent="0.3">
      <c r="A13" s="6"/>
      <c r="B13" s="74" t="s">
        <v>45</v>
      </c>
      <c r="C13" s="52" t="s">
        <v>7</v>
      </c>
      <c r="D13" s="40">
        <v>81</v>
      </c>
      <c r="E13" s="41">
        <v>8</v>
      </c>
      <c r="F13" s="6"/>
      <c r="G13" s="6"/>
      <c r="H13" s="2"/>
      <c r="J13" s="2" t="s">
        <v>56</v>
      </c>
      <c r="K13" s="52" t="s">
        <v>29</v>
      </c>
      <c r="L13" s="41">
        <v>81</v>
      </c>
      <c r="M13" s="41">
        <v>10</v>
      </c>
    </row>
    <row r="14" spans="1:13" ht="14.4" x14ac:dyDescent="0.3">
      <c r="A14" s="6"/>
      <c r="B14" s="74" t="s">
        <v>46</v>
      </c>
      <c r="C14" s="52" t="s">
        <v>25</v>
      </c>
      <c r="D14" s="40">
        <v>88</v>
      </c>
      <c r="E14" s="47">
        <v>16</v>
      </c>
      <c r="F14" s="6"/>
      <c r="G14" s="6"/>
      <c r="H14" s="2"/>
      <c r="J14" s="74" t="s">
        <v>43</v>
      </c>
      <c r="K14" s="52" t="s">
        <v>58</v>
      </c>
      <c r="L14" s="40">
        <v>83</v>
      </c>
      <c r="M14" s="47">
        <v>11</v>
      </c>
    </row>
    <row r="15" spans="1:13" ht="14.4" x14ac:dyDescent="0.3">
      <c r="A15" s="3"/>
      <c r="B15" s="74" t="s">
        <v>47</v>
      </c>
      <c r="C15" s="52" t="s">
        <v>19</v>
      </c>
      <c r="D15" s="40">
        <v>79</v>
      </c>
      <c r="E15" s="41">
        <v>4</v>
      </c>
      <c r="F15" s="31"/>
      <c r="G15" s="31"/>
      <c r="H15" s="2"/>
      <c r="J15" s="2" t="s">
        <v>54</v>
      </c>
      <c r="K15" s="52" t="s">
        <v>30</v>
      </c>
      <c r="L15" s="47">
        <v>84</v>
      </c>
      <c r="M15" s="47">
        <v>12</v>
      </c>
    </row>
    <row r="16" spans="1:13" ht="14.4" x14ac:dyDescent="0.3">
      <c r="A16" s="6"/>
      <c r="B16" s="74" t="s">
        <v>48</v>
      </c>
      <c r="C16" s="52" t="s">
        <v>10</v>
      </c>
      <c r="D16" s="44">
        <v>74</v>
      </c>
      <c r="E16" s="47">
        <v>1</v>
      </c>
      <c r="F16" s="6"/>
      <c r="G16" s="6"/>
      <c r="H16" s="2"/>
      <c r="J16" s="74" t="s">
        <v>38</v>
      </c>
      <c r="K16" s="52" t="s">
        <v>6</v>
      </c>
      <c r="L16" s="40">
        <v>85</v>
      </c>
      <c r="M16" s="47">
        <v>13</v>
      </c>
    </row>
    <row r="17" spans="1:13" ht="14.4" x14ac:dyDescent="0.3">
      <c r="A17" s="6"/>
      <c r="B17" s="74" t="s">
        <v>49</v>
      </c>
      <c r="C17" s="52" t="s">
        <v>15</v>
      </c>
      <c r="D17" s="40">
        <v>76</v>
      </c>
      <c r="E17" s="41">
        <v>2</v>
      </c>
      <c r="F17" s="19" t="s">
        <v>39</v>
      </c>
      <c r="G17" s="19"/>
      <c r="H17" s="2"/>
      <c r="J17" s="74" t="s">
        <v>51</v>
      </c>
      <c r="K17" s="52" t="s">
        <v>8</v>
      </c>
      <c r="L17" s="40">
        <v>86</v>
      </c>
      <c r="M17" s="47">
        <v>14</v>
      </c>
    </row>
    <row r="18" spans="1:13" ht="14.4" x14ac:dyDescent="0.3">
      <c r="A18" s="6"/>
      <c r="B18" s="74" t="s">
        <v>38</v>
      </c>
      <c r="C18" s="52" t="s">
        <v>6</v>
      </c>
      <c r="D18" s="40">
        <v>85</v>
      </c>
      <c r="E18" s="47">
        <v>13</v>
      </c>
      <c r="F18" s="5"/>
      <c r="G18" s="6" t="s">
        <v>39</v>
      </c>
      <c r="H18" s="2"/>
      <c r="J18" s="74" t="s">
        <v>75</v>
      </c>
      <c r="K18" s="52" t="s">
        <v>76</v>
      </c>
      <c r="L18" s="42">
        <v>87</v>
      </c>
      <c r="M18" s="41">
        <v>15</v>
      </c>
    </row>
    <row r="19" spans="1:13" ht="14.4" x14ac:dyDescent="0.3">
      <c r="A19" s="6"/>
      <c r="B19" s="74" t="s">
        <v>50</v>
      </c>
      <c r="C19" s="52" t="s">
        <v>26</v>
      </c>
      <c r="D19" s="40">
        <v>96</v>
      </c>
      <c r="E19" s="41">
        <v>18</v>
      </c>
      <c r="F19" s="6"/>
      <c r="G19" s="6"/>
      <c r="H19" s="2"/>
      <c r="J19" s="74" t="s">
        <v>46</v>
      </c>
      <c r="K19" s="52" t="s">
        <v>25</v>
      </c>
      <c r="L19" s="40">
        <v>88</v>
      </c>
      <c r="M19" s="47">
        <v>16</v>
      </c>
    </row>
    <row r="20" spans="1:13" ht="14.4" x14ac:dyDescent="0.3">
      <c r="A20" s="6"/>
      <c r="B20" s="74" t="s">
        <v>51</v>
      </c>
      <c r="C20" s="52" t="s">
        <v>8</v>
      </c>
      <c r="D20" s="40">
        <v>86</v>
      </c>
      <c r="E20" s="47">
        <v>14</v>
      </c>
      <c r="F20" s="72"/>
      <c r="G20" s="6"/>
      <c r="H20" s="2"/>
      <c r="J20" s="74" t="s">
        <v>53</v>
      </c>
      <c r="K20" s="52" t="s">
        <v>59</v>
      </c>
      <c r="L20" s="40">
        <v>94</v>
      </c>
      <c r="M20" s="47">
        <v>17</v>
      </c>
    </row>
    <row r="21" spans="1:13" ht="14.4" x14ac:dyDescent="0.3">
      <c r="A21" s="6"/>
      <c r="B21" s="74" t="s">
        <v>52</v>
      </c>
      <c r="C21" s="52" t="s">
        <v>23</v>
      </c>
      <c r="D21" s="40" t="s">
        <v>80</v>
      </c>
      <c r="E21" s="47">
        <v>23</v>
      </c>
      <c r="F21" s="8"/>
      <c r="G21" s="31"/>
      <c r="H21" s="2"/>
      <c r="J21" s="74" t="s">
        <v>50</v>
      </c>
      <c r="K21" s="52" t="s">
        <v>26</v>
      </c>
      <c r="L21" s="40">
        <v>96</v>
      </c>
      <c r="M21" s="41">
        <v>18</v>
      </c>
    </row>
    <row r="22" spans="1:13" ht="14.4" x14ac:dyDescent="0.3">
      <c r="A22" s="2"/>
      <c r="B22" s="74" t="s">
        <v>53</v>
      </c>
      <c r="C22" s="52" t="s">
        <v>59</v>
      </c>
      <c r="D22" s="40">
        <v>94</v>
      </c>
      <c r="E22" s="47">
        <v>17</v>
      </c>
      <c r="F22" s="6"/>
      <c r="G22" s="6"/>
      <c r="H22" s="2"/>
      <c r="J22" s="74" t="s">
        <v>40</v>
      </c>
      <c r="K22" s="52" t="s">
        <v>11</v>
      </c>
      <c r="L22" s="40" t="s">
        <v>80</v>
      </c>
      <c r="M22" s="41">
        <v>23</v>
      </c>
    </row>
    <row r="23" spans="1:13" ht="14.4" x14ac:dyDescent="0.25">
      <c r="A23" s="2"/>
      <c r="B23" s="2" t="s">
        <v>54</v>
      </c>
      <c r="C23" s="52" t="s">
        <v>30</v>
      </c>
      <c r="D23" s="47">
        <v>84</v>
      </c>
      <c r="E23" s="47">
        <v>12</v>
      </c>
      <c r="F23" s="5"/>
      <c r="G23" s="19"/>
      <c r="H23" s="2"/>
      <c r="J23" s="74" t="s">
        <v>41</v>
      </c>
      <c r="K23" s="52" t="s">
        <v>13</v>
      </c>
      <c r="L23" s="6" t="s">
        <v>80</v>
      </c>
      <c r="M23" s="41">
        <v>23</v>
      </c>
    </row>
    <row r="24" spans="1:13" ht="14.4" x14ac:dyDescent="0.3">
      <c r="A24" s="2"/>
      <c r="B24" s="74" t="s">
        <v>55</v>
      </c>
      <c r="C24" s="52" t="s">
        <v>9</v>
      </c>
      <c r="D24" s="6">
        <v>79</v>
      </c>
      <c r="E24" s="47">
        <v>5</v>
      </c>
      <c r="F24" s="2"/>
      <c r="G24" s="17"/>
      <c r="H24" s="2"/>
      <c r="J24" s="33" t="s">
        <v>71</v>
      </c>
      <c r="K24" s="34" t="s">
        <v>72</v>
      </c>
      <c r="L24" s="42" t="s">
        <v>80</v>
      </c>
      <c r="M24" s="41">
        <v>23</v>
      </c>
    </row>
    <row r="25" spans="1:13" ht="14.4" x14ac:dyDescent="0.3">
      <c r="A25" s="2"/>
      <c r="B25" s="2" t="s">
        <v>56</v>
      </c>
      <c r="C25" s="52" t="s">
        <v>29</v>
      </c>
      <c r="D25" s="41">
        <v>81</v>
      </c>
      <c r="E25" s="41">
        <v>10</v>
      </c>
      <c r="F25" s="6"/>
      <c r="G25" s="2"/>
      <c r="H25" s="2"/>
      <c r="J25" s="33" t="s">
        <v>73</v>
      </c>
      <c r="K25" s="34" t="s">
        <v>81</v>
      </c>
      <c r="L25" s="43" t="s">
        <v>80</v>
      </c>
      <c r="M25" s="47">
        <v>23</v>
      </c>
    </row>
    <row r="26" spans="1:13" ht="14.4" x14ac:dyDescent="0.3">
      <c r="B26" s="74" t="s">
        <v>57</v>
      </c>
      <c r="C26" s="52" t="s">
        <v>12</v>
      </c>
      <c r="D26" s="41">
        <v>81</v>
      </c>
      <c r="E26" s="41">
        <v>9</v>
      </c>
      <c r="F26" s="6"/>
      <c r="G26" s="2"/>
      <c r="H26" s="2"/>
      <c r="J26" s="74" t="s">
        <v>52</v>
      </c>
      <c r="K26" s="52" t="s">
        <v>23</v>
      </c>
      <c r="L26" s="40" t="s">
        <v>80</v>
      </c>
      <c r="M26" s="47">
        <v>23</v>
      </c>
    </row>
    <row r="29" spans="1:13" x14ac:dyDescent="0.25">
      <c r="K29" s="24"/>
      <c r="L29" s="26"/>
      <c r="M29" s="25"/>
    </row>
    <row r="30" spans="1:13" x14ac:dyDescent="0.25">
      <c r="K30" s="24"/>
      <c r="L30" s="26"/>
      <c r="M30" s="25"/>
    </row>
    <row r="31" spans="1:13" x14ac:dyDescent="0.25">
      <c r="K31" s="24"/>
      <c r="L31" s="26"/>
      <c r="M31" s="25"/>
    </row>
    <row r="32" spans="1:13" x14ac:dyDescent="0.25">
      <c r="K32" s="24"/>
      <c r="L32" s="26"/>
      <c r="M32" s="25"/>
    </row>
    <row r="33" spans="11:13" x14ac:dyDescent="0.25">
      <c r="K33" s="9"/>
      <c r="L33" s="10"/>
      <c r="M33" s="11"/>
    </row>
    <row r="34" spans="11:13" x14ac:dyDescent="0.25">
      <c r="K34" s="9"/>
      <c r="L34" s="10"/>
      <c r="M34" s="11"/>
    </row>
    <row r="35" spans="11:13" x14ac:dyDescent="0.25">
      <c r="K35" s="9"/>
      <c r="L35" s="10"/>
      <c r="M35" s="11"/>
    </row>
    <row r="36" spans="11:13" x14ac:dyDescent="0.25">
      <c r="K36" s="9"/>
      <c r="L36" s="10"/>
      <c r="M36" s="11"/>
    </row>
    <row r="37" spans="11:13" x14ac:dyDescent="0.25">
      <c r="K37" s="9"/>
      <c r="L37" s="10"/>
      <c r="M37" s="11"/>
    </row>
    <row r="38" spans="11:13" x14ac:dyDescent="0.25">
      <c r="K38" s="9"/>
      <c r="L38" s="10"/>
      <c r="M38" s="11"/>
    </row>
    <row r="39" spans="11:13" x14ac:dyDescent="0.25">
      <c r="K39" s="9"/>
      <c r="L39" s="10"/>
      <c r="M39" s="11"/>
    </row>
    <row r="40" spans="11:13" x14ac:dyDescent="0.25">
      <c r="K40" s="8"/>
      <c r="L40" s="22"/>
      <c r="M40" s="13"/>
    </row>
    <row r="41" spans="11:13" x14ac:dyDescent="0.25">
      <c r="K41" s="9"/>
      <c r="L41" s="10"/>
      <c r="M41" s="11"/>
    </row>
    <row r="42" spans="11:13" x14ac:dyDescent="0.25">
      <c r="K42" s="9"/>
      <c r="L42" s="10"/>
      <c r="M42" s="11"/>
    </row>
    <row r="43" spans="11:13" x14ac:dyDescent="0.25">
      <c r="K43" s="9"/>
      <c r="L43" s="10"/>
      <c r="M43" s="11"/>
    </row>
    <row r="44" spans="11:13" x14ac:dyDescent="0.25">
      <c r="K44" s="9"/>
      <c r="L44" s="10"/>
      <c r="M44" s="11"/>
    </row>
    <row r="45" spans="11:13" x14ac:dyDescent="0.25">
      <c r="K45" s="9"/>
      <c r="L45" s="10"/>
      <c r="M45" s="11"/>
    </row>
    <row r="46" spans="11:13" x14ac:dyDescent="0.25">
      <c r="K46" s="9"/>
      <c r="L46" s="10"/>
      <c r="M46" s="11"/>
    </row>
    <row r="47" spans="11:13" x14ac:dyDescent="0.25">
      <c r="K47" s="9"/>
      <c r="L47" s="10"/>
      <c r="M47" s="11"/>
    </row>
    <row r="48" spans="11:13" x14ac:dyDescent="0.25">
      <c r="K48" s="9"/>
      <c r="L48" s="10"/>
      <c r="M48" s="11"/>
    </row>
    <row r="49" spans="11:13" x14ac:dyDescent="0.25">
      <c r="K49" s="9"/>
      <c r="L49" s="10"/>
      <c r="M49" s="11"/>
    </row>
    <row r="50" spans="11:13" x14ac:dyDescent="0.25">
      <c r="K50" s="9"/>
      <c r="L50" s="10"/>
      <c r="M50" s="11"/>
    </row>
  </sheetData>
  <sortState xmlns:xlrd2="http://schemas.microsoft.com/office/spreadsheetml/2017/richdata2" ref="B4:E26">
    <sortCondition ref="B4:B26"/>
  </sortState>
  <phoneticPr fontId="16" type="noConversion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&amp;C&amp;1#&amp;"Arial"&amp;8&amp;K737373Classified by Alfa Laval as: Business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"/>
  <sheetViews>
    <sheetView workbookViewId="0">
      <selection activeCell="O9" sqref="O9"/>
    </sheetView>
  </sheetViews>
  <sheetFormatPr defaultRowHeight="14.4" x14ac:dyDescent="0.3"/>
  <cols>
    <col min="2" max="2" width="17.6640625" bestFit="1" customWidth="1"/>
    <col min="3" max="3" width="10.6640625" bestFit="1" customWidth="1"/>
    <col min="6" max="6" width="3.44140625" bestFit="1" customWidth="1"/>
    <col min="7" max="7" width="3.5546875" bestFit="1" customWidth="1"/>
    <col min="8" max="8" width="6.88671875" bestFit="1" customWidth="1"/>
    <col min="10" max="10" width="17.6640625" bestFit="1" customWidth="1"/>
    <col min="11" max="11" width="10.6640625" bestFit="1" customWidth="1"/>
  </cols>
  <sheetData>
    <row r="1" spans="1:13" ht="15.6" x14ac:dyDescent="0.3">
      <c r="A1" s="4" t="s">
        <v>82</v>
      </c>
      <c r="B1" s="1"/>
      <c r="C1" s="1"/>
      <c r="D1" s="1"/>
      <c r="E1" s="1"/>
      <c r="F1" s="1"/>
      <c r="G1" s="1"/>
      <c r="J1" t="s">
        <v>67</v>
      </c>
    </row>
    <row r="2" spans="1:13" x14ac:dyDescent="0.3">
      <c r="A2" s="1"/>
      <c r="B2" s="1"/>
      <c r="C2" s="1"/>
      <c r="D2" s="1"/>
      <c r="E2" s="1"/>
      <c r="F2" s="1"/>
      <c r="G2" s="1"/>
    </row>
    <row r="3" spans="1:13" x14ac:dyDescent="0.3">
      <c r="A3" s="17"/>
      <c r="B3" s="17" t="s">
        <v>0</v>
      </c>
      <c r="C3" s="17" t="s">
        <v>5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24</v>
      </c>
      <c r="J3" s="77" t="s">
        <v>0</v>
      </c>
      <c r="K3" s="77" t="s">
        <v>5</v>
      </c>
      <c r="L3" s="77" t="s">
        <v>1</v>
      </c>
      <c r="M3" s="77" t="s">
        <v>2</v>
      </c>
    </row>
    <row r="4" spans="1:13" x14ac:dyDescent="0.3">
      <c r="A4" s="3"/>
      <c r="B4" s="74" t="s">
        <v>40</v>
      </c>
      <c r="C4" s="52" t="s">
        <v>11</v>
      </c>
      <c r="D4" s="23">
        <v>80</v>
      </c>
      <c r="E4" s="6">
        <v>13</v>
      </c>
      <c r="F4" s="6"/>
      <c r="G4" s="5"/>
      <c r="H4" s="2"/>
      <c r="J4" s="74" t="s">
        <v>57</v>
      </c>
      <c r="K4" s="52" t="s">
        <v>12</v>
      </c>
      <c r="L4" s="23">
        <v>60</v>
      </c>
      <c r="M4" s="6">
        <v>1</v>
      </c>
    </row>
    <row r="5" spans="1:13" x14ac:dyDescent="0.3">
      <c r="A5" s="6"/>
      <c r="B5" s="74" t="s">
        <v>41</v>
      </c>
      <c r="C5" s="52" t="s">
        <v>13</v>
      </c>
      <c r="D5" s="23" t="s">
        <v>37</v>
      </c>
      <c r="E5" s="6">
        <v>23</v>
      </c>
      <c r="F5" s="19"/>
      <c r="G5" s="19"/>
      <c r="H5" s="2"/>
      <c r="J5" s="74" t="s">
        <v>70</v>
      </c>
      <c r="K5" s="52" t="s">
        <v>22</v>
      </c>
      <c r="L5" s="23">
        <v>68</v>
      </c>
      <c r="M5" s="6">
        <v>2</v>
      </c>
    </row>
    <row r="6" spans="1:13" x14ac:dyDescent="0.3">
      <c r="A6" s="6"/>
      <c r="B6" s="74" t="s">
        <v>75</v>
      </c>
      <c r="C6" s="52" t="s">
        <v>76</v>
      </c>
      <c r="D6" s="23">
        <v>81</v>
      </c>
      <c r="E6" s="6">
        <v>14</v>
      </c>
      <c r="F6" s="19"/>
      <c r="G6" s="19"/>
      <c r="H6" s="2"/>
      <c r="J6" s="74" t="s">
        <v>51</v>
      </c>
      <c r="K6" s="52" t="s">
        <v>8</v>
      </c>
      <c r="L6" s="23">
        <v>72</v>
      </c>
      <c r="M6" s="6">
        <v>3</v>
      </c>
    </row>
    <row r="7" spans="1:13" x14ac:dyDescent="0.3">
      <c r="A7" s="3"/>
      <c r="B7" s="33" t="s">
        <v>71</v>
      </c>
      <c r="C7" s="34" t="s">
        <v>72</v>
      </c>
      <c r="D7" s="23" t="s">
        <v>37</v>
      </c>
      <c r="E7" s="6">
        <v>23</v>
      </c>
      <c r="F7" s="6"/>
      <c r="G7" s="6"/>
      <c r="H7" s="2"/>
      <c r="J7" s="74" t="s">
        <v>48</v>
      </c>
      <c r="K7" s="52" t="s">
        <v>10</v>
      </c>
      <c r="L7" s="23">
        <v>73</v>
      </c>
      <c r="M7" s="6">
        <v>4</v>
      </c>
    </row>
    <row r="8" spans="1:13" x14ac:dyDescent="0.3">
      <c r="A8" s="6"/>
      <c r="B8" s="33" t="s">
        <v>73</v>
      </c>
      <c r="C8" s="34" t="s">
        <v>81</v>
      </c>
      <c r="D8" s="23">
        <v>87</v>
      </c>
      <c r="E8" s="6">
        <v>19</v>
      </c>
      <c r="F8" s="6"/>
      <c r="G8" s="56"/>
      <c r="H8" s="2"/>
      <c r="J8" s="74" t="s">
        <v>44</v>
      </c>
      <c r="K8" s="52" t="s">
        <v>18</v>
      </c>
      <c r="L8" s="23">
        <v>73</v>
      </c>
      <c r="M8" s="6">
        <v>5</v>
      </c>
    </row>
    <row r="9" spans="1:13" x14ac:dyDescent="0.3">
      <c r="A9" s="6"/>
      <c r="B9" s="74" t="s">
        <v>70</v>
      </c>
      <c r="C9" s="52" t="s">
        <v>22</v>
      </c>
      <c r="D9" s="23">
        <v>68</v>
      </c>
      <c r="E9" s="6">
        <v>2</v>
      </c>
      <c r="F9" s="6"/>
      <c r="G9" s="5"/>
      <c r="H9" s="2"/>
      <c r="J9" s="74" t="s">
        <v>42</v>
      </c>
      <c r="K9" s="52" t="s">
        <v>14</v>
      </c>
      <c r="L9" s="23">
        <v>73</v>
      </c>
      <c r="M9" s="6">
        <v>6</v>
      </c>
    </row>
    <row r="10" spans="1:13" x14ac:dyDescent="0.3">
      <c r="A10" s="6"/>
      <c r="B10" s="74" t="s">
        <v>42</v>
      </c>
      <c r="C10" s="52" t="s">
        <v>14</v>
      </c>
      <c r="D10" s="23">
        <v>73</v>
      </c>
      <c r="E10" s="6">
        <v>6</v>
      </c>
      <c r="F10" s="6"/>
      <c r="G10" s="6" t="s">
        <v>39</v>
      </c>
      <c r="H10" s="2"/>
      <c r="J10" s="74" t="s">
        <v>47</v>
      </c>
      <c r="K10" s="52" t="s">
        <v>19</v>
      </c>
      <c r="L10" s="23">
        <v>74</v>
      </c>
      <c r="M10" s="6">
        <v>7</v>
      </c>
    </row>
    <row r="11" spans="1:13" x14ac:dyDescent="0.3">
      <c r="A11" s="6"/>
      <c r="B11" s="74" t="s">
        <v>43</v>
      </c>
      <c r="C11" s="52" t="s">
        <v>58</v>
      </c>
      <c r="D11" s="23">
        <v>87</v>
      </c>
      <c r="E11" s="6">
        <v>17</v>
      </c>
      <c r="F11" s="19"/>
      <c r="G11" s="19"/>
      <c r="H11" s="2"/>
      <c r="J11" s="74" t="s">
        <v>38</v>
      </c>
      <c r="K11" s="52" t="s">
        <v>6</v>
      </c>
      <c r="L11" s="23">
        <v>75</v>
      </c>
      <c r="M11" s="6">
        <v>8</v>
      </c>
    </row>
    <row r="12" spans="1:13" x14ac:dyDescent="0.3">
      <c r="A12" s="6"/>
      <c r="B12" s="74" t="s">
        <v>44</v>
      </c>
      <c r="C12" s="52" t="s">
        <v>18</v>
      </c>
      <c r="D12" s="23">
        <v>73</v>
      </c>
      <c r="E12" s="6">
        <v>5</v>
      </c>
      <c r="F12" s="19"/>
      <c r="G12" s="19"/>
      <c r="H12" s="2"/>
      <c r="J12" s="74" t="s">
        <v>45</v>
      </c>
      <c r="K12" s="52" t="s">
        <v>7</v>
      </c>
      <c r="L12" s="23">
        <v>76</v>
      </c>
      <c r="M12" s="6">
        <v>9</v>
      </c>
    </row>
    <row r="13" spans="1:13" x14ac:dyDescent="0.3">
      <c r="A13" s="6"/>
      <c r="B13" s="74" t="s">
        <v>45</v>
      </c>
      <c r="C13" s="52" t="s">
        <v>7</v>
      </c>
      <c r="D13" s="23">
        <v>76</v>
      </c>
      <c r="E13" s="6">
        <v>9</v>
      </c>
      <c r="F13" s="5"/>
      <c r="G13" s="6"/>
      <c r="H13" s="2"/>
      <c r="J13" s="74" t="s">
        <v>55</v>
      </c>
      <c r="K13" s="52" t="s">
        <v>9</v>
      </c>
      <c r="L13" s="23">
        <v>76</v>
      </c>
      <c r="M13" s="6">
        <v>10</v>
      </c>
    </row>
    <row r="14" spans="1:13" x14ac:dyDescent="0.3">
      <c r="A14" s="6"/>
      <c r="B14" s="74" t="s">
        <v>46</v>
      </c>
      <c r="C14" s="52" t="s">
        <v>25</v>
      </c>
      <c r="D14" s="23" t="s">
        <v>37</v>
      </c>
      <c r="E14" s="6">
        <v>23</v>
      </c>
      <c r="F14" s="6"/>
      <c r="G14" s="6"/>
      <c r="H14" s="2"/>
      <c r="J14" s="74" t="s">
        <v>49</v>
      </c>
      <c r="K14" s="52" t="s">
        <v>15</v>
      </c>
      <c r="L14" s="23">
        <v>78</v>
      </c>
      <c r="M14" s="6">
        <v>11</v>
      </c>
    </row>
    <row r="15" spans="1:13" x14ac:dyDescent="0.3">
      <c r="A15" s="6"/>
      <c r="B15" s="74" t="s">
        <v>47</v>
      </c>
      <c r="C15" s="52" t="s">
        <v>19</v>
      </c>
      <c r="D15" s="23">
        <v>74</v>
      </c>
      <c r="E15" s="6">
        <v>7</v>
      </c>
      <c r="F15" s="6"/>
      <c r="G15" s="6"/>
      <c r="H15" s="2"/>
      <c r="J15" s="2" t="s">
        <v>56</v>
      </c>
      <c r="K15" s="52" t="s">
        <v>29</v>
      </c>
      <c r="L15" s="23">
        <v>78</v>
      </c>
      <c r="M15" s="6">
        <v>12</v>
      </c>
    </row>
    <row r="16" spans="1:13" x14ac:dyDescent="0.3">
      <c r="A16" s="6"/>
      <c r="B16" s="74" t="s">
        <v>48</v>
      </c>
      <c r="C16" s="52" t="s">
        <v>10</v>
      </c>
      <c r="D16" s="23">
        <v>73</v>
      </c>
      <c r="E16" s="6">
        <v>4</v>
      </c>
      <c r="F16" s="6"/>
      <c r="G16" s="6"/>
      <c r="H16" s="2"/>
      <c r="J16" s="74" t="s">
        <v>40</v>
      </c>
      <c r="K16" s="52" t="s">
        <v>11</v>
      </c>
      <c r="L16" s="23">
        <v>80</v>
      </c>
      <c r="M16" s="6">
        <v>13</v>
      </c>
    </row>
    <row r="17" spans="1:13" x14ac:dyDescent="0.3">
      <c r="A17" s="3"/>
      <c r="B17" s="74" t="s">
        <v>49</v>
      </c>
      <c r="C17" s="52" t="s">
        <v>15</v>
      </c>
      <c r="D17" s="23">
        <v>78</v>
      </c>
      <c r="E17" s="6">
        <v>11</v>
      </c>
      <c r="F17" s="34" t="s">
        <v>39</v>
      </c>
      <c r="G17" s="33"/>
      <c r="H17" s="34"/>
      <c r="J17" s="74" t="s">
        <v>75</v>
      </c>
      <c r="K17" s="52" t="s">
        <v>76</v>
      </c>
      <c r="L17" s="23">
        <v>81</v>
      </c>
      <c r="M17" s="6">
        <v>14</v>
      </c>
    </row>
    <row r="18" spans="1:13" x14ac:dyDescent="0.3">
      <c r="A18" s="6"/>
      <c r="B18" s="74" t="s">
        <v>38</v>
      </c>
      <c r="C18" s="52" t="s">
        <v>6</v>
      </c>
      <c r="D18" s="23">
        <v>75</v>
      </c>
      <c r="E18" s="6">
        <v>8</v>
      </c>
      <c r="F18" s="6"/>
      <c r="G18" s="6"/>
      <c r="H18" s="2"/>
      <c r="J18" s="74" t="s">
        <v>50</v>
      </c>
      <c r="K18" s="52" t="s">
        <v>26</v>
      </c>
      <c r="L18" s="23">
        <v>83</v>
      </c>
      <c r="M18" s="6">
        <v>15</v>
      </c>
    </row>
    <row r="19" spans="1:13" x14ac:dyDescent="0.3">
      <c r="A19" s="6"/>
      <c r="B19" s="74" t="s">
        <v>50</v>
      </c>
      <c r="C19" s="52" t="s">
        <v>26</v>
      </c>
      <c r="D19" s="23">
        <v>83</v>
      </c>
      <c r="E19" s="6">
        <v>15</v>
      </c>
      <c r="F19" s="5"/>
      <c r="G19" s="31"/>
      <c r="H19" s="2"/>
      <c r="J19" s="74" t="s">
        <v>52</v>
      </c>
      <c r="K19" s="52" t="s">
        <v>23</v>
      </c>
      <c r="L19" s="23">
        <v>86</v>
      </c>
      <c r="M19" s="6">
        <v>16</v>
      </c>
    </row>
    <row r="20" spans="1:13" x14ac:dyDescent="0.3">
      <c r="A20" s="6"/>
      <c r="B20" s="74" t="s">
        <v>51</v>
      </c>
      <c r="C20" s="52" t="s">
        <v>8</v>
      </c>
      <c r="D20" s="23">
        <v>72</v>
      </c>
      <c r="E20" s="6">
        <v>3</v>
      </c>
      <c r="F20" s="6"/>
      <c r="G20" s="6"/>
      <c r="H20" s="2"/>
      <c r="J20" s="74" t="s">
        <v>43</v>
      </c>
      <c r="K20" s="52" t="s">
        <v>58</v>
      </c>
      <c r="L20" s="23">
        <v>87</v>
      </c>
      <c r="M20" s="6">
        <v>17</v>
      </c>
    </row>
    <row r="21" spans="1:13" x14ac:dyDescent="0.3">
      <c r="A21" s="6"/>
      <c r="B21" s="74" t="s">
        <v>52</v>
      </c>
      <c r="C21" s="52" t="s">
        <v>23</v>
      </c>
      <c r="D21" s="23">
        <v>86</v>
      </c>
      <c r="E21" s="6">
        <v>16</v>
      </c>
      <c r="F21" s="6"/>
      <c r="G21" s="6"/>
      <c r="H21" s="2"/>
      <c r="J21" s="2" t="s">
        <v>54</v>
      </c>
      <c r="K21" s="52" t="s">
        <v>30</v>
      </c>
      <c r="L21" s="23">
        <v>87</v>
      </c>
      <c r="M21" s="6">
        <v>18</v>
      </c>
    </row>
    <row r="22" spans="1:13" x14ac:dyDescent="0.3">
      <c r="A22" s="6"/>
      <c r="B22" s="74" t="s">
        <v>53</v>
      </c>
      <c r="C22" s="52" t="s">
        <v>59</v>
      </c>
      <c r="D22" s="23" t="s">
        <v>37</v>
      </c>
      <c r="E22" s="6">
        <v>23</v>
      </c>
      <c r="F22" s="6"/>
      <c r="G22" s="6"/>
      <c r="H22" s="2"/>
      <c r="J22" s="33" t="s">
        <v>73</v>
      </c>
      <c r="K22" s="34" t="s">
        <v>81</v>
      </c>
      <c r="L22" s="23">
        <v>87</v>
      </c>
      <c r="M22" s="6">
        <v>19</v>
      </c>
    </row>
    <row r="23" spans="1:13" x14ac:dyDescent="0.3">
      <c r="A23" s="6"/>
      <c r="B23" s="2" t="s">
        <v>54</v>
      </c>
      <c r="C23" s="52" t="s">
        <v>30</v>
      </c>
      <c r="D23" s="23">
        <v>87</v>
      </c>
      <c r="E23" s="6">
        <v>18</v>
      </c>
      <c r="F23" s="56"/>
      <c r="G23" s="31"/>
      <c r="H23" s="2"/>
      <c r="J23" s="74" t="s">
        <v>41</v>
      </c>
      <c r="K23" s="52" t="s">
        <v>13</v>
      </c>
      <c r="L23" s="23" t="s">
        <v>37</v>
      </c>
      <c r="M23" s="6">
        <v>23</v>
      </c>
    </row>
    <row r="24" spans="1:13" x14ac:dyDescent="0.3">
      <c r="A24" s="6"/>
      <c r="B24" s="74" t="s">
        <v>55</v>
      </c>
      <c r="C24" s="52" t="s">
        <v>9</v>
      </c>
      <c r="D24" s="23">
        <v>76</v>
      </c>
      <c r="E24" s="6">
        <v>10</v>
      </c>
      <c r="F24" s="31"/>
      <c r="G24" s="31"/>
      <c r="H24" s="2"/>
      <c r="J24" s="33" t="s">
        <v>71</v>
      </c>
      <c r="K24" s="34" t="s">
        <v>72</v>
      </c>
      <c r="L24" s="23" t="s">
        <v>37</v>
      </c>
      <c r="M24" s="6">
        <v>23</v>
      </c>
    </row>
    <row r="25" spans="1:13" x14ac:dyDescent="0.3">
      <c r="A25" s="6"/>
      <c r="B25" s="2" t="s">
        <v>56</v>
      </c>
      <c r="C25" s="52" t="s">
        <v>29</v>
      </c>
      <c r="D25" s="23">
        <v>78</v>
      </c>
      <c r="E25" s="6">
        <v>12</v>
      </c>
      <c r="F25" s="6"/>
      <c r="G25" s="5"/>
      <c r="H25" s="2"/>
      <c r="J25" s="74" t="s">
        <v>46</v>
      </c>
      <c r="K25" s="52" t="s">
        <v>25</v>
      </c>
      <c r="L25" s="23" t="s">
        <v>37</v>
      </c>
      <c r="M25" s="6">
        <v>23</v>
      </c>
    </row>
    <row r="26" spans="1:13" x14ac:dyDescent="0.3">
      <c r="B26" s="74" t="s">
        <v>57</v>
      </c>
      <c r="C26" s="52" t="s">
        <v>12</v>
      </c>
      <c r="D26" s="23">
        <v>60</v>
      </c>
      <c r="E26" s="6">
        <v>1</v>
      </c>
      <c r="F26" s="6"/>
      <c r="G26" s="5"/>
      <c r="H26" s="2"/>
      <c r="J26" s="74" t="s">
        <v>53</v>
      </c>
      <c r="K26" s="52" t="s">
        <v>59</v>
      </c>
      <c r="L26" s="23" t="s">
        <v>37</v>
      </c>
      <c r="M26" s="6">
        <v>23</v>
      </c>
    </row>
  </sheetData>
  <sortState xmlns:xlrd2="http://schemas.microsoft.com/office/spreadsheetml/2017/richdata2" ref="B4:H26">
    <sortCondition ref="B4:B26"/>
  </sortState>
  <pageMargins left="0.7" right="0.7" top="0.75" bottom="0.75" header="0.3" footer="0.3"/>
  <pageSetup paperSize="9" orientation="portrait" r:id="rId1"/>
  <headerFooter>
    <oddFooter>&amp;C&amp;1#&amp;"Arial"&amp;8&amp;K737373Classified by Alfa Laval as: Business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26C1-6519-4A4C-A2F3-ED0BFBD3A1A0}">
  <dimension ref="A1:M26"/>
  <sheetViews>
    <sheetView workbookViewId="0">
      <selection activeCell="P9" sqref="P9"/>
    </sheetView>
  </sheetViews>
  <sheetFormatPr defaultRowHeight="14.4" x14ac:dyDescent="0.3"/>
  <cols>
    <col min="2" max="2" width="17.5546875" bestFit="1" customWidth="1"/>
    <col min="3" max="3" width="10.6640625" bestFit="1" customWidth="1"/>
    <col min="10" max="10" width="17" bestFit="1" customWidth="1"/>
    <col min="11" max="11" width="11" customWidth="1"/>
  </cols>
  <sheetData>
    <row r="1" spans="1:13" ht="15.6" x14ac:dyDescent="0.3">
      <c r="A1" s="4" t="s">
        <v>62</v>
      </c>
    </row>
    <row r="3" spans="1:13" x14ac:dyDescent="0.3">
      <c r="A3" s="17"/>
      <c r="B3" s="17" t="s">
        <v>0</v>
      </c>
      <c r="C3" s="17" t="s">
        <v>5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24</v>
      </c>
      <c r="J3" s="77" t="s">
        <v>0</v>
      </c>
      <c r="K3" s="77" t="s">
        <v>5</v>
      </c>
      <c r="L3" s="77" t="s">
        <v>1</v>
      </c>
      <c r="M3" s="77" t="s">
        <v>2</v>
      </c>
    </row>
    <row r="4" spans="1:13" x14ac:dyDescent="0.3">
      <c r="A4" s="3"/>
      <c r="B4" s="74" t="s">
        <v>40</v>
      </c>
      <c r="C4" s="52" t="s">
        <v>11</v>
      </c>
      <c r="D4" s="23" t="s">
        <v>37</v>
      </c>
      <c r="E4" s="6">
        <v>23</v>
      </c>
      <c r="F4" s="6"/>
      <c r="G4" s="6"/>
      <c r="H4" s="2"/>
      <c r="J4" s="78" t="s">
        <v>45</v>
      </c>
      <c r="K4" s="78" t="s">
        <v>7</v>
      </c>
      <c r="L4" s="78">
        <v>69</v>
      </c>
      <c r="M4" s="78">
        <v>1</v>
      </c>
    </row>
    <row r="5" spans="1:13" x14ac:dyDescent="0.3">
      <c r="A5" s="6"/>
      <c r="B5" s="74" t="s">
        <v>41</v>
      </c>
      <c r="C5" s="52" t="s">
        <v>13</v>
      </c>
      <c r="D5" s="23">
        <v>98</v>
      </c>
      <c r="E5" s="6">
        <v>18</v>
      </c>
      <c r="F5" s="19"/>
      <c r="G5" s="19"/>
      <c r="H5" s="2"/>
      <c r="J5" s="78" t="s">
        <v>44</v>
      </c>
      <c r="K5" s="78" t="s">
        <v>18</v>
      </c>
      <c r="L5" s="78">
        <v>69</v>
      </c>
      <c r="M5" s="78">
        <v>2</v>
      </c>
    </row>
    <row r="6" spans="1:13" x14ac:dyDescent="0.3">
      <c r="A6" s="6"/>
      <c r="B6" s="74" t="s">
        <v>75</v>
      </c>
      <c r="C6" s="52" t="s">
        <v>76</v>
      </c>
      <c r="D6" s="23">
        <v>77</v>
      </c>
      <c r="E6" s="6">
        <v>13</v>
      </c>
      <c r="F6" s="6"/>
      <c r="G6" s="6"/>
      <c r="H6" s="34"/>
      <c r="J6" s="78" t="s">
        <v>47</v>
      </c>
      <c r="K6" s="78" t="s">
        <v>19</v>
      </c>
      <c r="L6" s="78">
        <v>71</v>
      </c>
      <c r="M6" s="78">
        <v>3</v>
      </c>
    </row>
    <row r="7" spans="1:13" x14ac:dyDescent="0.3">
      <c r="A7" s="3"/>
      <c r="B7" s="33" t="s">
        <v>71</v>
      </c>
      <c r="C7" s="34" t="s">
        <v>72</v>
      </c>
      <c r="D7" s="23" t="s">
        <v>37</v>
      </c>
      <c r="E7" s="6">
        <v>23</v>
      </c>
      <c r="F7" s="6"/>
      <c r="G7" s="5"/>
      <c r="H7" s="2"/>
      <c r="J7" s="78" t="s">
        <v>49</v>
      </c>
      <c r="K7" s="78" t="s">
        <v>15</v>
      </c>
      <c r="L7" s="78">
        <v>71</v>
      </c>
      <c r="M7" s="78">
        <v>4</v>
      </c>
    </row>
    <row r="8" spans="1:13" x14ac:dyDescent="0.3">
      <c r="A8" s="6"/>
      <c r="B8" s="33" t="s">
        <v>73</v>
      </c>
      <c r="C8" s="34" t="s">
        <v>81</v>
      </c>
      <c r="D8" s="23">
        <v>79</v>
      </c>
      <c r="E8" s="6">
        <v>16</v>
      </c>
      <c r="F8" s="19"/>
      <c r="G8" s="19"/>
      <c r="H8" s="2"/>
      <c r="J8" s="78" t="s">
        <v>56</v>
      </c>
      <c r="K8" s="78" t="s">
        <v>29</v>
      </c>
      <c r="L8" s="78">
        <v>71</v>
      </c>
      <c r="M8" s="78">
        <v>5</v>
      </c>
    </row>
    <row r="9" spans="1:13" x14ac:dyDescent="0.3">
      <c r="A9" s="6"/>
      <c r="B9" s="74" t="s">
        <v>70</v>
      </c>
      <c r="C9" s="52" t="s">
        <v>22</v>
      </c>
      <c r="D9" s="23" t="s">
        <v>37</v>
      </c>
      <c r="E9" s="6">
        <v>23</v>
      </c>
      <c r="F9" s="5"/>
      <c r="G9" s="6"/>
      <c r="H9" s="2"/>
      <c r="J9" s="78" t="s">
        <v>51</v>
      </c>
      <c r="K9" s="78" t="s">
        <v>8</v>
      </c>
      <c r="L9" s="78">
        <v>72</v>
      </c>
      <c r="M9" s="78">
        <v>6</v>
      </c>
    </row>
    <row r="10" spans="1:13" x14ac:dyDescent="0.3">
      <c r="A10" s="6"/>
      <c r="B10" s="74" t="s">
        <v>42</v>
      </c>
      <c r="C10" s="52" t="s">
        <v>14</v>
      </c>
      <c r="D10" s="23">
        <v>76</v>
      </c>
      <c r="E10" s="6">
        <v>10</v>
      </c>
      <c r="F10" s="5"/>
      <c r="G10" s="79"/>
      <c r="H10" s="2"/>
      <c r="J10" s="78" t="s">
        <v>48</v>
      </c>
      <c r="K10" s="78" t="s">
        <v>10</v>
      </c>
      <c r="L10" s="78">
        <v>74</v>
      </c>
      <c r="M10" s="78">
        <v>7</v>
      </c>
    </row>
    <row r="11" spans="1:13" x14ac:dyDescent="0.3">
      <c r="A11" s="6"/>
      <c r="B11" s="74" t="s">
        <v>43</v>
      </c>
      <c r="C11" s="52" t="s">
        <v>58</v>
      </c>
      <c r="D11" s="23">
        <v>77</v>
      </c>
      <c r="E11" s="6">
        <v>12</v>
      </c>
      <c r="F11" s="6" t="s">
        <v>39</v>
      </c>
      <c r="G11" s="6"/>
      <c r="H11" s="2"/>
      <c r="J11" s="78" t="s">
        <v>38</v>
      </c>
      <c r="K11" s="78" t="s">
        <v>6</v>
      </c>
      <c r="L11" s="78">
        <v>75</v>
      </c>
      <c r="M11" s="78">
        <v>8</v>
      </c>
    </row>
    <row r="12" spans="1:13" x14ac:dyDescent="0.3">
      <c r="A12" s="6"/>
      <c r="B12" s="74" t="s">
        <v>44</v>
      </c>
      <c r="C12" s="52" t="s">
        <v>18</v>
      </c>
      <c r="D12" s="23">
        <v>69</v>
      </c>
      <c r="E12" s="6">
        <v>2</v>
      </c>
      <c r="F12" s="19"/>
      <c r="G12" s="19"/>
      <c r="H12" s="2"/>
      <c r="J12" s="78" t="s">
        <v>54</v>
      </c>
      <c r="K12" s="78" t="s">
        <v>30</v>
      </c>
      <c r="L12" s="78">
        <v>75</v>
      </c>
      <c r="M12" s="78">
        <v>9</v>
      </c>
    </row>
    <row r="13" spans="1:13" x14ac:dyDescent="0.3">
      <c r="A13" s="6"/>
      <c r="B13" s="74" t="s">
        <v>45</v>
      </c>
      <c r="C13" s="52" t="s">
        <v>7</v>
      </c>
      <c r="D13" s="23">
        <v>69</v>
      </c>
      <c r="E13" s="6">
        <v>1</v>
      </c>
      <c r="F13" s="6"/>
      <c r="G13" s="6"/>
      <c r="H13" s="2"/>
      <c r="J13" s="78" t="s">
        <v>42</v>
      </c>
      <c r="K13" s="78" t="s">
        <v>14</v>
      </c>
      <c r="L13" s="78">
        <v>76</v>
      </c>
      <c r="M13" s="78">
        <v>10</v>
      </c>
    </row>
    <row r="14" spans="1:13" x14ac:dyDescent="0.3">
      <c r="A14" s="6"/>
      <c r="B14" s="74" t="s">
        <v>46</v>
      </c>
      <c r="C14" s="52" t="s">
        <v>25</v>
      </c>
      <c r="D14" s="23">
        <v>79</v>
      </c>
      <c r="E14" s="6">
        <v>14</v>
      </c>
      <c r="F14" s="6"/>
      <c r="G14" s="6"/>
      <c r="H14" s="2"/>
      <c r="J14" s="78" t="s">
        <v>53</v>
      </c>
      <c r="K14" s="78" t="s">
        <v>59</v>
      </c>
      <c r="L14" s="78">
        <v>76</v>
      </c>
      <c r="M14" s="78">
        <v>11</v>
      </c>
    </row>
    <row r="15" spans="1:13" x14ac:dyDescent="0.3">
      <c r="A15" s="6"/>
      <c r="B15" s="74" t="s">
        <v>47</v>
      </c>
      <c r="C15" s="52" t="s">
        <v>19</v>
      </c>
      <c r="D15" s="23">
        <v>71</v>
      </c>
      <c r="E15" s="6">
        <v>3</v>
      </c>
      <c r="F15" s="6"/>
      <c r="G15" s="6"/>
      <c r="H15" s="2"/>
      <c r="J15" s="78" t="s">
        <v>43</v>
      </c>
      <c r="K15" s="78" t="s">
        <v>58</v>
      </c>
      <c r="L15" s="78">
        <v>77</v>
      </c>
      <c r="M15" s="78">
        <v>12</v>
      </c>
    </row>
    <row r="16" spans="1:13" x14ac:dyDescent="0.3">
      <c r="A16" s="6"/>
      <c r="B16" s="74" t="s">
        <v>48</v>
      </c>
      <c r="C16" s="52" t="s">
        <v>10</v>
      </c>
      <c r="D16" s="34">
        <v>74</v>
      </c>
      <c r="E16" s="6">
        <v>7</v>
      </c>
      <c r="F16" s="34"/>
      <c r="G16" s="34"/>
      <c r="H16" s="2"/>
      <c r="J16" s="78" t="s">
        <v>75</v>
      </c>
      <c r="K16" s="78" t="s">
        <v>76</v>
      </c>
      <c r="L16" s="78">
        <v>77</v>
      </c>
      <c r="M16" s="78">
        <v>13</v>
      </c>
    </row>
    <row r="17" spans="1:13" x14ac:dyDescent="0.3">
      <c r="A17" s="3"/>
      <c r="B17" s="74" t="s">
        <v>49</v>
      </c>
      <c r="C17" s="52" t="s">
        <v>15</v>
      </c>
      <c r="D17" s="23">
        <v>71</v>
      </c>
      <c r="E17" s="6">
        <v>4</v>
      </c>
      <c r="F17" s="31"/>
      <c r="G17" s="31"/>
      <c r="H17" s="2"/>
      <c r="J17" s="78" t="s">
        <v>46</v>
      </c>
      <c r="K17" s="78" t="s">
        <v>25</v>
      </c>
      <c r="L17" s="78">
        <v>79</v>
      </c>
      <c r="M17" s="78">
        <v>14</v>
      </c>
    </row>
    <row r="18" spans="1:13" x14ac:dyDescent="0.3">
      <c r="A18" s="6"/>
      <c r="B18" s="74" t="s">
        <v>38</v>
      </c>
      <c r="C18" s="52" t="s">
        <v>6</v>
      </c>
      <c r="D18" s="23">
        <v>75</v>
      </c>
      <c r="E18" s="6">
        <v>8</v>
      </c>
      <c r="F18" s="19"/>
      <c r="G18" s="19" t="s">
        <v>39</v>
      </c>
      <c r="H18" s="2"/>
      <c r="J18" s="78" t="s">
        <v>57</v>
      </c>
      <c r="K18" s="78" t="s">
        <v>12</v>
      </c>
      <c r="L18" s="78">
        <v>79</v>
      </c>
      <c r="M18" s="78">
        <v>15</v>
      </c>
    </row>
    <row r="19" spans="1:13" x14ac:dyDescent="0.3">
      <c r="A19" s="6"/>
      <c r="B19" s="74" t="s">
        <v>50</v>
      </c>
      <c r="C19" s="52" t="s">
        <v>26</v>
      </c>
      <c r="D19" s="23" t="s">
        <v>37</v>
      </c>
      <c r="E19" s="6">
        <v>23</v>
      </c>
      <c r="F19" s="6"/>
      <c r="G19" s="6"/>
      <c r="H19" s="2"/>
      <c r="J19" s="78" t="s">
        <v>73</v>
      </c>
      <c r="K19" s="78" t="s">
        <v>81</v>
      </c>
      <c r="L19" s="78">
        <v>79</v>
      </c>
      <c r="M19" s="78">
        <v>16</v>
      </c>
    </row>
    <row r="20" spans="1:13" x14ac:dyDescent="0.3">
      <c r="A20" s="6"/>
      <c r="B20" s="74" t="s">
        <v>51</v>
      </c>
      <c r="C20" s="52" t="s">
        <v>8</v>
      </c>
      <c r="D20" s="23">
        <v>72</v>
      </c>
      <c r="E20" s="6">
        <v>6</v>
      </c>
      <c r="F20" s="6"/>
      <c r="G20" s="5"/>
      <c r="H20" s="2"/>
      <c r="J20" s="78" t="s">
        <v>55</v>
      </c>
      <c r="K20" s="78" t="s">
        <v>9</v>
      </c>
      <c r="L20" s="78">
        <v>80</v>
      </c>
      <c r="M20" s="78">
        <v>17</v>
      </c>
    </row>
    <row r="21" spans="1:13" x14ac:dyDescent="0.3">
      <c r="A21" s="6"/>
      <c r="B21" s="74" t="s">
        <v>52</v>
      </c>
      <c r="C21" s="52" t="s">
        <v>23</v>
      </c>
      <c r="D21" s="23" t="s">
        <v>37</v>
      </c>
      <c r="E21" s="6">
        <v>23</v>
      </c>
      <c r="F21" s="6"/>
      <c r="G21" s="6"/>
      <c r="H21" s="2"/>
      <c r="J21" s="78" t="s">
        <v>41</v>
      </c>
      <c r="K21" s="78" t="s">
        <v>13</v>
      </c>
      <c r="L21" s="78">
        <v>98</v>
      </c>
      <c r="M21" s="78">
        <v>18</v>
      </c>
    </row>
    <row r="22" spans="1:13" x14ac:dyDescent="0.3">
      <c r="A22" s="6"/>
      <c r="B22" s="74" t="s">
        <v>53</v>
      </c>
      <c r="C22" s="52" t="s">
        <v>59</v>
      </c>
      <c r="D22" s="23">
        <v>76</v>
      </c>
      <c r="E22" s="6">
        <v>11</v>
      </c>
      <c r="F22" s="31"/>
      <c r="G22" s="31"/>
      <c r="H22" s="2"/>
      <c r="J22" s="78" t="s">
        <v>40</v>
      </c>
      <c r="K22" s="78" t="s">
        <v>11</v>
      </c>
      <c r="L22" s="78" t="s">
        <v>37</v>
      </c>
      <c r="M22" s="78">
        <v>23</v>
      </c>
    </row>
    <row r="23" spans="1:13" x14ac:dyDescent="0.3">
      <c r="A23" s="6"/>
      <c r="B23" s="2" t="s">
        <v>54</v>
      </c>
      <c r="C23" s="52" t="s">
        <v>30</v>
      </c>
      <c r="D23" s="23">
        <v>75</v>
      </c>
      <c r="E23" s="6">
        <v>9</v>
      </c>
      <c r="F23" s="56"/>
      <c r="G23" s="56"/>
      <c r="H23" s="2"/>
      <c r="J23" s="78" t="s">
        <v>71</v>
      </c>
      <c r="K23" s="78" t="s">
        <v>72</v>
      </c>
      <c r="L23" s="78" t="s">
        <v>37</v>
      </c>
      <c r="M23" s="78">
        <v>23</v>
      </c>
    </row>
    <row r="24" spans="1:13" x14ac:dyDescent="0.3">
      <c r="A24" s="6"/>
      <c r="B24" s="74" t="s">
        <v>55</v>
      </c>
      <c r="C24" s="52" t="s">
        <v>9</v>
      </c>
      <c r="D24" s="23">
        <v>80</v>
      </c>
      <c r="E24" s="6">
        <v>17</v>
      </c>
      <c r="F24" s="6"/>
      <c r="G24" s="6"/>
      <c r="H24" s="2"/>
      <c r="J24" s="78" t="s">
        <v>70</v>
      </c>
      <c r="K24" s="78" t="s">
        <v>22</v>
      </c>
      <c r="L24" s="78" t="s">
        <v>37</v>
      </c>
      <c r="M24" s="78">
        <v>23</v>
      </c>
    </row>
    <row r="25" spans="1:13" x14ac:dyDescent="0.3">
      <c r="A25" s="6"/>
      <c r="B25" s="2" t="s">
        <v>56</v>
      </c>
      <c r="C25" s="52" t="s">
        <v>29</v>
      </c>
      <c r="D25" s="23">
        <v>71</v>
      </c>
      <c r="E25" s="6">
        <v>5</v>
      </c>
      <c r="F25" s="6"/>
      <c r="G25" s="6"/>
      <c r="H25" s="2"/>
      <c r="J25" s="78" t="s">
        <v>50</v>
      </c>
      <c r="K25" s="78" t="s">
        <v>26</v>
      </c>
      <c r="L25" s="78" t="s">
        <v>37</v>
      </c>
      <c r="M25" s="78">
        <v>23</v>
      </c>
    </row>
    <row r="26" spans="1:13" x14ac:dyDescent="0.3">
      <c r="B26" s="74" t="s">
        <v>57</v>
      </c>
      <c r="C26" s="52" t="s">
        <v>12</v>
      </c>
      <c r="D26" s="23">
        <v>79</v>
      </c>
      <c r="E26" s="6">
        <v>15</v>
      </c>
      <c r="F26" s="6"/>
      <c r="G26" s="6"/>
      <c r="H26" s="2"/>
      <c r="J26" s="78" t="s">
        <v>52</v>
      </c>
      <c r="K26" s="78" t="s">
        <v>23</v>
      </c>
      <c r="L26" s="78" t="s">
        <v>37</v>
      </c>
      <c r="M26" s="78">
        <v>23</v>
      </c>
    </row>
  </sheetData>
  <sortState xmlns:xlrd2="http://schemas.microsoft.com/office/spreadsheetml/2017/richdata2" ref="B4:H26">
    <sortCondition ref="B4:B26"/>
  </sortState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zoomScaleNormal="100" workbookViewId="0">
      <selection activeCell="I22" sqref="I22"/>
    </sheetView>
  </sheetViews>
  <sheetFormatPr defaultRowHeight="14.4" x14ac:dyDescent="0.3"/>
  <cols>
    <col min="2" max="2" width="17.6640625" bestFit="1" customWidth="1"/>
    <col min="3" max="3" width="10.6640625" bestFit="1" customWidth="1"/>
    <col min="6" max="6" width="3.44140625" bestFit="1" customWidth="1"/>
    <col min="7" max="7" width="3.5546875" bestFit="1" customWidth="1"/>
    <col min="11" max="11" width="17.6640625" bestFit="1" customWidth="1"/>
    <col min="12" max="12" width="11" bestFit="1" customWidth="1"/>
  </cols>
  <sheetData>
    <row r="1" spans="1:14" ht="15.6" x14ac:dyDescent="0.3">
      <c r="A1" s="4" t="s">
        <v>61</v>
      </c>
      <c r="B1" s="1"/>
      <c r="C1" s="1"/>
      <c r="D1" s="1"/>
      <c r="E1" s="1"/>
      <c r="F1" s="1"/>
      <c r="G1" s="1"/>
    </row>
    <row r="2" spans="1:14" x14ac:dyDescent="0.3">
      <c r="A2" s="1"/>
      <c r="B2" s="1"/>
      <c r="C2" s="1"/>
      <c r="D2" s="1"/>
      <c r="E2" s="1"/>
      <c r="F2" s="1"/>
      <c r="G2" s="1"/>
    </row>
    <row r="3" spans="1:14" x14ac:dyDescent="0.3">
      <c r="A3" s="17"/>
      <c r="B3" s="17" t="s">
        <v>0</v>
      </c>
      <c r="C3" s="17" t="s">
        <v>5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24</v>
      </c>
      <c r="K3" s="77" t="s">
        <v>0</v>
      </c>
      <c r="L3" s="77" t="s">
        <v>5</v>
      </c>
      <c r="M3" s="77" t="s">
        <v>1</v>
      </c>
      <c r="N3" s="77" t="s">
        <v>2</v>
      </c>
    </row>
    <row r="4" spans="1:14" x14ac:dyDescent="0.3">
      <c r="A4" s="3"/>
      <c r="B4" s="74" t="s">
        <v>40</v>
      </c>
      <c r="C4" s="52" t="s">
        <v>11</v>
      </c>
      <c r="D4" s="50">
        <v>82</v>
      </c>
      <c r="E4" s="51">
        <v>13</v>
      </c>
      <c r="F4" s="6"/>
      <c r="G4" s="6"/>
      <c r="H4" s="2"/>
      <c r="K4" s="78"/>
      <c r="L4" s="78"/>
      <c r="M4" s="78"/>
      <c r="N4" s="78"/>
    </row>
    <row r="5" spans="1:14" x14ac:dyDescent="0.3">
      <c r="A5" s="6"/>
      <c r="B5" s="74" t="s">
        <v>41</v>
      </c>
      <c r="C5" s="52" t="s">
        <v>13</v>
      </c>
      <c r="D5" s="52" t="s">
        <v>80</v>
      </c>
      <c r="E5" s="52">
        <v>23</v>
      </c>
      <c r="F5" s="19"/>
      <c r="G5" s="19"/>
      <c r="H5" s="2"/>
      <c r="K5" s="78"/>
      <c r="L5" s="78"/>
      <c r="M5" s="78"/>
      <c r="N5" s="78"/>
    </row>
    <row r="6" spans="1:14" x14ac:dyDescent="0.3">
      <c r="A6" s="6"/>
      <c r="B6" s="74" t="s">
        <v>75</v>
      </c>
      <c r="C6" s="52" t="s">
        <v>76</v>
      </c>
      <c r="D6" s="73">
        <v>84</v>
      </c>
      <c r="E6" s="51">
        <v>14</v>
      </c>
      <c r="F6" s="6"/>
      <c r="G6" s="6"/>
      <c r="H6" s="2"/>
      <c r="K6" s="78"/>
      <c r="L6" s="78"/>
      <c r="M6" s="78"/>
      <c r="N6" s="78"/>
    </row>
    <row r="7" spans="1:14" x14ac:dyDescent="0.3">
      <c r="A7" s="3"/>
      <c r="B7" s="33" t="s">
        <v>71</v>
      </c>
      <c r="C7" s="34" t="s">
        <v>72</v>
      </c>
      <c r="D7" s="50" t="s">
        <v>80</v>
      </c>
      <c r="E7" s="51">
        <v>23</v>
      </c>
      <c r="F7" s="6"/>
      <c r="G7" s="5"/>
      <c r="H7" s="2"/>
      <c r="K7" s="78"/>
      <c r="L7" s="78"/>
      <c r="M7" s="78"/>
      <c r="N7" s="78"/>
    </row>
    <row r="8" spans="1:14" x14ac:dyDescent="0.3">
      <c r="A8" s="6"/>
      <c r="B8" s="33" t="s">
        <v>73</v>
      </c>
      <c r="C8" s="34" t="s">
        <v>81</v>
      </c>
      <c r="D8" s="50" t="s">
        <v>80</v>
      </c>
      <c r="E8" s="51">
        <v>23</v>
      </c>
      <c r="F8" s="19"/>
      <c r="G8" s="19"/>
      <c r="H8" s="2"/>
      <c r="K8" s="78"/>
      <c r="L8" s="78"/>
      <c r="M8" s="78"/>
      <c r="N8" s="78"/>
    </row>
    <row r="9" spans="1:14" x14ac:dyDescent="0.3">
      <c r="A9" s="6"/>
      <c r="B9" s="74" t="s">
        <v>70</v>
      </c>
      <c r="C9" s="52" t="s">
        <v>22</v>
      </c>
      <c r="D9" s="50" t="s">
        <v>85</v>
      </c>
      <c r="E9" s="51">
        <v>23</v>
      </c>
      <c r="F9" s="5"/>
      <c r="G9" s="6"/>
      <c r="H9" s="2"/>
      <c r="K9" s="78"/>
      <c r="L9" s="78"/>
      <c r="M9" s="78"/>
      <c r="N9" s="78"/>
    </row>
    <row r="10" spans="1:14" x14ac:dyDescent="0.3">
      <c r="A10" s="6"/>
      <c r="B10" s="74" t="s">
        <v>42</v>
      </c>
      <c r="C10" s="52" t="s">
        <v>14</v>
      </c>
      <c r="D10" s="50">
        <v>74</v>
      </c>
      <c r="E10" s="51">
        <v>4</v>
      </c>
      <c r="F10" s="5"/>
      <c r="G10" s="31"/>
      <c r="H10" s="2"/>
      <c r="K10" s="78"/>
      <c r="L10" s="78"/>
      <c r="M10" s="78"/>
      <c r="N10" s="78"/>
    </row>
    <row r="11" spans="1:14" x14ac:dyDescent="0.3">
      <c r="A11" s="6"/>
      <c r="B11" s="74" t="s">
        <v>43</v>
      </c>
      <c r="C11" s="52" t="s">
        <v>58</v>
      </c>
      <c r="D11" s="50">
        <v>89</v>
      </c>
      <c r="E11" s="51">
        <v>16</v>
      </c>
      <c r="F11" s="6"/>
      <c r="G11" s="6"/>
      <c r="H11" s="2"/>
      <c r="K11" s="78"/>
      <c r="L11" s="78"/>
      <c r="M11" s="78"/>
      <c r="N11" s="78"/>
    </row>
    <row r="12" spans="1:14" x14ac:dyDescent="0.3">
      <c r="A12" s="6"/>
      <c r="B12" s="74" t="s">
        <v>44</v>
      </c>
      <c r="C12" s="52" t="s">
        <v>18</v>
      </c>
      <c r="D12" s="52">
        <v>80</v>
      </c>
      <c r="E12" s="52">
        <v>9</v>
      </c>
      <c r="F12" s="19"/>
      <c r="G12" s="19"/>
      <c r="H12" s="2"/>
      <c r="K12" s="78"/>
      <c r="L12" s="78"/>
      <c r="M12" s="78"/>
      <c r="N12" s="78"/>
    </row>
    <row r="13" spans="1:14" x14ac:dyDescent="0.3">
      <c r="A13" s="6"/>
      <c r="B13" s="74" t="s">
        <v>45</v>
      </c>
      <c r="C13" s="52" t="s">
        <v>7</v>
      </c>
      <c r="D13" s="50" t="s">
        <v>85</v>
      </c>
      <c r="E13" s="51">
        <v>23</v>
      </c>
      <c r="F13" s="6"/>
      <c r="G13" s="6"/>
      <c r="H13" s="2"/>
      <c r="K13" s="78"/>
      <c r="L13" s="78"/>
      <c r="M13" s="78"/>
      <c r="N13" s="78"/>
    </row>
    <row r="14" spans="1:14" x14ac:dyDescent="0.3">
      <c r="A14" s="6"/>
      <c r="B14" s="74" t="s">
        <v>46</v>
      </c>
      <c r="C14" s="52" t="s">
        <v>25</v>
      </c>
      <c r="D14" s="50">
        <v>85</v>
      </c>
      <c r="E14" s="51">
        <v>15</v>
      </c>
      <c r="F14" s="29"/>
      <c r="G14" s="29"/>
      <c r="H14" s="2"/>
      <c r="K14" s="78"/>
      <c r="L14" s="78"/>
      <c r="M14" s="78"/>
      <c r="N14" s="78"/>
    </row>
    <row r="15" spans="1:14" x14ac:dyDescent="0.3">
      <c r="B15" s="74" t="s">
        <v>47</v>
      </c>
      <c r="C15" s="52" t="s">
        <v>19</v>
      </c>
      <c r="D15" s="53">
        <v>74</v>
      </c>
      <c r="E15" s="54">
        <v>5</v>
      </c>
      <c r="F15" s="29"/>
      <c r="G15" s="29"/>
      <c r="H15" s="2"/>
      <c r="K15" s="78"/>
      <c r="L15" s="78"/>
      <c r="M15" s="78"/>
      <c r="N15" s="78"/>
    </row>
    <row r="16" spans="1:14" x14ac:dyDescent="0.3">
      <c r="A16" s="6"/>
      <c r="B16" s="74" t="s">
        <v>48</v>
      </c>
      <c r="C16" s="52" t="s">
        <v>10</v>
      </c>
      <c r="D16" s="53">
        <v>72</v>
      </c>
      <c r="E16" s="54">
        <v>2</v>
      </c>
      <c r="F16" s="34"/>
      <c r="G16" s="33"/>
      <c r="H16" s="34"/>
      <c r="K16" s="78"/>
      <c r="L16" s="78"/>
      <c r="M16" s="78"/>
      <c r="N16" s="78"/>
    </row>
    <row r="17" spans="1:14" x14ac:dyDescent="0.3">
      <c r="A17" s="6"/>
      <c r="B17" s="74" t="s">
        <v>49</v>
      </c>
      <c r="C17" s="52" t="s">
        <v>15</v>
      </c>
      <c r="D17" s="34">
        <v>81</v>
      </c>
      <c r="E17" s="51">
        <v>12</v>
      </c>
      <c r="F17" s="31"/>
      <c r="G17" s="31"/>
      <c r="H17" s="2"/>
      <c r="K17" s="78"/>
      <c r="L17" s="78"/>
      <c r="M17" s="78"/>
      <c r="N17" s="78"/>
    </row>
    <row r="18" spans="1:14" x14ac:dyDescent="0.3">
      <c r="A18" s="6"/>
      <c r="B18" s="74" t="s">
        <v>38</v>
      </c>
      <c r="C18" s="52" t="s">
        <v>6</v>
      </c>
      <c r="D18" s="50">
        <v>75</v>
      </c>
      <c r="E18" s="51">
        <v>6</v>
      </c>
      <c r="F18" s="6"/>
      <c r="G18" s="6"/>
      <c r="H18" s="2"/>
      <c r="K18" s="78"/>
      <c r="L18" s="78"/>
      <c r="M18" s="78"/>
      <c r="N18" s="78"/>
    </row>
    <row r="19" spans="1:14" x14ac:dyDescent="0.3">
      <c r="A19" s="3"/>
      <c r="B19" s="74" t="s">
        <v>50</v>
      </c>
      <c r="C19" s="52" t="s">
        <v>26</v>
      </c>
      <c r="D19" s="53" t="s">
        <v>80</v>
      </c>
      <c r="E19" s="54">
        <v>23</v>
      </c>
      <c r="F19" s="19"/>
      <c r="G19" s="19"/>
      <c r="H19" s="2"/>
      <c r="K19" s="78"/>
      <c r="L19" s="78"/>
      <c r="M19" s="78"/>
      <c r="N19" s="78"/>
    </row>
    <row r="20" spans="1:14" x14ac:dyDescent="0.3">
      <c r="A20" s="6"/>
      <c r="B20" s="74" t="s">
        <v>51</v>
      </c>
      <c r="C20" s="52" t="s">
        <v>8</v>
      </c>
      <c r="D20" s="53">
        <v>81</v>
      </c>
      <c r="E20" s="54">
        <v>11</v>
      </c>
      <c r="F20" s="6" t="s">
        <v>39</v>
      </c>
      <c r="G20" s="6" t="s">
        <v>39</v>
      </c>
      <c r="H20" s="2"/>
      <c r="K20" s="78"/>
      <c r="L20" s="78"/>
      <c r="M20" s="78"/>
      <c r="N20" s="78"/>
    </row>
    <row r="21" spans="1:14" x14ac:dyDescent="0.3">
      <c r="A21" s="6"/>
      <c r="B21" s="74" t="s">
        <v>52</v>
      </c>
      <c r="C21" s="52" t="s">
        <v>23</v>
      </c>
      <c r="D21" s="50">
        <v>68</v>
      </c>
      <c r="E21" s="51">
        <v>1</v>
      </c>
      <c r="F21" s="6"/>
      <c r="G21" s="5"/>
      <c r="H21" s="2"/>
      <c r="K21" s="78"/>
      <c r="L21" s="78"/>
      <c r="M21" s="78"/>
      <c r="N21" s="78"/>
    </row>
    <row r="22" spans="1:14" x14ac:dyDescent="0.3">
      <c r="A22" s="6"/>
      <c r="B22" s="74" t="s">
        <v>53</v>
      </c>
      <c r="C22" s="52" t="s">
        <v>59</v>
      </c>
      <c r="D22" s="50">
        <v>80</v>
      </c>
      <c r="E22" s="51">
        <v>10</v>
      </c>
      <c r="F22" s="6"/>
      <c r="G22" s="6"/>
      <c r="H22" s="2"/>
      <c r="K22" s="78"/>
      <c r="L22" s="78"/>
      <c r="M22" s="78"/>
      <c r="N22" s="78"/>
    </row>
    <row r="23" spans="1:14" x14ac:dyDescent="0.3">
      <c r="A23" s="6"/>
      <c r="B23" s="2" t="s">
        <v>54</v>
      </c>
      <c r="C23" s="52" t="s">
        <v>30</v>
      </c>
      <c r="D23" s="50" t="s">
        <v>80</v>
      </c>
      <c r="E23" s="51">
        <v>23</v>
      </c>
      <c r="F23" s="31"/>
      <c r="G23" s="31"/>
      <c r="H23" s="2"/>
      <c r="K23" s="78"/>
      <c r="L23" s="78"/>
      <c r="M23" s="78"/>
      <c r="N23" s="78"/>
    </row>
    <row r="24" spans="1:14" x14ac:dyDescent="0.3">
      <c r="A24" s="6"/>
      <c r="B24" s="74" t="s">
        <v>55</v>
      </c>
      <c r="C24" s="52" t="s">
        <v>9</v>
      </c>
      <c r="D24" s="50">
        <v>75</v>
      </c>
      <c r="E24" s="51">
        <v>7</v>
      </c>
      <c r="F24" s="6"/>
      <c r="G24" s="6"/>
      <c r="H24" s="2"/>
      <c r="K24" s="78"/>
      <c r="L24" s="78"/>
      <c r="M24" s="78"/>
      <c r="N24" s="78"/>
    </row>
    <row r="25" spans="1:14" x14ac:dyDescent="0.3">
      <c r="A25" s="6"/>
      <c r="B25" s="2" t="s">
        <v>56</v>
      </c>
      <c r="C25" s="52" t="s">
        <v>29</v>
      </c>
      <c r="D25" s="50">
        <v>79</v>
      </c>
      <c r="E25" s="51">
        <v>8</v>
      </c>
      <c r="F25" s="6"/>
      <c r="G25" s="6"/>
      <c r="H25" s="2"/>
      <c r="K25" s="78"/>
      <c r="L25" s="78"/>
      <c r="M25" s="78"/>
      <c r="N25" s="78"/>
    </row>
    <row r="26" spans="1:14" x14ac:dyDescent="0.3">
      <c r="B26" s="74" t="s">
        <v>57</v>
      </c>
      <c r="C26" s="52" t="s">
        <v>12</v>
      </c>
      <c r="D26" s="50">
        <v>72</v>
      </c>
      <c r="E26" s="51">
        <v>3</v>
      </c>
      <c r="F26" s="6"/>
      <c r="G26" s="6"/>
      <c r="H26" s="2"/>
      <c r="K26" s="78"/>
      <c r="L26" s="78"/>
      <c r="M26" s="78"/>
      <c r="N26" s="78"/>
    </row>
  </sheetData>
  <sortState xmlns:xlrd2="http://schemas.microsoft.com/office/spreadsheetml/2017/richdata2" ref="B4:E25">
    <sortCondition ref="B3:B25"/>
  </sortState>
  <phoneticPr fontId="16" type="noConversion"/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FA25-EEC2-4096-90CA-A910DD20C346}">
  <dimension ref="A2:H29"/>
  <sheetViews>
    <sheetView zoomScaleNormal="100" workbookViewId="0">
      <selection activeCell="F32" sqref="F32"/>
    </sheetView>
  </sheetViews>
  <sheetFormatPr defaultRowHeight="14.4" x14ac:dyDescent="0.3"/>
  <cols>
    <col min="2" max="2" width="17.5546875" bestFit="1" customWidth="1"/>
    <col min="3" max="3" width="10.6640625" bestFit="1" customWidth="1"/>
    <col min="6" max="6" width="14" bestFit="1" customWidth="1"/>
    <col min="7" max="7" width="11" bestFit="1" customWidth="1"/>
    <col min="9" max="9" width="16.44140625" bestFit="1" customWidth="1"/>
    <col min="10" max="10" width="11" bestFit="1" customWidth="1"/>
    <col min="11" max="11" width="10.6640625" bestFit="1" customWidth="1"/>
    <col min="13" max="13" width="16.44140625" bestFit="1" customWidth="1"/>
    <col min="14" max="14" width="10.6640625" bestFit="1" customWidth="1"/>
  </cols>
  <sheetData>
    <row r="2" spans="1:8" x14ac:dyDescent="0.3">
      <c r="A2" s="87" t="s">
        <v>34</v>
      </c>
      <c r="B2" s="88"/>
      <c r="C2" s="88"/>
    </row>
    <row r="3" spans="1:8" x14ac:dyDescent="0.3">
      <c r="A3" s="17" t="s">
        <v>33</v>
      </c>
      <c r="B3" s="17" t="s">
        <v>0</v>
      </c>
      <c r="C3" s="17" t="s">
        <v>5</v>
      </c>
      <c r="D3" s="58" t="s">
        <v>35</v>
      </c>
      <c r="E3" s="64"/>
      <c r="F3" s="86" t="s">
        <v>32</v>
      </c>
      <c r="G3" s="86"/>
    </row>
    <row r="4" spans="1:8" x14ac:dyDescent="0.3">
      <c r="A4" s="19"/>
      <c r="B4" s="33"/>
      <c r="C4" s="34"/>
      <c r="D4" s="59"/>
      <c r="E4" s="65"/>
      <c r="F4" s="33"/>
      <c r="G4" s="34"/>
    </row>
    <row r="5" spans="1:8" x14ac:dyDescent="0.3">
      <c r="A5" s="6"/>
      <c r="B5" s="2"/>
      <c r="C5" s="2"/>
      <c r="D5" s="59"/>
      <c r="E5" s="65"/>
      <c r="F5" s="33"/>
      <c r="G5" s="34"/>
    </row>
    <row r="6" spans="1:8" x14ac:dyDescent="0.3">
      <c r="A6" s="6"/>
      <c r="B6" s="33"/>
      <c r="C6" s="34"/>
      <c r="D6" s="59"/>
      <c r="E6" s="65"/>
      <c r="F6" s="2"/>
      <c r="G6" s="2"/>
    </row>
    <row r="7" spans="1:8" x14ac:dyDescent="0.3">
      <c r="A7" s="19"/>
      <c r="B7" s="33"/>
      <c r="C7" s="34"/>
      <c r="D7" s="59"/>
      <c r="E7" s="65"/>
      <c r="F7" s="33"/>
      <c r="G7" s="34"/>
    </row>
    <row r="8" spans="1:8" x14ac:dyDescent="0.3">
      <c r="A8" s="6"/>
      <c r="B8" s="29"/>
      <c r="C8" s="29"/>
      <c r="D8" s="59"/>
      <c r="E8" s="65"/>
      <c r="F8" s="33"/>
      <c r="G8" s="34"/>
    </row>
    <row r="9" spans="1:8" x14ac:dyDescent="0.3">
      <c r="A9" s="6"/>
      <c r="B9" s="33"/>
      <c r="C9" s="34"/>
      <c r="D9" s="59"/>
      <c r="E9" s="65"/>
      <c r="F9" s="33"/>
      <c r="G9" s="34"/>
    </row>
    <row r="10" spans="1:8" x14ac:dyDescent="0.3">
      <c r="A10" s="6"/>
      <c r="B10" s="33"/>
      <c r="C10" s="34"/>
      <c r="D10" s="59"/>
      <c r="E10" s="65"/>
      <c r="F10" s="33"/>
      <c r="G10" s="34"/>
    </row>
    <row r="11" spans="1:8" x14ac:dyDescent="0.3">
      <c r="A11" s="6"/>
      <c r="B11" s="33"/>
      <c r="C11" s="34"/>
      <c r="D11" s="59"/>
      <c r="E11" s="65"/>
      <c r="F11" s="33"/>
      <c r="G11" s="34"/>
    </row>
    <row r="12" spans="1:8" x14ac:dyDescent="0.3">
      <c r="A12" s="6"/>
      <c r="B12" s="33"/>
      <c r="C12" s="34"/>
      <c r="D12" s="59"/>
      <c r="E12" s="65"/>
      <c r="F12" s="26"/>
      <c r="G12" s="26"/>
      <c r="H12" s="8"/>
    </row>
    <row r="13" spans="1:8" x14ac:dyDescent="0.3">
      <c r="A13" s="6"/>
      <c r="B13" s="29"/>
      <c r="C13" s="29"/>
      <c r="D13" s="59"/>
      <c r="E13" s="65"/>
      <c r="F13" s="22"/>
      <c r="G13" s="22"/>
      <c r="H13" s="8"/>
    </row>
    <row r="14" spans="1:8" x14ac:dyDescent="0.3">
      <c r="A14" s="6"/>
      <c r="B14" s="33"/>
      <c r="C14" s="34"/>
      <c r="D14" s="59"/>
      <c r="E14" s="65"/>
      <c r="F14" s="86"/>
      <c r="G14" s="86"/>
      <c r="H14" s="8"/>
    </row>
    <row r="15" spans="1:8" x14ac:dyDescent="0.3">
      <c r="A15" s="6"/>
      <c r="B15" s="33"/>
      <c r="C15" s="34"/>
      <c r="D15" s="59"/>
      <c r="E15" s="65"/>
      <c r="F15" s="33"/>
      <c r="G15" s="34"/>
      <c r="H15" s="8"/>
    </row>
    <row r="16" spans="1:8" x14ac:dyDescent="0.3">
      <c r="A16" s="6"/>
      <c r="B16" s="33"/>
      <c r="C16" s="34"/>
      <c r="D16" s="60"/>
      <c r="E16" s="65"/>
      <c r="F16" s="33"/>
      <c r="G16" s="34"/>
      <c r="H16" s="62"/>
    </row>
    <row r="17" spans="1:8" x14ac:dyDescent="0.3">
      <c r="A17" s="19"/>
      <c r="B17" s="33"/>
      <c r="C17" s="34"/>
      <c r="D17" s="59"/>
      <c r="E17" s="65"/>
      <c r="F17" s="33"/>
      <c r="G17" s="34"/>
      <c r="H17" s="8"/>
    </row>
    <row r="18" spans="1:8" x14ac:dyDescent="0.3">
      <c r="A18" s="6"/>
      <c r="B18" s="29"/>
      <c r="C18" s="29"/>
      <c r="D18" s="59"/>
      <c r="E18" s="65"/>
      <c r="F18" s="33"/>
      <c r="G18" s="34"/>
      <c r="H18" s="8"/>
    </row>
    <row r="19" spans="1:8" x14ac:dyDescent="0.3">
      <c r="A19" s="6"/>
      <c r="B19" s="33"/>
      <c r="C19" s="34"/>
      <c r="D19" s="59"/>
      <c r="E19" s="65"/>
      <c r="F19" s="33"/>
      <c r="G19" s="34"/>
      <c r="H19" s="8"/>
    </row>
    <row r="20" spans="1:8" x14ac:dyDescent="0.3">
      <c r="A20" s="6"/>
      <c r="B20" s="33"/>
      <c r="C20" s="34"/>
      <c r="D20" s="59"/>
      <c r="E20" s="65"/>
      <c r="F20" s="33"/>
      <c r="G20" s="34"/>
      <c r="H20" s="8"/>
    </row>
    <row r="21" spans="1:8" x14ac:dyDescent="0.3">
      <c r="A21" s="6"/>
      <c r="B21" s="33"/>
      <c r="C21" s="34"/>
      <c r="D21" s="59"/>
      <c r="E21" s="65"/>
      <c r="F21" s="33"/>
      <c r="G21" s="34"/>
      <c r="H21" s="8"/>
    </row>
    <row r="22" spans="1:8" x14ac:dyDescent="0.3">
      <c r="A22" s="6"/>
      <c r="B22" s="33"/>
      <c r="C22" s="34"/>
      <c r="D22" s="23"/>
      <c r="E22" s="65"/>
      <c r="F22" s="33"/>
      <c r="G22" s="34"/>
      <c r="H22" s="8"/>
    </row>
    <row r="23" spans="1:8" x14ac:dyDescent="0.3">
      <c r="A23" s="67"/>
      <c r="B23" s="68"/>
      <c r="C23" s="68"/>
      <c r="D23" s="69"/>
      <c r="E23" s="22"/>
      <c r="F23" s="61"/>
      <c r="G23" s="61"/>
      <c r="H23" s="8"/>
    </row>
    <row r="24" spans="1:8" x14ac:dyDescent="0.3">
      <c r="A24" s="22"/>
      <c r="B24" s="55"/>
      <c r="C24" s="55"/>
      <c r="D24" s="66"/>
      <c r="E24" s="22"/>
      <c r="F24" s="22"/>
      <c r="G24" s="22"/>
      <c r="H24" s="8"/>
    </row>
    <row r="25" spans="1:8" x14ac:dyDescent="0.3">
      <c r="A25" s="22"/>
      <c r="B25" s="63"/>
      <c r="C25" s="62"/>
      <c r="D25" s="66"/>
      <c r="E25" s="22"/>
      <c r="F25" s="22"/>
      <c r="G25" s="22"/>
      <c r="H25" s="8"/>
    </row>
    <row r="26" spans="1:8" x14ac:dyDescent="0.3">
      <c r="A26" s="22"/>
      <c r="B26" s="55"/>
      <c r="C26" s="55"/>
      <c r="D26" s="66"/>
      <c r="E26" s="22"/>
      <c r="F26" s="22"/>
      <c r="G26" s="22"/>
      <c r="H26" s="8"/>
    </row>
    <row r="27" spans="1:8" x14ac:dyDescent="0.3">
      <c r="A27" s="22"/>
      <c r="B27" s="55"/>
      <c r="C27" s="55"/>
      <c r="D27" s="66"/>
      <c r="E27" s="22"/>
      <c r="F27" s="22"/>
      <c r="G27" s="22"/>
      <c r="H27" s="8"/>
    </row>
    <row r="28" spans="1:8" x14ac:dyDescent="0.3">
      <c r="A28" s="22"/>
      <c r="B28" s="63"/>
      <c r="C28" s="62"/>
      <c r="D28" s="66"/>
      <c r="E28" s="22"/>
      <c r="F28" s="22"/>
      <c r="G28" s="22"/>
      <c r="H28" s="8"/>
    </row>
    <row r="29" spans="1:8" x14ac:dyDescent="0.3">
      <c r="A29" s="22"/>
      <c r="B29" s="55"/>
      <c r="C29" s="55"/>
      <c r="D29" s="66"/>
      <c r="E29" s="22"/>
      <c r="F29" s="22"/>
      <c r="G29" s="22"/>
      <c r="H29" s="8"/>
    </row>
  </sheetData>
  <mergeCells count="3">
    <mergeCell ref="F3:G3"/>
    <mergeCell ref="F14:G14"/>
    <mergeCell ref="A2:C2"/>
  </mergeCells>
  <pageMargins left="0.7" right="0.7" top="0.75" bottom="0.75" header="0.3" footer="0.3"/>
  <pageSetup paperSize="9" orientation="portrait" r:id="rId1"/>
  <headerFooter>
    <oddFooter>&amp;C&amp;1#&amp;"Arial"&amp;8&amp;K737373Classified by Alfa Laval as: Business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zoomScaleNormal="100" workbookViewId="0">
      <selection activeCell="N21" sqref="N21"/>
    </sheetView>
  </sheetViews>
  <sheetFormatPr defaultRowHeight="14.4" x14ac:dyDescent="0.3"/>
  <cols>
    <col min="1" max="2" width="17.6640625" bestFit="1" customWidth="1"/>
    <col min="3" max="3" width="10.6640625" bestFit="1" customWidth="1"/>
    <col min="4" max="4" width="15" bestFit="1" customWidth="1"/>
    <col min="5" max="5" width="16" customWidth="1"/>
    <col min="6" max="6" width="18" bestFit="1" customWidth="1"/>
    <col min="7" max="7" width="12.88671875" bestFit="1" customWidth="1"/>
    <col min="8" max="8" width="14" bestFit="1" customWidth="1"/>
  </cols>
  <sheetData>
    <row r="1" spans="1:11" x14ac:dyDescent="0.3">
      <c r="B1" s="55" t="s">
        <v>0</v>
      </c>
      <c r="C1" s="55" t="s">
        <v>28</v>
      </c>
      <c r="D1" t="s">
        <v>64</v>
      </c>
      <c r="E1" t="s">
        <v>63</v>
      </c>
      <c r="F1" t="s">
        <v>65</v>
      </c>
      <c r="G1" t="s">
        <v>66</v>
      </c>
      <c r="I1" t="s">
        <v>27</v>
      </c>
      <c r="J1" s="81" t="s">
        <v>31</v>
      </c>
    </row>
    <row r="2" spans="1:11" x14ac:dyDescent="0.3">
      <c r="A2" s="14">
        <v>1</v>
      </c>
      <c r="B2" s="74" t="s">
        <v>48</v>
      </c>
      <c r="C2" s="52" t="s">
        <v>10</v>
      </c>
      <c r="D2" s="45">
        <f>'Säter 11Jun'!E16</f>
        <v>1</v>
      </c>
      <c r="E2" s="45">
        <f>'Avesta19 Juni'!E16</f>
        <v>4</v>
      </c>
      <c r="F2" s="39">
        <f>'Hedemora 6 Aug'!E16</f>
        <v>7</v>
      </c>
      <c r="G2" s="39">
        <f>'Säter 20 Aug'!E16</f>
        <v>2</v>
      </c>
      <c r="H2" s="39"/>
      <c r="I2" s="46">
        <f t="shared" ref="I2:I24" si="0">SUM(D2:G2)</f>
        <v>14</v>
      </c>
      <c r="J2" s="82">
        <f>SUM(D2:E2,G2)</f>
        <v>7</v>
      </c>
      <c r="K2" s="46"/>
    </row>
    <row r="3" spans="1:11" x14ac:dyDescent="0.3">
      <c r="A3" s="14">
        <v>2</v>
      </c>
      <c r="B3" s="74" t="s">
        <v>44</v>
      </c>
      <c r="C3" s="52" t="s">
        <v>18</v>
      </c>
      <c r="D3" s="45">
        <f>'Säter 11Jun'!E12</f>
        <v>3</v>
      </c>
      <c r="E3" s="45">
        <f>'Avesta19 Juni'!E12</f>
        <v>5</v>
      </c>
      <c r="F3" s="39">
        <f>'Hedemora 6 Aug'!E12</f>
        <v>2</v>
      </c>
      <c r="G3" s="39">
        <f>'Säter 20 Aug'!E12</f>
        <v>9</v>
      </c>
      <c r="H3" s="39"/>
      <c r="I3" s="46">
        <f t="shared" si="0"/>
        <v>19</v>
      </c>
      <c r="J3" s="82">
        <f>SUM(D3:F3)</f>
        <v>10</v>
      </c>
      <c r="K3" s="46"/>
    </row>
    <row r="4" spans="1:11" x14ac:dyDescent="0.3">
      <c r="A4" s="14">
        <v>3</v>
      </c>
      <c r="B4" s="74" t="s">
        <v>47</v>
      </c>
      <c r="C4" s="52" t="s">
        <v>19</v>
      </c>
      <c r="D4" s="45">
        <f>'Säter 11Jun'!E15</f>
        <v>4</v>
      </c>
      <c r="E4" s="45">
        <f>'Avesta19 Juni'!E15</f>
        <v>7</v>
      </c>
      <c r="F4" s="39">
        <f>'Hedemora 6 Aug'!E15</f>
        <v>3</v>
      </c>
      <c r="G4" s="39">
        <f>'Säter 20 Aug'!E15</f>
        <v>5</v>
      </c>
      <c r="H4" s="39"/>
      <c r="I4" s="46">
        <f t="shared" si="0"/>
        <v>19</v>
      </c>
      <c r="J4" s="82">
        <f>SUM(F4:G4,D4)</f>
        <v>12</v>
      </c>
      <c r="K4" s="46"/>
    </row>
    <row r="5" spans="1:11" x14ac:dyDescent="0.3">
      <c r="A5" s="14">
        <v>4</v>
      </c>
      <c r="B5" s="74" t="s">
        <v>57</v>
      </c>
      <c r="C5" s="52" t="s">
        <v>12</v>
      </c>
      <c r="D5" s="45">
        <f>'Säter 11Jun'!E26</f>
        <v>9</v>
      </c>
      <c r="E5" s="45">
        <f>'Avesta19 Juni'!E26</f>
        <v>1</v>
      </c>
      <c r="F5" s="39">
        <f>'Hedemora 6 Aug'!E26</f>
        <v>15</v>
      </c>
      <c r="G5" s="39">
        <f>'Säter 20 Aug'!E26</f>
        <v>3</v>
      </c>
      <c r="H5" s="39"/>
      <c r="I5" s="46">
        <f t="shared" si="0"/>
        <v>28</v>
      </c>
      <c r="J5" s="82">
        <f>SUM(D5:E5,G5)</f>
        <v>13</v>
      </c>
      <c r="K5" s="46"/>
    </row>
    <row r="6" spans="1:11" x14ac:dyDescent="0.3">
      <c r="A6" s="14">
        <v>5</v>
      </c>
      <c r="B6" s="74" t="s">
        <v>49</v>
      </c>
      <c r="C6" s="52" t="s">
        <v>15</v>
      </c>
      <c r="D6" s="45">
        <f>'Säter 11Jun'!E17</f>
        <v>2</v>
      </c>
      <c r="E6" s="45">
        <f>'Avesta19 Juni'!E17</f>
        <v>11</v>
      </c>
      <c r="F6" s="39">
        <f>'Hedemora 6 Aug'!E17</f>
        <v>4</v>
      </c>
      <c r="G6" s="39">
        <f>'Säter 20 Aug'!E17</f>
        <v>12</v>
      </c>
      <c r="H6" s="39"/>
      <c r="I6" s="46">
        <f t="shared" si="0"/>
        <v>29</v>
      </c>
      <c r="J6" s="82">
        <f>SUM(D6:F6)</f>
        <v>17</v>
      </c>
      <c r="K6" s="46"/>
    </row>
    <row r="7" spans="1:11" x14ac:dyDescent="0.3">
      <c r="A7" s="14">
        <v>6</v>
      </c>
      <c r="B7" s="74" t="s">
        <v>42</v>
      </c>
      <c r="C7" s="52" t="s">
        <v>14</v>
      </c>
      <c r="D7" s="45">
        <f>'Säter 11Jun'!E10</f>
        <v>7</v>
      </c>
      <c r="E7" s="45">
        <f>'Avesta19 Juni'!E10</f>
        <v>6</v>
      </c>
      <c r="F7" s="39">
        <f>'Hedemora 6 Aug'!E10</f>
        <v>10</v>
      </c>
      <c r="G7" s="39">
        <f>'Säter 20 Aug'!E10</f>
        <v>4</v>
      </c>
      <c r="H7" s="39"/>
      <c r="I7" s="46">
        <f t="shared" si="0"/>
        <v>27</v>
      </c>
      <c r="J7" s="82">
        <f>SUM(D7:E7,G7)</f>
        <v>17</v>
      </c>
      <c r="K7" s="46"/>
    </row>
    <row r="8" spans="1:11" x14ac:dyDescent="0.3">
      <c r="A8" s="14">
        <v>7</v>
      </c>
      <c r="B8" s="74" t="s">
        <v>45</v>
      </c>
      <c r="C8" s="52" t="s">
        <v>7</v>
      </c>
      <c r="D8" s="45">
        <f>'Säter 11Jun'!E13</f>
        <v>8</v>
      </c>
      <c r="E8" s="45">
        <f>'Avesta19 Juni'!E13</f>
        <v>9</v>
      </c>
      <c r="F8" s="39">
        <f>'Hedemora 6 Aug'!E13</f>
        <v>1</v>
      </c>
      <c r="G8" s="39">
        <f>'Säter 20 Aug'!E13</f>
        <v>23</v>
      </c>
      <c r="H8" s="39"/>
      <c r="I8" s="46">
        <f t="shared" si="0"/>
        <v>41</v>
      </c>
      <c r="J8" s="82">
        <f>SUM(D8:F8)</f>
        <v>18</v>
      </c>
      <c r="K8" s="46"/>
    </row>
    <row r="9" spans="1:11" x14ac:dyDescent="0.3">
      <c r="A9" s="14">
        <v>8</v>
      </c>
      <c r="B9" s="74" t="s">
        <v>51</v>
      </c>
      <c r="C9" s="52" t="s">
        <v>8</v>
      </c>
      <c r="D9" s="45">
        <f>'Säter 11Jun'!E20</f>
        <v>14</v>
      </c>
      <c r="E9" s="45">
        <f>'Avesta19 Juni'!E20</f>
        <v>3</v>
      </c>
      <c r="F9" s="39">
        <f>'Hedemora 6 Aug'!E20</f>
        <v>6</v>
      </c>
      <c r="G9" s="39">
        <f>'Säter 20 Aug'!E20</f>
        <v>11</v>
      </c>
      <c r="H9" s="39"/>
      <c r="I9" s="46">
        <f t="shared" si="0"/>
        <v>34</v>
      </c>
      <c r="J9" s="82">
        <f>SUM(E9:G9)</f>
        <v>20</v>
      </c>
      <c r="K9" s="46"/>
    </row>
    <row r="10" spans="1:11" x14ac:dyDescent="0.3">
      <c r="A10" s="14">
        <v>9</v>
      </c>
      <c r="B10" s="74" t="s">
        <v>38</v>
      </c>
      <c r="C10" s="52" t="s">
        <v>6</v>
      </c>
      <c r="D10" s="45">
        <f>'Säter 11Jun'!E18</f>
        <v>13</v>
      </c>
      <c r="E10" s="45">
        <f>'Avesta19 Juni'!E18</f>
        <v>8</v>
      </c>
      <c r="F10" s="39">
        <f>'Hedemora 6 Aug'!E18</f>
        <v>8</v>
      </c>
      <c r="G10" s="39">
        <f>'Säter 20 Aug'!E18</f>
        <v>6</v>
      </c>
      <c r="H10" s="39"/>
      <c r="I10" s="46">
        <f t="shared" si="0"/>
        <v>35</v>
      </c>
      <c r="J10" s="82">
        <f>SUM(E10:G10)</f>
        <v>22</v>
      </c>
      <c r="K10" s="46"/>
    </row>
    <row r="11" spans="1:11" x14ac:dyDescent="0.3">
      <c r="A11" s="14">
        <v>10</v>
      </c>
      <c r="B11" s="74" t="s">
        <v>55</v>
      </c>
      <c r="C11" s="52" t="s">
        <v>9</v>
      </c>
      <c r="D11" s="45">
        <f>'Säter 11Jun'!E24</f>
        <v>5</v>
      </c>
      <c r="E11" s="45">
        <f>'Avesta19 Juni'!E24</f>
        <v>10</v>
      </c>
      <c r="F11" s="39">
        <f>'Hedemora 6 Aug'!E24</f>
        <v>17</v>
      </c>
      <c r="G11" s="39">
        <f>'Säter 20 Aug'!E24</f>
        <v>7</v>
      </c>
      <c r="H11" s="39"/>
      <c r="I11" s="46">
        <f t="shared" si="0"/>
        <v>39</v>
      </c>
      <c r="J11" s="82">
        <f>SUM(D11:E11,G11)</f>
        <v>22</v>
      </c>
      <c r="K11" s="46"/>
    </row>
    <row r="12" spans="1:11" x14ac:dyDescent="0.3">
      <c r="A12" s="14">
        <v>11</v>
      </c>
      <c r="B12" s="2" t="s">
        <v>56</v>
      </c>
      <c r="C12" s="52" t="s">
        <v>29</v>
      </c>
      <c r="D12" s="45">
        <f>'Säter 11Jun'!E25</f>
        <v>10</v>
      </c>
      <c r="E12" s="45">
        <f>'Avesta19 Juni'!E25</f>
        <v>12</v>
      </c>
      <c r="F12" s="39">
        <f>'Hedemora 6 Aug'!E25</f>
        <v>5</v>
      </c>
      <c r="G12" s="39">
        <f>'Säter 20 Aug'!E25</f>
        <v>8</v>
      </c>
      <c r="H12" s="39"/>
      <c r="I12" s="46">
        <f t="shared" si="0"/>
        <v>35</v>
      </c>
      <c r="J12" s="82">
        <f>SUM(F12:G12,D12)</f>
        <v>23</v>
      </c>
    </row>
    <row r="13" spans="1:11" x14ac:dyDescent="0.3">
      <c r="A13" s="14">
        <v>12</v>
      </c>
      <c r="B13" s="74" t="s">
        <v>70</v>
      </c>
      <c r="C13" s="52" t="s">
        <v>22</v>
      </c>
      <c r="D13" s="45">
        <f>'Säter 11Jun'!E9</f>
        <v>6</v>
      </c>
      <c r="E13" s="45">
        <f>'Avesta19 Juni'!E9</f>
        <v>2</v>
      </c>
      <c r="F13" s="39">
        <f>'Hedemora 6 Aug'!E9</f>
        <v>23</v>
      </c>
      <c r="G13" s="39">
        <f>'Säter 20 Aug'!E9</f>
        <v>23</v>
      </c>
      <c r="H13" s="39"/>
      <c r="I13" s="46">
        <f t="shared" si="0"/>
        <v>54</v>
      </c>
      <c r="J13" s="82">
        <f>SUM(D13:F13)</f>
        <v>31</v>
      </c>
      <c r="K13" s="46"/>
    </row>
    <row r="14" spans="1:11" x14ac:dyDescent="0.3">
      <c r="A14" s="14">
        <v>13</v>
      </c>
      <c r="B14" s="74" t="s">
        <v>53</v>
      </c>
      <c r="C14" s="52" t="s">
        <v>59</v>
      </c>
      <c r="D14" s="45">
        <f>'Säter 11Jun'!E22</f>
        <v>17</v>
      </c>
      <c r="E14" s="45">
        <f>'Avesta19 Juni'!E22</f>
        <v>23</v>
      </c>
      <c r="F14" s="39">
        <f>'Hedemora 6 Aug'!E22</f>
        <v>11</v>
      </c>
      <c r="G14" s="39">
        <f>'Säter 20 Aug'!E22</f>
        <v>10</v>
      </c>
      <c r="H14" s="39"/>
      <c r="I14" s="46">
        <f t="shared" si="0"/>
        <v>61</v>
      </c>
      <c r="J14" s="82">
        <f>SUM(F14:G14,D14)</f>
        <v>38</v>
      </c>
    </row>
    <row r="15" spans="1:11" x14ac:dyDescent="0.3">
      <c r="A15" s="14">
        <v>14</v>
      </c>
      <c r="B15" s="2" t="s">
        <v>54</v>
      </c>
      <c r="C15" s="52" t="s">
        <v>30</v>
      </c>
      <c r="D15" s="45">
        <f>'Säter 11Jun'!E23</f>
        <v>12</v>
      </c>
      <c r="E15" s="45">
        <f>'Avesta19 Juni'!E23</f>
        <v>18</v>
      </c>
      <c r="F15" s="39">
        <f>'Hedemora 6 Aug'!E23</f>
        <v>9</v>
      </c>
      <c r="G15" s="39">
        <f>'Säter 20 Aug'!E23</f>
        <v>23</v>
      </c>
      <c r="H15" s="39"/>
      <c r="I15" s="46">
        <f t="shared" si="0"/>
        <v>62</v>
      </c>
      <c r="J15" s="82">
        <f>SUM(D15:F15)</f>
        <v>39</v>
      </c>
      <c r="K15" s="46"/>
    </row>
    <row r="16" spans="1:11" x14ac:dyDescent="0.3">
      <c r="A16" s="14">
        <v>15</v>
      </c>
      <c r="B16" s="74" t="s">
        <v>43</v>
      </c>
      <c r="C16" s="52" t="s">
        <v>58</v>
      </c>
      <c r="D16" s="45">
        <f>'Säter 11Jun'!E11</f>
        <v>11</v>
      </c>
      <c r="E16" s="45">
        <f>'Avesta19 Juni'!E11</f>
        <v>17</v>
      </c>
      <c r="F16" s="39">
        <f>'Hedemora 6 Aug'!E11</f>
        <v>12</v>
      </c>
      <c r="G16" s="39">
        <f>'Säter 20 Aug'!E11</f>
        <v>16</v>
      </c>
      <c r="H16" s="39"/>
      <c r="I16" s="46">
        <f t="shared" si="0"/>
        <v>56</v>
      </c>
      <c r="J16" s="82">
        <f>SUM(F16:G16,D16)</f>
        <v>39</v>
      </c>
      <c r="K16" s="46"/>
    </row>
    <row r="17" spans="1:11" x14ac:dyDescent="0.3">
      <c r="A17" s="14">
        <v>16</v>
      </c>
      <c r="B17" s="74" t="s">
        <v>52</v>
      </c>
      <c r="C17" s="52" t="s">
        <v>23</v>
      </c>
      <c r="D17" s="45">
        <f>'Säter 11Jun'!E21</f>
        <v>23</v>
      </c>
      <c r="E17" s="45">
        <f>'Avesta19 Juni'!E21</f>
        <v>16</v>
      </c>
      <c r="F17" s="39">
        <f>'Hedemora 6 Aug'!E21</f>
        <v>23</v>
      </c>
      <c r="G17" s="39">
        <f>'Säter 20 Aug'!E21</f>
        <v>1</v>
      </c>
      <c r="H17" s="39"/>
      <c r="I17" s="46">
        <f t="shared" si="0"/>
        <v>63</v>
      </c>
      <c r="J17" s="82">
        <f>SUM(E17:G17)</f>
        <v>40</v>
      </c>
      <c r="K17" s="46"/>
    </row>
    <row r="18" spans="1:11" x14ac:dyDescent="0.3">
      <c r="A18" s="14">
        <v>17</v>
      </c>
      <c r="B18" s="74" t="s">
        <v>75</v>
      </c>
      <c r="C18" s="52" t="s">
        <v>76</v>
      </c>
      <c r="D18" s="45">
        <f>'Säter 11Jun'!E6</f>
        <v>15</v>
      </c>
      <c r="E18" s="45">
        <f>'Avesta19 Juni'!E6</f>
        <v>14</v>
      </c>
      <c r="F18" s="39">
        <f>'Hedemora 6 Aug'!E6</f>
        <v>13</v>
      </c>
      <c r="G18" s="39">
        <f>'Säter 20 Aug'!E6</f>
        <v>14</v>
      </c>
      <c r="H18" s="39"/>
      <c r="I18" s="46">
        <f t="shared" si="0"/>
        <v>56</v>
      </c>
      <c r="J18" s="82">
        <f>SUM(D18:F18)</f>
        <v>42</v>
      </c>
      <c r="K18" s="46"/>
    </row>
    <row r="19" spans="1:11" x14ac:dyDescent="0.3">
      <c r="A19" s="14">
        <v>18</v>
      </c>
      <c r="B19" s="74" t="s">
        <v>46</v>
      </c>
      <c r="C19" s="52" t="s">
        <v>25</v>
      </c>
      <c r="D19" s="45">
        <f>'Säter 11Jun'!E14</f>
        <v>16</v>
      </c>
      <c r="E19" s="45">
        <f>'Avesta19 Juni'!E14</f>
        <v>23</v>
      </c>
      <c r="F19" s="39">
        <f>'Hedemora 6 Aug'!E14</f>
        <v>14</v>
      </c>
      <c r="G19" s="39">
        <f>'Säter 20 Aug'!E14</f>
        <v>15</v>
      </c>
      <c r="H19" s="39"/>
      <c r="I19" s="46">
        <f t="shared" si="0"/>
        <v>68</v>
      </c>
      <c r="J19" s="82">
        <f>SUM(F19:G19,D19)</f>
        <v>45</v>
      </c>
      <c r="K19" s="46"/>
    </row>
    <row r="20" spans="1:11" x14ac:dyDescent="0.3">
      <c r="A20" s="14">
        <v>19</v>
      </c>
      <c r="B20" s="74" t="s">
        <v>40</v>
      </c>
      <c r="C20" s="52" t="s">
        <v>11</v>
      </c>
      <c r="D20" s="45">
        <f>'Säter 11Jun'!E4</f>
        <v>23</v>
      </c>
      <c r="E20" s="45">
        <f>'Avesta19 Juni'!E4</f>
        <v>13</v>
      </c>
      <c r="F20" s="39">
        <f>'Hedemora 6 Aug'!E4</f>
        <v>23</v>
      </c>
      <c r="G20" s="39">
        <f>'Säter 20 Aug'!E4</f>
        <v>13</v>
      </c>
      <c r="H20" s="39"/>
      <c r="I20" s="46">
        <f t="shared" si="0"/>
        <v>72</v>
      </c>
      <c r="J20" s="82">
        <f>SUM(E20:G20)</f>
        <v>49</v>
      </c>
      <c r="K20" s="46"/>
    </row>
    <row r="21" spans="1:11" x14ac:dyDescent="0.3">
      <c r="A21" s="14">
        <v>20</v>
      </c>
      <c r="B21" s="74" t="s">
        <v>50</v>
      </c>
      <c r="C21" s="52" t="s">
        <v>26</v>
      </c>
      <c r="D21" s="45">
        <f>'Säter 11Jun'!E19</f>
        <v>18</v>
      </c>
      <c r="E21" s="45">
        <f>'Avesta19 Juni'!E19</f>
        <v>15</v>
      </c>
      <c r="F21" s="39">
        <f>'Hedemora 6 Aug'!E19</f>
        <v>23</v>
      </c>
      <c r="G21" s="39">
        <f>'Säter 20 Aug'!E19</f>
        <v>23</v>
      </c>
      <c r="H21" s="39"/>
      <c r="I21" s="46">
        <f t="shared" si="0"/>
        <v>79</v>
      </c>
      <c r="J21" s="82">
        <f>SUM(D21:F21)</f>
        <v>56</v>
      </c>
      <c r="K21" s="46"/>
    </row>
    <row r="22" spans="1:11" x14ac:dyDescent="0.3">
      <c r="A22" s="14">
        <v>21</v>
      </c>
      <c r="B22" s="33" t="s">
        <v>73</v>
      </c>
      <c r="C22" s="34" t="s">
        <v>81</v>
      </c>
      <c r="D22" s="45">
        <f>'Säter 11Jun'!E8</f>
        <v>23</v>
      </c>
      <c r="E22" s="45">
        <f>'Avesta19 Juni'!E8</f>
        <v>19</v>
      </c>
      <c r="F22" s="39">
        <f>'Hedemora 6 Aug'!E8</f>
        <v>16</v>
      </c>
      <c r="G22" s="39">
        <f>'Säter 20 Aug'!E8</f>
        <v>23</v>
      </c>
      <c r="H22" s="39"/>
      <c r="I22" s="46">
        <f t="shared" si="0"/>
        <v>81</v>
      </c>
      <c r="J22" s="82">
        <f>SUM(D22:F22)</f>
        <v>58</v>
      </c>
      <c r="K22" s="46"/>
    </row>
    <row r="23" spans="1:11" x14ac:dyDescent="0.3">
      <c r="A23" s="14">
        <v>22</v>
      </c>
      <c r="B23" s="74" t="s">
        <v>41</v>
      </c>
      <c r="C23" s="52" t="s">
        <v>13</v>
      </c>
      <c r="D23" s="45">
        <f>'Säter 11Jun'!E5</f>
        <v>23</v>
      </c>
      <c r="E23" s="45">
        <f>'Avesta19 Juni'!E5</f>
        <v>23</v>
      </c>
      <c r="F23" s="39">
        <f>'Hedemora 6 Aug'!E5</f>
        <v>18</v>
      </c>
      <c r="G23" s="39">
        <f>'Säter 20 Aug'!E5</f>
        <v>23</v>
      </c>
      <c r="H23" s="39"/>
      <c r="I23" s="46">
        <f t="shared" si="0"/>
        <v>87</v>
      </c>
      <c r="J23" s="82">
        <f>SUM(D23:F23)</f>
        <v>64</v>
      </c>
    </row>
    <row r="24" spans="1:11" x14ac:dyDescent="0.3">
      <c r="A24" s="14">
        <v>23</v>
      </c>
      <c r="B24" s="33" t="s">
        <v>71</v>
      </c>
      <c r="C24" s="34" t="s">
        <v>72</v>
      </c>
      <c r="D24" s="45">
        <f>'Säter 11Jun'!E7</f>
        <v>23</v>
      </c>
      <c r="E24" s="45">
        <f>'Avesta19 Juni'!E7</f>
        <v>23</v>
      </c>
      <c r="F24" s="39">
        <f>'Hedemora 6 Aug'!E7</f>
        <v>23</v>
      </c>
      <c r="G24" s="39">
        <f>'Säter 20 Aug'!E7</f>
        <v>23</v>
      </c>
      <c r="H24" s="39"/>
      <c r="I24" s="46">
        <f t="shared" si="0"/>
        <v>92</v>
      </c>
      <c r="J24" s="82">
        <f>SUM(D24:F24)</f>
        <v>69</v>
      </c>
    </row>
  </sheetData>
  <sortState xmlns:xlrd2="http://schemas.microsoft.com/office/spreadsheetml/2017/richdata2" ref="B2:J24">
    <sortCondition ref="J2:J24"/>
  </sortState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Placering Singeltävling</vt:lpstr>
      <vt:lpstr>Säter 11Jun</vt:lpstr>
      <vt:lpstr>Avesta19 Juni</vt:lpstr>
      <vt:lpstr>Hedemora 6 Aug</vt:lpstr>
      <vt:lpstr>Säter 20 Aug</vt:lpstr>
      <vt:lpstr>Avslutning</vt:lpstr>
      <vt:lpstr>Totalt</vt:lpstr>
    </vt:vector>
  </TitlesOfParts>
  <Company>Outokumpu Thin Strip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Nord</dc:creator>
  <cp:lastModifiedBy>Lennart Lundgren</cp:lastModifiedBy>
  <cp:lastPrinted>2019-09-06T08:17:49Z</cp:lastPrinted>
  <dcterms:created xsi:type="dcterms:W3CDTF">2010-04-01T10:42:01Z</dcterms:created>
  <dcterms:modified xsi:type="dcterms:W3CDTF">2022-08-20T18:13:19Z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4af057-89d0-49a5-911d-fe542bdab1f7_Enabled">
    <vt:lpwstr>true</vt:lpwstr>
  </property>
  <property fmtid="{D5CDD505-2E9C-101B-9397-08002B2CF9AE}" pid="3" name="MSIP_Label_c14af057-89d0-49a5-911d-fe542bdab1f7_SetDate">
    <vt:lpwstr>2022-08-20T18:12:35Z</vt:lpwstr>
  </property>
  <property fmtid="{D5CDD505-2E9C-101B-9397-08002B2CF9AE}" pid="4" name="MSIP_Label_c14af057-89d0-49a5-911d-fe542bdab1f7_Method">
    <vt:lpwstr>Standard</vt:lpwstr>
  </property>
  <property fmtid="{D5CDD505-2E9C-101B-9397-08002B2CF9AE}" pid="5" name="MSIP_Label_c14af057-89d0-49a5-911d-fe542bdab1f7_Name">
    <vt:lpwstr>(Pilot) Business</vt:lpwstr>
  </property>
  <property fmtid="{D5CDD505-2E9C-101B-9397-08002B2CF9AE}" pid="6" name="MSIP_Label_c14af057-89d0-49a5-911d-fe542bdab1f7_SiteId">
    <vt:lpwstr>ed5d5f47-52dd-48af-90ca-f7bd83624eb9</vt:lpwstr>
  </property>
  <property fmtid="{D5CDD505-2E9C-101B-9397-08002B2CF9AE}" pid="7" name="MSIP_Label_c14af057-89d0-49a5-911d-fe542bdab1f7_ActionId">
    <vt:lpwstr>cc6eccb7-b1d1-44c6-b3ea-c59c910ab31c</vt:lpwstr>
  </property>
  <property fmtid="{D5CDD505-2E9C-101B-9397-08002B2CF9AE}" pid="8" name="MSIP_Label_c14af057-89d0-49a5-911d-fe542bdab1f7_ContentBits">
    <vt:lpwstr>2</vt:lpwstr>
  </property>
</Properties>
</file>