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TULLN\Downloads\"/>
    </mc:Choice>
  </mc:AlternateContent>
  <xr:revisionPtr revIDLastSave="0" documentId="13_ncr:1_{DD072B84-ABDF-4DA8-8F17-649123CFBFC5}" xr6:coauthVersionLast="41" xr6:coauthVersionMax="41" xr10:uidLastSave="{00000000-0000-0000-0000-000000000000}"/>
  <bookViews>
    <workbookView xWindow="-120" yWindow="-120" windowWidth="29040" windowHeight="17640" tabRatio="690" activeTab="6" xr2:uid="{00000000-000D-0000-FFFF-FFFF00000000}"/>
  </bookViews>
  <sheets>
    <sheet name="Placering Singeltävling" sheetId="10" r:id="rId1"/>
    <sheet name="Säter 16Jun" sheetId="5" r:id="rId2"/>
    <sheet name="Hofors 29 Juni" sheetId="21" r:id="rId3"/>
    <sheet name="Hedemora 18 Aug" sheetId="25" r:id="rId4"/>
    <sheet name="Säter 31 Aug" sheetId="20" r:id="rId5"/>
    <sheet name="Gävle 7 Sept" sheetId="26" r:id="rId6"/>
    <sheet name="Totalt" sheetId="24" r:id="rId7"/>
  </sheets>
  <definedNames>
    <definedName name="_xlnm._FilterDatabase" localSheetId="1" hidden="1">'Säter 16Jun'!#REF!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" i="10" l="1"/>
  <c r="D4" i="24" l="1"/>
  <c r="N12" i="10" l="1"/>
  <c r="N20" i="10"/>
  <c r="N15" i="10"/>
  <c r="N25" i="10"/>
  <c r="N9" i="10"/>
  <c r="N7" i="10"/>
  <c r="N21" i="10"/>
  <c r="N8" i="10"/>
  <c r="N14" i="10"/>
  <c r="N3" i="10"/>
  <c r="N10" i="10"/>
  <c r="N6" i="10"/>
  <c r="N5" i="10"/>
  <c r="N18" i="10"/>
  <c r="N4" i="10"/>
  <c r="N17" i="10"/>
  <c r="N16" i="10"/>
  <c r="N23" i="10"/>
  <c r="N19" i="10"/>
  <c r="N24" i="10"/>
  <c r="N11" i="10"/>
  <c r="N13" i="10"/>
  <c r="H19" i="10"/>
  <c r="H17" i="10"/>
  <c r="H24" i="10"/>
  <c r="H12" i="10"/>
  <c r="H6" i="10"/>
  <c r="H20" i="10"/>
  <c r="H8" i="10"/>
  <c r="H13" i="10"/>
  <c r="H4" i="10"/>
  <c r="H15" i="10"/>
  <c r="H7" i="10"/>
  <c r="H5" i="10"/>
  <c r="H16" i="10"/>
  <c r="H3" i="10"/>
  <c r="H18" i="10"/>
  <c r="H11" i="10"/>
  <c r="H21" i="10"/>
  <c r="H22" i="10"/>
  <c r="H10" i="10"/>
  <c r="H25" i="10"/>
  <c r="H14" i="10"/>
  <c r="H9" i="10"/>
  <c r="G19" i="24"/>
  <c r="G14" i="24"/>
  <c r="G26" i="24"/>
  <c r="G8" i="24"/>
  <c r="G6" i="24"/>
  <c r="G20" i="24"/>
  <c r="G7" i="24"/>
  <c r="G13" i="24"/>
  <c r="G2" i="24"/>
  <c r="G9" i="24"/>
  <c r="G5" i="24"/>
  <c r="G4" i="24"/>
  <c r="G17" i="24"/>
  <c r="G3" i="24"/>
  <c r="G25" i="24"/>
  <c r="G24" i="24"/>
  <c r="G16" i="24"/>
  <c r="G15" i="24"/>
  <c r="G22" i="24"/>
  <c r="G18" i="24"/>
  <c r="G11" i="24"/>
  <c r="G23" i="24"/>
  <c r="G10" i="24"/>
  <c r="G12" i="24"/>
  <c r="G21" i="24"/>
  <c r="K13" i="10" l="1"/>
  <c r="L13" i="10"/>
  <c r="M13" i="10"/>
  <c r="F23" i="10"/>
  <c r="G23" i="10"/>
  <c r="H23" i="10"/>
  <c r="M22" i="10"/>
  <c r="F19" i="24"/>
  <c r="F14" i="24"/>
  <c r="F26" i="24"/>
  <c r="F8" i="24"/>
  <c r="F6" i="24"/>
  <c r="F20" i="24"/>
  <c r="F7" i="24"/>
  <c r="F13" i="24"/>
  <c r="F2" i="24"/>
  <c r="F9" i="24"/>
  <c r="F5" i="24"/>
  <c r="F4" i="24"/>
  <c r="F17" i="24"/>
  <c r="F3" i="24"/>
  <c r="F25" i="24"/>
  <c r="F24" i="24"/>
  <c r="F16" i="24"/>
  <c r="F15" i="24"/>
  <c r="F22" i="24"/>
  <c r="F18" i="24"/>
  <c r="F11" i="24"/>
  <c r="F23" i="24"/>
  <c r="F10" i="24"/>
  <c r="F12" i="24"/>
  <c r="F21" i="24"/>
  <c r="E19" i="24"/>
  <c r="E14" i="24"/>
  <c r="E26" i="24"/>
  <c r="E8" i="24"/>
  <c r="E6" i="24"/>
  <c r="E20" i="24"/>
  <c r="E7" i="24"/>
  <c r="E13" i="24"/>
  <c r="E2" i="24"/>
  <c r="E9" i="24"/>
  <c r="E5" i="24"/>
  <c r="E4" i="24"/>
  <c r="E17" i="24"/>
  <c r="E3" i="24"/>
  <c r="E25" i="24"/>
  <c r="E24" i="24"/>
  <c r="E16" i="24"/>
  <c r="E15" i="24"/>
  <c r="E22" i="24"/>
  <c r="E18" i="24"/>
  <c r="E11" i="24"/>
  <c r="E23" i="24"/>
  <c r="E10" i="24"/>
  <c r="E12" i="24"/>
  <c r="E21" i="24"/>
  <c r="K5" i="10"/>
  <c r="L5" i="10"/>
  <c r="M5" i="10"/>
  <c r="K20" i="10"/>
  <c r="L20" i="10"/>
  <c r="K7" i="10"/>
  <c r="L7" i="10"/>
  <c r="K21" i="10"/>
  <c r="L21" i="10"/>
  <c r="K8" i="10"/>
  <c r="L8" i="10"/>
  <c r="K3" i="10"/>
  <c r="L3" i="10"/>
  <c r="K10" i="10"/>
  <c r="L10" i="10"/>
  <c r="K6" i="10"/>
  <c r="L6" i="10"/>
  <c r="K18" i="10"/>
  <c r="L18" i="10"/>
  <c r="K4" i="10"/>
  <c r="L4" i="10"/>
  <c r="K17" i="10"/>
  <c r="L17" i="10"/>
  <c r="K19" i="10"/>
  <c r="L19" i="10"/>
  <c r="K11" i="10"/>
  <c r="L11" i="10"/>
  <c r="K22" i="10"/>
  <c r="L22" i="10"/>
  <c r="E19" i="10"/>
  <c r="F19" i="10"/>
  <c r="G19" i="10"/>
  <c r="F24" i="10"/>
  <c r="E24" i="10"/>
  <c r="G24" i="10"/>
  <c r="F12" i="10"/>
  <c r="F6" i="10"/>
  <c r="F20" i="10"/>
  <c r="F8" i="10"/>
  <c r="F13" i="10"/>
  <c r="F4" i="10"/>
  <c r="F15" i="10"/>
  <c r="F7" i="10"/>
  <c r="F5" i="10"/>
  <c r="F16" i="10"/>
  <c r="F3" i="10"/>
  <c r="F18" i="10"/>
  <c r="F11" i="10"/>
  <c r="F21" i="10"/>
  <c r="F22" i="10"/>
  <c r="F10" i="10"/>
  <c r="F25" i="10"/>
  <c r="F14" i="10"/>
  <c r="F9" i="10"/>
  <c r="M8" i="10"/>
  <c r="M20" i="10"/>
  <c r="M7" i="10"/>
  <c r="M19" i="10"/>
  <c r="N22" i="10"/>
  <c r="M15" i="10"/>
  <c r="M25" i="10"/>
  <c r="M9" i="10"/>
  <c r="M21" i="10"/>
  <c r="M14" i="10"/>
  <c r="M3" i="10"/>
  <c r="M10" i="10"/>
  <c r="M6" i="10"/>
  <c r="M18" i="10"/>
  <c r="M4" i="10"/>
  <c r="M17" i="10"/>
  <c r="M16" i="10"/>
  <c r="M23" i="10"/>
  <c r="M12" i="10"/>
  <c r="M24" i="10"/>
  <c r="M11" i="10"/>
  <c r="L15" i="10"/>
  <c r="K15" i="10"/>
  <c r="L25" i="10"/>
  <c r="L9" i="10"/>
  <c r="L14" i="10"/>
  <c r="L16" i="10"/>
  <c r="L23" i="10"/>
  <c r="L12" i="10"/>
  <c r="L24" i="10"/>
  <c r="G17" i="10"/>
  <c r="G12" i="10"/>
  <c r="G6" i="10"/>
  <c r="G20" i="10"/>
  <c r="G8" i="10"/>
  <c r="G13" i="10"/>
  <c r="G4" i="10"/>
  <c r="G15" i="10"/>
  <c r="G7" i="10"/>
  <c r="G5" i="10"/>
  <c r="G16" i="10"/>
  <c r="G3" i="10"/>
  <c r="G18" i="10"/>
  <c r="G11" i="10"/>
  <c r="G21" i="10"/>
  <c r="G22" i="10"/>
  <c r="G10" i="10"/>
  <c r="G25" i="10"/>
  <c r="G14" i="10"/>
  <c r="G9" i="10"/>
  <c r="F17" i="10"/>
  <c r="E17" i="10"/>
  <c r="K24" i="10"/>
  <c r="K14" i="10"/>
  <c r="K9" i="10"/>
  <c r="K25" i="10"/>
  <c r="E12" i="10"/>
  <c r="E6" i="10"/>
  <c r="E20" i="10"/>
  <c r="E8" i="10"/>
  <c r="E13" i="10"/>
  <c r="E4" i="10"/>
  <c r="E15" i="10"/>
  <c r="E7" i="10"/>
  <c r="E5" i="10"/>
  <c r="E16" i="10"/>
  <c r="E3" i="10"/>
  <c r="E18" i="10"/>
  <c r="E11" i="10"/>
  <c r="E21" i="10"/>
  <c r="E22" i="10"/>
  <c r="E10" i="10"/>
  <c r="E25" i="10"/>
  <c r="E14" i="10"/>
  <c r="E9" i="10"/>
  <c r="D19" i="24"/>
  <c r="D14" i="24"/>
  <c r="D26" i="24"/>
  <c r="D8" i="24"/>
  <c r="D6" i="24"/>
  <c r="D20" i="24"/>
  <c r="D7" i="24"/>
  <c r="D13" i="24"/>
  <c r="D2" i="24"/>
  <c r="D9" i="24"/>
  <c r="D5" i="24"/>
  <c r="D17" i="24"/>
  <c r="D3" i="24"/>
  <c r="D25" i="24"/>
  <c r="D24" i="24"/>
  <c r="D16" i="24"/>
  <c r="D15" i="24"/>
  <c r="D22" i="24"/>
  <c r="D18" i="24"/>
  <c r="D11" i="24"/>
  <c r="D23" i="24"/>
  <c r="D10" i="24"/>
  <c r="D12" i="24"/>
  <c r="D21" i="24"/>
  <c r="K16" i="10"/>
  <c r="K23" i="10"/>
  <c r="K12" i="10"/>
  <c r="T16" i="10" l="1"/>
  <c r="T25" i="10"/>
  <c r="T6" i="10"/>
  <c r="T22" i="10"/>
  <c r="T17" i="10"/>
  <c r="T20" i="10"/>
  <c r="T11" i="10"/>
  <c r="T5" i="10"/>
  <c r="T19" i="10"/>
  <c r="T3" i="10"/>
  <c r="T12" i="10"/>
  <c r="T8" i="10"/>
  <c r="T24" i="10"/>
  <c r="T23" i="10"/>
  <c r="T10" i="10"/>
  <c r="T4" i="10"/>
  <c r="T14" i="10"/>
  <c r="T21" i="10"/>
  <c r="T9" i="10"/>
  <c r="T18" i="10"/>
  <c r="T7" i="10"/>
  <c r="T13" i="10"/>
  <c r="T15" i="10"/>
  <c r="J3" i="24"/>
  <c r="J23" i="24"/>
  <c r="J9" i="24"/>
  <c r="S16" i="10"/>
  <c r="J19" i="24"/>
  <c r="J10" i="24"/>
  <c r="J15" i="24"/>
  <c r="R5" i="10"/>
  <c r="J4" i="24"/>
  <c r="J25" i="24"/>
  <c r="J21" i="24"/>
  <c r="J24" i="24"/>
  <c r="J6" i="24"/>
  <c r="J20" i="24"/>
  <c r="J26" i="24"/>
  <c r="J2" i="24"/>
  <c r="J17" i="24"/>
  <c r="J7" i="24"/>
  <c r="J8" i="24"/>
  <c r="J22" i="24"/>
  <c r="J11" i="24"/>
  <c r="J12" i="24"/>
  <c r="J18" i="24"/>
  <c r="J13" i="24"/>
  <c r="J5" i="24"/>
  <c r="J16" i="24"/>
  <c r="J14" i="24"/>
  <c r="S11" i="10"/>
  <c r="S17" i="10"/>
  <c r="S18" i="10"/>
  <c r="S10" i="10"/>
  <c r="S7" i="10"/>
  <c r="S14" i="10"/>
  <c r="S9" i="10"/>
  <c r="S12" i="10"/>
  <c r="S24" i="10"/>
  <c r="S23" i="10"/>
  <c r="S25" i="10"/>
  <c r="S15" i="10"/>
  <c r="S22" i="10"/>
  <c r="S19" i="10"/>
  <c r="S4" i="10"/>
  <c r="S6" i="10"/>
  <c r="S3" i="10"/>
  <c r="S21" i="10"/>
  <c r="S20" i="10"/>
  <c r="S5" i="10"/>
  <c r="S13" i="10"/>
  <c r="P16" i="10"/>
  <c r="P21" i="10"/>
  <c r="P11" i="10"/>
  <c r="P23" i="10"/>
  <c r="Q15" i="10"/>
  <c r="P24" i="10"/>
  <c r="Q4" i="10"/>
  <c r="Q10" i="10"/>
  <c r="P3" i="10"/>
  <c r="P25" i="10"/>
  <c r="Q8" i="10"/>
  <c r="R11" i="10"/>
  <c r="S8" i="10"/>
  <c r="R22" i="10"/>
  <c r="R10" i="10"/>
  <c r="Q25" i="10"/>
  <c r="Q22" i="10"/>
  <c r="Q24" i="10"/>
  <c r="R3" i="10"/>
  <c r="R16" i="10"/>
  <c r="R4" i="10"/>
  <c r="R25" i="10"/>
  <c r="Q13" i="10"/>
  <c r="P9" i="10"/>
  <c r="P8" i="10"/>
  <c r="Q23" i="10"/>
  <c r="P6" i="10"/>
  <c r="P15" i="10"/>
  <c r="P10" i="10"/>
  <c r="Q16" i="10"/>
  <c r="P4" i="10"/>
  <c r="Q21" i="10"/>
  <c r="R18" i="10"/>
  <c r="R14" i="10"/>
  <c r="R15" i="10"/>
  <c r="P12" i="10"/>
  <c r="Q17" i="10"/>
  <c r="P18" i="10"/>
  <c r="R12" i="10"/>
  <c r="R19" i="10"/>
  <c r="Q19" i="10"/>
  <c r="R7" i="10"/>
  <c r="P7" i="10"/>
  <c r="Q11" i="10"/>
  <c r="R13" i="10"/>
  <c r="R24" i="10"/>
  <c r="R17" i="10"/>
  <c r="R20" i="10"/>
  <c r="Q20" i="10"/>
  <c r="R6" i="10"/>
  <c r="P5" i="10"/>
  <c r="R21" i="10"/>
  <c r="Q3" i="10"/>
  <c r="Q14" i="10"/>
  <c r="R23" i="10"/>
  <c r="P20" i="10"/>
  <c r="P22" i="10"/>
  <c r="P13" i="10"/>
  <c r="R8" i="10"/>
  <c r="R9" i="10"/>
  <c r="P14" i="10"/>
  <c r="Q6" i="10"/>
  <c r="Q12" i="10"/>
  <c r="Q9" i="10"/>
  <c r="Q5" i="10"/>
  <c r="Q18" i="10"/>
  <c r="P19" i="10"/>
  <c r="Q7" i="10"/>
  <c r="P17" i="10"/>
</calcChain>
</file>

<file path=xl/sharedStrings.xml><?xml version="1.0" encoding="utf-8"?>
<sst xmlns="http://schemas.openxmlformats.org/spreadsheetml/2006/main" count="446" uniqueCount="82">
  <si>
    <t>Namn</t>
  </si>
  <si>
    <t>Resultat</t>
  </si>
  <si>
    <t>Placering</t>
  </si>
  <si>
    <t>LD</t>
  </si>
  <si>
    <t>NH</t>
  </si>
  <si>
    <t>Larsson Ove</t>
  </si>
  <si>
    <t>Golfklubb</t>
  </si>
  <si>
    <t>Golf-ID</t>
  </si>
  <si>
    <t>610528-022</t>
  </si>
  <si>
    <t>720812-027</t>
  </si>
  <si>
    <t>490614-029</t>
  </si>
  <si>
    <t>540524-030</t>
  </si>
  <si>
    <t>611106-016</t>
  </si>
  <si>
    <t>610607-017</t>
  </si>
  <si>
    <t>730402-048</t>
  </si>
  <si>
    <t>630522-031</t>
  </si>
  <si>
    <t>531225-016</t>
  </si>
  <si>
    <t>591002-027</t>
  </si>
  <si>
    <t>581101-018</t>
  </si>
  <si>
    <t>490621-031</t>
  </si>
  <si>
    <t>Engblom Börje</t>
  </si>
  <si>
    <t>Jansson Mats</t>
  </si>
  <si>
    <t>440720-014</t>
  </si>
  <si>
    <t>Nord Sören</t>
  </si>
  <si>
    <t>Pers Olle</t>
  </si>
  <si>
    <t>Persson Peter</t>
  </si>
  <si>
    <t>Remsu Vesa</t>
  </si>
  <si>
    <t>Simonsson Göran</t>
  </si>
  <si>
    <t>Wallén Magnus</t>
  </si>
  <si>
    <t>Westerberg Bengt</t>
  </si>
  <si>
    <t>X</t>
  </si>
  <si>
    <t>HCP</t>
  </si>
  <si>
    <t>Long Driving</t>
  </si>
  <si>
    <t>Närmast Hål</t>
  </si>
  <si>
    <t>Pers Nils</t>
  </si>
  <si>
    <t>Lundgren Lennart</t>
  </si>
  <si>
    <t>Wahlberg Håkan</t>
  </si>
  <si>
    <t>590615-017</t>
  </si>
  <si>
    <t>610315-042</t>
  </si>
  <si>
    <t>601114-035</t>
  </si>
  <si>
    <t>Summa</t>
  </si>
  <si>
    <t>Bästa</t>
  </si>
  <si>
    <t>650408-044</t>
  </si>
  <si>
    <t>Runvik Johnny</t>
  </si>
  <si>
    <t>Furhof Henrik</t>
  </si>
  <si>
    <t>680711-048</t>
  </si>
  <si>
    <t>Morelius Jan-Olov</t>
  </si>
  <si>
    <t>Sundlöf Peter</t>
  </si>
  <si>
    <t>671126-049</t>
  </si>
  <si>
    <t>Wahlberg Lars</t>
  </si>
  <si>
    <t>Westman Anders</t>
  </si>
  <si>
    <t>Poäng</t>
  </si>
  <si>
    <t>Säter 17 juni</t>
  </si>
  <si>
    <t>Persson Stefan</t>
  </si>
  <si>
    <t>700304-054</t>
  </si>
  <si>
    <t>580402-017</t>
  </si>
  <si>
    <t>Persson Mikael</t>
  </si>
  <si>
    <t>670622-062</t>
  </si>
  <si>
    <t>Michaelsson Peter</t>
  </si>
  <si>
    <t>650912-022</t>
  </si>
  <si>
    <t>Vikström Per</t>
  </si>
  <si>
    <t>Säter 13 Aug_slaggolf</t>
  </si>
  <si>
    <t>Totalt</t>
  </si>
  <si>
    <t>ID</t>
  </si>
  <si>
    <t>Fernström Tommy</t>
  </si>
  <si>
    <t>Wickberg Sten</t>
  </si>
  <si>
    <t>640129-046</t>
  </si>
  <si>
    <t>571016-031</t>
  </si>
  <si>
    <t>Total placering tre bästa</t>
  </si>
  <si>
    <t>Säter16/6</t>
  </si>
  <si>
    <t>Hofors 29/6</t>
  </si>
  <si>
    <t>Hedemora 18/8</t>
  </si>
  <si>
    <t>Säter 31/8</t>
  </si>
  <si>
    <t>Henrik Furhof</t>
  </si>
  <si>
    <t>J-O Morelius</t>
  </si>
  <si>
    <t>Plac Säter 16/6</t>
  </si>
  <si>
    <t>Plac Hofors 29/6</t>
  </si>
  <si>
    <t>Plac Hedemora 18/8</t>
  </si>
  <si>
    <t>Plac Säter 31/8</t>
  </si>
  <si>
    <t>Lars Wahlberg</t>
  </si>
  <si>
    <t>580204-017</t>
  </si>
  <si>
    <t>Magnus wallén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</si>
</sst>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trike/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</cellStyleXfs>
  <cellXfs count="73">
    <xf numFmtId="0" fontId="0" fillId="0" borderId="0" xfId="0"/>
    <xf numFmtId="0" fontId="1" fillId="0" borderId="0" xfId="2"/>
    <xf numFmtId="0" fontId="1" fillId="0" borderId="1" xfId="2" applyBorder="1"/>
    <xf numFmtId="0" fontId="3" fillId="0" borderId="1" xfId="2" applyFont="1" applyBorder="1" applyAlignment="1">
      <alignment horizontal="center"/>
    </xf>
    <xf numFmtId="0" fontId="5" fillId="0" borderId="0" xfId="2" applyFont="1"/>
    <xf numFmtId="0" fontId="4" fillId="0" borderId="1" xfId="2" applyFont="1" applyBorder="1" applyAlignment="1">
      <alignment horizontal="center"/>
    </xf>
    <xf numFmtId="0" fontId="1" fillId="0" borderId="1" xfId="2" applyBorder="1" applyAlignment="1">
      <alignment horizontal="center"/>
    </xf>
    <xf numFmtId="0" fontId="6" fillId="0" borderId="0" xfId="2" applyFont="1"/>
    <xf numFmtId="0" fontId="1" fillId="0" borderId="0" xfId="2" applyBorder="1"/>
    <xf numFmtId="0" fontId="3" fillId="0" borderId="0" xfId="2" applyFont="1" applyBorder="1"/>
    <xf numFmtId="0" fontId="3" fillId="0" borderId="0" xfId="2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1" fillId="0" borderId="0" xfId="2" applyAlignment="1">
      <alignment horizontal="center"/>
    </xf>
    <xf numFmtId="164" fontId="1" fillId="0" borderId="0" xfId="2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2" borderId="1" xfId="2" applyFont="1" applyFill="1" applyBorder="1"/>
    <xf numFmtId="0" fontId="4" fillId="0" borderId="1" xfId="2" applyFont="1" applyBorder="1"/>
    <xf numFmtId="0" fontId="8" fillId="0" borderId="1" xfId="0" applyFont="1" applyBorder="1" applyAlignment="1">
      <alignment horizontal="center" wrapText="1"/>
    </xf>
    <xf numFmtId="0" fontId="1" fillId="0" borderId="1" xfId="2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" fillId="0" borderId="0" xfId="2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" fillId="0" borderId="0" xfId="2" applyFont="1" applyBorder="1"/>
    <xf numFmtId="164" fontId="1" fillId="0" borderId="0" xfId="2" applyNumberFormat="1" applyFont="1" applyBorder="1" applyAlignment="1">
      <alignment horizontal="center"/>
    </xf>
    <xf numFmtId="0" fontId="1" fillId="0" borderId="0" xfId="2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4" fillId="0" borderId="1" xfId="2" applyFont="1" applyFill="1" applyBorder="1"/>
    <xf numFmtId="0" fontId="0" fillId="0" borderId="1" xfId="0" applyBorder="1"/>
    <xf numFmtId="0" fontId="0" fillId="0" borderId="1" xfId="0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164" fontId="9" fillId="0" borderId="1" xfId="2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64" fontId="9" fillId="0" borderId="1" xfId="1" applyNumberFormat="1" applyFont="1" applyFill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1" fillId="0" borderId="1" xfId="0" applyFont="1" applyBorder="1" applyAlignment="1"/>
    <xf numFmtId="0" fontId="0" fillId="4" borderId="0" xfId="0" applyFill="1"/>
    <xf numFmtId="0" fontId="9" fillId="0" borderId="1" xfId="1" applyNumberFormat="1" applyFont="1" applyFill="1" applyBorder="1" applyAlignment="1" applyProtection="1">
      <alignment vertical="top"/>
    </xf>
    <xf numFmtId="1" fontId="9" fillId="0" borderId="1" xfId="2" applyNumberFormat="1" applyFont="1" applyBorder="1" applyAlignment="1">
      <alignment horizontal="center"/>
    </xf>
    <xf numFmtId="1" fontId="1" fillId="0" borderId="1" xfId="2" applyNumberFormat="1" applyBorder="1" applyAlignment="1">
      <alignment horizontal="center"/>
    </xf>
    <xf numFmtId="1" fontId="9" fillId="0" borderId="1" xfId="1" applyNumberFormat="1" applyFont="1" applyFill="1" applyBorder="1" applyAlignment="1" applyProtection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4" borderId="0" xfId="0" applyNumberFormat="1" applyFill="1"/>
    <xf numFmtId="1" fontId="0" fillId="0" borderId="0" xfId="0" applyNumberFormat="1"/>
    <xf numFmtId="0" fontId="1" fillId="0" borderId="3" xfId="2" applyBorder="1" applyAlignment="1">
      <alignment horizontal="center"/>
    </xf>
    <xf numFmtId="1" fontId="1" fillId="0" borderId="1" xfId="2" applyNumberFormat="1" applyFont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1" fontId="0" fillId="0" borderId="0" xfId="0" applyNumberFormat="1" applyAlignment="1">
      <alignment horizontal="center"/>
    </xf>
    <xf numFmtId="0" fontId="9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164" fontId="9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0" fillId="0" borderId="0" xfId="0" applyBorder="1"/>
    <xf numFmtId="0" fontId="13" fillId="0" borderId="1" xfId="2" applyFont="1" applyBorder="1" applyAlignment="1">
      <alignment horizontal="center"/>
    </xf>
    <xf numFmtId="0" fontId="12" fillId="6" borderId="0" xfId="5" applyAlignment="1">
      <alignment horizontal="center"/>
    </xf>
    <xf numFmtId="0" fontId="11" fillId="5" borderId="4" xfId="4" applyBorder="1" applyAlignment="1">
      <alignment horizontal="center"/>
    </xf>
    <xf numFmtId="0" fontId="0" fillId="0" borderId="3" xfId="0" applyFill="1" applyBorder="1" applyAlignment="1">
      <alignment vertical="center"/>
    </xf>
    <xf numFmtId="0" fontId="0" fillId="0" borderId="2" xfId="0" applyBorder="1"/>
    <xf numFmtId="0" fontId="1" fillId="0" borderId="6" xfId="2" applyBorder="1" applyAlignment="1">
      <alignment horizontal="center"/>
    </xf>
    <xf numFmtId="0" fontId="1" fillId="0" borderId="3" xfId="2" applyBorder="1"/>
    <xf numFmtId="0" fontId="1" fillId="0" borderId="5" xfId="2" applyFont="1" applyBorder="1" applyAlignment="1">
      <alignment horizontal="center"/>
    </xf>
    <xf numFmtId="0" fontId="0" fillId="0" borderId="7" xfId="0" applyBorder="1"/>
  </cellXfs>
  <cellStyles count="6">
    <cellStyle name="Bad" xfId="5" builtinId="27"/>
    <cellStyle name="Good" xfId="4" builtinId="26"/>
    <cellStyle name="Hyperlink" xfId="1" builtinId="8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zoomScale="90" zoomScaleNormal="90" workbookViewId="0">
      <selection activeCell="F35" sqref="F35"/>
    </sheetView>
  </sheetViews>
  <sheetFormatPr defaultRowHeight="15" x14ac:dyDescent="0.25"/>
  <cols>
    <col min="1" max="1" width="12.140625" customWidth="1"/>
    <col min="2" max="2" width="17.140625" customWidth="1"/>
    <col min="3" max="3" width="14.28515625" customWidth="1"/>
    <col min="4" max="4" width="8.85546875" customWidth="1"/>
    <col min="5" max="5" width="12.42578125" bestFit="1" customWidth="1"/>
    <col min="6" max="6" width="16.85546875" bestFit="1" customWidth="1"/>
    <col min="7" max="7" width="15.28515625" bestFit="1" customWidth="1"/>
    <col min="8" max="8" width="11.5703125" customWidth="1"/>
    <col min="9" max="9" width="17.28515625" bestFit="1" customWidth="1"/>
    <col min="10" max="10" width="17.5703125" bestFit="1" customWidth="1"/>
    <col min="11" max="11" width="9.7109375" customWidth="1"/>
    <col min="12" max="12" width="13.85546875" customWidth="1"/>
    <col min="13" max="13" width="15.28515625" customWidth="1"/>
    <col min="14" max="15" width="10.28515625" customWidth="1"/>
    <col min="16" max="16" width="8" bestFit="1" customWidth="1"/>
    <col min="17" max="17" width="6" bestFit="1" customWidth="1"/>
    <col min="18" max="18" width="7.85546875" customWidth="1"/>
    <col min="19" max="19" width="6.28515625" bestFit="1" customWidth="1"/>
    <col min="20" max="20" width="23.42578125" customWidth="1"/>
    <col min="21" max="21" width="8.5703125" style="14" customWidth="1"/>
    <col min="22" max="22" width="10" style="14" customWidth="1"/>
    <col min="23" max="23" width="9.28515625" customWidth="1"/>
    <col min="24" max="24" width="8.7109375" customWidth="1"/>
    <col min="25" max="25" width="9" customWidth="1"/>
    <col min="30" max="30" width="17.7109375" bestFit="1" customWidth="1"/>
    <col min="32" max="32" width="18.85546875" bestFit="1" customWidth="1"/>
    <col min="35" max="35" width="15.140625" customWidth="1"/>
  </cols>
  <sheetData>
    <row r="1" spans="1:22" x14ac:dyDescent="0.25">
      <c r="E1" s="65" t="s">
        <v>51</v>
      </c>
      <c r="F1" s="65"/>
      <c r="G1" s="65"/>
      <c r="H1" s="65"/>
      <c r="I1" s="65"/>
      <c r="K1" s="66" t="s">
        <v>2</v>
      </c>
      <c r="L1" s="66"/>
      <c r="M1" s="66"/>
      <c r="N1" s="66"/>
      <c r="O1" s="66"/>
    </row>
    <row r="2" spans="1:22" x14ac:dyDescent="0.25">
      <c r="A2" s="33" t="s">
        <v>2</v>
      </c>
      <c r="B2" s="16" t="s">
        <v>0</v>
      </c>
      <c r="C2" s="16" t="s">
        <v>6</v>
      </c>
      <c r="D2" s="18" t="s">
        <v>31</v>
      </c>
      <c r="E2" s="18" t="s">
        <v>69</v>
      </c>
      <c r="F2" s="41" t="s">
        <v>70</v>
      </c>
      <c r="G2" s="55" t="s">
        <v>71</v>
      </c>
      <c r="H2" s="18" t="s">
        <v>72</v>
      </c>
      <c r="I2" s="18"/>
      <c r="J2" s="63"/>
      <c r="K2" s="18" t="s">
        <v>69</v>
      </c>
      <c r="L2" s="41" t="s">
        <v>70</v>
      </c>
      <c r="M2" s="55" t="s">
        <v>71</v>
      </c>
      <c r="N2" s="18" t="s">
        <v>72</v>
      </c>
      <c r="O2" s="18"/>
      <c r="P2" s="20" t="s">
        <v>40</v>
      </c>
      <c r="Q2" s="20" t="s">
        <v>41</v>
      </c>
      <c r="R2" s="20" t="s">
        <v>40</v>
      </c>
      <c r="S2" s="20" t="s">
        <v>41</v>
      </c>
      <c r="T2" s="37" t="s">
        <v>68</v>
      </c>
      <c r="U2"/>
      <c r="V2"/>
    </row>
    <row r="3" spans="1:22" x14ac:dyDescent="0.25">
      <c r="A3" s="23">
        <v>1</v>
      </c>
      <c r="B3" s="35" t="s">
        <v>26</v>
      </c>
      <c r="C3" s="36" t="s">
        <v>17</v>
      </c>
      <c r="D3" s="32"/>
      <c r="E3" s="45">
        <f>SUM('Säter 16Jun'!D18)</f>
        <v>77</v>
      </c>
      <c r="F3" s="23">
        <f>SUM('Hofors 29 Juni'!D18)</f>
        <v>70</v>
      </c>
      <c r="G3" s="23">
        <f>SUM('Hedemora 18 Aug'!D18)</f>
        <v>77</v>
      </c>
      <c r="H3" s="23">
        <f>SUM('Säter 31 Aug'!D18)</f>
        <v>0</v>
      </c>
      <c r="I3" s="23"/>
      <c r="J3" s="35" t="s">
        <v>34</v>
      </c>
      <c r="K3" s="45">
        <f>SUM('Säter 16Jun'!E13)</f>
        <v>4</v>
      </c>
      <c r="L3" s="30">
        <f>SUM('Hofors 29 Juni'!E13)</f>
        <v>2</v>
      </c>
      <c r="M3" s="30">
        <f>SUM('Hedemora 18 Aug'!E13)</f>
        <v>2</v>
      </c>
      <c r="N3" s="30">
        <f>SUM('Säter 31 Aug'!E13)</f>
        <v>0</v>
      </c>
      <c r="O3" s="30"/>
      <c r="P3" s="30">
        <f>SUM(E3:I3)</f>
        <v>224</v>
      </c>
      <c r="Q3" s="30">
        <f>MIN(E3:I3,1)</f>
        <v>0</v>
      </c>
      <c r="R3" s="54">
        <f>SUM(K3:O3)</f>
        <v>8</v>
      </c>
      <c r="S3" s="21">
        <f>SMALL(K3:N3,1)</f>
        <v>0</v>
      </c>
      <c r="T3" s="56">
        <f>SUM(L3:N3,K3)</f>
        <v>8</v>
      </c>
      <c r="U3"/>
      <c r="V3"/>
    </row>
    <row r="4" spans="1:22" x14ac:dyDescent="0.25">
      <c r="A4" s="23">
        <v>2</v>
      </c>
      <c r="B4" s="35" t="s">
        <v>34</v>
      </c>
      <c r="C4" s="36" t="s">
        <v>39</v>
      </c>
      <c r="D4" s="32"/>
      <c r="E4" s="45">
        <f>SUM('Säter 16Jun'!D13)</f>
        <v>78</v>
      </c>
      <c r="F4" s="23">
        <f>SUM('Hofors 29 Juni'!D13)</f>
        <v>74</v>
      </c>
      <c r="G4" s="23">
        <f>SUM('Hedemora 18 Aug'!D13)</f>
        <v>70</v>
      </c>
      <c r="H4" s="23">
        <f>SUM('Säter 31 Aug'!D13)</f>
        <v>0</v>
      </c>
      <c r="I4" s="23"/>
      <c r="J4" s="35" t="s">
        <v>26</v>
      </c>
      <c r="K4" s="45">
        <f>SUM('Säter 16Jun'!E18)</f>
        <v>3</v>
      </c>
      <c r="L4" s="30">
        <f>SUM('Hofors 29 Juni'!E18)</f>
        <v>1</v>
      </c>
      <c r="M4" s="30">
        <f>SUM('Hedemora 18 Aug'!E18)</f>
        <v>8</v>
      </c>
      <c r="N4" s="30">
        <f>SUM('Säter 31 Aug'!E18)</f>
        <v>0</v>
      </c>
      <c r="O4" s="30"/>
      <c r="P4" s="30">
        <f>SUM(E4:I4)</f>
        <v>222</v>
      </c>
      <c r="Q4" s="30">
        <f>MIN(E4:I4,1)</f>
        <v>0</v>
      </c>
      <c r="R4" s="54">
        <f>SUM(K4:O4)</f>
        <v>12</v>
      </c>
      <c r="S4" s="21">
        <f>SMALL(K4:N4,1)</f>
        <v>0</v>
      </c>
      <c r="T4" s="56">
        <f>SUM(L4:N4,K4)</f>
        <v>12</v>
      </c>
      <c r="U4"/>
      <c r="V4"/>
    </row>
    <row r="5" spans="1:22" ht="15" customHeight="1" x14ac:dyDescent="0.25">
      <c r="A5" s="23">
        <v>3</v>
      </c>
      <c r="B5" s="35" t="s">
        <v>25</v>
      </c>
      <c r="C5" s="36" t="s">
        <v>12</v>
      </c>
      <c r="D5" s="34"/>
      <c r="E5" s="45">
        <f>SUM('Säter 16Jun'!D16)</f>
        <v>81</v>
      </c>
      <c r="F5" s="23">
        <f>SUM('Hofors 29 Juni'!D16)</f>
        <v>74</v>
      </c>
      <c r="G5" s="23">
        <f>SUM('Hedemora 18 Aug'!D16)</f>
        <v>76</v>
      </c>
      <c r="H5" s="23">
        <f>SUM('Säter 31 Aug'!D16)</f>
        <v>0</v>
      </c>
      <c r="I5" s="23"/>
      <c r="J5" s="35" t="s">
        <v>25</v>
      </c>
      <c r="K5" s="45">
        <f>SUM('Säter 16Jun'!E16)</f>
        <v>6</v>
      </c>
      <c r="L5" s="30">
        <f>SUM('Hofors 29 Juni'!E16)</f>
        <v>3</v>
      </c>
      <c r="M5" s="30">
        <f>SUM('Hedemora 18 Aug'!E16)</f>
        <v>4</v>
      </c>
      <c r="N5" s="30">
        <f>SUM('Säter 31 Aug'!E16)</f>
        <v>0</v>
      </c>
      <c r="O5" s="30"/>
      <c r="P5" s="30">
        <f>SUM(E5:I5)</f>
        <v>231</v>
      </c>
      <c r="Q5" s="30">
        <f>MIN(E5:I5,1)</f>
        <v>0</v>
      </c>
      <c r="R5" s="54">
        <f>SUM(K5:O5)</f>
        <v>13</v>
      </c>
      <c r="S5" s="21">
        <f>SMALL(K5:N5,1)</f>
        <v>0</v>
      </c>
      <c r="T5" s="56">
        <f>SUM(L5:N5,K5)</f>
        <v>13</v>
      </c>
      <c r="U5"/>
      <c r="V5"/>
    </row>
    <row r="6" spans="1:22" x14ac:dyDescent="0.25">
      <c r="A6" s="23">
        <v>4</v>
      </c>
      <c r="B6" s="35" t="s">
        <v>35</v>
      </c>
      <c r="C6" s="36" t="s">
        <v>38</v>
      </c>
      <c r="D6" s="32"/>
      <c r="E6" s="45">
        <f>SUM('Säter 16Jun'!D9)</f>
        <v>79</v>
      </c>
      <c r="F6" s="23">
        <f>SUM('Hofors 29 Juni'!D9)</f>
        <v>79</v>
      </c>
      <c r="G6" s="23">
        <f>SUM('Hedemora 18 Aug'!D9)</f>
        <v>77</v>
      </c>
      <c r="H6" s="23">
        <f>SUM('Säter 31 Aug'!D9)</f>
        <v>0</v>
      </c>
      <c r="I6" s="23"/>
      <c r="J6" s="35" t="s">
        <v>56</v>
      </c>
      <c r="K6" s="45">
        <f>SUM('Säter 16Jun'!E15)</f>
        <v>9</v>
      </c>
      <c r="L6" s="30">
        <f>SUM('Hofors 29 Juni'!E15)</f>
        <v>5</v>
      </c>
      <c r="M6" s="30">
        <f>SUM('Hedemora 18 Aug'!E15)</f>
        <v>1</v>
      </c>
      <c r="N6" s="30">
        <f>SUM('Säter 31 Aug'!E15)</f>
        <v>0</v>
      </c>
      <c r="O6" s="30"/>
      <c r="P6" s="30">
        <f>SUM(E6:I6)</f>
        <v>235</v>
      </c>
      <c r="Q6" s="30">
        <f>MIN(E6:I6,1)</f>
        <v>0</v>
      </c>
      <c r="R6" s="54">
        <f>SUM(K6:O6)</f>
        <v>15</v>
      </c>
      <c r="S6" s="21">
        <f>SMALL(K6:N6,1)</f>
        <v>0</v>
      </c>
      <c r="T6" s="56">
        <f>SUM(L6:N6,K6)</f>
        <v>15</v>
      </c>
      <c r="U6"/>
      <c r="V6"/>
    </row>
    <row r="7" spans="1:22" ht="15" customHeight="1" x14ac:dyDescent="0.25">
      <c r="A7" s="23">
        <v>5</v>
      </c>
      <c r="B7" s="35" t="s">
        <v>56</v>
      </c>
      <c r="C7" s="36" t="s">
        <v>57</v>
      </c>
      <c r="D7" s="32"/>
      <c r="E7" s="45">
        <f>SUM('Säter 16Jun'!D15)</f>
        <v>82</v>
      </c>
      <c r="F7" s="23">
        <f>SUM('Hofors 29 Juni'!D15)</f>
        <v>79</v>
      </c>
      <c r="G7" s="23">
        <f>SUM('Hedemora 18 Aug'!D15)</f>
        <v>67</v>
      </c>
      <c r="H7" s="23">
        <f>SUM('Säter 31 Aug'!D15)</f>
        <v>0</v>
      </c>
      <c r="I7" s="23"/>
      <c r="J7" s="35" t="s">
        <v>35</v>
      </c>
      <c r="K7" s="45">
        <f>SUM('Säter 16Jun'!E9)</f>
        <v>5</v>
      </c>
      <c r="L7" s="30">
        <f>SUM('Hofors 29 Juni'!E9)</f>
        <v>6</v>
      </c>
      <c r="M7" s="30">
        <f>SUM('Hedemora 18 Aug'!E9)</f>
        <v>7</v>
      </c>
      <c r="N7" s="30">
        <f>SUM('Säter 31 Aug'!E9)</f>
        <v>0</v>
      </c>
      <c r="O7" s="30"/>
      <c r="P7" s="30">
        <f>SUM(E7:I7)</f>
        <v>228</v>
      </c>
      <c r="Q7" s="30">
        <f>MIN(E7:I7,1)</f>
        <v>0</v>
      </c>
      <c r="R7" s="54">
        <f>SUM(K7:O7)</f>
        <v>18</v>
      </c>
      <c r="S7" s="21">
        <f>SMALL(K7:N7,1)</f>
        <v>0</v>
      </c>
      <c r="T7" s="56">
        <f>SUM(L7:N7,K7)</f>
        <v>18</v>
      </c>
      <c r="U7"/>
      <c r="V7"/>
    </row>
    <row r="8" spans="1:22" ht="15" customHeight="1" x14ac:dyDescent="0.25">
      <c r="A8" s="23">
        <v>6</v>
      </c>
      <c r="B8" s="35" t="s">
        <v>46</v>
      </c>
      <c r="C8" s="36" t="s">
        <v>19</v>
      </c>
      <c r="D8" s="32"/>
      <c r="E8" s="45">
        <f>SUM('Säter 16Jun'!D11)</f>
        <v>81</v>
      </c>
      <c r="F8" s="23">
        <f>SUM('Hofors 29 Juni'!D11)</f>
        <v>80</v>
      </c>
      <c r="G8" s="23">
        <f>SUM('Hedemora 18 Aug'!D11)</f>
        <v>81</v>
      </c>
      <c r="H8" s="23">
        <f>SUM('Säter 31 Aug'!D11)</f>
        <v>0</v>
      </c>
      <c r="I8" s="23"/>
      <c r="J8" s="35" t="s">
        <v>46</v>
      </c>
      <c r="K8" s="45">
        <f>SUM('Säter 16Jun'!E11)</f>
        <v>7</v>
      </c>
      <c r="L8" s="30">
        <f>SUM('Hofors 29 Juni'!E11)</f>
        <v>8</v>
      </c>
      <c r="M8" s="30">
        <f>SUM('Hedemora 18 Aug'!E11)</f>
        <v>12</v>
      </c>
      <c r="N8" s="30">
        <f>SUM('Säter 31 Aug'!E11)</f>
        <v>0</v>
      </c>
      <c r="O8" s="30"/>
      <c r="P8" s="30">
        <f>SUM(E8:I8)</f>
        <v>242</v>
      </c>
      <c r="Q8" s="30">
        <f>MIN(E8:I8,1)</f>
        <v>0</v>
      </c>
      <c r="R8" s="54">
        <f>SUM(K8:O8)</f>
        <v>27</v>
      </c>
      <c r="S8" s="21">
        <f>SMALL(K8:N8,1)</f>
        <v>0</v>
      </c>
      <c r="T8" s="56">
        <f>SUM(L8:N8,K8)</f>
        <v>27</v>
      </c>
      <c r="U8"/>
      <c r="V8"/>
    </row>
    <row r="9" spans="1:22" ht="15" customHeight="1" x14ac:dyDescent="0.25">
      <c r="A9" s="23">
        <v>7</v>
      </c>
      <c r="B9" s="35" t="s">
        <v>60</v>
      </c>
      <c r="C9" s="36" t="s">
        <v>8</v>
      </c>
      <c r="D9" s="29"/>
      <c r="E9" s="45">
        <f>SUM('Säter 16Jun'!D28)</f>
        <v>83</v>
      </c>
      <c r="F9" s="23">
        <f>SUM('Hofors 29 Juni'!D28)</f>
        <v>80</v>
      </c>
      <c r="G9" s="23">
        <f>SUM('Hedemora 18 Aug'!D28)</f>
        <v>90</v>
      </c>
      <c r="H9" s="23">
        <f>SUM('Säter 31 Aug'!D28)</f>
        <v>0</v>
      </c>
      <c r="I9" s="23"/>
      <c r="J9" s="35" t="s">
        <v>5</v>
      </c>
      <c r="K9" s="45">
        <f>SUM('Säter 16Jun'!E8)</f>
        <v>8</v>
      </c>
      <c r="L9" s="30">
        <f>SUM('Hofors 29 Juni'!E8)</f>
        <v>14</v>
      </c>
      <c r="M9" s="30">
        <f>SUM('Hedemora 18 Aug'!E8)</f>
        <v>5</v>
      </c>
      <c r="N9" s="30">
        <f>SUM('Säter 31 Aug'!E8)</f>
        <v>0</v>
      </c>
      <c r="O9" s="30"/>
      <c r="P9" s="30">
        <f>SUM(E9:I9)</f>
        <v>253</v>
      </c>
      <c r="Q9" s="30">
        <f>MIN(E9:I9,1)</f>
        <v>0</v>
      </c>
      <c r="R9" s="54">
        <f>SUM(K9:O9)</f>
        <v>27</v>
      </c>
      <c r="S9" s="21">
        <f>SMALL(K9:N9,1)</f>
        <v>0</v>
      </c>
      <c r="T9" s="56">
        <f>SUM(L9:N9,K9)</f>
        <v>27</v>
      </c>
      <c r="U9"/>
      <c r="V9"/>
    </row>
    <row r="10" spans="1:22" ht="15" customHeight="1" x14ac:dyDescent="0.25">
      <c r="A10" s="23">
        <v>8</v>
      </c>
      <c r="B10" s="35" t="s">
        <v>29</v>
      </c>
      <c r="C10" s="36" t="s">
        <v>18</v>
      </c>
      <c r="D10" s="29"/>
      <c r="E10" s="45">
        <f>SUM('Säter 16Jun'!D25)</f>
        <v>90</v>
      </c>
      <c r="F10" s="23">
        <f>SUM('Hofors 29 Juni'!D25)</f>
        <v>74</v>
      </c>
      <c r="G10" s="23">
        <f>SUM('Hedemora 18 Aug'!D25)</f>
        <v>83</v>
      </c>
      <c r="H10" s="23">
        <f>SUM('Säter 31 Aug'!D25)</f>
        <v>0</v>
      </c>
      <c r="I10" s="23"/>
      <c r="J10" s="35" t="s">
        <v>24</v>
      </c>
      <c r="K10" s="45">
        <f>SUM('Säter 16Jun'!E14)</f>
        <v>2</v>
      </c>
      <c r="L10" s="30">
        <f>SUM('Hofors 29 Juni'!E14)</f>
        <v>23</v>
      </c>
      <c r="M10" s="30">
        <f>SUM('Hedemora 18 Aug'!E14)</f>
        <v>3</v>
      </c>
      <c r="N10" s="30">
        <f>SUM('Säter 31 Aug'!E14)</f>
        <v>0</v>
      </c>
      <c r="O10" s="30"/>
      <c r="P10" s="30">
        <f>SUM(E10:I10)</f>
        <v>247</v>
      </c>
      <c r="Q10" s="30">
        <f>MIN(E10:I10,1)</f>
        <v>0</v>
      </c>
      <c r="R10" s="54">
        <f>SUM(K10:O10)</f>
        <v>28</v>
      </c>
      <c r="S10" s="21">
        <f>SMALL(K10:N10,1)</f>
        <v>0</v>
      </c>
      <c r="T10" s="56">
        <f>SUM(L10:N10,K10)</f>
        <v>28</v>
      </c>
      <c r="U10"/>
      <c r="V10"/>
    </row>
    <row r="11" spans="1:22" ht="15" customHeight="1" x14ac:dyDescent="0.25">
      <c r="A11" s="23">
        <v>9</v>
      </c>
      <c r="B11" s="35" t="s">
        <v>36</v>
      </c>
      <c r="C11" s="36" t="s">
        <v>37</v>
      </c>
      <c r="D11" s="32"/>
      <c r="E11" s="45">
        <f>SUM('Säter 16Jun'!D22)</f>
        <v>83</v>
      </c>
      <c r="F11" s="23">
        <f>SUM('Hofors 29 Juni'!D22)</f>
        <v>83</v>
      </c>
      <c r="G11" s="23">
        <f>SUM('Hedemora 18 Aug'!D22)</f>
        <v>0</v>
      </c>
      <c r="H11" s="23">
        <f>SUM('Säter 31 Aug'!D22)</f>
        <v>0</v>
      </c>
      <c r="I11" s="23"/>
      <c r="J11" s="2" t="s">
        <v>65</v>
      </c>
      <c r="K11" s="45">
        <f>SUM('Säter 16Jun'!E27)</f>
        <v>1</v>
      </c>
      <c r="L11" s="30">
        <f>SUM('Hofors 29 Juni'!E27)</f>
        <v>23</v>
      </c>
      <c r="M11" s="30">
        <f>SUM('Hedemora 18 Aug'!E27)</f>
        <v>6</v>
      </c>
      <c r="N11" s="30">
        <f>SUM('Säter 31 Aug'!E27)</f>
        <v>0</v>
      </c>
      <c r="O11" s="30"/>
      <c r="P11" s="30">
        <f>SUM(E11:I11)</f>
        <v>166</v>
      </c>
      <c r="Q11" s="30">
        <f>MIN(E11:I11,1)</f>
        <v>0</v>
      </c>
      <c r="R11" s="54">
        <f>SUM(K11:O11)</f>
        <v>30</v>
      </c>
      <c r="S11" s="21">
        <f>SMALL(K11:N11,1)</f>
        <v>0</v>
      </c>
      <c r="T11" s="56">
        <f>SUM(L11:N11,K11)</f>
        <v>30</v>
      </c>
      <c r="U11"/>
      <c r="V11"/>
    </row>
    <row r="12" spans="1:22" ht="15" customHeight="1" x14ac:dyDescent="0.25">
      <c r="A12" s="23">
        <v>10</v>
      </c>
      <c r="B12" s="35" t="s">
        <v>5</v>
      </c>
      <c r="C12" s="36" t="s">
        <v>22</v>
      </c>
      <c r="D12" s="32"/>
      <c r="E12" s="45">
        <f>SUM('Säter 16Jun'!D8)</f>
        <v>81</v>
      </c>
      <c r="F12" s="23">
        <f>SUM('Hofors 29 Juni'!D8)</f>
        <v>86</v>
      </c>
      <c r="G12" s="23">
        <f>SUM('Hedemora 18 Aug'!D8)</f>
        <v>76</v>
      </c>
      <c r="H12" s="23">
        <f>SUM('Säter 31 Aug'!D8)</f>
        <v>0</v>
      </c>
      <c r="I12" s="23"/>
      <c r="J12" s="35" t="s">
        <v>29</v>
      </c>
      <c r="K12" s="45">
        <f>SUM('Säter 16Jun'!E25)</f>
        <v>16</v>
      </c>
      <c r="L12" s="30">
        <f>SUM('Hofors 29 Juni'!E25)</f>
        <v>4</v>
      </c>
      <c r="M12" s="30">
        <f>SUM('Hedemora 18 Aug'!E25)</f>
        <v>13</v>
      </c>
      <c r="N12" s="30">
        <f>SUM('Säter 31 Aug'!E25)</f>
        <v>0</v>
      </c>
      <c r="O12" s="30"/>
      <c r="P12" s="30">
        <f>SUM(E12:I12)</f>
        <v>243</v>
      </c>
      <c r="Q12" s="30">
        <f>MIN(E12:I12,1)</f>
        <v>0</v>
      </c>
      <c r="R12" s="54">
        <f>SUM(K12:O12)</f>
        <v>33</v>
      </c>
      <c r="S12" s="21">
        <f>SMALL(K12:N12,1)</f>
        <v>0</v>
      </c>
      <c r="T12" s="56">
        <f>SUM(L12:N12,K12)</f>
        <v>33</v>
      </c>
      <c r="U12"/>
      <c r="V12"/>
    </row>
    <row r="13" spans="1:22" ht="15" customHeight="1" x14ac:dyDescent="0.25">
      <c r="A13" s="23">
        <v>11</v>
      </c>
      <c r="B13" s="35" t="s">
        <v>23</v>
      </c>
      <c r="C13" s="36" t="s">
        <v>13</v>
      </c>
      <c r="D13" s="32"/>
      <c r="E13" s="45">
        <f>SUM('Säter 16Jun'!D12)</f>
        <v>89</v>
      </c>
      <c r="F13" s="23">
        <f>SUM('Hofors 29 Juni'!D12)</f>
        <v>81</v>
      </c>
      <c r="G13" s="23">
        <f>SUM('Hedemora 18 Aug'!D12)</f>
        <v>84</v>
      </c>
      <c r="H13" s="23">
        <f>SUM('Säter 31 Aug'!D12)</f>
        <v>0</v>
      </c>
      <c r="I13" s="23"/>
      <c r="J13" s="35" t="s">
        <v>60</v>
      </c>
      <c r="K13" s="45">
        <f>SUM('Säter 16Jun'!E28)</f>
        <v>10</v>
      </c>
      <c r="L13" s="30">
        <f>SUM('Hofors 29 Juni'!E28)</f>
        <v>7</v>
      </c>
      <c r="M13" s="30">
        <f>SUM('Hedemora 18 Aug'!E28)</f>
        <v>19</v>
      </c>
      <c r="N13" s="30">
        <f>SUM('Säter 31 Aug'!E28)</f>
        <v>0</v>
      </c>
      <c r="O13" s="30"/>
      <c r="P13" s="30">
        <f>SUM(E13:I13)</f>
        <v>254</v>
      </c>
      <c r="Q13" s="30">
        <f>MIN(E13:I13,1)</f>
        <v>0</v>
      </c>
      <c r="R13" s="54">
        <f>SUM(K13:O13)</f>
        <v>36</v>
      </c>
      <c r="S13" s="21">
        <f>SMALL(K13:N13,1)</f>
        <v>0</v>
      </c>
      <c r="T13" s="56">
        <f>SUM(L13:N13,K13)</f>
        <v>36</v>
      </c>
      <c r="U13"/>
      <c r="V13"/>
    </row>
    <row r="14" spans="1:22" ht="15" customHeight="1" x14ac:dyDescent="0.25">
      <c r="A14" s="23">
        <v>12</v>
      </c>
      <c r="B14" s="2" t="s">
        <v>65</v>
      </c>
      <c r="C14" s="36" t="s">
        <v>67</v>
      </c>
      <c r="D14" s="29"/>
      <c r="E14" s="45">
        <f>SUM('Säter 16Jun'!D27)</f>
        <v>77</v>
      </c>
      <c r="F14" s="23">
        <f>SUM('Hofors 29 Juni'!D27)</f>
        <v>0</v>
      </c>
      <c r="G14" s="23">
        <f>SUM('Hedemora 18 Aug'!D27)</f>
        <v>77</v>
      </c>
      <c r="H14" s="23">
        <f>SUM('Säter 31 Aug'!D27)</f>
        <v>0</v>
      </c>
      <c r="I14" s="23"/>
      <c r="J14" s="35" t="s">
        <v>23</v>
      </c>
      <c r="K14" s="45">
        <f>SUM('Säter 16Jun'!E12)</f>
        <v>14</v>
      </c>
      <c r="L14" s="30">
        <f>SUM('Hofors 29 Juni'!E12)</f>
        <v>9</v>
      </c>
      <c r="M14" s="30">
        <f>SUM('Hedemora 18 Aug'!E12)</f>
        <v>15</v>
      </c>
      <c r="N14" s="30">
        <f>SUM('Säter 31 Aug'!E12)</f>
        <v>0</v>
      </c>
      <c r="O14" s="30"/>
      <c r="P14" s="30">
        <f>SUM(E14:I14)</f>
        <v>154</v>
      </c>
      <c r="Q14" s="30">
        <f>MIN(E14:I14,1)</f>
        <v>0</v>
      </c>
      <c r="R14" s="54">
        <f>SUM(K14:O14)</f>
        <v>38</v>
      </c>
      <c r="S14" s="21">
        <f>SMALL(K14:N14,1)</f>
        <v>0</v>
      </c>
      <c r="T14" s="56">
        <f>SUM(L14:N14,K14)</f>
        <v>38</v>
      </c>
      <c r="U14"/>
      <c r="V14"/>
    </row>
    <row r="15" spans="1:22" ht="15" customHeight="1" x14ac:dyDescent="0.25">
      <c r="A15" s="23">
        <v>13</v>
      </c>
      <c r="B15" s="35" t="s">
        <v>24</v>
      </c>
      <c r="C15" s="36" t="s">
        <v>15</v>
      </c>
      <c r="D15" s="32"/>
      <c r="E15" s="45">
        <f>SUM('Säter 16Jun'!D14)</f>
        <v>77</v>
      </c>
      <c r="F15" s="23">
        <f>SUM('Hofors 29 Juni'!D14)</f>
        <v>0</v>
      </c>
      <c r="G15" s="23">
        <f>SUM('Hedemora 18 Aug'!D14)</f>
        <v>73</v>
      </c>
      <c r="H15" s="23">
        <f>SUM('Säter 31 Aug'!D14)</f>
        <v>0</v>
      </c>
      <c r="I15" s="23"/>
      <c r="J15" s="35" t="s">
        <v>44</v>
      </c>
      <c r="K15" s="45">
        <f>SUM('Säter 16Jun'!E6)</f>
        <v>18</v>
      </c>
      <c r="L15" s="30">
        <f>SUM('Hofors 29 Juni'!E6)</f>
        <v>13</v>
      </c>
      <c r="M15" s="30">
        <f>SUM('Hedemora 18 Aug'!E6)</f>
        <v>9</v>
      </c>
      <c r="N15" s="30">
        <f>SUM('Säter 31 Aug'!E6)</f>
        <v>0</v>
      </c>
      <c r="O15" s="30"/>
      <c r="P15" s="30">
        <f>SUM(E15:I15)</f>
        <v>150</v>
      </c>
      <c r="Q15" s="30">
        <f>MIN(E15:I15,1)</f>
        <v>0</v>
      </c>
      <c r="R15" s="54">
        <f>SUM(K15:O15)</f>
        <v>40</v>
      </c>
      <c r="S15" s="21">
        <f>SMALL(K15:N15,1)</f>
        <v>0</v>
      </c>
      <c r="T15" s="56">
        <f>SUM(L15:N15,K15)</f>
        <v>40</v>
      </c>
      <c r="U15"/>
      <c r="V15"/>
    </row>
    <row r="16" spans="1:22" ht="15" customHeight="1" x14ac:dyDescent="0.25">
      <c r="A16" s="23">
        <v>14</v>
      </c>
      <c r="B16" s="35" t="s">
        <v>53</v>
      </c>
      <c r="C16" s="36" t="s">
        <v>54</v>
      </c>
      <c r="D16" s="34"/>
      <c r="E16" s="45">
        <f>SUM('Säter 16Jun'!D17)</f>
        <v>90</v>
      </c>
      <c r="F16" s="23">
        <f>SUM('Hofors 29 Juni'!D17)</f>
        <v>85</v>
      </c>
      <c r="G16" s="23">
        <f>SUM('Hedemora 18 Aug'!D17)</f>
        <v>88</v>
      </c>
      <c r="H16" s="23">
        <f>SUM('Säter 31 Aug'!D17)</f>
        <v>0</v>
      </c>
      <c r="I16" s="23"/>
      <c r="J16" s="35" t="s">
        <v>36</v>
      </c>
      <c r="K16" s="45">
        <f>SUM('Säter 16Jun'!E22)</f>
        <v>11</v>
      </c>
      <c r="L16" s="30">
        <f>SUM('Hofors 29 Juni'!E22)</f>
        <v>10</v>
      </c>
      <c r="M16" s="30">
        <f>SUM('Hedemora 18 Aug'!E22)</f>
        <v>23</v>
      </c>
      <c r="N16" s="30">
        <f>SUM('Säter 31 Aug'!E22)</f>
        <v>0</v>
      </c>
      <c r="O16" s="30"/>
      <c r="P16" s="30">
        <f>SUM(E16:I16)</f>
        <v>263</v>
      </c>
      <c r="Q16" s="30">
        <f>MIN(E16:I16,1)</f>
        <v>0</v>
      </c>
      <c r="R16" s="54">
        <f>SUM(K16:O16)</f>
        <v>44</v>
      </c>
      <c r="S16" s="21">
        <f>SMALL(K16:N16,1)</f>
        <v>0</v>
      </c>
      <c r="T16" s="56">
        <f>SUM(L16:N16,K16)</f>
        <v>44</v>
      </c>
      <c r="U16"/>
      <c r="V16"/>
    </row>
    <row r="17" spans="1:22" ht="15" customHeight="1" x14ac:dyDescent="0.25">
      <c r="A17" s="23">
        <v>15</v>
      </c>
      <c r="B17" s="35" t="s">
        <v>44</v>
      </c>
      <c r="C17" s="36" t="s">
        <v>45</v>
      </c>
      <c r="D17" s="32"/>
      <c r="E17" s="45">
        <f>SUM('Säter 16Jun'!D6)</f>
        <v>95</v>
      </c>
      <c r="F17" s="23">
        <f>SUM('Hofors 29 Juni'!D6)</f>
        <v>85</v>
      </c>
      <c r="G17" s="23">
        <f>SUM('Hedemora 18 Aug'!D6)</f>
        <v>78</v>
      </c>
      <c r="H17" s="23">
        <f>SUM('Säter 31 Aug'!D6)</f>
        <v>0</v>
      </c>
      <c r="I17" s="23"/>
      <c r="J17" s="35" t="s">
        <v>47</v>
      </c>
      <c r="K17" s="45">
        <f>SUM('Säter 16Jun'!E21)</f>
        <v>23</v>
      </c>
      <c r="L17" s="30">
        <f>SUM('Hofors 29 Juni'!E21)</f>
        <v>11</v>
      </c>
      <c r="M17" s="30">
        <f>SUM('Hedemora 18 Aug'!E21)</f>
        <v>11</v>
      </c>
      <c r="N17" s="30">
        <f>SUM('Säter 31 Aug'!E21)</f>
        <v>0</v>
      </c>
      <c r="O17" s="30"/>
      <c r="P17" s="30">
        <f>SUM(E17:I17)</f>
        <v>258</v>
      </c>
      <c r="Q17" s="30">
        <f>MIN(E17:I17,1)</f>
        <v>0</v>
      </c>
      <c r="R17" s="54">
        <f>SUM(K17:O17)</f>
        <v>45</v>
      </c>
      <c r="S17" s="21">
        <f>SMALL(K17:N17,1)</f>
        <v>0</v>
      </c>
      <c r="T17" s="56">
        <f>SUM(L17:N17,K17)</f>
        <v>45</v>
      </c>
      <c r="U17"/>
      <c r="V17"/>
    </row>
    <row r="18" spans="1:22" ht="15" customHeight="1" x14ac:dyDescent="0.25">
      <c r="A18" s="23">
        <v>16</v>
      </c>
      <c r="B18" s="35" t="s">
        <v>47</v>
      </c>
      <c r="C18" s="36" t="s">
        <v>48</v>
      </c>
      <c r="D18" s="32"/>
      <c r="E18" s="45">
        <f>SUM('Säter 16Jun'!D21)</f>
        <v>0</v>
      </c>
      <c r="F18" s="23">
        <f>SUM('Hofors 29 Juni'!D21)</f>
        <v>85</v>
      </c>
      <c r="G18" s="23">
        <f>SUM('Hedemora 18 Aug'!D21)</f>
        <v>79</v>
      </c>
      <c r="H18" s="23">
        <f>SUM('Säter 31 Aug'!D21)</f>
        <v>0</v>
      </c>
      <c r="I18" s="23"/>
      <c r="J18" s="35" t="s">
        <v>53</v>
      </c>
      <c r="K18" s="45">
        <f>SUM('Säter 16Jun'!E17)</f>
        <v>17</v>
      </c>
      <c r="L18" s="30">
        <f>SUM('Hofors 29 Juni'!E17)</f>
        <v>12</v>
      </c>
      <c r="M18" s="30">
        <f>SUM('Hedemora 18 Aug'!E17)</f>
        <v>18</v>
      </c>
      <c r="N18" s="30">
        <f>SUM('Säter 31 Aug'!E17)</f>
        <v>0</v>
      </c>
      <c r="O18" s="30"/>
      <c r="P18" s="30">
        <f>SUM(E18:I18)</f>
        <v>164</v>
      </c>
      <c r="Q18" s="30">
        <f>MIN(E18:I18,1)</f>
        <v>0</v>
      </c>
      <c r="R18" s="54">
        <f>SUM(K18:O18)</f>
        <v>47</v>
      </c>
      <c r="S18" s="21">
        <f>SMALL(K18:N18,1)</f>
        <v>0</v>
      </c>
      <c r="T18" s="56">
        <f>SUM(L18:N18,K18)</f>
        <v>47</v>
      </c>
      <c r="U18"/>
      <c r="V18"/>
    </row>
    <row r="19" spans="1:22" ht="15" customHeight="1" x14ac:dyDescent="0.25">
      <c r="A19" s="23">
        <v>17</v>
      </c>
      <c r="B19" s="2" t="s">
        <v>64</v>
      </c>
      <c r="C19" s="36" t="s">
        <v>66</v>
      </c>
      <c r="D19" s="32"/>
      <c r="E19" s="45">
        <f>SUM('Säter 16Jun'!D5)</f>
        <v>84</v>
      </c>
      <c r="F19" s="23">
        <f>SUM('Hofors 29 Juni'!D5)</f>
        <v>0</v>
      </c>
      <c r="G19" s="23">
        <f>SUM('Hedemora 18 Aug'!D5)</f>
        <v>83</v>
      </c>
      <c r="H19" s="23">
        <f>SUM('Säter 31 Aug'!D5)</f>
        <v>0</v>
      </c>
      <c r="I19" s="23"/>
      <c r="J19" s="35" t="s">
        <v>28</v>
      </c>
      <c r="K19" s="45">
        <f>SUM('Säter 16Jun'!E24)</f>
        <v>15</v>
      </c>
      <c r="L19" s="30">
        <f>SUM('Hofors 29 Juni'!E24)</f>
        <v>23</v>
      </c>
      <c r="M19" s="30">
        <f>SUM('Hedemora 18 Aug'!E24)</f>
        <v>10</v>
      </c>
      <c r="N19" s="30">
        <f>SUM('Säter 31 Aug'!E24)</f>
        <v>0</v>
      </c>
      <c r="O19" s="30"/>
      <c r="P19" s="30">
        <f>SUM(E19:I19)</f>
        <v>167</v>
      </c>
      <c r="Q19" s="30">
        <f>MIN(E19:I19,1)</f>
        <v>0</v>
      </c>
      <c r="R19" s="54">
        <f>SUM(K19:O19)</f>
        <v>48</v>
      </c>
      <c r="S19" s="21">
        <f>SMALL(K19:N19,1)</f>
        <v>0</v>
      </c>
      <c r="T19" s="56">
        <f>SUM(L19:N19,K19)</f>
        <v>48</v>
      </c>
      <c r="U19"/>
      <c r="V19"/>
    </row>
    <row r="20" spans="1:22" ht="15" customHeight="1" x14ac:dyDescent="0.25">
      <c r="A20" s="23">
        <v>18</v>
      </c>
      <c r="B20" s="35" t="s">
        <v>58</v>
      </c>
      <c r="C20" s="36" t="s">
        <v>59</v>
      </c>
      <c r="D20" s="32"/>
      <c r="E20" s="45">
        <f>SUM('Säter 16Jun'!D10)</f>
        <v>87</v>
      </c>
      <c r="F20" s="23">
        <f>SUM('Hofors 29 Juni'!D10)</f>
        <v>0</v>
      </c>
      <c r="G20" s="23">
        <f>SUM('Hedemora 18 Aug'!D10)</f>
        <v>87</v>
      </c>
      <c r="H20" s="23">
        <f>SUM('Säter 31 Aug'!D10)</f>
        <v>0</v>
      </c>
      <c r="I20" s="23"/>
      <c r="J20" s="2" t="s">
        <v>64</v>
      </c>
      <c r="K20" s="45">
        <f>SUM('Säter 16Jun'!E5)</f>
        <v>12</v>
      </c>
      <c r="L20" s="30">
        <f>SUM('Hofors 29 Juni'!E5)</f>
        <v>23</v>
      </c>
      <c r="M20" s="30">
        <f>SUM('Hedemora 18 Aug'!E5)</f>
        <v>14</v>
      </c>
      <c r="N20" s="30">
        <f>SUM('Säter 31 Aug'!E5)</f>
        <v>0</v>
      </c>
      <c r="O20" s="30"/>
      <c r="P20" s="30">
        <f>SUM(E20:I20)</f>
        <v>174</v>
      </c>
      <c r="Q20" s="30">
        <f>MIN(E20:I20,1)</f>
        <v>0</v>
      </c>
      <c r="R20" s="54">
        <f>SUM(K20:O20)</f>
        <v>49</v>
      </c>
      <c r="S20" s="21">
        <f>SMALL(K20:N20,1)</f>
        <v>0</v>
      </c>
      <c r="T20" s="56">
        <f>SUM(L20:N20,K20)</f>
        <v>49</v>
      </c>
      <c r="U20"/>
      <c r="V20"/>
    </row>
    <row r="21" spans="1:22" ht="15" customHeight="1" x14ac:dyDescent="0.25">
      <c r="A21" s="23">
        <v>19</v>
      </c>
      <c r="B21" s="35" t="s">
        <v>49</v>
      </c>
      <c r="C21" s="36" t="s">
        <v>80</v>
      </c>
      <c r="D21" s="32"/>
      <c r="E21" s="45">
        <f>SUM('Säter 16Jun'!D23)</f>
        <v>0</v>
      </c>
      <c r="F21" s="23">
        <f>SUM('Hofors 29 Juni'!D23)</f>
        <v>87</v>
      </c>
      <c r="G21" s="23">
        <f>SUM('Hedemora 18 Aug'!D23)</f>
        <v>0</v>
      </c>
      <c r="H21" s="23">
        <f>SUM('Säter 31 Aug'!D23)</f>
        <v>0</v>
      </c>
      <c r="I21" s="23"/>
      <c r="J21" s="35" t="s">
        <v>58</v>
      </c>
      <c r="K21" s="45">
        <f>SUM('Säter 16Jun'!E10)</f>
        <v>13</v>
      </c>
      <c r="L21" s="30">
        <f>SUM('Hofors 29 Juni'!E10)</f>
        <v>23</v>
      </c>
      <c r="M21" s="30">
        <f>SUM('Hedemora 18 Aug'!E10)</f>
        <v>17</v>
      </c>
      <c r="N21" s="30">
        <f>SUM('Säter 31 Aug'!E10)</f>
        <v>0</v>
      </c>
      <c r="O21" s="30"/>
      <c r="P21" s="30">
        <f>SUM(E21:I21)</f>
        <v>87</v>
      </c>
      <c r="Q21" s="30">
        <f>MIN(E21:I21,1)</f>
        <v>0</v>
      </c>
      <c r="R21" s="54">
        <f>SUM(K21:O21)</f>
        <v>53</v>
      </c>
      <c r="S21" s="21">
        <f>SMALL(K21:N21,1)</f>
        <v>0</v>
      </c>
      <c r="T21" s="56">
        <f>SUM(L21:N21,K21)</f>
        <v>53</v>
      </c>
      <c r="U21"/>
      <c r="V21"/>
    </row>
    <row r="22" spans="1:22" x14ac:dyDescent="0.25">
      <c r="A22" s="23">
        <v>20</v>
      </c>
      <c r="B22" s="35" t="s">
        <v>28</v>
      </c>
      <c r="C22" s="36" t="s">
        <v>9</v>
      </c>
      <c r="D22" s="29"/>
      <c r="E22" s="45">
        <f>SUM('Säter 16Jun'!D24)</f>
        <v>90</v>
      </c>
      <c r="F22" s="23">
        <f>SUM('Hofors 29 Juni'!D24)</f>
        <v>0</v>
      </c>
      <c r="G22" s="23">
        <f>SUM('Hedemora 18 Aug'!D24)</f>
        <v>79</v>
      </c>
      <c r="H22" s="23">
        <f>SUM('Säter 31 Aug'!D24)</f>
        <v>0</v>
      </c>
      <c r="I22" s="23"/>
      <c r="J22" s="35" t="s">
        <v>20</v>
      </c>
      <c r="K22" s="45">
        <f>SUM('Säter 16Jun'!E4)</f>
        <v>23</v>
      </c>
      <c r="L22" s="30">
        <f>SUM('Hofors 29 Juni'!E4)</f>
        <v>16</v>
      </c>
      <c r="M22" s="30">
        <f>SUM('Hedemora 18 Aug'!E4)</f>
        <v>20</v>
      </c>
      <c r="N22" s="30">
        <f>SUM('Säter 31 Aug'!E4)</f>
        <v>0</v>
      </c>
      <c r="O22" s="30"/>
      <c r="P22" s="48">
        <f>SUM(E22:I22)</f>
        <v>169</v>
      </c>
      <c r="Q22" s="30">
        <f>MIN(E22:I22,1)</f>
        <v>0</v>
      </c>
      <c r="R22" s="54">
        <f>SUM(K22:O22)</f>
        <v>59</v>
      </c>
      <c r="S22" s="21">
        <f>SMALL(K22:N22,1)</f>
        <v>0</v>
      </c>
      <c r="T22" s="56">
        <f>SUM(L22:N22,K22)</f>
        <v>59</v>
      </c>
      <c r="U22"/>
      <c r="V22"/>
    </row>
    <row r="23" spans="1:22" x14ac:dyDescent="0.25">
      <c r="A23" s="23">
        <v>21</v>
      </c>
      <c r="B23" s="35" t="s">
        <v>20</v>
      </c>
      <c r="C23" s="36" t="s">
        <v>10</v>
      </c>
      <c r="D23" s="32"/>
      <c r="E23" s="45">
        <f>SUM('Säter 16Jun'!D4)</f>
        <v>0</v>
      </c>
      <c r="F23" s="23">
        <f>SUM('Hofors 29 Juni'!D4)</f>
        <v>88</v>
      </c>
      <c r="G23" s="23">
        <f>SUM('Hedemora 18 Aug'!D4)</f>
        <v>97</v>
      </c>
      <c r="H23" s="23">
        <f>SUM('Säter 31 Aug'!D4)</f>
        <v>0</v>
      </c>
      <c r="I23" s="23"/>
      <c r="J23" s="35" t="s">
        <v>49</v>
      </c>
      <c r="K23" s="45">
        <f>SUM('Säter 16Jun'!E23)</f>
        <v>23</v>
      </c>
      <c r="L23" s="30">
        <f>SUM('Hofors 29 Juni'!E23)</f>
        <v>15</v>
      </c>
      <c r="M23" s="30">
        <f>SUM('Hedemora 18 Aug'!E23)</f>
        <v>23</v>
      </c>
      <c r="N23" s="30">
        <f>SUM('Säter 31 Aug'!E23)</f>
        <v>0</v>
      </c>
      <c r="O23" s="30"/>
      <c r="P23" s="30">
        <f>SUM(E23:I23)</f>
        <v>185</v>
      </c>
      <c r="Q23" s="30">
        <f>MIN(E23:I23,1)</f>
        <v>0</v>
      </c>
      <c r="R23" s="54">
        <f>SUM(K23:O23)</f>
        <v>61</v>
      </c>
      <c r="S23" s="21">
        <f>SMALL(K23:N23,1)</f>
        <v>0</v>
      </c>
      <c r="T23" s="56">
        <f>SUM(L23:N23,K23)</f>
        <v>61</v>
      </c>
      <c r="U23"/>
      <c r="V23"/>
    </row>
    <row r="24" spans="1:22" x14ac:dyDescent="0.25">
      <c r="A24" s="23">
        <v>22</v>
      </c>
      <c r="B24" s="35" t="s">
        <v>21</v>
      </c>
      <c r="C24" s="36" t="s">
        <v>11</v>
      </c>
      <c r="D24" s="32"/>
      <c r="E24" s="45">
        <f>SUM('Säter 16Jun'!D7)</f>
        <v>0</v>
      </c>
      <c r="F24" s="23">
        <f>SUM('Hofors 29 Juni'!D7)</f>
        <v>0</v>
      </c>
      <c r="G24" s="23">
        <f>SUM('Hedemora 18 Aug'!D7)</f>
        <v>0</v>
      </c>
      <c r="H24" s="23">
        <f>SUM('Säter 31 Aug'!D7)</f>
        <v>0</v>
      </c>
      <c r="I24" s="23"/>
      <c r="J24" s="35" t="s">
        <v>50</v>
      </c>
      <c r="K24" s="45">
        <f>SUM('Säter 16Jun'!E26)</f>
        <v>23</v>
      </c>
      <c r="L24" s="30">
        <f>SUM('Hofors 29 Juni'!E26)</f>
        <v>23</v>
      </c>
      <c r="M24" s="30">
        <f>SUM('Hedemora 18 Aug'!E26)</f>
        <v>16</v>
      </c>
      <c r="N24" s="30">
        <f>SUM('Säter 31 Aug'!E26)</f>
        <v>0</v>
      </c>
      <c r="O24" s="30"/>
      <c r="P24" s="30">
        <f>SUM(E24:I24)</f>
        <v>0</v>
      </c>
      <c r="Q24" s="30">
        <f>MIN(E24:I24,1)</f>
        <v>0</v>
      </c>
      <c r="R24" s="54">
        <f>SUM(K24:O24)</f>
        <v>62</v>
      </c>
      <c r="S24" s="21">
        <f>SMALL(K24:N24,1)</f>
        <v>0</v>
      </c>
      <c r="T24" s="56">
        <f>SUM(L24:N24,K24)</f>
        <v>62</v>
      </c>
      <c r="U24"/>
      <c r="V24"/>
    </row>
    <row r="25" spans="1:22" x14ac:dyDescent="0.25">
      <c r="A25" s="23">
        <v>23</v>
      </c>
      <c r="B25" s="35" t="s">
        <v>50</v>
      </c>
      <c r="C25" s="36" t="s">
        <v>16</v>
      </c>
      <c r="D25" s="29"/>
      <c r="E25" s="45">
        <f>SUM('Säter 16Jun'!D26)</f>
        <v>0</v>
      </c>
      <c r="F25" s="23">
        <f>SUM('Hofors 29 Juni'!D26)</f>
        <v>0</v>
      </c>
      <c r="G25" s="23">
        <f>SUM('Hedemora 18 Aug'!D26)</f>
        <v>85</v>
      </c>
      <c r="H25" s="23">
        <f>SUM('Säter 31 Aug'!D26)</f>
        <v>0</v>
      </c>
      <c r="I25" s="23"/>
      <c r="J25" s="35" t="s">
        <v>21</v>
      </c>
      <c r="K25" s="45">
        <f>SUM('Säter 16Jun'!E7)</f>
        <v>23</v>
      </c>
      <c r="L25" s="30">
        <f>SUM('Hofors 29 Juni'!E7)</f>
        <v>23</v>
      </c>
      <c r="M25" s="30">
        <f>SUM('Hedemora 18 Aug'!E7)</f>
        <v>23</v>
      </c>
      <c r="N25" s="30">
        <f>SUM('Säter 31 Aug'!E7)</f>
        <v>0</v>
      </c>
      <c r="O25" s="30"/>
      <c r="P25" s="30">
        <f>SUM(E25:I25)</f>
        <v>85</v>
      </c>
      <c r="Q25" s="30">
        <f>MIN(E25:I25,1)</f>
        <v>0</v>
      </c>
      <c r="R25" s="54">
        <f>SUM(K25:O25)</f>
        <v>69</v>
      </c>
      <c r="S25" s="21">
        <f>SMALL(K25:N25,1)</f>
        <v>0</v>
      </c>
      <c r="T25" s="56">
        <f>SUM(L25:N25,K25)</f>
        <v>69</v>
      </c>
      <c r="V25"/>
    </row>
    <row r="26" spans="1:22" x14ac:dyDescent="0.25">
      <c r="A26" s="23"/>
      <c r="B26" s="40"/>
      <c r="C26" s="40"/>
      <c r="D26" s="40"/>
      <c r="E26" s="23"/>
      <c r="F26" s="23"/>
      <c r="G26" s="23"/>
      <c r="H26" s="23"/>
      <c r="I26" s="23"/>
      <c r="T26" s="14"/>
      <c r="V26"/>
    </row>
    <row r="27" spans="1:22" x14ac:dyDescent="0.25">
      <c r="A27" s="40" t="s">
        <v>32</v>
      </c>
      <c r="B27" s="39"/>
      <c r="C27" s="39"/>
      <c r="D27" s="40"/>
      <c r="E27" s="15" t="s">
        <v>73</v>
      </c>
      <c r="F27" s="42" t="s">
        <v>79</v>
      </c>
      <c r="G27" s="42" t="s">
        <v>81</v>
      </c>
      <c r="H27" s="42"/>
      <c r="I27" s="42"/>
    </row>
    <row r="28" spans="1:22" x14ac:dyDescent="0.25">
      <c r="A28" s="40" t="s">
        <v>33</v>
      </c>
      <c r="B28" s="39"/>
      <c r="C28" s="39"/>
      <c r="D28" s="40"/>
      <c r="E28" s="15" t="s">
        <v>74</v>
      </c>
      <c r="F28" s="42" t="s">
        <v>74</v>
      </c>
      <c r="G28" s="42" t="s">
        <v>81</v>
      </c>
      <c r="H28" s="42"/>
      <c r="I28" s="42"/>
    </row>
  </sheetData>
  <sortState xmlns:xlrd2="http://schemas.microsoft.com/office/spreadsheetml/2017/richdata2" ref="J3:T25">
    <sortCondition ref="T3:T25"/>
  </sortState>
  <mergeCells count="2">
    <mergeCell ref="E1:I1"/>
    <mergeCell ref="K1:O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workbookViewId="0">
      <selection activeCell="G11" sqref="G11"/>
    </sheetView>
  </sheetViews>
  <sheetFormatPr defaultColWidth="9.140625" defaultRowHeight="12.75" x14ac:dyDescent="0.2"/>
  <cols>
    <col min="1" max="1" width="5.140625" style="1" customWidth="1"/>
    <col min="2" max="2" width="17.5703125" style="1" bestFit="1" customWidth="1"/>
    <col min="3" max="3" width="10.5703125" style="1" bestFit="1" customWidth="1"/>
    <col min="4" max="4" width="9.85546875" style="1" bestFit="1" customWidth="1"/>
    <col min="5" max="5" width="9.7109375" style="1" bestFit="1" customWidth="1"/>
    <col min="6" max="6" width="3.42578125" style="1" bestFit="1" customWidth="1"/>
    <col min="7" max="7" width="3.5703125" style="1" bestFit="1" customWidth="1"/>
    <col min="8" max="9" width="9.140625" style="1"/>
    <col min="10" max="10" width="9.140625" style="12"/>
    <col min="11" max="11" width="17.5703125" style="1" bestFit="1" customWidth="1"/>
    <col min="12" max="12" width="10.5703125" style="12" bestFit="1" customWidth="1"/>
    <col min="13" max="13" width="4.85546875" style="12" bestFit="1" customWidth="1"/>
    <col min="14" max="14" width="9.140625" style="1"/>
    <col min="15" max="15" width="17.5703125" style="1" customWidth="1"/>
    <col min="16" max="16" width="12.7109375" style="1" bestFit="1" customWidth="1"/>
    <col min="17" max="17" width="9.140625" style="1"/>
    <col min="18" max="18" width="9.7109375" style="1" bestFit="1" customWidth="1"/>
    <col min="19" max="19" width="17.5703125" style="1" bestFit="1" customWidth="1"/>
    <col min="20" max="20" width="10.5703125" style="1" bestFit="1" customWidth="1"/>
    <col min="21" max="21" width="4.85546875" style="1" bestFit="1" customWidth="1"/>
    <col min="22" max="22" width="8.28515625" style="1" bestFit="1" customWidth="1"/>
    <col min="23" max="16384" width="9.140625" style="1"/>
  </cols>
  <sheetData>
    <row r="1" spans="1:13" ht="15.75" x14ac:dyDescent="0.25">
      <c r="A1" s="4" t="s">
        <v>52</v>
      </c>
    </row>
    <row r="3" spans="1:13" x14ac:dyDescent="0.2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  <c r="J3" s="1"/>
      <c r="L3" s="1"/>
      <c r="M3" s="1"/>
    </row>
    <row r="4" spans="1:13" ht="15" x14ac:dyDescent="0.25">
      <c r="A4" s="3"/>
      <c r="B4" s="35" t="s">
        <v>20</v>
      </c>
      <c r="C4" s="36" t="s">
        <v>10</v>
      </c>
      <c r="D4" s="45"/>
      <c r="E4" s="46">
        <v>23</v>
      </c>
      <c r="F4" s="6"/>
      <c r="G4" s="6"/>
      <c r="H4" s="2"/>
      <c r="J4" s="1"/>
      <c r="L4" s="1"/>
      <c r="M4" s="1"/>
    </row>
    <row r="5" spans="1:13" s="7" customFormat="1" x14ac:dyDescent="0.2">
      <c r="A5" s="6"/>
      <c r="B5" s="2" t="s">
        <v>64</v>
      </c>
      <c r="C5" s="2" t="s">
        <v>66</v>
      </c>
      <c r="D5" s="6">
        <v>84</v>
      </c>
      <c r="E5" s="46">
        <v>12</v>
      </c>
      <c r="F5" s="2"/>
      <c r="G5" s="2"/>
      <c r="H5" s="2"/>
    </row>
    <row r="6" spans="1:13" ht="15" x14ac:dyDescent="0.25">
      <c r="A6" s="6"/>
      <c r="B6" s="35" t="s">
        <v>44</v>
      </c>
      <c r="C6" s="36" t="s">
        <v>45</v>
      </c>
      <c r="D6" s="47">
        <v>95</v>
      </c>
      <c r="E6" s="46">
        <v>18</v>
      </c>
      <c r="F6" s="64" t="s">
        <v>30</v>
      </c>
      <c r="G6" s="19"/>
      <c r="H6" s="2"/>
      <c r="J6" s="1"/>
      <c r="L6" s="1"/>
      <c r="M6" s="1"/>
    </row>
    <row r="7" spans="1:13" s="7" customFormat="1" ht="15" x14ac:dyDescent="0.25">
      <c r="A7" s="3"/>
      <c r="B7" s="35" t="s">
        <v>21</v>
      </c>
      <c r="C7" s="36" t="s">
        <v>11</v>
      </c>
      <c r="D7" s="47"/>
      <c r="E7" s="46">
        <v>23</v>
      </c>
      <c r="F7" s="19"/>
      <c r="G7" s="19"/>
      <c r="H7" s="2"/>
    </row>
    <row r="8" spans="1:13" s="7" customFormat="1" ht="15" x14ac:dyDescent="0.25">
      <c r="A8" s="6"/>
      <c r="B8" s="35" t="s">
        <v>5</v>
      </c>
      <c r="C8" s="36" t="s">
        <v>22</v>
      </c>
      <c r="D8" s="48">
        <v>81</v>
      </c>
      <c r="E8" s="53">
        <v>8</v>
      </c>
      <c r="F8" s="6"/>
      <c r="G8" s="6"/>
      <c r="H8" s="2"/>
    </row>
    <row r="9" spans="1:13" ht="15" x14ac:dyDescent="0.25">
      <c r="A9" s="6"/>
      <c r="B9" s="35" t="s">
        <v>35</v>
      </c>
      <c r="C9" s="36" t="s">
        <v>38</v>
      </c>
      <c r="D9" s="45">
        <v>79</v>
      </c>
      <c r="E9" s="46">
        <v>5</v>
      </c>
      <c r="F9" s="19"/>
      <c r="G9" s="19"/>
      <c r="H9" s="2"/>
      <c r="J9" s="1"/>
      <c r="L9" s="1"/>
      <c r="M9" s="1"/>
    </row>
    <row r="10" spans="1:13" ht="15" x14ac:dyDescent="0.25">
      <c r="A10" s="6"/>
      <c r="B10" s="35" t="s">
        <v>58</v>
      </c>
      <c r="C10" s="36" t="s">
        <v>59</v>
      </c>
      <c r="D10" s="47">
        <v>87</v>
      </c>
      <c r="E10" s="53">
        <v>13</v>
      </c>
      <c r="F10" s="5"/>
      <c r="G10" s="31"/>
      <c r="H10" s="2"/>
      <c r="J10" s="1"/>
      <c r="L10" s="1"/>
      <c r="M10" s="1"/>
    </row>
    <row r="11" spans="1:13" ht="15" x14ac:dyDescent="0.25">
      <c r="A11" s="6"/>
      <c r="B11" s="35" t="s">
        <v>46</v>
      </c>
      <c r="C11" s="36" t="s">
        <v>19</v>
      </c>
      <c r="D11" s="45">
        <v>81</v>
      </c>
      <c r="E11" s="53">
        <v>7</v>
      </c>
      <c r="F11" s="6"/>
      <c r="G11" s="64" t="s">
        <v>30</v>
      </c>
      <c r="H11" s="2"/>
      <c r="J11" s="1"/>
      <c r="L11" s="1"/>
      <c r="M11" s="1"/>
    </row>
    <row r="12" spans="1:13" ht="15" x14ac:dyDescent="0.25">
      <c r="A12" s="6"/>
      <c r="B12" s="35" t="s">
        <v>23</v>
      </c>
      <c r="C12" s="36" t="s">
        <v>13</v>
      </c>
      <c r="D12" s="45">
        <v>89</v>
      </c>
      <c r="E12" s="46">
        <v>14</v>
      </c>
      <c r="F12" s="6"/>
      <c r="G12" s="6"/>
      <c r="H12" s="2"/>
      <c r="J12" s="1"/>
      <c r="L12" s="1"/>
      <c r="M12" s="1"/>
    </row>
    <row r="13" spans="1:13" ht="15" x14ac:dyDescent="0.25">
      <c r="A13" s="6"/>
      <c r="B13" s="35" t="s">
        <v>34</v>
      </c>
      <c r="C13" s="36" t="s">
        <v>39</v>
      </c>
      <c r="D13" s="45">
        <v>78</v>
      </c>
      <c r="E13" s="46">
        <v>4</v>
      </c>
      <c r="F13" s="6"/>
      <c r="G13" s="6"/>
      <c r="H13" s="2"/>
      <c r="J13" s="1"/>
      <c r="L13" s="1"/>
      <c r="M13" s="1"/>
    </row>
    <row r="14" spans="1:13" ht="15" x14ac:dyDescent="0.25">
      <c r="A14" s="6"/>
      <c r="B14" s="35" t="s">
        <v>24</v>
      </c>
      <c r="C14" s="36" t="s">
        <v>15</v>
      </c>
      <c r="D14" s="45">
        <v>77</v>
      </c>
      <c r="E14" s="53">
        <v>2</v>
      </c>
      <c r="F14" s="6"/>
      <c r="G14" s="6"/>
      <c r="H14" s="2"/>
      <c r="J14" s="1"/>
      <c r="L14" s="1"/>
      <c r="M14" s="1"/>
    </row>
    <row r="15" spans="1:13" ht="15" x14ac:dyDescent="0.25">
      <c r="A15" s="3"/>
      <c r="B15" s="35" t="s">
        <v>56</v>
      </c>
      <c r="C15" s="36" t="s">
        <v>57</v>
      </c>
      <c r="D15" s="45">
        <v>82</v>
      </c>
      <c r="E15" s="46">
        <v>9</v>
      </c>
      <c r="F15" s="31"/>
      <c r="G15" s="31"/>
      <c r="H15" s="2"/>
      <c r="J15" s="1"/>
      <c r="L15" s="1"/>
      <c r="M15" s="1"/>
    </row>
    <row r="16" spans="1:13" ht="15" x14ac:dyDescent="0.25">
      <c r="A16" s="6"/>
      <c r="B16" s="35" t="s">
        <v>25</v>
      </c>
      <c r="C16" s="36" t="s">
        <v>12</v>
      </c>
      <c r="D16" s="49">
        <v>81</v>
      </c>
      <c r="E16" s="53">
        <v>6</v>
      </c>
      <c r="F16" s="6"/>
      <c r="G16" s="6"/>
      <c r="H16" s="2"/>
      <c r="J16" s="1"/>
      <c r="L16" s="1"/>
      <c r="M16" s="1"/>
    </row>
    <row r="17" spans="1:13" ht="15" x14ac:dyDescent="0.25">
      <c r="A17" s="6"/>
      <c r="B17" s="35" t="s">
        <v>53</v>
      </c>
      <c r="C17" s="36" t="s">
        <v>54</v>
      </c>
      <c r="D17" s="45">
        <v>90</v>
      </c>
      <c r="E17" s="46">
        <v>17</v>
      </c>
      <c r="F17" s="19"/>
      <c r="G17" s="19"/>
      <c r="H17" s="2"/>
      <c r="J17" s="1"/>
      <c r="L17" s="1"/>
      <c r="M17" s="1"/>
    </row>
    <row r="18" spans="1:13" ht="15" x14ac:dyDescent="0.25">
      <c r="A18" s="6"/>
      <c r="B18" s="35" t="s">
        <v>26</v>
      </c>
      <c r="C18" s="36" t="s">
        <v>17</v>
      </c>
      <c r="D18" s="45">
        <v>77</v>
      </c>
      <c r="E18" s="53">
        <v>3</v>
      </c>
      <c r="F18" s="5"/>
      <c r="G18" s="6"/>
      <c r="H18" s="2"/>
      <c r="J18" s="1"/>
      <c r="L18" s="1"/>
      <c r="M18" s="1"/>
    </row>
    <row r="19" spans="1:13" ht="15" x14ac:dyDescent="0.25">
      <c r="A19" s="6"/>
      <c r="B19" s="35" t="s">
        <v>43</v>
      </c>
      <c r="C19" s="44" t="s">
        <v>42</v>
      </c>
      <c r="D19" s="47"/>
      <c r="E19" s="53">
        <v>23</v>
      </c>
      <c r="F19" s="6"/>
      <c r="G19" s="6"/>
      <c r="H19" s="2"/>
      <c r="J19" s="1"/>
      <c r="L19" s="1"/>
      <c r="M19" s="1"/>
    </row>
    <row r="20" spans="1:13" ht="15" x14ac:dyDescent="0.25">
      <c r="A20" s="6"/>
      <c r="B20" s="35" t="s">
        <v>27</v>
      </c>
      <c r="C20" s="36" t="s">
        <v>14</v>
      </c>
      <c r="D20" s="47"/>
      <c r="E20" s="53">
        <v>23</v>
      </c>
      <c r="F20" s="6"/>
      <c r="G20" s="5"/>
      <c r="H20" s="2"/>
      <c r="J20" s="1"/>
      <c r="L20" s="1"/>
      <c r="M20" s="1"/>
    </row>
    <row r="21" spans="1:13" ht="15" x14ac:dyDescent="0.25">
      <c r="A21" s="6"/>
      <c r="B21" s="35" t="s">
        <v>47</v>
      </c>
      <c r="C21" s="36" t="s">
        <v>48</v>
      </c>
      <c r="D21" s="45"/>
      <c r="E21" s="46">
        <v>23</v>
      </c>
      <c r="F21" s="6"/>
      <c r="G21" s="6"/>
      <c r="H21" s="2"/>
      <c r="J21" s="1"/>
      <c r="L21" s="1"/>
      <c r="M21" s="1"/>
    </row>
    <row r="22" spans="1:13" ht="15" x14ac:dyDescent="0.25">
      <c r="A22" s="6"/>
      <c r="B22" s="35" t="s">
        <v>36</v>
      </c>
      <c r="C22" s="36" t="s">
        <v>37</v>
      </c>
      <c r="D22" s="45">
        <v>83</v>
      </c>
      <c r="E22" s="53">
        <v>11</v>
      </c>
      <c r="F22" s="6"/>
      <c r="G22" s="6"/>
      <c r="H22" s="2"/>
      <c r="J22" s="1"/>
      <c r="L22" s="1"/>
      <c r="M22" s="1"/>
    </row>
    <row r="23" spans="1:13" ht="15" x14ac:dyDescent="0.25">
      <c r="A23" s="6"/>
      <c r="B23" s="35" t="s">
        <v>49</v>
      </c>
      <c r="C23" s="36" t="s">
        <v>55</v>
      </c>
      <c r="D23" s="45"/>
      <c r="E23" s="53">
        <v>23</v>
      </c>
      <c r="F23" s="31"/>
      <c r="G23" s="31"/>
      <c r="H23" s="2"/>
      <c r="J23" s="1"/>
      <c r="L23" s="1"/>
      <c r="M23" s="1"/>
    </row>
    <row r="24" spans="1:13" ht="15" x14ac:dyDescent="0.25">
      <c r="A24" s="52"/>
      <c r="B24" s="35" t="s">
        <v>28</v>
      </c>
      <c r="C24" s="36" t="s">
        <v>9</v>
      </c>
      <c r="D24" s="47">
        <v>90</v>
      </c>
      <c r="E24" s="53">
        <v>15</v>
      </c>
      <c r="F24" s="6"/>
      <c r="G24" s="5"/>
      <c r="H24" s="2"/>
      <c r="J24" s="1"/>
      <c r="L24" s="1"/>
      <c r="M24" s="1"/>
    </row>
    <row r="25" spans="1:13" ht="15" x14ac:dyDescent="0.25">
      <c r="A25" s="2"/>
      <c r="B25" s="35" t="s">
        <v>29</v>
      </c>
      <c r="C25" s="36" t="s">
        <v>18</v>
      </c>
      <c r="D25" s="45">
        <v>90</v>
      </c>
      <c r="E25" s="53">
        <v>16</v>
      </c>
      <c r="F25" s="6"/>
      <c r="G25" s="6"/>
      <c r="H25" s="2"/>
      <c r="J25" s="1"/>
      <c r="L25" s="1"/>
      <c r="M25" s="1"/>
    </row>
    <row r="26" spans="1:13" ht="15" x14ac:dyDescent="0.2">
      <c r="A26" s="2"/>
      <c r="B26" s="35" t="s">
        <v>50</v>
      </c>
      <c r="C26" s="36" t="s">
        <v>16</v>
      </c>
      <c r="D26" s="53"/>
      <c r="E26" s="53">
        <v>23</v>
      </c>
      <c r="F26" s="5"/>
      <c r="G26" s="19"/>
      <c r="H26" s="2"/>
      <c r="J26" s="1"/>
      <c r="L26" s="1"/>
      <c r="M26" s="1"/>
    </row>
    <row r="27" spans="1:13" x14ac:dyDescent="0.2">
      <c r="A27" s="2"/>
      <c r="B27" s="2" t="s">
        <v>65</v>
      </c>
      <c r="C27" s="2" t="s">
        <v>67</v>
      </c>
      <c r="D27" s="6">
        <v>77</v>
      </c>
      <c r="E27" s="53">
        <v>1</v>
      </c>
      <c r="F27" s="2"/>
      <c r="G27" s="2"/>
      <c r="H27" s="2"/>
    </row>
    <row r="28" spans="1:13" ht="15" x14ac:dyDescent="0.2">
      <c r="A28" s="2"/>
      <c r="B28" s="35" t="s">
        <v>60</v>
      </c>
      <c r="C28" s="36" t="s">
        <v>8</v>
      </c>
      <c r="D28" s="46">
        <v>83</v>
      </c>
      <c r="E28" s="46">
        <v>10</v>
      </c>
      <c r="F28" s="6"/>
      <c r="G28" s="2"/>
      <c r="H28" s="2"/>
    </row>
    <row r="32" spans="1:13" x14ac:dyDescent="0.2">
      <c r="K32" s="24"/>
      <c r="L32" s="26"/>
      <c r="M32" s="25"/>
    </row>
    <row r="33" spans="11:13" x14ac:dyDescent="0.2">
      <c r="K33" s="24"/>
      <c r="L33" s="26"/>
      <c r="M33" s="25"/>
    </row>
    <row r="34" spans="11:13" x14ac:dyDescent="0.2">
      <c r="K34" s="24"/>
      <c r="L34" s="26"/>
      <c r="M34" s="25"/>
    </row>
    <row r="35" spans="11:13" x14ac:dyDescent="0.2">
      <c r="K35" s="24"/>
      <c r="L35" s="26"/>
      <c r="M35" s="25"/>
    </row>
    <row r="36" spans="11:13" x14ac:dyDescent="0.2">
      <c r="K36" s="9"/>
      <c r="L36" s="10"/>
      <c r="M36" s="11"/>
    </row>
    <row r="37" spans="11:13" x14ac:dyDescent="0.2">
      <c r="K37" s="9"/>
      <c r="L37" s="10"/>
      <c r="M37" s="11"/>
    </row>
    <row r="38" spans="11:13" x14ac:dyDescent="0.2">
      <c r="K38" s="9"/>
      <c r="L38" s="10"/>
      <c r="M38" s="11"/>
    </row>
    <row r="39" spans="11:13" x14ac:dyDescent="0.2">
      <c r="K39" s="9"/>
      <c r="L39" s="10"/>
      <c r="M39" s="11"/>
    </row>
    <row r="40" spans="11:13" x14ac:dyDescent="0.2">
      <c r="K40" s="9"/>
      <c r="L40" s="10"/>
      <c r="M40" s="11"/>
    </row>
    <row r="41" spans="11:13" x14ac:dyDescent="0.2">
      <c r="K41" s="9"/>
      <c r="L41" s="10"/>
      <c r="M41" s="11"/>
    </row>
    <row r="42" spans="11:13" x14ac:dyDescent="0.2">
      <c r="K42" s="9"/>
      <c r="L42" s="10"/>
      <c r="M42" s="11"/>
    </row>
    <row r="43" spans="11:13" x14ac:dyDescent="0.2">
      <c r="K43" s="8"/>
      <c r="L43" s="22"/>
      <c r="M43" s="13"/>
    </row>
    <row r="44" spans="11:13" x14ac:dyDescent="0.2">
      <c r="K44" s="9"/>
      <c r="L44" s="10"/>
      <c r="M44" s="11"/>
    </row>
    <row r="45" spans="11:13" x14ac:dyDescent="0.2">
      <c r="K45" s="9"/>
      <c r="L45" s="10"/>
      <c r="M45" s="11"/>
    </row>
    <row r="46" spans="11:13" x14ac:dyDescent="0.2">
      <c r="K46" s="9"/>
      <c r="L46" s="10"/>
      <c r="M46" s="11"/>
    </row>
    <row r="47" spans="11:13" x14ac:dyDescent="0.2">
      <c r="K47" s="9"/>
      <c r="L47" s="10"/>
      <c r="M47" s="11"/>
    </row>
    <row r="48" spans="11:13" x14ac:dyDescent="0.2">
      <c r="K48" s="9"/>
      <c r="L48" s="10"/>
      <c r="M48" s="11"/>
    </row>
    <row r="49" spans="11:13" x14ac:dyDescent="0.2">
      <c r="K49" s="9"/>
      <c r="L49" s="10"/>
      <c r="M49" s="11"/>
    </row>
    <row r="50" spans="11:13" x14ac:dyDescent="0.2">
      <c r="K50" s="9"/>
      <c r="L50" s="10"/>
      <c r="M50" s="11"/>
    </row>
    <row r="51" spans="11:13" x14ac:dyDescent="0.2">
      <c r="K51" s="9"/>
      <c r="L51" s="10"/>
      <c r="M51" s="11"/>
    </row>
    <row r="52" spans="11:13" x14ac:dyDescent="0.2">
      <c r="K52" s="9"/>
      <c r="L52" s="10"/>
      <c r="M52" s="11"/>
    </row>
    <row r="53" spans="11:13" x14ac:dyDescent="0.2">
      <c r="K53" s="9"/>
      <c r="L53" s="10"/>
      <c r="M53" s="11"/>
    </row>
  </sheetData>
  <sortState xmlns:xlrd2="http://schemas.microsoft.com/office/spreadsheetml/2017/richdata2" ref="B4:H28">
    <sortCondition ref="B3"/>
  </sortState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2" workbookViewId="0">
      <selection activeCell="C23" sqref="C23"/>
    </sheetView>
  </sheetViews>
  <sheetFormatPr defaultRowHeight="15" x14ac:dyDescent="0.25"/>
  <cols>
    <col min="2" max="2" width="17.7109375" bestFit="1" customWidth="1"/>
    <col min="3" max="3" width="10.7109375" bestFit="1" customWidth="1"/>
  </cols>
  <sheetData>
    <row r="1" spans="1:8" ht="15.75" x14ac:dyDescent="0.25">
      <c r="A1" s="4"/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>
        <v>88</v>
      </c>
      <c r="E4" s="6">
        <v>16</v>
      </c>
      <c r="F4" s="6"/>
      <c r="G4" s="6"/>
      <c r="H4" s="2"/>
    </row>
    <row r="5" spans="1:8" x14ac:dyDescent="0.25">
      <c r="A5" s="6"/>
      <c r="B5" s="2" t="s">
        <v>64</v>
      </c>
      <c r="C5" s="2" t="s">
        <v>66</v>
      </c>
      <c r="D5" s="23"/>
      <c r="E5" s="6">
        <v>23</v>
      </c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>
        <v>85</v>
      </c>
      <c r="E6" s="6">
        <v>13</v>
      </c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/>
      <c r="E7" s="6">
        <v>23</v>
      </c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>
        <v>86</v>
      </c>
      <c r="E8" s="6">
        <v>14</v>
      </c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>
        <v>79</v>
      </c>
      <c r="E9" s="6">
        <v>6</v>
      </c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23"/>
      <c r="E10" s="6">
        <v>23</v>
      </c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>
        <v>80</v>
      </c>
      <c r="E11" s="6">
        <v>8</v>
      </c>
      <c r="F11" s="6"/>
      <c r="G11" s="64" t="s">
        <v>30</v>
      </c>
      <c r="H11" s="2"/>
    </row>
    <row r="12" spans="1:8" x14ac:dyDescent="0.25">
      <c r="A12" s="6"/>
      <c r="B12" s="35" t="s">
        <v>23</v>
      </c>
      <c r="C12" s="36" t="s">
        <v>13</v>
      </c>
      <c r="D12" s="23">
        <v>81</v>
      </c>
      <c r="E12" s="6">
        <v>9</v>
      </c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>
        <v>74</v>
      </c>
      <c r="E13" s="6">
        <v>2</v>
      </c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/>
      <c r="E14" s="6">
        <v>23</v>
      </c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>
        <v>79</v>
      </c>
      <c r="E15" s="6">
        <v>5</v>
      </c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23">
        <v>74</v>
      </c>
      <c r="E16" s="6">
        <v>3</v>
      </c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>
        <v>85</v>
      </c>
      <c r="E17" s="6">
        <v>12</v>
      </c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>
        <v>70</v>
      </c>
      <c r="E18" s="6">
        <v>1</v>
      </c>
      <c r="F18" s="19"/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/>
      <c r="E19" s="6">
        <v>23</v>
      </c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/>
      <c r="E20" s="6">
        <v>23</v>
      </c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>
        <v>85</v>
      </c>
      <c r="E21" s="6">
        <v>11</v>
      </c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>
        <v>83</v>
      </c>
      <c r="E22" s="6">
        <v>10</v>
      </c>
      <c r="F22" s="6"/>
      <c r="G22" s="6"/>
      <c r="H22" s="2"/>
    </row>
    <row r="23" spans="1:8" x14ac:dyDescent="0.25">
      <c r="A23" s="6"/>
      <c r="B23" s="35" t="s">
        <v>49</v>
      </c>
      <c r="C23" s="36" t="s">
        <v>80</v>
      </c>
      <c r="D23" s="23">
        <v>87</v>
      </c>
      <c r="E23" s="6">
        <v>15</v>
      </c>
      <c r="F23" s="64" t="s">
        <v>30</v>
      </c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/>
      <c r="E24" s="6">
        <v>23</v>
      </c>
      <c r="F24" s="6"/>
      <c r="G24" s="6"/>
      <c r="H24" s="2"/>
    </row>
    <row r="25" spans="1:8" x14ac:dyDescent="0.25">
      <c r="A25" s="6"/>
      <c r="B25" s="35" t="s">
        <v>29</v>
      </c>
      <c r="C25" s="36" t="s">
        <v>18</v>
      </c>
      <c r="D25" s="23">
        <v>74</v>
      </c>
      <c r="E25" s="6">
        <v>4</v>
      </c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/>
      <c r="E26" s="6">
        <v>23</v>
      </c>
      <c r="F26" s="6"/>
      <c r="G26" s="6"/>
      <c r="H26" s="2"/>
    </row>
    <row r="27" spans="1:8" x14ac:dyDescent="0.25">
      <c r="A27" s="6"/>
      <c r="B27" s="2" t="s">
        <v>65</v>
      </c>
      <c r="C27" s="2" t="s">
        <v>67</v>
      </c>
      <c r="D27" s="23"/>
      <c r="E27" s="6">
        <v>23</v>
      </c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>
        <v>80</v>
      </c>
      <c r="E28" s="6">
        <v>7</v>
      </c>
      <c r="F28" s="6"/>
      <c r="G28" s="6"/>
      <c r="H28" s="2"/>
    </row>
  </sheetData>
  <sortState xmlns:xlrd2="http://schemas.microsoft.com/office/spreadsheetml/2017/richdata2" ref="B4:H23">
    <sortCondition ref="B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26C1-6519-4A4C-A2F3-ED0BFBD3A1A0}">
  <dimension ref="A3:H28"/>
  <sheetViews>
    <sheetView workbookViewId="0">
      <selection activeCell="D36" sqref="D36"/>
    </sheetView>
  </sheetViews>
  <sheetFormatPr defaultRowHeight="15" x14ac:dyDescent="0.25"/>
  <cols>
    <col min="2" max="2" width="17.5703125" bestFit="1" customWidth="1"/>
    <col min="3" max="3" width="10.7109375" bestFit="1" customWidth="1"/>
  </cols>
  <sheetData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>
        <v>97</v>
      </c>
      <c r="E4" s="6">
        <v>20</v>
      </c>
      <c r="F4" s="6"/>
      <c r="G4" s="6"/>
      <c r="H4" s="2"/>
    </row>
    <row r="5" spans="1:8" x14ac:dyDescent="0.25">
      <c r="A5" s="6"/>
      <c r="B5" s="2" t="s">
        <v>64</v>
      </c>
      <c r="C5" s="2" t="s">
        <v>66</v>
      </c>
      <c r="D5" s="23">
        <v>83</v>
      </c>
      <c r="E5" s="6">
        <v>14</v>
      </c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>
        <v>78</v>
      </c>
      <c r="E6" s="6">
        <v>9</v>
      </c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/>
      <c r="E7" s="6">
        <v>23</v>
      </c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>
        <v>76</v>
      </c>
      <c r="E8" s="6">
        <v>5</v>
      </c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>
        <v>77</v>
      </c>
      <c r="E9" s="6">
        <v>7</v>
      </c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23">
        <v>87</v>
      </c>
      <c r="E10" s="6">
        <v>17</v>
      </c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>
        <v>81</v>
      </c>
      <c r="E11" s="6">
        <v>12</v>
      </c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23">
        <v>84</v>
      </c>
      <c r="E12" s="6">
        <v>15</v>
      </c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>
        <v>70</v>
      </c>
      <c r="E13" s="6">
        <v>2</v>
      </c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>
        <v>73</v>
      </c>
      <c r="E14" s="6">
        <v>3</v>
      </c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>
        <v>67</v>
      </c>
      <c r="E15" s="6">
        <v>1</v>
      </c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36">
        <v>76</v>
      </c>
      <c r="E16" s="6">
        <v>4</v>
      </c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>
        <v>88</v>
      </c>
      <c r="E17" s="6">
        <v>18</v>
      </c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>
        <v>77</v>
      </c>
      <c r="E18" s="6">
        <v>8</v>
      </c>
      <c r="F18" s="19"/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/>
      <c r="E19" s="6">
        <v>23</v>
      </c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/>
      <c r="E20" s="6">
        <v>23</v>
      </c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>
        <v>79</v>
      </c>
      <c r="E21" s="6">
        <v>11</v>
      </c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/>
      <c r="E22" s="6">
        <v>23</v>
      </c>
      <c r="F22" s="6"/>
      <c r="G22" s="6"/>
      <c r="H22" s="2"/>
    </row>
    <row r="23" spans="1:8" x14ac:dyDescent="0.25">
      <c r="A23" s="6"/>
      <c r="B23" s="35" t="s">
        <v>49</v>
      </c>
      <c r="C23" s="36" t="s">
        <v>80</v>
      </c>
      <c r="D23" s="23"/>
      <c r="E23" s="6">
        <v>23</v>
      </c>
      <c r="F23" s="31"/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>
        <v>79</v>
      </c>
      <c r="E24" s="6">
        <v>10</v>
      </c>
      <c r="F24" s="64" t="s">
        <v>30</v>
      </c>
      <c r="G24" s="64" t="s">
        <v>30</v>
      </c>
      <c r="H24" s="2"/>
    </row>
    <row r="25" spans="1:8" x14ac:dyDescent="0.25">
      <c r="A25" s="6"/>
      <c r="B25" s="35" t="s">
        <v>29</v>
      </c>
      <c r="C25" s="36" t="s">
        <v>18</v>
      </c>
      <c r="D25" s="23">
        <v>83</v>
      </c>
      <c r="E25" s="6">
        <v>13</v>
      </c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>
        <v>85</v>
      </c>
      <c r="E26" s="6">
        <v>16</v>
      </c>
      <c r="F26" s="6"/>
      <c r="G26" s="6"/>
      <c r="H26" s="2"/>
    </row>
    <row r="27" spans="1:8" x14ac:dyDescent="0.25">
      <c r="A27" s="6"/>
      <c r="B27" s="2" t="s">
        <v>65</v>
      </c>
      <c r="C27" s="2" t="s">
        <v>67</v>
      </c>
      <c r="D27" s="23">
        <v>77</v>
      </c>
      <c r="E27" s="6">
        <v>6</v>
      </c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>
        <v>90</v>
      </c>
      <c r="E28" s="6">
        <v>19</v>
      </c>
      <c r="F28" s="6"/>
      <c r="G28" s="6"/>
      <c r="H28" s="2"/>
    </row>
  </sheetData>
  <sortState xmlns:xlrd2="http://schemas.microsoft.com/office/spreadsheetml/2017/richdata2" ref="B4:H28">
    <sortCondition ref="B3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topLeftCell="A2" workbookViewId="0">
      <selection activeCell="O21" sqref="O21"/>
    </sheetView>
  </sheetViews>
  <sheetFormatPr defaultRowHeight="15" x14ac:dyDescent="0.25"/>
  <cols>
    <col min="2" max="2" width="17.7109375" bestFit="1" customWidth="1"/>
    <col min="3" max="3" width="10.7109375" bestFit="1" customWidth="1"/>
    <col min="6" max="6" width="3.42578125" bestFit="1" customWidth="1"/>
    <col min="7" max="7" width="3.5703125" bestFit="1" customWidth="1"/>
  </cols>
  <sheetData>
    <row r="1" spans="1:8" ht="15.75" x14ac:dyDescent="0.25">
      <c r="A1" s="4" t="s">
        <v>61</v>
      </c>
      <c r="B1" s="1"/>
      <c r="C1" s="1"/>
      <c r="D1" s="1"/>
      <c r="E1" s="1"/>
      <c r="F1" s="1"/>
      <c r="G1" s="1"/>
    </row>
    <row r="2" spans="1:8" x14ac:dyDescent="0.25">
      <c r="A2" s="1"/>
      <c r="B2" s="1"/>
      <c r="C2" s="1"/>
      <c r="D2" s="1"/>
      <c r="E2" s="1"/>
      <c r="F2" s="1"/>
      <c r="G2" s="1"/>
    </row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57"/>
      <c r="E4" s="58"/>
      <c r="F4" s="6"/>
      <c r="G4" s="6"/>
      <c r="H4" s="2"/>
    </row>
    <row r="5" spans="1:8" x14ac:dyDescent="0.25">
      <c r="A5" s="6"/>
      <c r="B5" s="2" t="s">
        <v>64</v>
      </c>
      <c r="C5" s="2" t="s">
        <v>66</v>
      </c>
      <c r="D5" s="60"/>
      <c r="E5" s="60"/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59"/>
      <c r="E6" s="58"/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57"/>
      <c r="E7" s="58"/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57"/>
      <c r="E8" s="58"/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57"/>
      <c r="E9" s="58"/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57"/>
      <c r="E10" s="58"/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57"/>
      <c r="E11" s="58"/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60"/>
      <c r="E12" s="60"/>
      <c r="F12" s="19"/>
      <c r="G12" s="71"/>
      <c r="H12" s="2"/>
    </row>
    <row r="13" spans="1:8" x14ac:dyDescent="0.25">
      <c r="A13" s="6"/>
      <c r="B13" s="35" t="s">
        <v>34</v>
      </c>
      <c r="C13" s="36" t="s">
        <v>39</v>
      </c>
      <c r="D13" s="57"/>
      <c r="E13" s="58"/>
      <c r="F13" s="69"/>
      <c r="G13" s="6"/>
      <c r="H13" s="70"/>
    </row>
    <row r="14" spans="1:8" x14ac:dyDescent="0.25">
      <c r="A14" s="6"/>
      <c r="B14" s="35" t="s">
        <v>24</v>
      </c>
      <c r="C14" s="36" t="s">
        <v>15</v>
      </c>
      <c r="D14" s="57"/>
      <c r="E14" s="58"/>
      <c r="F14" s="29"/>
      <c r="G14" s="72"/>
      <c r="H14" s="2"/>
    </row>
    <row r="15" spans="1:8" x14ac:dyDescent="0.25">
      <c r="B15" s="35" t="s">
        <v>56</v>
      </c>
      <c r="C15" s="36" t="s">
        <v>57</v>
      </c>
      <c r="D15" s="61"/>
      <c r="E15" s="62"/>
      <c r="F15" s="68"/>
      <c r="H15" s="2"/>
    </row>
    <row r="16" spans="1:8" x14ac:dyDescent="0.25">
      <c r="A16" s="6"/>
      <c r="B16" s="35" t="s">
        <v>25</v>
      </c>
      <c r="C16" s="36" t="s">
        <v>12</v>
      </c>
      <c r="D16" s="61"/>
      <c r="E16" s="62"/>
      <c r="F16" s="36"/>
      <c r="G16" s="67"/>
      <c r="H16" s="36"/>
    </row>
    <row r="17" spans="1:8" x14ac:dyDescent="0.25">
      <c r="A17" s="6"/>
      <c r="B17" s="35" t="s">
        <v>53</v>
      </c>
      <c r="C17" s="36" t="s">
        <v>54</v>
      </c>
      <c r="D17" s="36"/>
      <c r="E17" s="58"/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57"/>
      <c r="E18" s="58"/>
      <c r="F18" s="6"/>
      <c r="G18" s="6"/>
      <c r="H18" s="2"/>
    </row>
    <row r="19" spans="1:8" x14ac:dyDescent="0.25">
      <c r="A19" s="3"/>
      <c r="B19" s="35" t="s">
        <v>43</v>
      </c>
      <c r="C19" s="44" t="s">
        <v>42</v>
      </c>
      <c r="D19" s="61"/>
      <c r="E19" s="62"/>
      <c r="F19" s="19"/>
      <c r="G19" s="19"/>
      <c r="H19" s="2"/>
    </row>
    <row r="20" spans="1:8" x14ac:dyDescent="0.25">
      <c r="A20" s="6"/>
      <c r="B20" s="35" t="s">
        <v>27</v>
      </c>
      <c r="C20" s="36" t="s">
        <v>14</v>
      </c>
      <c r="D20" s="61"/>
      <c r="E20" s="62"/>
      <c r="F20" s="6"/>
      <c r="G20" s="6"/>
      <c r="H20" s="2"/>
    </row>
    <row r="21" spans="1:8" x14ac:dyDescent="0.25">
      <c r="A21" s="6"/>
      <c r="B21" s="35" t="s">
        <v>47</v>
      </c>
      <c r="C21" s="36" t="s">
        <v>48</v>
      </c>
      <c r="D21" s="57"/>
      <c r="E21" s="58"/>
      <c r="F21" s="6"/>
      <c r="G21" s="5"/>
      <c r="H21" s="2"/>
    </row>
    <row r="22" spans="1:8" x14ac:dyDescent="0.25">
      <c r="A22" s="6"/>
      <c r="B22" s="35" t="s">
        <v>36</v>
      </c>
      <c r="C22" s="36" t="s">
        <v>37</v>
      </c>
      <c r="D22" s="57"/>
      <c r="E22" s="58"/>
      <c r="F22" s="6"/>
      <c r="G22" s="6"/>
      <c r="H22" s="2"/>
    </row>
    <row r="23" spans="1:8" x14ac:dyDescent="0.25">
      <c r="A23" s="6"/>
      <c r="B23" s="35" t="s">
        <v>49</v>
      </c>
      <c r="C23" s="36" t="s">
        <v>80</v>
      </c>
      <c r="D23" s="57"/>
      <c r="E23" s="58"/>
      <c r="F23" s="6"/>
      <c r="G23" s="6"/>
      <c r="H23" s="2"/>
    </row>
    <row r="24" spans="1:8" x14ac:dyDescent="0.25">
      <c r="A24" s="6"/>
      <c r="B24" s="35" t="s">
        <v>28</v>
      </c>
      <c r="C24" s="36" t="s">
        <v>9</v>
      </c>
      <c r="D24" s="57"/>
      <c r="E24" s="58"/>
      <c r="F24" s="31"/>
      <c r="G24" s="31"/>
      <c r="H24" s="2"/>
    </row>
    <row r="25" spans="1:8" x14ac:dyDescent="0.25">
      <c r="A25" s="6"/>
      <c r="B25" s="35" t="s">
        <v>29</v>
      </c>
      <c r="C25" s="36" t="s">
        <v>18</v>
      </c>
      <c r="D25" s="57"/>
      <c r="E25" s="58"/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57"/>
      <c r="E26" s="58"/>
      <c r="F26" s="6"/>
      <c r="G26" s="6"/>
      <c r="H26" s="2"/>
    </row>
    <row r="27" spans="1:8" x14ac:dyDescent="0.25">
      <c r="B27" s="2" t="s">
        <v>65</v>
      </c>
      <c r="C27" s="2" t="s">
        <v>67</v>
      </c>
      <c r="D27" s="57"/>
      <c r="E27" s="58"/>
      <c r="F27" s="6"/>
      <c r="G27" s="6"/>
      <c r="H27" s="2"/>
    </row>
    <row r="28" spans="1:8" x14ac:dyDescent="0.25">
      <c r="B28" s="35" t="s">
        <v>60</v>
      </c>
      <c r="C28" s="36" t="s">
        <v>8</v>
      </c>
      <c r="D28" s="57"/>
      <c r="E28" s="58"/>
      <c r="F28" s="6"/>
      <c r="G28" s="6"/>
      <c r="H28" s="2"/>
    </row>
  </sheetData>
  <sortState xmlns:xlrd2="http://schemas.microsoft.com/office/spreadsheetml/2017/richdata2" ref="B4:H26">
    <sortCondition ref="B4:B2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DFA25-EEC2-4096-90CA-A910DD20C346}">
  <dimension ref="A3:H28"/>
  <sheetViews>
    <sheetView topLeftCell="A2" workbookViewId="0">
      <selection activeCell="F20" sqref="F20"/>
    </sheetView>
  </sheetViews>
  <sheetFormatPr defaultRowHeight="15" x14ac:dyDescent="0.25"/>
  <cols>
    <col min="2" max="2" width="17.5703125" bestFit="1" customWidth="1"/>
    <col min="3" max="3" width="10.7109375" bestFit="1" customWidth="1"/>
  </cols>
  <sheetData>
    <row r="3" spans="1:8" x14ac:dyDescent="0.25">
      <c r="A3" s="17"/>
      <c r="B3" s="17" t="s">
        <v>0</v>
      </c>
      <c r="C3" s="17" t="s">
        <v>7</v>
      </c>
      <c r="D3" s="28" t="s">
        <v>1</v>
      </c>
      <c r="E3" s="17" t="s">
        <v>2</v>
      </c>
      <c r="F3" s="5" t="s">
        <v>3</v>
      </c>
      <c r="G3" s="27" t="s">
        <v>4</v>
      </c>
      <c r="H3" s="17" t="s">
        <v>51</v>
      </c>
    </row>
    <row r="4" spans="1:8" x14ac:dyDescent="0.25">
      <c r="A4" s="3"/>
      <c r="B4" s="35" t="s">
        <v>20</v>
      </c>
      <c r="C4" s="36" t="s">
        <v>10</v>
      </c>
      <c r="D4" s="23"/>
      <c r="E4" s="6"/>
      <c r="F4" s="6"/>
      <c r="G4" s="6"/>
      <c r="H4" s="2"/>
    </row>
    <row r="5" spans="1:8" x14ac:dyDescent="0.25">
      <c r="A5" s="6"/>
      <c r="B5" s="2" t="s">
        <v>64</v>
      </c>
      <c r="C5" s="2" t="s">
        <v>66</v>
      </c>
      <c r="D5" s="38"/>
      <c r="E5" s="6"/>
      <c r="F5" s="19"/>
      <c r="G5" s="19"/>
      <c r="H5" s="2"/>
    </row>
    <row r="6" spans="1:8" x14ac:dyDescent="0.25">
      <c r="A6" s="6"/>
      <c r="B6" s="35" t="s">
        <v>44</v>
      </c>
      <c r="C6" s="36" t="s">
        <v>45</v>
      </c>
      <c r="D6" s="23"/>
      <c r="E6" s="6"/>
      <c r="F6" s="6"/>
      <c r="G6" s="6"/>
      <c r="H6" s="2"/>
    </row>
    <row r="7" spans="1:8" x14ac:dyDescent="0.25">
      <c r="A7" s="3"/>
      <c r="B7" s="35" t="s">
        <v>21</v>
      </c>
      <c r="C7" s="36" t="s">
        <v>11</v>
      </c>
      <c r="D7" s="23"/>
      <c r="E7" s="6"/>
      <c r="F7" s="6"/>
      <c r="G7" s="5"/>
      <c r="H7" s="2"/>
    </row>
    <row r="8" spans="1:8" x14ac:dyDescent="0.25">
      <c r="A8" s="6"/>
      <c r="B8" s="35" t="s">
        <v>5</v>
      </c>
      <c r="C8" s="36" t="s">
        <v>22</v>
      </c>
      <c r="D8" s="23"/>
      <c r="E8" s="6"/>
      <c r="F8" s="19"/>
      <c r="G8" s="19"/>
      <c r="H8" s="2"/>
    </row>
    <row r="9" spans="1:8" x14ac:dyDescent="0.25">
      <c r="A9" s="6"/>
      <c r="B9" s="35" t="s">
        <v>35</v>
      </c>
      <c r="C9" s="36" t="s">
        <v>38</v>
      </c>
      <c r="D9" s="23"/>
      <c r="E9" s="6"/>
      <c r="F9" s="5"/>
      <c r="G9" s="6"/>
      <c r="H9" s="2"/>
    </row>
    <row r="10" spans="1:8" x14ac:dyDescent="0.25">
      <c r="A10" s="6"/>
      <c r="B10" s="35" t="s">
        <v>58</v>
      </c>
      <c r="C10" s="36" t="s">
        <v>59</v>
      </c>
      <c r="D10" s="23"/>
      <c r="E10" s="6"/>
      <c r="F10" s="5"/>
      <c r="G10" s="31"/>
      <c r="H10" s="2"/>
    </row>
    <row r="11" spans="1:8" x14ac:dyDescent="0.25">
      <c r="A11" s="6"/>
      <c r="B11" s="35" t="s">
        <v>46</v>
      </c>
      <c r="C11" s="36" t="s">
        <v>19</v>
      </c>
      <c r="D11" s="23"/>
      <c r="E11" s="6"/>
      <c r="F11" s="6"/>
      <c r="G11" s="6"/>
      <c r="H11" s="2"/>
    </row>
    <row r="12" spans="1:8" x14ac:dyDescent="0.25">
      <c r="A12" s="6"/>
      <c r="B12" s="35" t="s">
        <v>23</v>
      </c>
      <c r="C12" s="36" t="s">
        <v>13</v>
      </c>
      <c r="D12" s="23"/>
      <c r="E12" s="6"/>
      <c r="F12" s="19"/>
      <c r="G12" s="19"/>
      <c r="H12" s="2"/>
    </row>
    <row r="13" spans="1:8" x14ac:dyDescent="0.25">
      <c r="A13" s="6"/>
      <c r="B13" s="35" t="s">
        <v>34</v>
      </c>
      <c r="C13" s="36" t="s">
        <v>39</v>
      </c>
      <c r="D13" s="23"/>
      <c r="E13" s="6"/>
      <c r="F13" s="6"/>
      <c r="G13" s="6"/>
      <c r="H13" s="2"/>
    </row>
    <row r="14" spans="1:8" x14ac:dyDescent="0.25">
      <c r="A14" s="6"/>
      <c r="B14" s="35" t="s">
        <v>24</v>
      </c>
      <c r="C14" s="36" t="s">
        <v>15</v>
      </c>
      <c r="D14" s="23"/>
      <c r="E14" s="6"/>
      <c r="F14" s="6"/>
      <c r="G14" s="6"/>
      <c r="H14" s="2"/>
    </row>
    <row r="15" spans="1:8" x14ac:dyDescent="0.25">
      <c r="A15" s="6"/>
      <c r="B15" s="35" t="s">
        <v>56</v>
      </c>
      <c r="C15" s="36" t="s">
        <v>57</v>
      </c>
      <c r="D15" s="23"/>
      <c r="E15" s="6"/>
      <c r="F15" s="6"/>
      <c r="G15" s="6"/>
      <c r="H15" s="2"/>
    </row>
    <row r="16" spans="1:8" x14ac:dyDescent="0.25">
      <c r="A16" s="6"/>
      <c r="B16" s="35" t="s">
        <v>25</v>
      </c>
      <c r="C16" s="36" t="s">
        <v>12</v>
      </c>
      <c r="D16" s="36"/>
      <c r="E16" s="6"/>
      <c r="F16" s="36"/>
      <c r="G16" s="35"/>
      <c r="H16" s="36"/>
    </row>
    <row r="17" spans="1:8" x14ac:dyDescent="0.25">
      <c r="A17" s="3"/>
      <c r="B17" s="35" t="s">
        <v>53</v>
      </c>
      <c r="C17" s="36" t="s">
        <v>54</v>
      </c>
      <c r="D17" s="23"/>
      <c r="E17" s="6"/>
      <c r="F17" s="31"/>
      <c r="G17" s="31"/>
      <c r="H17" s="2"/>
    </row>
    <row r="18" spans="1:8" x14ac:dyDescent="0.25">
      <c r="A18" s="6"/>
      <c r="B18" s="35" t="s">
        <v>26</v>
      </c>
      <c r="C18" s="36" t="s">
        <v>17</v>
      </c>
      <c r="D18" s="23"/>
      <c r="E18" s="6"/>
      <c r="F18" s="19"/>
      <c r="G18" s="19"/>
      <c r="H18" s="2"/>
    </row>
    <row r="19" spans="1:8" x14ac:dyDescent="0.25">
      <c r="A19" s="6"/>
      <c r="B19" s="35" t="s">
        <v>43</v>
      </c>
      <c r="C19" s="44" t="s">
        <v>42</v>
      </c>
      <c r="D19" s="23"/>
      <c r="E19" s="6"/>
      <c r="F19" s="6"/>
      <c r="G19" s="6"/>
      <c r="H19" s="2"/>
    </row>
    <row r="20" spans="1:8" x14ac:dyDescent="0.25">
      <c r="A20" s="6"/>
      <c r="B20" s="35" t="s">
        <v>27</v>
      </c>
      <c r="C20" s="36" t="s">
        <v>14</v>
      </c>
      <c r="D20" s="23"/>
      <c r="E20" s="6"/>
      <c r="F20" s="6"/>
      <c r="G20" s="5"/>
      <c r="H20" s="2"/>
    </row>
    <row r="21" spans="1:8" x14ac:dyDescent="0.25">
      <c r="A21" s="6"/>
      <c r="B21" s="35" t="s">
        <v>47</v>
      </c>
      <c r="C21" s="36" t="s">
        <v>48</v>
      </c>
      <c r="D21" s="23"/>
      <c r="E21" s="6"/>
      <c r="F21" s="6"/>
      <c r="G21" s="6"/>
      <c r="H21" s="2"/>
    </row>
    <row r="22" spans="1:8" x14ac:dyDescent="0.25">
      <c r="A22" s="6"/>
      <c r="B22" s="35" t="s">
        <v>36</v>
      </c>
      <c r="C22" s="36" t="s">
        <v>37</v>
      </c>
      <c r="D22" s="23"/>
      <c r="E22" s="6"/>
      <c r="F22" s="6"/>
      <c r="G22" s="6"/>
      <c r="H22" s="2"/>
    </row>
    <row r="23" spans="1:8" x14ac:dyDescent="0.25">
      <c r="A23" s="6"/>
      <c r="B23" s="35" t="s">
        <v>49</v>
      </c>
      <c r="C23" s="36" t="s">
        <v>80</v>
      </c>
      <c r="D23" s="23"/>
      <c r="E23" s="6"/>
      <c r="F23" s="31"/>
      <c r="G23" s="31"/>
      <c r="H23" s="2"/>
    </row>
    <row r="24" spans="1:8" x14ac:dyDescent="0.25">
      <c r="A24" s="6"/>
      <c r="B24" s="35" t="s">
        <v>28</v>
      </c>
      <c r="C24" s="36" t="s">
        <v>9</v>
      </c>
      <c r="D24" s="23"/>
      <c r="E24" s="6"/>
      <c r="F24" s="6"/>
      <c r="G24" s="6"/>
      <c r="H24" s="2"/>
    </row>
    <row r="25" spans="1:8" x14ac:dyDescent="0.25">
      <c r="A25" s="6"/>
      <c r="B25" s="35" t="s">
        <v>29</v>
      </c>
      <c r="C25" s="36" t="s">
        <v>18</v>
      </c>
      <c r="D25" s="23"/>
      <c r="E25" s="6"/>
      <c r="F25" s="6"/>
      <c r="G25" s="6"/>
      <c r="H25" s="2"/>
    </row>
    <row r="26" spans="1:8" x14ac:dyDescent="0.25">
      <c r="A26" s="6"/>
      <c r="B26" s="35" t="s">
        <v>50</v>
      </c>
      <c r="C26" s="36" t="s">
        <v>16</v>
      </c>
      <c r="D26" s="23"/>
      <c r="E26" s="6"/>
      <c r="F26" s="6"/>
      <c r="G26" s="6"/>
      <c r="H26" s="2"/>
    </row>
    <row r="27" spans="1:8" x14ac:dyDescent="0.25">
      <c r="A27" s="6"/>
      <c r="B27" s="2" t="s">
        <v>65</v>
      </c>
      <c r="C27" s="2" t="s">
        <v>67</v>
      </c>
      <c r="D27" s="23"/>
      <c r="E27" s="6"/>
      <c r="F27" s="6"/>
      <c r="G27" s="6"/>
      <c r="H27" s="2"/>
    </row>
    <row r="28" spans="1:8" x14ac:dyDescent="0.25">
      <c r="A28" s="6"/>
      <c r="B28" s="35" t="s">
        <v>60</v>
      </c>
      <c r="C28" s="36" t="s">
        <v>8</v>
      </c>
      <c r="D28" s="23"/>
      <c r="E28" s="6"/>
      <c r="F28" s="6"/>
      <c r="G28" s="6"/>
      <c r="H2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tabSelected="1" workbookViewId="0">
      <selection activeCell="B20" sqref="B20"/>
    </sheetView>
  </sheetViews>
  <sheetFormatPr defaultRowHeight="15" x14ac:dyDescent="0.25"/>
  <cols>
    <col min="1" max="2" width="17.7109375" bestFit="1" customWidth="1"/>
    <col min="3" max="3" width="10.7109375" bestFit="1" customWidth="1"/>
    <col min="4" max="4" width="15" bestFit="1" customWidth="1"/>
    <col min="5" max="5" width="12.7109375" bestFit="1" customWidth="1"/>
    <col min="6" max="6" width="18" bestFit="1" customWidth="1"/>
    <col min="7" max="7" width="12.85546875" bestFit="1" customWidth="1"/>
    <col min="8" max="8" width="14" bestFit="1" customWidth="1"/>
  </cols>
  <sheetData>
    <row r="1" spans="1:10" x14ac:dyDescent="0.25">
      <c r="B1" t="s">
        <v>0</v>
      </c>
      <c r="C1" t="s">
        <v>63</v>
      </c>
      <c r="D1" t="s">
        <v>75</v>
      </c>
      <c r="E1" t="s">
        <v>76</v>
      </c>
      <c r="F1" t="s">
        <v>77</v>
      </c>
      <c r="G1" t="s">
        <v>78</v>
      </c>
      <c r="J1" t="s">
        <v>62</v>
      </c>
    </row>
    <row r="2" spans="1:10" x14ac:dyDescent="0.25">
      <c r="A2" s="14"/>
      <c r="B2" s="35" t="s">
        <v>34</v>
      </c>
      <c r="C2" s="36" t="s">
        <v>39</v>
      </c>
      <c r="D2" s="50">
        <f>'Säter 16Jun'!E13</f>
        <v>4</v>
      </c>
      <c r="E2" s="43">
        <f>SUM('Hofors 29 Juni'!E13)</f>
        <v>2</v>
      </c>
      <c r="F2" s="43">
        <f>SUM('Hedemora 18 Aug'!E13)</f>
        <v>2</v>
      </c>
      <c r="G2" s="43">
        <f>SUM('Säter 31 Aug'!E13)</f>
        <v>0</v>
      </c>
      <c r="H2" s="43"/>
      <c r="J2" s="51">
        <f>SUM(D2:H2)</f>
        <v>8</v>
      </c>
    </row>
    <row r="3" spans="1:10" x14ac:dyDescent="0.25">
      <c r="A3" s="14"/>
      <c r="B3" s="35" t="s">
        <v>26</v>
      </c>
      <c r="C3" s="36" t="s">
        <v>17</v>
      </c>
      <c r="D3" s="50">
        <f>'Säter 16Jun'!E18</f>
        <v>3</v>
      </c>
      <c r="E3" s="43">
        <f>SUM('Hofors 29 Juni'!E18)</f>
        <v>1</v>
      </c>
      <c r="F3" s="43">
        <f>SUM('Hedemora 18 Aug'!E18)</f>
        <v>8</v>
      </c>
      <c r="G3" s="43">
        <f>SUM('Säter 31 Aug'!E18)</f>
        <v>0</v>
      </c>
      <c r="H3" s="43"/>
      <c r="J3" s="51">
        <f>SUM(D3:H3)</f>
        <v>12</v>
      </c>
    </row>
    <row r="4" spans="1:10" x14ac:dyDescent="0.25">
      <c r="A4" s="14"/>
      <c r="B4" s="35" t="s">
        <v>25</v>
      </c>
      <c r="C4" s="36" t="s">
        <v>12</v>
      </c>
      <c r="D4" s="50">
        <f>'Säter 16Jun'!E16</f>
        <v>6</v>
      </c>
      <c r="E4" s="43">
        <f>SUM('Hofors 29 Juni'!E16)</f>
        <v>3</v>
      </c>
      <c r="F4" s="43">
        <f>SUM('Hedemora 18 Aug'!E16)</f>
        <v>4</v>
      </c>
      <c r="G4" s="43">
        <f>SUM('Säter 31 Aug'!E16)</f>
        <v>0</v>
      </c>
      <c r="H4" s="43"/>
      <c r="J4" s="51">
        <f>SUM(D4:H4)</f>
        <v>13</v>
      </c>
    </row>
    <row r="5" spans="1:10" x14ac:dyDescent="0.25">
      <c r="A5" s="14"/>
      <c r="B5" s="35" t="s">
        <v>56</v>
      </c>
      <c r="C5" s="36" t="s">
        <v>57</v>
      </c>
      <c r="D5" s="50">
        <f>'Säter 16Jun'!E15</f>
        <v>9</v>
      </c>
      <c r="E5" s="43">
        <f>SUM('Hofors 29 Juni'!E15)</f>
        <v>5</v>
      </c>
      <c r="F5" s="43">
        <f>SUM('Hedemora 18 Aug'!E15)</f>
        <v>1</v>
      </c>
      <c r="G5" s="43">
        <f>SUM('Säter 31 Aug'!E15)</f>
        <v>0</v>
      </c>
      <c r="H5" s="43"/>
      <c r="J5" s="51">
        <f>SUM(D5:H5)</f>
        <v>15</v>
      </c>
    </row>
    <row r="6" spans="1:10" x14ac:dyDescent="0.25">
      <c r="A6" s="14"/>
      <c r="B6" s="35" t="s">
        <v>35</v>
      </c>
      <c r="C6" s="36" t="s">
        <v>38</v>
      </c>
      <c r="D6" s="50">
        <f>'Säter 16Jun'!E9</f>
        <v>5</v>
      </c>
      <c r="E6" s="43">
        <f>SUM('Hofors 29 Juni'!E9)</f>
        <v>6</v>
      </c>
      <c r="F6" s="43">
        <f>SUM('Hedemora 18 Aug'!E9)</f>
        <v>7</v>
      </c>
      <c r="G6" s="43">
        <f>SUM('Säter 31 Aug'!E9)</f>
        <v>0</v>
      </c>
      <c r="H6" s="43"/>
      <c r="J6" s="51">
        <f>SUM(D6:H6)</f>
        <v>18</v>
      </c>
    </row>
    <row r="7" spans="1:10" x14ac:dyDescent="0.25">
      <c r="A7" s="14"/>
      <c r="B7" s="35" t="s">
        <v>46</v>
      </c>
      <c r="C7" s="36" t="s">
        <v>19</v>
      </c>
      <c r="D7" s="50">
        <f>'Säter 16Jun'!E11</f>
        <v>7</v>
      </c>
      <c r="E7" s="43">
        <f>SUM('Hofors 29 Juni'!E11)</f>
        <v>8</v>
      </c>
      <c r="F7" s="43">
        <f>SUM('Hedemora 18 Aug'!E11)</f>
        <v>12</v>
      </c>
      <c r="G7" s="43">
        <f>SUM('Säter 31 Aug'!E11)</f>
        <v>0</v>
      </c>
      <c r="H7" s="43"/>
      <c r="J7" s="51">
        <f>SUM(D7:H7)</f>
        <v>27</v>
      </c>
    </row>
    <row r="8" spans="1:10" x14ac:dyDescent="0.25">
      <c r="A8" s="14"/>
      <c r="B8" s="35" t="s">
        <v>5</v>
      </c>
      <c r="C8" s="36" t="s">
        <v>22</v>
      </c>
      <c r="D8" s="50">
        <f>'Säter 16Jun'!E8</f>
        <v>8</v>
      </c>
      <c r="E8" s="43">
        <f>SUM('Hofors 29 Juni'!E8)</f>
        <v>14</v>
      </c>
      <c r="F8" s="43">
        <f>SUM('Hedemora 18 Aug'!E8)</f>
        <v>5</v>
      </c>
      <c r="G8" s="43">
        <f>SUM('Säter 31 Aug'!E8)</f>
        <v>0</v>
      </c>
      <c r="H8" s="43"/>
      <c r="J8" s="51">
        <f>SUM(D8:H8)</f>
        <v>27</v>
      </c>
    </row>
    <row r="9" spans="1:10" x14ac:dyDescent="0.25">
      <c r="A9" s="14"/>
      <c r="B9" s="35" t="s">
        <v>24</v>
      </c>
      <c r="C9" s="36" t="s">
        <v>15</v>
      </c>
      <c r="D9" s="50">
        <f>'Säter 16Jun'!E14</f>
        <v>2</v>
      </c>
      <c r="E9" s="43">
        <f>SUM('Hofors 29 Juni'!E14)</f>
        <v>23</v>
      </c>
      <c r="F9" s="43">
        <f>SUM('Hedemora 18 Aug'!E14)</f>
        <v>3</v>
      </c>
      <c r="G9" s="43">
        <f>SUM('Säter 31 Aug'!E14)</f>
        <v>0</v>
      </c>
      <c r="H9" s="43"/>
      <c r="J9" s="51">
        <f>SUM(D9:H9)</f>
        <v>28</v>
      </c>
    </row>
    <row r="10" spans="1:10" x14ac:dyDescent="0.25">
      <c r="A10" s="14"/>
      <c r="B10" s="2" t="s">
        <v>65</v>
      </c>
      <c r="C10" s="36" t="s">
        <v>67</v>
      </c>
      <c r="D10" s="50">
        <f>'Säter 16Jun'!E27</f>
        <v>1</v>
      </c>
      <c r="E10" s="43">
        <f>SUM('Hofors 29 Juni'!E27)</f>
        <v>23</v>
      </c>
      <c r="F10" s="43">
        <f>SUM('Hedemora 18 Aug'!E27)</f>
        <v>6</v>
      </c>
      <c r="G10" s="43">
        <f>SUM('Säter 31 Aug'!E27)</f>
        <v>0</v>
      </c>
      <c r="H10" s="43"/>
      <c r="J10" s="51">
        <f>SUM(D10:H10)</f>
        <v>30</v>
      </c>
    </row>
    <row r="11" spans="1:10" x14ac:dyDescent="0.25">
      <c r="A11" s="14"/>
      <c r="B11" s="35" t="s">
        <v>29</v>
      </c>
      <c r="C11" s="36" t="s">
        <v>18</v>
      </c>
      <c r="D11" s="50">
        <f>'Säter 16Jun'!E25</f>
        <v>16</v>
      </c>
      <c r="E11" s="43">
        <f>SUM('Hofors 29 Juni'!E25)</f>
        <v>4</v>
      </c>
      <c r="F11" s="43">
        <f>SUM('Hedemora 18 Aug'!E25)</f>
        <v>13</v>
      </c>
      <c r="G11" s="43">
        <f>SUM('Säter 31 Aug'!E25)</f>
        <v>0</v>
      </c>
      <c r="H11" s="43"/>
      <c r="J11" s="51">
        <f>SUM(D11:H11)</f>
        <v>33</v>
      </c>
    </row>
    <row r="12" spans="1:10" x14ac:dyDescent="0.25">
      <c r="A12" s="14"/>
      <c r="B12" s="35" t="s">
        <v>60</v>
      </c>
      <c r="C12" s="36" t="s">
        <v>8</v>
      </c>
      <c r="D12" s="50">
        <f>'Säter 16Jun'!E28</f>
        <v>10</v>
      </c>
      <c r="E12" s="43">
        <f>SUM('Hofors 29 Juni'!E28)</f>
        <v>7</v>
      </c>
      <c r="F12" s="43">
        <f>SUM('Hedemora 18 Aug'!E28)</f>
        <v>19</v>
      </c>
      <c r="G12" s="43">
        <f>SUM('Säter 31 Aug'!E28)</f>
        <v>0</v>
      </c>
      <c r="H12" s="43"/>
      <c r="J12" s="51">
        <f>SUM(D12:H12)</f>
        <v>36</v>
      </c>
    </row>
    <row r="13" spans="1:10" x14ac:dyDescent="0.25">
      <c r="A13" s="14"/>
      <c r="B13" s="35" t="s">
        <v>23</v>
      </c>
      <c r="C13" s="36" t="s">
        <v>13</v>
      </c>
      <c r="D13" s="50">
        <f>'Säter 16Jun'!E12</f>
        <v>14</v>
      </c>
      <c r="E13" s="43">
        <f>SUM('Hofors 29 Juni'!E12)</f>
        <v>9</v>
      </c>
      <c r="F13" s="43">
        <f>SUM('Hedemora 18 Aug'!E12)</f>
        <v>15</v>
      </c>
      <c r="G13" s="43">
        <f>SUM('Säter 31 Aug'!E12)</f>
        <v>0</v>
      </c>
      <c r="H13" s="43"/>
      <c r="J13" s="51">
        <f>SUM(D13:H13)</f>
        <v>38</v>
      </c>
    </row>
    <row r="14" spans="1:10" x14ac:dyDescent="0.25">
      <c r="A14" s="14"/>
      <c r="B14" s="35" t="s">
        <v>44</v>
      </c>
      <c r="C14" s="36" t="s">
        <v>45</v>
      </c>
      <c r="D14" s="50">
        <f>'Säter 16Jun'!E6</f>
        <v>18</v>
      </c>
      <c r="E14" s="43">
        <f>SUM('Hofors 29 Juni'!E6)</f>
        <v>13</v>
      </c>
      <c r="F14" s="43">
        <f>SUM('Hedemora 18 Aug'!E6)</f>
        <v>9</v>
      </c>
      <c r="G14" s="43">
        <f>SUM('Säter 31 Aug'!E6)</f>
        <v>0</v>
      </c>
      <c r="H14" s="43"/>
      <c r="J14" s="51">
        <f>SUM(D14:H14)</f>
        <v>40</v>
      </c>
    </row>
    <row r="15" spans="1:10" x14ac:dyDescent="0.25">
      <c r="A15" s="14"/>
      <c r="B15" s="35" t="s">
        <v>36</v>
      </c>
      <c r="C15" s="36" t="s">
        <v>37</v>
      </c>
      <c r="D15" s="50">
        <f>'Säter 16Jun'!E22</f>
        <v>11</v>
      </c>
      <c r="E15" s="43">
        <f>SUM('Hofors 29 Juni'!E22)</f>
        <v>10</v>
      </c>
      <c r="F15" s="43">
        <f>SUM('Hedemora 18 Aug'!E22)</f>
        <v>23</v>
      </c>
      <c r="G15" s="43">
        <f>SUM('Säter 31 Aug'!E22)</f>
        <v>0</v>
      </c>
      <c r="H15" s="43"/>
      <c r="J15" s="51">
        <f>SUM(D15:H15)</f>
        <v>44</v>
      </c>
    </row>
    <row r="16" spans="1:10" x14ac:dyDescent="0.25">
      <c r="A16" s="14"/>
      <c r="B16" s="35" t="s">
        <v>47</v>
      </c>
      <c r="C16" s="36" t="s">
        <v>48</v>
      </c>
      <c r="D16" s="50">
        <f>'Säter 16Jun'!E21</f>
        <v>23</v>
      </c>
      <c r="E16" s="43">
        <f>SUM('Hofors 29 Juni'!E21)</f>
        <v>11</v>
      </c>
      <c r="F16" s="43">
        <f>SUM('Hedemora 18 Aug'!E21)</f>
        <v>11</v>
      </c>
      <c r="G16" s="43">
        <f>SUM('Säter 31 Aug'!E21)</f>
        <v>0</v>
      </c>
      <c r="H16" s="43"/>
      <c r="J16" s="51">
        <f>SUM(D16:H16)</f>
        <v>45</v>
      </c>
    </row>
    <row r="17" spans="1:10" x14ac:dyDescent="0.25">
      <c r="A17" s="14"/>
      <c r="B17" s="35" t="s">
        <v>53</v>
      </c>
      <c r="C17" s="36" t="s">
        <v>54</v>
      </c>
      <c r="D17" s="50">
        <f>'Säter 16Jun'!E17</f>
        <v>17</v>
      </c>
      <c r="E17" s="43">
        <f>SUM('Hofors 29 Juni'!E17)</f>
        <v>12</v>
      </c>
      <c r="F17" s="43">
        <f>SUM('Hedemora 18 Aug'!E17)</f>
        <v>18</v>
      </c>
      <c r="G17" s="43">
        <f>SUM('Säter 31 Aug'!E17)</f>
        <v>0</v>
      </c>
      <c r="H17" s="43"/>
      <c r="J17" s="51">
        <f>SUM(D17:H17)</f>
        <v>47</v>
      </c>
    </row>
    <row r="18" spans="1:10" x14ac:dyDescent="0.25">
      <c r="A18" s="14"/>
      <c r="B18" s="35" t="s">
        <v>28</v>
      </c>
      <c r="C18" s="36" t="s">
        <v>9</v>
      </c>
      <c r="D18" s="50">
        <f>'Säter 16Jun'!E24</f>
        <v>15</v>
      </c>
      <c r="E18" s="43">
        <f>SUM('Hofors 29 Juni'!E24)</f>
        <v>23</v>
      </c>
      <c r="F18" s="43">
        <f>SUM('Hedemora 18 Aug'!E24)</f>
        <v>10</v>
      </c>
      <c r="G18" s="43">
        <f>SUM('Säter 31 Aug'!E24)</f>
        <v>0</v>
      </c>
      <c r="H18" s="43"/>
      <c r="J18" s="51">
        <f>SUM(D18:H18)</f>
        <v>48</v>
      </c>
    </row>
    <row r="19" spans="1:10" x14ac:dyDescent="0.25">
      <c r="B19" s="2" t="s">
        <v>64</v>
      </c>
      <c r="C19" s="36" t="s">
        <v>66</v>
      </c>
      <c r="D19" s="50">
        <f>'Säter 16Jun'!E5</f>
        <v>12</v>
      </c>
      <c r="E19" s="43">
        <f>SUM('Hofors 29 Juni'!E5)</f>
        <v>23</v>
      </c>
      <c r="F19" s="43">
        <f>SUM('Hedemora 18 Aug'!E5)</f>
        <v>14</v>
      </c>
      <c r="G19" s="43">
        <f>SUM('Säter 31 Aug'!E5)</f>
        <v>0</v>
      </c>
      <c r="H19" s="43"/>
      <c r="J19" s="51">
        <f>SUM(D19:H19)</f>
        <v>49</v>
      </c>
    </row>
    <row r="20" spans="1:10" x14ac:dyDescent="0.25">
      <c r="B20" s="35" t="s">
        <v>58</v>
      </c>
      <c r="C20" s="36" t="s">
        <v>59</v>
      </c>
      <c r="D20" s="50">
        <f>'Säter 16Jun'!E10</f>
        <v>13</v>
      </c>
      <c r="E20" s="43">
        <f>SUM('Hofors 29 Juni'!E10)</f>
        <v>23</v>
      </c>
      <c r="F20" s="43">
        <f>SUM('Hedemora 18 Aug'!E10)</f>
        <v>17</v>
      </c>
      <c r="G20" s="43">
        <f>SUM('Säter 31 Aug'!E10)</f>
        <v>0</v>
      </c>
      <c r="H20" s="43"/>
      <c r="J20" s="51">
        <f>SUM(D20:H20)</f>
        <v>53</v>
      </c>
    </row>
    <row r="21" spans="1:10" x14ac:dyDescent="0.25">
      <c r="B21" s="35" t="s">
        <v>20</v>
      </c>
      <c r="C21" s="36" t="s">
        <v>10</v>
      </c>
      <c r="D21" s="50">
        <f>'Säter 16Jun'!E4</f>
        <v>23</v>
      </c>
      <c r="E21" s="43">
        <f>SUM('Hofors 29 Juni'!E4)</f>
        <v>16</v>
      </c>
      <c r="F21" s="43">
        <f>SUM('Hedemora 18 Aug'!E4)</f>
        <v>20</v>
      </c>
      <c r="G21" s="43">
        <f>SUM('Säter 31 Aug'!E4)</f>
        <v>0</v>
      </c>
      <c r="H21" s="43"/>
      <c r="J21" s="51">
        <f>SUM(D21:H21)</f>
        <v>59</v>
      </c>
    </row>
    <row r="22" spans="1:10" x14ac:dyDescent="0.25">
      <c r="B22" s="35" t="s">
        <v>49</v>
      </c>
      <c r="C22" s="36" t="s">
        <v>80</v>
      </c>
      <c r="D22" s="50">
        <f>'Säter 16Jun'!E23</f>
        <v>23</v>
      </c>
      <c r="E22" s="43">
        <f>SUM('Hofors 29 Juni'!E23)</f>
        <v>15</v>
      </c>
      <c r="F22" s="43">
        <f>SUM('Hedemora 18 Aug'!E23)</f>
        <v>23</v>
      </c>
      <c r="G22" s="43">
        <f>SUM('Säter 31 Aug'!E23)</f>
        <v>0</v>
      </c>
      <c r="H22" s="43"/>
      <c r="J22" s="51">
        <f>SUM(D22:H22)</f>
        <v>61</v>
      </c>
    </row>
    <row r="23" spans="1:10" x14ac:dyDescent="0.25">
      <c r="B23" s="35" t="s">
        <v>50</v>
      </c>
      <c r="C23" s="36" t="s">
        <v>16</v>
      </c>
      <c r="D23" s="50">
        <f>'Säter 16Jun'!E26</f>
        <v>23</v>
      </c>
      <c r="E23" s="43">
        <f>SUM('Hofors 29 Juni'!E26)</f>
        <v>23</v>
      </c>
      <c r="F23" s="43">
        <f>SUM('Hedemora 18 Aug'!E26)</f>
        <v>16</v>
      </c>
      <c r="G23" s="43">
        <f>SUM('Säter 31 Aug'!E26)</f>
        <v>0</v>
      </c>
      <c r="H23" s="43"/>
      <c r="J23" s="51">
        <f>SUM(D23:H23)</f>
        <v>62</v>
      </c>
    </row>
    <row r="24" spans="1:10" x14ac:dyDescent="0.25">
      <c r="B24" s="35" t="s">
        <v>27</v>
      </c>
      <c r="C24" s="36" t="s">
        <v>14</v>
      </c>
      <c r="D24" s="50">
        <f>'Säter 16Jun'!E20</f>
        <v>23</v>
      </c>
      <c r="E24" s="43">
        <f>SUM('Hofors 29 Juni'!E20)</f>
        <v>23</v>
      </c>
      <c r="F24" s="43">
        <f>SUM('Hedemora 18 Aug'!E20)</f>
        <v>23</v>
      </c>
      <c r="G24" s="43">
        <f>SUM('Säter 31 Aug'!E20)</f>
        <v>0</v>
      </c>
      <c r="H24" s="43"/>
      <c r="J24" s="51">
        <f>SUM(D24:H24)</f>
        <v>69</v>
      </c>
    </row>
    <row r="25" spans="1:10" x14ac:dyDescent="0.25">
      <c r="B25" s="35" t="s">
        <v>43</v>
      </c>
      <c r="C25" s="44" t="s">
        <v>42</v>
      </c>
      <c r="D25" s="50">
        <f>'Säter 16Jun'!E19</f>
        <v>23</v>
      </c>
      <c r="E25" s="43">
        <f>SUM('Hofors 29 Juni'!E19)</f>
        <v>23</v>
      </c>
      <c r="F25" s="43">
        <f>SUM('Hedemora 18 Aug'!E19)</f>
        <v>23</v>
      </c>
      <c r="G25" s="43">
        <f>SUM('Säter 31 Aug'!E19)</f>
        <v>0</v>
      </c>
      <c r="H25" s="43"/>
      <c r="J25" s="51">
        <f>SUM(D25:H25)</f>
        <v>69</v>
      </c>
    </row>
    <row r="26" spans="1:10" x14ac:dyDescent="0.25">
      <c r="B26" s="35" t="s">
        <v>21</v>
      </c>
      <c r="C26" s="36" t="s">
        <v>11</v>
      </c>
      <c r="D26" s="50">
        <f>'Säter 16Jun'!E7</f>
        <v>23</v>
      </c>
      <c r="E26" s="43">
        <f>SUM('Hofors 29 Juni'!E7)</f>
        <v>23</v>
      </c>
      <c r="F26" s="43">
        <f>SUM('Hedemora 18 Aug'!E7)</f>
        <v>23</v>
      </c>
      <c r="G26" s="43">
        <f>SUM('Säter 31 Aug'!E7)</f>
        <v>0</v>
      </c>
      <c r="H26" s="43"/>
      <c r="J26" s="51">
        <f>SUM(D26:H26)</f>
        <v>69</v>
      </c>
    </row>
  </sheetData>
  <sortState xmlns:xlrd2="http://schemas.microsoft.com/office/spreadsheetml/2017/richdata2" ref="B2:J26">
    <sortCondition ref="J2:J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Placering Singeltävling</vt:lpstr>
      <vt:lpstr>Säter 16Jun</vt:lpstr>
      <vt:lpstr>Hofors 29 Juni</vt:lpstr>
      <vt:lpstr>Hedemora 18 Aug</vt:lpstr>
      <vt:lpstr>Säter 31 Aug</vt:lpstr>
      <vt:lpstr>Gävle 7 Sept</vt:lpstr>
      <vt:lpstr>Totalt</vt:lpstr>
    </vt:vector>
  </TitlesOfParts>
  <Company>Outokumpu Thin Strip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Sören Nord</dc:creator>
  <cp:lastModifiedBy>Lennart Lundgren</cp:lastModifiedBy>
  <cp:lastPrinted>2018-08-31T06:07:47Z</cp:lastPrinted>
  <dcterms:created xsi:type="dcterms:W3CDTF">2010-04-01T10:42:01Z</dcterms:created>
  <dcterms:modified xsi:type="dcterms:W3CDTF">2019-08-21T06:24:59Z</dcterms:modified>
</cp:coreProperties>
</file>