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ivate\Mastouren\"/>
    </mc:Choice>
  </mc:AlternateContent>
  <xr:revisionPtr revIDLastSave="0" documentId="8_{C82E7B59-9D74-4BB0-892A-84815850279C}" xr6:coauthVersionLast="31" xr6:coauthVersionMax="31" xr10:uidLastSave="{00000000-0000-0000-0000-000000000000}"/>
  <bookViews>
    <workbookView xWindow="1380" yWindow="540" windowWidth="15135" windowHeight="7755" tabRatio="690" xr2:uid="{00000000-000D-0000-FFFF-FFFF00000000}"/>
  </bookViews>
  <sheets>
    <sheet name="Placering Singeltävling" sheetId="10" r:id="rId1"/>
    <sheet name="Säter 17Jun" sheetId="5" r:id="rId2"/>
    <sheet name=" Säter 7 Juli" sheetId="21" r:id="rId3"/>
    <sheet name="Stjärnsund 4 Aug" sheetId="25" r:id="rId4"/>
    <sheet name="Säter 5 Aug" sheetId="20" r:id="rId5"/>
    <sheet name="Säter 18 Aug" sheetId="26" r:id="rId6"/>
    <sheet name="Totalt" sheetId="24" r:id="rId7"/>
  </sheets>
  <definedNames>
    <definedName name="_xlnm._FilterDatabase" localSheetId="1" hidden="1">'Säter 17Jun'!#REF!</definedName>
  </definedNames>
  <calcPr calcId="179017"/>
</workbook>
</file>

<file path=xl/calcChain.xml><?xml version="1.0" encoding="utf-8"?>
<calcChain xmlns="http://schemas.openxmlformats.org/spreadsheetml/2006/main">
  <c r="N27" i="10" l="1"/>
  <c r="N14" i="10"/>
  <c r="N10" i="10"/>
  <c r="N21" i="10"/>
  <c r="N18" i="10"/>
  <c r="N12" i="10"/>
  <c r="N25" i="10"/>
  <c r="N8" i="10"/>
  <c r="N17" i="10"/>
  <c r="N4" i="10"/>
  <c r="N5" i="10"/>
  <c r="N6" i="10"/>
  <c r="N3" i="10"/>
  <c r="N7" i="10"/>
  <c r="N13" i="10"/>
  <c r="N22" i="10"/>
  <c r="N11" i="10"/>
  <c r="N9" i="10"/>
  <c r="N20" i="10"/>
  <c r="N23" i="10"/>
  <c r="N19" i="10"/>
  <c r="N24" i="10"/>
  <c r="N16" i="10"/>
  <c r="N15" i="10"/>
  <c r="H14" i="10"/>
  <c r="H10" i="10"/>
  <c r="H21" i="10"/>
  <c r="H18" i="10"/>
  <c r="H12" i="10"/>
  <c r="H25" i="10"/>
  <c r="H8" i="10"/>
  <c r="H17" i="10"/>
  <c r="H4" i="10"/>
  <c r="H5" i="10"/>
  <c r="H6" i="10"/>
  <c r="H3" i="10"/>
  <c r="H7" i="10"/>
  <c r="H13" i="10"/>
  <c r="H22" i="10"/>
  <c r="H11" i="10"/>
  <c r="H9" i="10"/>
  <c r="H20" i="10"/>
  <c r="H23" i="10"/>
  <c r="H19" i="10"/>
  <c r="H27" i="10"/>
  <c r="H24" i="10"/>
  <c r="H16" i="10"/>
  <c r="H15" i="10"/>
  <c r="G3" i="24"/>
  <c r="G4" i="24"/>
  <c r="G5" i="24"/>
  <c r="G6" i="24"/>
  <c r="G7" i="24"/>
  <c r="G8" i="24"/>
  <c r="G9" i="24"/>
  <c r="G10" i="24"/>
  <c r="G11" i="24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25" i="24"/>
  <c r="G26" i="24"/>
  <c r="G2" i="24"/>
  <c r="K15" i="10" l="1"/>
  <c r="L15" i="10"/>
  <c r="M15" i="10"/>
  <c r="O15" i="10"/>
  <c r="E26" i="10"/>
  <c r="F26" i="10"/>
  <c r="G26" i="10"/>
  <c r="H26" i="10"/>
  <c r="I26" i="10"/>
  <c r="M26" i="10"/>
  <c r="F3" i="24"/>
  <c r="F4" i="24"/>
  <c r="F5" i="24"/>
  <c r="J19" i="24" s="1"/>
  <c r="F6" i="24"/>
  <c r="F7" i="24"/>
  <c r="F8" i="24"/>
  <c r="F9" i="24"/>
  <c r="J5" i="24" s="1"/>
  <c r="F10" i="24"/>
  <c r="F11" i="24"/>
  <c r="F12" i="24"/>
  <c r="F13" i="24"/>
  <c r="J3" i="24" s="1"/>
  <c r="F14" i="24"/>
  <c r="F15" i="24"/>
  <c r="F16" i="24"/>
  <c r="F17" i="24"/>
  <c r="J18" i="24" s="1"/>
  <c r="F18" i="24"/>
  <c r="F19" i="24"/>
  <c r="F20" i="24"/>
  <c r="F21" i="24"/>
  <c r="J21" i="24" s="1"/>
  <c r="F22" i="24"/>
  <c r="F23" i="24"/>
  <c r="F24" i="24"/>
  <c r="F25" i="24"/>
  <c r="F26" i="24"/>
  <c r="F2" i="24"/>
  <c r="E3" i="24"/>
  <c r="E4" i="24"/>
  <c r="E5" i="24"/>
  <c r="E6" i="24"/>
  <c r="E7" i="24"/>
  <c r="E8" i="24"/>
  <c r="E9" i="24"/>
  <c r="E10" i="24"/>
  <c r="E11" i="24"/>
  <c r="E12" i="24"/>
  <c r="E13" i="24"/>
  <c r="E14" i="24"/>
  <c r="E15" i="24"/>
  <c r="E16" i="24"/>
  <c r="E17" i="24"/>
  <c r="E18" i="24"/>
  <c r="E19" i="24"/>
  <c r="E20" i="24"/>
  <c r="E21" i="24"/>
  <c r="E22" i="24"/>
  <c r="E23" i="24"/>
  <c r="E24" i="24"/>
  <c r="E25" i="24"/>
  <c r="E26" i="24"/>
  <c r="E2" i="24"/>
  <c r="K3" i="10"/>
  <c r="L3" i="10"/>
  <c r="M3" i="10"/>
  <c r="O3" i="10"/>
  <c r="K14" i="10"/>
  <c r="L14" i="10"/>
  <c r="K12" i="10"/>
  <c r="L12" i="10"/>
  <c r="K25" i="10"/>
  <c r="L25" i="10"/>
  <c r="K8" i="10"/>
  <c r="L8" i="10"/>
  <c r="K4" i="10"/>
  <c r="L4" i="10"/>
  <c r="K5" i="10"/>
  <c r="L5" i="10"/>
  <c r="K6" i="10"/>
  <c r="L6" i="10"/>
  <c r="K7" i="10"/>
  <c r="L7" i="10"/>
  <c r="K13" i="10"/>
  <c r="L13" i="10"/>
  <c r="K22" i="10"/>
  <c r="L22" i="10"/>
  <c r="K11" i="10"/>
  <c r="L11" i="10"/>
  <c r="K9" i="10"/>
  <c r="L9" i="10"/>
  <c r="K19" i="10"/>
  <c r="L19" i="10"/>
  <c r="K16" i="10"/>
  <c r="L16" i="10"/>
  <c r="K26" i="10"/>
  <c r="L26" i="10"/>
  <c r="E14" i="10"/>
  <c r="F14" i="10"/>
  <c r="G14" i="10"/>
  <c r="I14" i="10"/>
  <c r="F21" i="10"/>
  <c r="E21" i="10"/>
  <c r="G21" i="10"/>
  <c r="I21" i="10"/>
  <c r="F18" i="10"/>
  <c r="F12" i="10"/>
  <c r="F25" i="10"/>
  <c r="F8" i="10"/>
  <c r="F17" i="10"/>
  <c r="F4" i="10"/>
  <c r="F5" i="10"/>
  <c r="F6" i="10"/>
  <c r="F3" i="10"/>
  <c r="F7" i="10"/>
  <c r="F13" i="10"/>
  <c r="F22" i="10"/>
  <c r="F11" i="10"/>
  <c r="F9" i="10"/>
  <c r="F20" i="10"/>
  <c r="F23" i="10"/>
  <c r="F19" i="10"/>
  <c r="F27" i="10"/>
  <c r="F24" i="10"/>
  <c r="F16" i="10"/>
  <c r="F15" i="10"/>
  <c r="M8" i="10"/>
  <c r="O8" i="10"/>
  <c r="M14" i="10"/>
  <c r="O14" i="10"/>
  <c r="M12" i="10"/>
  <c r="O12" i="10"/>
  <c r="M19" i="10"/>
  <c r="O19" i="10"/>
  <c r="O10" i="10"/>
  <c r="O21" i="10"/>
  <c r="O18" i="10"/>
  <c r="O25" i="10"/>
  <c r="O17" i="10"/>
  <c r="O4" i="10"/>
  <c r="O5" i="10"/>
  <c r="O6" i="10"/>
  <c r="O7" i="10"/>
  <c r="O13" i="10"/>
  <c r="O22" i="10"/>
  <c r="O11" i="10"/>
  <c r="O9" i="10"/>
  <c r="O20" i="10"/>
  <c r="O23" i="10"/>
  <c r="O27" i="10"/>
  <c r="O24" i="10"/>
  <c r="O16" i="10"/>
  <c r="O26" i="10"/>
  <c r="N26" i="10"/>
  <c r="M10" i="10"/>
  <c r="M21" i="10"/>
  <c r="M18" i="10"/>
  <c r="M25" i="10"/>
  <c r="M17" i="10"/>
  <c r="M4" i="10"/>
  <c r="M5" i="10"/>
  <c r="M6" i="10"/>
  <c r="M7" i="10"/>
  <c r="M13" i="10"/>
  <c r="M22" i="10"/>
  <c r="M11" i="10"/>
  <c r="M9" i="10"/>
  <c r="M20" i="10"/>
  <c r="M23" i="10"/>
  <c r="M27" i="10"/>
  <c r="M24" i="10"/>
  <c r="M16" i="10"/>
  <c r="L10" i="10"/>
  <c r="K10" i="10"/>
  <c r="L21" i="10"/>
  <c r="L18" i="10"/>
  <c r="L17" i="10"/>
  <c r="L20" i="10"/>
  <c r="L23" i="10"/>
  <c r="L27" i="10"/>
  <c r="L24" i="10"/>
  <c r="I10" i="10"/>
  <c r="I18" i="10"/>
  <c r="I12" i="10"/>
  <c r="I25" i="10"/>
  <c r="I8" i="10"/>
  <c r="I17" i="10"/>
  <c r="I4" i="10"/>
  <c r="I5" i="10"/>
  <c r="I6" i="10"/>
  <c r="I3" i="10"/>
  <c r="I7" i="10"/>
  <c r="I13" i="10"/>
  <c r="I22" i="10"/>
  <c r="I11" i="10"/>
  <c r="I9" i="10"/>
  <c r="I20" i="10"/>
  <c r="I23" i="10"/>
  <c r="I19" i="10"/>
  <c r="I27" i="10"/>
  <c r="I24" i="10"/>
  <c r="I16" i="10"/>
  <c r="I15" i="10"/>
  <c r="G10" i="10"/>
  <c r="G18" i="10"/>
  <c r="G12" i="10"/>
  <c r="G25" i="10"/>
  <c r="G8" i="10"/>
  <c r="G17" i="10"/>
  <c r="G4" i="10"/>
  <c r="G5" i="10"/>
  <c r="G6" i="10"/>
  <c r="G3" i="10"/>
  <c r="G7" i="10"/>
  <c r="G13" i="10"/>
  <c r="G22" i="10"/>
  <c r="G11" i="10"/>
  <c r="G9" i="10"/>
  <c r="G20" i="10"/>
  <c r="G23" i="10"/>
  <c r="G19" i="10"/>
  <c r="G27" i="10"/>
  <c r="G24" i="10"/>
  <c r="G16" i="10"/>
  <c r="G15" i="10"/>
  <c r="F10" i="10"/>
  <c r="E10" i="10"/>
  <c r="K24" i="10"/>
  <c r="K17" i="10"/>
  <c r="K18" i="10"/>
  <c r="K21" i="10"/>
  <c r="E18" i="10"/>
  <c r="E12" i="10"/>
  <c r="E25" i="10"/>
  <c r="E8" i="10"/>
  <c r="E17" i="10"/>
  <c r="E4" i="10"/>
  <c r="E5" i="10"/>
  <c r="E6" i="10"/>
  <c r="E3" i="10"/>
  <c r="E7" i="10"/>
  <c r="E13" i="10"/>
  <c r="E22" i="10"/>
  <c r="E11" i="10"/>
  <c r="E9" i="10"/>
  <c r="E20" i="10"/>
  <c r="E23" i="10"/>
  <c r="E19" i="10"/>
  <c r="E27" i="10"/>
  <c r="E24" i="10"/>
  <c r="E16" i="10"/>
  <c r="E15" i="10"/>
  <c r="D3" i="24"/>
  <c r="D4" i="24"/>
  <c r="D5" i="24"/>
  <c r="D6" i="24"/>
  <c r="D7" i="24"/>
  <c r="D8" i="24"/>
  <c r="D9" i="24"/>
  <c r="D10" i="24"/>
  <c r="D11" i="24"/>
  <c r="D12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D2" i="24"/>
  <c r="K20" i="10"/>
  <c r="K23" i="10"/>
  <c r="K27" i="10"/>
  <c r="P20" i="10" l="1"/>
  <c r="P25" i="10"/>
  <c r="P16" i="10"/>
  <c r="P23" i="10"/>
  <c r="Q10" i="10"/>
  <c r="P24" i="10"/>
  <c r="Q13" i="10"/>
  <c r="Q5" i="10"/>
  <c r="P4" i="10"/>
  <c r="P21" i="10"/>
  <c r="Q8" i="10"/>
  <c r="R16" i="10"/>
  <c r="T22" i="10"/>
  <c r="S22" i="10"/>
  <c r="T8" i="10"/>
  <c r="S8" i="10"/>
  <c r="S18" i="10"/>
  <c r="T18" i="10"/>
  <c r="T27" i="10"/>
  <c r="S27" i="10"/>
  <c r="T24" i="10"/>
  <c r="S24" i="10"/>
  <c r="T23" i="10"/>
  <c r="S23" i="10"/>
  <c r="T21" i="10"/>
  <c r="S21" i="10"/>
  <c r="T16" i="10"/>
  <c r="S16" i="10"/>
  <c r="T9" i="10"/>
  <c r="S9" i="10"/>
  <c r="T7" i="10"/>
  <c r="S7" i="10"/>
  <c r="T5" i="10"/>
  <c r="S5" i="10"/>
  <c r="T12" i="10"/>
  <c r="S12" i="10"/>
  <c r="T20" i="10"/>
  <c r="S20" i="10"/>
  <c r="T17" i="10"/>
  <c r="S17" i="10"/>
  <c r="T10" i="10"/>
  <c r="S10" i="10"/>
  <c r="T26" i="10"/>
  <c r="R26" i="10"/>
  <c r="S26" i="10"/>
  <c r="T19" i="10"/>
  <c r="S19" i="10"/>
  <c r="S11" i="10"/>
  <c r="T11" i="10"/>
  <c r="T13" i="10"/>
  <c r="S13" i="10"/>
  <c r="T6" i="10"/>
  <c r="S6" i="10"/>
  <c r="T4" i="10"/>
  <c r="S4" i="10"/>
  <c r="T25" i="10"/>
  <c r="S25" i="10"/>
  <c r="T14" i="10"/>
  <c r="S14" i="10"/>
  <c r="S3" i="10"/>
  <c r="T3" i="10"/>
  <c r="S15" i="10"/>
  <c r="T15" i="10"/>
  <c r="J9" i="24"/>
  <c r="J7" i="24"/>
  <c r="R5" i="10"/>
  <c r="Q21" i="10"/>
  <c r="Q26" i="10"/>
  <c r="Q24" i="10"/>
  <c r="R4" i="10"/>
  <c r="R20" i="10"/>
  <c r="R13" i="10"/>
  <c r="R21" i="10"/>
  <c r="Q15" i="10"/>
  <c r="P11" i="10"/>
  <c r="P18" i="10"/>
  <c r="P8" i="10"/>
  <c r="Q23" i="10"/>
  <c r="Q22" i="10"/>
  <c r="P6" i="10"/>
  <c r="P10" i="10"/>
  <c r="P5" i="10"/>
  <c r="Q20" i="10"/>
  <c r="P13" i="10"/>
  <c r="Q25" i="10"/>
  <c r="R7" i="10"/>
  <c r="R17" i="10"/>
  <c r="R10" i="10"/>
  <c r="P27" i="10"/>
  <c r="Q9" i="10"/>
  <c r="P7" i="10"/>
  <c r="R27" i="10"/>
  <c r="R19" i="10"/>
  <c r="Q19" i="10"/>
  <c r="R12" i="10"/>
  <c r="P12" i="10"/>
  <c r="Q16" i="10"/>
  <c r="R15" i="10"/>
  <c r="R24" i="10"/>
  <c r="R9" i="10"/>
  <c r="R11" i="10"/>
  <c r="R14" i="10"/>
  <c r="Q14" i="10"/>
  <c r="R6" i="10"/>
  <c r="R3" i="10"/>
  <c r="P3" i="10"/>
  <c r="R25" i="10"/>
  <c r="Q4" i="10"/>
  <c r="Q17" i="10"/>
  <c r="R23" i="10"/>
  <c r="J20" i="24"/>
  <c r="J6" i="24"/>
  <c r="J25" i="24"/>
  <c r="P22" i="10"/>
  <c r="J24" i="24"/>
  <c r="J4" i="24"/>
  <c r="P14" i="10"/>
  <c r="Q11" i="10"/>
  <c r="J2" i="24"/>
  <c r="J15" i="24"/>
  <c r="J14" i="24"/>
  <c r="J26" i="24"/>
  <c r="J8" i="24"/>
  <c r="J11" i="24"/>
  <c r="J16" i="24"/>
  <c r="J12" i="24"/>
  <c r="J22" i="24"/>
  <c r="J17" i="24"/>
  <c r="J23" i="24"/>
  <c r="J10" i="24"/>
  <c r="J13" i="24"/>
  <c r="P26" i="10"/>
  <c r="P15" i="10"/>
  <c r="R22" i="10"/>
  <c r="R8" i="10"/>
  <c r="R18" i="10"/>
  <c r="P17" i="10"/>
  <c r="Q6" i="10"/>
  <c r="Q27" i="10"/>
  <c r="Q18" i="10"/>
  <c r="Q3" i="10"/>
  <c r="Q7" i="10"/>
  <c r="P19" i="10"/>
  <c r="Q12" i="10"/>
  <c r="P9" i="10"/>
</calcChain>
</file>

<file path=xl/sharedStrings.xml><?xml version="1.0" encoding="utf-8"?>
<sst xmlns="http://schemas.openxmlformats.org/spreadsheetml/2006/main" count="450" uniqueCount="88">
  <si>
    <t>Namn</t>
  </si>
  <si>
    <t>Resultat</t>
  </si>
  <si>
    <t>Placering</t>
  </si>
  <si>
    <t>LD</t>
  </si>
  <si>
    <t>NH</t>
  </si>
  <si>
    <t>Larsson Ove</t>
  </si>
  <si>
    <t>Golfklubb</t>
  </si>
  <si>
    <t>Golf-ID</t>
  </si>
  <si>
    <t>610528-022</t>
  </si>
  <si>
    <t>720812-027</t>
  </si>
  <si>
    <t>490614-029</t>
  </si>
  <si>
    <t>540524-030</t>
  </si>
  <si>
    <t>611106-016</t>
  </si>
  <si>
    <t>610607-017</t>
  </si>
  <si>
    <t>730402-048</t>
  </si>
  <si>
    <t>630522-031</t>
  </si>
  <si>
    <t>531225-016</t>
  </si>
  <si>
    <t>591002-027</t>
  </si>
  <si>
    <t>581101-018</t>
  </si>
  <si>
    <t>490621-031</t>
  </si>
  <si>
    <t>Engblom Börje</t>
  </si>
  <si>
    <t>Jansson Mats</t>
  </si>
  <si>
    <t>440720-014</t>
  </si>
  <si>
    <t>Nord Sören</t>
  </si>
  <si>
    <t>Pers Olle</t>
  </si>
  <si>
    <t>Persson Peter</t>
  </si>
  <si>
    <t>Remsu Vesa</t>
  </si>
  <si>
    <t>Simonsson Göran</t>
  </si>
  <si>
    <t>Wallén Magnus</t>
  </si>
  <si>
    <t>Westerberg Bengt</t>
  </si>
  <si>
    <t>X</t>
  </si>
  <si>
    <t>HCP</t>
  </si>
  <si>
    <t>Long Driving</t>
  </si>
  <si>
    <t>Närmast Hål</t>
  </si>
  <si>
    <t>Pers Nils</t>
  </si>
  <si>
    <t>Lundgren Lennart</t>
  </si>
  <si>
    <t>Wahlberg Håkan</t>
  </si>
  <si>
    <t>590615-017</t>
  </si>
  <si>
    <t>610315-042</t>
  </si>
  <si>
    <t>601114-035</t>
  </si>
  <si>
    <t>Summa</t>
  </si>
  <si>
    <t>Bästa</t>
  </si>
  <si>
    <t>650408-044</t>
  </si>
  <si>
    <t>Runvik Johnny</t>
  </si>
  <si>
    <t>Furhof Henrik</t>
  </si>
  <si>
    <t>680711-048</t>
  </si>
  <si>
    <t>Morelius Jan-Olov</t>
  </si>
  <si>
    <t>Sundlöf Peter</t>
  </si>
  <si>
    <t>671126-049</t>
  </si>
  <si>
    <t>Wahlberg Lars</t>
  </si>
  <si>
    <t>Westman Anders</t>
  </si>
  <si>
    <t>Poäng</t>
  </si>
  <si>
    <t>Säter 17 juni</t>
  </si>
  <si>
    <t>Persson Stefan</t>
  </si>
  <si>
    <t>700304-054</t>
  </si>
  <si>
    <t>580402-017</t>
  </si>
  <si>
    <t>Persson Mikael</t>
  </si>
  <si>
    <t>670622-062</t>
  </si>
  <si>
    <t>Michaelsson Peter</t>
  </si>
  <si>
    <t>650912-022</t>
  </si>
  <si>
    <t>Vikström Per</t>
  </si>
  <si>
    <t>Säter 13 Aug_slaggolf</t>
  </si>
  <si>
    <t>Plac Säter 17/6</t>
  </si>
  <si>
    <t>Totalt</t>
  </si>
  <si>
    <t>ID</t>
  </si>
  <si>
    <t>Säter17/6</t>
  </si>
  <si>
    <t>Per Vikström</t>
  </si>
  <si>
    <t>J-O Morelius</t>
  </si>
  <si>
    <t>Fernström Tommy</t>
  </si>
  <si>
    <t>Wickberg Sten</t>
  </si>
  <si>
    <t>N/A</t>
  </si>
  <si>
    <t>640129-046</t>
  </si>
  <si>
    <t>571016-031</t>
  </si>
  <si>
    <t>Säter 7/7</t>
  </si>
  <si>
    <t>Säter 13/8</t>
  </si>
  <si>
    <t>Säter 5/8</t>
  </si>
  <si>
    <t>Plac Stjärnsund 4/8</t>
  </si>
  <si>
    <t>Plac Säter 5/8</t>
  </si>
  <si>
    <t>Plac Säter 18/8</t>
  </si>
  <si>
    <t>Plac Säter 7/7</t>
  </si>
  <si>
    <t>Vesa Remsu</t>
  </si>
  <si>
    <t>Lennart Lundgren</t>
  </si>
  <si>
    <t>Stjärnsund 4/8</t>
  </si>
  <si>
    <t>n/A</t>
  </si>
  <si>
    <t>Stefan Persson</t>
  </si>
  <si>
    <t>Nils Pers</t>
  </si>
  <si>
    <t>Total placering tre bästa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</si>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</sst>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trike/>
      <sz val="10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</cellStyleXfs>
  <cellXfs count="66">
    <xf numFmtId="0" fontId="0" fillId="0" borderId="0" xfId="0"/>
    <xf numFmtId="0" fontId="1" fillId="0" borderId="0" xfId="2"/>
    <xf numFmtId="0" fontId="1" fillId="0" borderId="1" xfId="2" applyBorder="1"/>
    <xf numFmtId="0" fontId="3" fillId="0" borderId="1" xfId="2" applyFont="1" applyBorder="1" applyAlignment="1">
      <alignment horizontal="center"/>
    </xf>
    <xf numFmtId="0" fontId="5" fillId="0" borderId="0" xfId="2" applyFont="1"/>
    <xf numFmtId="0" fontId="4" fillId="0" borderId="1" xfId="2" applyFont="1" applyBorder="1" applyAlignment="1">
      <alignment horizontal="center"/>
    </xf>
    <xf numFmtId="0" fontId="1" fillId="0" borderId="1" xfId="2" applyBorder="1" applyAlignment="1">
      <alignment horizontal="center"/>
    </xf>
    <xf numFmtId="0" fontId="6" fillId="0" borderId="0" xfId="2" applyFont="1"/>
    <xf numFmtId="0" fontId="1" fillId="0" borderId="0" xfId="2" applyBorder="1"/>
    <xf numFmtId="0" fontId="3" fillId="0" borderId="0" xfId="2" applyFont="1" applyBorder="1"/>
    <xf numFmtId="0" fontId="3" fillId="0" borderId="0" xfId="2" applyFont="1" applyBorder="1" applyAlignment="1">
      <alignment horizontal="center"/>
    </xf>
    <xf numFmtId="164" fontId="3" fillId="0" borderId="0" xfId="2" applyNumberFormat="1" applyFont="1" applyBorder="1" applyAlignment="1">
      <alignment horizontal="center"/>
    </xf>
    <xf numFmtId="0" fontId="1" fillId="0" borderId="0" xfId="2" applyAlignment="1">
      <alignment horizontal="center"/>
    </xf>
    <xf numFmtId="164" fontId="1" fillId="0" borderId="0" xfId="2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2" borderId="1" xfId="2" applyFont="1" applyFill="1" applyBorder="1"/>
    <xf numFmtId="0" fontId="4" fillId="0" borderId="1" xfId="2" applyFont="1" applyBorder="1"/>
    <xf numFmtId="0" fontId="8" fillId="0" borderId="1" xfId="0" applyFont="1" applyBorder="1" applyAlignment="1">
      <alignment horizontal="center" wrapText="1"/>
    </xf>
    <xf numFmtId="0" fontId="1" fillId="0" borderId="1" xfId="2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" fillId="0" borderId="0" xfId="2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1" fillId="0" borderId="0" xfId="2" applyFont="1" applyBorder="1"/>
    <xf numFmtId="164" fontId="1" fillId="0" borderId="0" xfId="2" applyNumberFormat="1" applyFont="1" applyBorder="1" applyAlignment="1">
      <alignment horizontal="center"/>
    </xf>
    <xf numFmtId="0" fontId="1" fillId="0" borderId="0" xfId="2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0" fontId="4" fillId="0" borderId="1" xfId="2" applyFont="1" applyFill="1" applyBorder="1"/>
    <xf numFmtId="0" fontId="0" fillId="0" borderId="1" xfId="0" applyBorder="1"/>
    <xf numFmtId="0" fontId="0" fillId="0" borderId="1" xfId="0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164" fontId="9" fillId="0" borderId="1" xfId="2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0" fillId="0" borderId="1" xfId="0" applyNumberFormat="1" applyBorder="1"/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164" fontId="9" fillId="0" borderId="1" xfId="1" applyNumberFormat="1" applyFont="1" applyFill="1" applyBorder="1" applyAlignment="1" applyProtection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2" xfId="0" applyFont="1" applyFill="1" applyBorder="1" applyAlignment="1">
      <alignment horizontal="center" wrapText="1"/>
    </xf>
    <xf numFmtId="0" fontId="1" fillId="0" borderId="1" xfId="0" applyFont="1" applyBorder="1" applyAlignment="1"/>
    <xf numFmtId="0" fontId="0" fillId="4" borderId="0" xfId="0" applyFill="1"/>
    <xf numFmtId="0" fontId="9" fillId="0" borderId="1" xfId="1" applyNumberFormat="1" applyFont="1" applyFill="1" applyBorder="1" applyAlignment="1" applyProtection="1">
      <alignment vertical="top"/>
    </xf>
    <xf numFmtId="1" fontId="9" fillId="0" borderId="1" xfId="2" applyNumberFormat="1" applyFont="1" applyBorder="1" applyAlignment="1">
      <alignment horizontal="center"/>
    </xf>
    <xf numFmtId="1" fontId="1" fillId="0" borderId="1" xfId="2" applyNumberFormat="1" applyBorder="1" applyAlignment="1">
      <alignment horizontal="center"/>
    </xf>
    <xf numFmtId="1" fontId="9" fillId="0" borderId="1" xfId="1" applyNumberFormat="1" applyFont="1" applyFill="1" applyBorder="1" applyAlignment="1" applyProtection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4" borderId="0" xfId="0" applyNumberFormat="1" applyFill="1"/>
    <xf numFmtId="1" fontId="0" fillId="0" borderId="0" xfId="0" applyNumberFormat="1"/>
    <xf numFmtId="0" fontId="1" fillId="0" borderId="3" xfId="2" applyBorder="1" applyAlignment="1">
      <alignment horizontal="center"/>
    </xf>
    <xf numFmtId="1" fontId="1" fillId="0" borderId="1" xfId="2" applyNumberFormat="1" applyFont="1" applyBorder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8" fillId="0" borderId="1" xfId="0" applyFont="1" applyFill="1" applyBorder="1" applyAlignment="1">
      <alignment horizontal="center" wrapText="1"/>
    </xf>
    <xf numFmtId="1" fontId="0" fillId="0" borderId="0" xfId="0" applyNumberFormat="1" applyAlignment="1">
      <alignment horizontal="center"/>
    </xf>
    <xf numFmtId="0" fontId="9" fillId="0" borderId="1" xfId="2" applyFon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164" fontId="9" fillId="0" borderId="1" xfId="1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1" fillId="0" borderId="1" xfId="2" applyFill="1" applyBorder="1" applyAlignment="1">
      <alignment horizontal="center" vertical="center"/>
    </xf>
    <xf numFmtId="0" fontId="12" fillId="6" borderId="0" xfId="5" applyAlignment="1">
      <alignment horizontal="center"/>
    </xf>
    <xf numFmtId="0" fontId="11" fillId="5" borderId="4" xfId="4" applyBorder="1" applyAlignment="1">
      <alignment horizontal="center"/>
    </xf>
  </cellXfs>
  <cellStyles count="6">
    <cellStyle name="Bad" xfId="5" builtinId="27"/>
    <cellStyle name="Good" xfId="4" builtinId="26"/>
    <cellStyle name="Hyperlink" xfId="1" builtinId="8"/>
    <cellStyle name="Hyperlink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0"/>
  <sheetViews>
    <sheetView tabSelected="1" topLeftCell="B1" zoomScale="90" zoomScaleNormal="90" workbookViewId="0">
      <selection activeCell="P10" sqref="P10"/>
    </sheetView>
  </sheetViews>
  <sheetFormatPr defaultRowHeight="15" x14ac:dyDescent="0.25"/>
  <cols>
    <col min="1" max="1" width="12.140625" customWidth="1"/>
    <col min="2" max="2" width="17.140625" customWidth="1"/>
    <col min="3" max="3" width="14.28515625" customWidth="1"/>
    <col min="4" max="4" width="8.85546875" customWidth="1"/>
    <col min="5" max="5" width="12.42578125" bestFit="1" customWidth="1"/>
    <col min="6" max="10" width="11.5703125" customWidth="1"/>
    <col min="11" max="11" width="9.7109375" customWidth="1"/>
    <col min="12" max="12" width="10.5703125" customWidth="1"/>
    <col min="13" max="15" width="10.28515625" customWidth="1"/>
    <col min="16" max="16" width="8" bestFit="1" customWidth="1"/>
    <col min="17" max="17" width="6" bestFit="1" customWidth="1"/>
    <col min="18" max="18" width="7.85546875" customWidth="1"/>
    <col min="19" max="19" width="6.28515625" bestFit="1" customWidth="1"/>
    <col min="20" max="20" width="23.42578125" customWidth="1"/>
    <col min="21" max="21" width="8.5703125" style="14" customWidth="1"/>
    <col min="22" max="22" width="10" style="14" customWidth="1"/>
    <col min="23" max="23" width="9.28515625" customWidth="1"/>
    <col min="24" max="24" width="8.7109375" customWidth="1"/>
    <col min="25" max="25" width="9" customWidth="1"/>
    <col min="30" max="30" width="17.7109375" bestFit="1" customWidth="1"/>
    <col min="32" max="32" width="18.85546875" bestFit="1" customWidth="1"/>
    <col min="35" max="35" width="15.140625" customWidth="1"/>
  </cols>
  <sheetData>
    <row r="1" spans="1:22" x14ac:dyDescent="0.25">
      <c r="E1" s="64" t="s">
        <v>51</v>
      </c>
      <c r="F1" s="64"/>
      <c r="G1" s="64"/>
      <c r="H1" s="64"/>
      <c r="I1" s="64"/>
      <c r="K1" s="65" t="s">
        <v>2</v>
      </c>
      <c r="L1" s="65"/>
      <c r="M1" s="65"/>
      <c r="N1" s="65"/>
      <c r="O1" s="65"/>
    </row>
    <row r="2" spans="1:22" x14ac:dyDescent="0.25">
      <c r="A2" s="33"/>
      <c r="B2" s="16" t="s">
        <v>0</v>
      </c>
      <c r="C2" s="16" t="s">
        <v>6</v>
      </c>
      <c r="D2" s="18" t="s">
        <v>31</v>
      </c>
      <c r="E2" s="18" t="s">
        <v>65</v>
      </c>
      <c r="F2" s="41" t="s">
        <v>73</v>
      </c>
      <c r="G2" s="55" t="s">
        <v>82</v>
      </c>
      <c r="H2" s="18" t="s">
        <v>75</v>
      </c>
      <c r="I2" s="18" t="s">
        <v>74</v>
      </c>
      <c r="K2" s="18" t="s">
        <v>65</v>
      </c>
      <c r="L2" s="56" t="s">
        <v>73</v>
      </c>
      <c r="M2" s="55" t="s">
        <v>82</v>
      </c>
      <c r="N2" s="18" t="s">
        <v>75</v>
      </c>
      <c r="O2" s="18" t="s">
        <v>74</v>
      </c>
      <c r="P2" s="20" t="s">
        <v>40</v>
      </c>
      <c r="Q2" s="20" t="s">
        <v>41</v>
      </c>
      <c r="R2" s="20" t="s">
        <v>40</v>
      </c>
      <c r="S2" s="20" t="s">
        <v>41</v>
      </c>
      <c r="T2" s="37" t="s">
        <v>86</v>
      </c>
      <c r="U2"/>
      <c r="V2"/>
    </row>
    <row r="3" spans="1:22" x14ac:dyDescent="0.25">
      <c r="A3" s="23"/>
      <c r="B3" s="35" t="s">
        <v>25</v>
      </c>
      <c r="C3" s="36" t="s">
        <v>12</v>
      </c>
      <c r="D3" s="34"/>
      <c r="E3" s="45">
        <f>SUM('Säter 17Jun'!D16)</f>
        <v>75</v>
      </c>
      <c r="F3" s="23">
        <f>SUM(' Säter 7 Juli'!D16)</f>
        <v>73</v>
      </c>
      <c r="G3" s="23">
        <f>SUM('Stjärnsund 4 Aug'!D16)</f>
        <v>51</v>
      </c>
      <c r="H3" s="23">
        <f>SUM('Säter 5 Aug'!D16)</f>
        <v>75</v>
      </c>
      <c r="I3" s="23">
        <f>SUM('Säter 18 Aug'!D16)</f>
        <v>0</v>
      </c>
      <c r="K3" s="45">
        <f>SUM('Säter 17Jun'!E16)</f>
        <v>1</v>
      </c>
      <c r="L3" s="30">
        <f>SUM(' Säter 7 Juli'!E16)</f>
        <v>1</v>
      </c>
      <c r="M3" s="30">
        <f>SUM('Stjärnsund 4 Aug'!E16)</f>
        <v>10</v>
      </c>
      <c r="N3" s="30">
        <f>SUM('Säter 5 Aug'!E16)</f>
        <v>5</v>
      </c>
      <c r="O3" s="30">
        <f>SUM('Säter 18 Aug'!E16)</f>
        <v>0</v>
      </c>
      <c r="P3" s="30">
        <f t="shared" ref="P3:P27" si="0">SUM(E3:I3)</f>
        <v>274</v>
      </c>
      <c r="Q3" s="30">
        <f t="shared" ref="Q3:Q27" si="1">MIN(E3:I3,1)</f>
        <v>0</v>
      </c>
      <c r="R3" s="54">
        <f t="shared" ref="R3:R27" si="2">SUM(K3:O3)</f>
        <v>17</v>
      </c>
      <c r="S3" s="21">
        <f t="shared" ref="S3:S27" si="3">SMALL(K3:N3,1)</f>
        <v>1</v>
      </c>
      <c r="T3" s="57">
        <f t="shared" ref="T3:T27" si="4">SUM(K3:O3)-(MAX(K3:O3))</f>
        <v>7</v>
      </c>
      <c r="U3"/>
      <c r="V3"/>
    </row>
    <row r="4" spans="1:22" x14ac:dyDescent="0.25">
      <c r="A4" s="23"/>
      <c r="B4" s="35" t="s">
        <v>34</v>
      </c>
      <c r="C4" s="36" t="s">
        <v>39</v>
      </c>
      <c r="D4" s="32"/>
      <c r="E4" s="45">
        <f>SUM('Säter 17Jun'!D13)</f>
        <v>84</v>
      </c>
      <c r="F4" s="23">
        <f>SUM(' Säter 7 Juli'!D13)</f>
        <v>73</v>
      </c>
      <c r="G4" s="23">
        <f>SUM('Stjärnsund 4 Aug'!D13)</f>
        <v>0</v>
      </c>
      <c r="H4" s="23">
        <f>SUM('Säter 5 Aug'!D13)</f>
        <v>69</v>
      </c>
      <c r="I4" s="23">
        <f>SUM('Säter 18 Aug'!D13)</f>
        <v>0</v>
      </c>
      <c r="K4" s="45">
        <f>SUM('Säter 17Jun'!E13)</f>
        <v>8</v>
      </c>
      <c r="L4" s="30">
        <f>SUM(' Säter 7 Juli'!E13)</f>
        <v>2</v>
      </c>
      <c r="M4" s="30">
        <f>SUM('Stjärnsund 4 Aug'!E13)</f>
        <v>24</v>
      </c>
      <c r="N4" s="30">
        <f>SUM('Säter 5 Aug'!E13)</f>
        <v>1</v>
      </c>
      <c r="O4" s="30">
        <f>SUM('Säter 18 Aug'!E13)</f>
        <v>0</v>
      </c>
      <c r="P4" s="30">
        <f t="shared" si="0"/>
        <v>226</v>
      </c>
      <c r="Q4" s="30">
        <f t="shared" si="1"/>
        <v>0</v>
      </c>
      <c r="R4" s="54">
        <f t="shared" si="2"/>
        <v>35</v>
      </c>
      <c r="S4" s="21">
        <f t="shared" si="3"/>
        <v>1</v>
      </c>
      <c r="T4" s="57">
        <f t="shared" si="4"/>
        <v>11</v>
      </c>
      <c r="U4"/>
      <c r="V4"/>
    </row>
    <row r="5" spans="1:22" ht="15" customHeight="1" x14ac:dyDescent="0.25">
      <c r="A5" s="23"/>
      <c r="B5" s="35" t="s">
        <v>24</v>
      </c>
      <c r="C5" s="36" t="s">
        <v>15</v>
      </c>
      <c r="D5" s="32"/>
      <c r="E5" s="45">
        <f>SUM('Säter 17Jun'!D14)</f>
        <v>96</v>
      </c>
      <c r="F5" s="23">
        <f>SUM(' Säter 7 Juli'!D14)</f>
        <v>74</v>
      </c>
      <c r="G5" s="23">
        <f>SUM('Stjärnsund 4 Aug'!D14)</f>
        <v>46</v>
      </c>
      <c r="H5" s="23">
        <f>SUM('Säter 5 Aug'!D14)</f>
        <v>73</v>
      </c>
      <c r="I5" s="23">
        <f>SUM('Säter 18 Aug'!D14)</f>
        <v>0</v>
      </c>
      <c r="K5" s="45">
        <f>SUM('Säter 17Jun'!E14)</f>
        <v>21</v>
      </c>
      <c r="L5" s="30">
        <f>SUM(' Säter 7 Juli'!E14)</f>
        <v>3</v>
      </c>
      <c r="M5" s="30">
        <f>SUM('Stjärnsund 4 Aug'!E14)</f>
        <v>8</v>
      </c>
      <c r="N5" s="30">
        <f>SUM('Säter 5 Aug'!E14)</f>
        <v>2</v>
      </c>
      <c r="O5" s="30">
        <f>SUM('Säter 18 Aug'!E14)</f>
        <v>0</v>
      </c>
      <c r="P5" s="30">
        <f t="shared" si="0"/>
        <v>289</v>
      </c>
      <c r="Q5" s="30">
        <f t="shared" si="1"/>
        <v>0</v>
      </c>
      <c r="R5" s="54">
        <f t="shared" si="2"/>
        <v>34</v>
      </c>
      <c r="S5" s="21">
        <f t="shared" si="3"/>
        <v>2</v>
      </c>
      <c r="T5" s="57">
        <f t="shared" si="4"/>
        <v>13</v>
      </c>
      <c r="U5"/>
      <c r="V5"/>
    </row>
    <row r="6" spans="1:22" x14ac:dyDescent="0.25">
      <c r="A6" s="23"/>
      <c r="B6" s="35" t="s">
        <v>56</v>
      </c>
      <c r="C6" s="36" t="s">
        <v>57</v>
      </c>
      <c r="D6" s="32"/>
      <c r="E6" s="45">
        <f>SUM('Säter 17Jun'!D15)</f>
        <v>86</v>
      </c>
      <c r="F6" s="23">
        <f>SUM(' Säter 7 Juli'!D15)</f>
        <v>77</v>
      </c>
      <c r="G6" s="23">
        <f>SUM('Stjärnsund 4 Aug'!D15)</f>
        <v>41</v>
      </c>
      <c r="H6" s="23">
        <f>SUM('Säter 5 Aug'!D15)</f>
        <v>79</v>
      </c>
      <c r="I6" s="23">
        <f>SUM('Säter 18 Aug'!D15)</f>
        <v>0</v>
      </c>
      <c r="K6" s="45">
        <f>SUM('Säter 17Jun'!E15)</f>
        <v>14</v>
      </c>
      <c r="L6" s="30">
        <f>SUM(' Säter 7 Juli'!E15)</f>
        <v>6</v>
      </c>
      <c r="M6" s="30">
        <f>SUM('Stjärnsund 4 Aug'!E15)</f>
        <v>1</v>
      </c>
      <c r="N6" s="30">
        <f>SUM('Säter 5 Aug'!E15)</f>
        <v>7</v>
      </c>
      <c r="O6" s="30">
        <f>SUM('Säter 18 Aug'!E15)</f>
        <v>0</v>
      </c>
      <c r="P6" s="30">
        <f t="shared" si="0"/>
        <v>283</v>
      </c>
      <c r="Q6" s="30">
        <f t="shared" si="1"/>
        <v>0</v>
      </c>
      <c r="R6" s="54">
        <f t="shared" si="2"/>
        <v>28</v>
      </c>
      <c r="S6" s="21">
        <f t="shared" si="3"/>
        <v>1</v>
      </c>
      <c r="T6" s="57">
        <f t="shared" si="4"/>
        <v>14</v>
      </c>
      <c r="U6"/>
      <c r="V6"/>
    </row>
    <row r="7" spans="1:22" ht="15" customHeight="1" x14ac:dyDescent="0.25">
      <c r="A7" s="23"/>
      <c r="B7" s="35" t="s">
        <v>53</v>
      </c>
      <c r="C7" s="36" t="s">
        <v>54</v>
      </c>
      <c r="D7" s="34"/>
      <c r="E7" s="45">
        <f>SUM('Säter 17Jun'!D17)</f>
        <v>91</v>
      </c>
      <c r="F7" s="23">
        <f>SUM(' Säter 7 Juli'!D17)</f>
        <v>75</v>
      </c>
      <c r="G7" s="23">
        <f>SUM('Stjärnsund 4 Aug'!D17)</f>
        <v>45</v>
      </c>
      <c r="H7" s="23">
        <f>SUM('Säter 5 Aug'!D17)</f>
        <v>73</v>
      </c>
      <c r="I7" s="23">
        <f>SUM('Säter 18 Aug'!D17)</f>
        <v>0</v>
      </c>
      <c r="K7" s="45">
        <f>SUM('Säter 17Jun'!E17)</f>
        <v>18</v>
      </c>
      <c r="L7" s="30">
        <f>SUM(' Säter 7 Juli'!E17)</f>
        <v>5</v>
      </c>
      <c r="M7" s="30">
        <f>SUM('Stjärnsund 4 Aug'!E17)</f>
        <v>5</v>
      </c>
      <c r="N7" s="30">
        <f>SUM('Säter 5 Aug'!E17)</f>
        <v>4</v>
      </c>
      <c r="O7" s="30">
        <f>SUM('Säter 18 Aug'!E17)</f>
        <v>0</v>
      </c>
      <c r="P7" s="30">
        <f t="shared" si="0"/>
        <v>284</v>
      </c>
      <c r="Q7" s="30">
        <f t="shared" si="1"/>
        <v>0</v>
      </c>
      <c r="R7" s="54">
        <f t="shared" si="2"/>
        <v>32</v>
      </c>
      <c r="S7" s="21">
        <f t="shared" si="3"/>
        <v>4</v>
      </c>
      <c r="T7" s="57">
        <f t="shared" si="4"/>
        <v>14</v>
      </c>
      <c r="U7"/>
      <c r="V7"/>
    </row>
    <row r="8" spans="1:22" ht="15" customHeight="1" x14ac:dyDescent="0.25">
      <c r="A8" s="23"/>
      <c r="B8" s="35" t="s">
        <v>46</v>
      </c>
      <c r="C8" s="36" t="s">
        <v>19</v>
      </c>
      <c r="D8" s="32"/>
      <c r="E8" s="45">
        <f>SUM('Säter 17Jun'!D11)</f>
        <v>76</v>
      </c>
      <c r="F8" s="23">
        <f>SUM(' Säter 7 Juli'!D11)</f>
        <v>80</v>
      </c>
      <c r="G8" s="23">
        <f>SUM('Stjärnsund 4 Aug'!D11)</f>
        <v>54</v>
      </c>
      <c r="H8" s="23">
        <f>SUM('Säter 5 Aug'!D11)</f>
        <v>73</v>
      </c>
      <c r="I8" s="23">
        <f>SUM('Säter 18 Aug'!D11)</f>
        <v>0</v>
      </c>
      <c r="K8" s="45">
        <f>SUM('Säter 17Jun'!E11)</f>
        <v>3</v>
      </c>
      <c r="L8" s="30">
        <f>SUM(' Säter 7 Juli'!E11)</f>
        <v>9</v>
      </c>
      <c r="M8" s="30">
        <f>SUM('Stjärnsund 4 Aug'!E11)</f>
        <v>13</v>
      </c>
      <c r="N8" s="30">
        <f>SUM('Säter 5 Aug'!E11)</f>
        <v>3</v>
      </c>
      <c r="O8" s="30">
        <f>SUM('Säter 18 Aug'!E11)</f>
        <v>0</v>
      </c>
      <c r="P8" s="30">
        <f t="shared" si="0"/>
        <v>283</v>
      </c>
      <c r="Q8" s="30">
        <f t="shared" si="1"/>
        <v>0</v>
      </c>
      <c r="R8" s="54">
        <f t="shared" si="2"/>
        <v>28</v>
      </c>
      <c r="S8" s="21">
        <f t="shared" si="3"/>
        <v>3</v>
      </c>
      <c r="T8" s="57">
        <f t="shared" si="4"/>
        <v>15</v>
      </c>
      <c r="U8"/>
      <c r="V8"/>
    </row>
    <row r="9" spans="1:22" ht="15" customHeight="1" x14ac:dyDescent="0.25">
      <c r="A9" s="23"/>
      <c r="B9" s="35" t="s">
        <v>47</v>
      </c>
      <c r="C9" s="36" t="s">
        <v>48</v>
      </c>
      <c r="D9" s="32"/>
      <c r="E9" s="45">
        <f>SUM('Säter 17Jun'!D21)</f>
        <v>80</v>
      </c>
      <c r="F9" s="23">
        <f>SUM(' Säter 7 Juli'!D21)</f>
        <v>78</v>
      </c>
      <c r="G9" s="23">
        <f>SUM('Stjärnsund 4 Aug'!D21)</f>
        <v>51</v>
      </c>
      <c r="H9" s="23">
        <f>SUM('Säter 5 Aug'!D21)</f>
        <v>82</v>
      </c>
      <c r="I9" s="23">
        <f>SUM('Säter 18 Aug'!D21)</f>
        <v>0</v>
      </c>
      <c r="K9" s="45">
        <f>SUM('Säter 17Jun'!E21)</f>
        <v>6</v>
      </c>
      <c r="L9" s="30">
        <f>SUM(' Säter 7 Juli'!E21)</f>
        <v>7</v>
      </c>
      <c r="M9" s="30">
        <f>SUM('Stjärnsund 4 Aug'!E21)</f>
        <v>11</v>
      </c>
      <c r="N9" s="30">
        <f>SUM('Säter 5 Aug'!E21)</f>
        <v>9</v>
      </c>
      <c r="O9" s="30">
        <f>SUM('Säter 18 Aug'!E21)</f>
        <v>0</v>
      </c>
      <c r="P9" s="30">
        <f t="shared" si="0"/>
        <v>291</v>
      </c>
      <c r="Q9" s="30">
        <f t="shared" si="1"/>
        <v>0</v>
      </c>
      <c r="R9" s="54">
        <f t="shared" si="2"/>
        <v>33</v>
      </c>
      <c r="S9" s="21">
        <f t="shared" si="3"/>
        <v>6</v>
      </c>
      <c r="T9" s="57">
        <f t="shared" si="4"/>
        <v>22</v>
      </c>
      <c r="U9"/>
      <c r="V9"/>
    </row>
    <row r="10" spans="1:22" ht="15" customHeight="1" x14ac:dyDescent="0.25">
      <c r="A10" s="23"/>
      <c r="B10" s="35" t="s">
        <v>44</v>
      </c>
      <c r="C10" s="36" t="s">
        <v>45</v>
      </c>
      <c r="D10" s="32"/>
      <c r="E10" s="45">
        <f>SUM('Säter 17Jun'!D6)</f>
        <v>85</v>
      </c>
      <c r="F10" s="23">
        <f>SUM(' Säter 7 Juli'!D6)</f>
        <v>0</v>
      </c>
      <c r="G10" s="23">
        <f>SUM('Stjärnsund 4 Aug'!D6)</f>
        <v>43</v>
      </c>
      <c r="H10" s="23">
        <f>SUM('Säter 5 Aug'!D6)</f>
        <v>81</v>
      </c>
      <c r="I10" s="23">
        <f>SUM('Säter 18 Aug'!D6)</f>
        <v>0</v>
      </c>
      <c r="K10" s="45">
        <f>SUM('Säter 17Jun'!E6)</f>
        <v>12</v>
      </c>
      <c r="L10" s="30">
        <f>SUM(' Säter 7 Juli'!E6)</f>
        <v>24</v>
      </c>
      <c r="M10" s="30">
        <f>SUM('Stjärnsund 4 Aug'!E6)</f>
        <v>4</v>
      </c>
      <c r="N10" s="30">
        <f>SUM('Säter 5 Aug'!E6)</f>
        <v>8</v>
      </c>
      <c r="O10" s="30">
        <f>SUM('Säter 18 Aug'!E6)</f>
        <v>0</v>
      </c>
      <c r="P10" s="30">
        <f t="shared" si="0"/>
        <v>209</v>
      </c>
      <c r="Q10" s="30">
        <f t="shared" si="1"/>
        <v>0</v>
      </c>
      <c r="R10" s="54">
        <f t="shared" si="2"/>
        <v>48</v>
      </c>
      <c r="S10" s="21">
        <f t="shared" si="3"/>
        <v>4</v>
      </c>
      <c r="T10" s="57">
        <f t="shared" si="4"/>
        <v>24</v>
      </c>
      <c r="U10"/>
      <c r="V10"/>
    </row>
    <row r="11" spans="1:22" ht="15" customHeight="1" x14ac:dyDescent="0.25">
      <c r="A11" s="23"/>
      <c r="B11" s="35" t="s">
        <v>27</v>
      </c>
      <c r="C11" s="36" t="s">
        <v>14</v>
      </c>
      <c r="D11" s="32"/>
      <c r="E11" s="45">
        <f>SUM('Säter 17Jun'!D20)</f>
        <v>92</v>
      </c>
      <c r="F11" s="23">
        <f>SUM(' Säter 7 Juli'!D20)</f>
        <v>81</v>
      </c>
      <c r="G11" s="23">
        <f>SUM('Stjärnsund 4 Aug'!D20)</f>
        <v>49</v>
      </c>
      <c r="H11" s="23">
        <f>SUM('Säter 5 Aug'!D20)</f>
        <v>76</v>
      </c>
      <c r="I11" s="23">
        <f>SUM('Säter 18 Aug'!D20)</f>
        <v>0</v>
      </c>
      <c r="K11" s="45">
        <f>SUM('Säter 17Jun'!E20)</f>
        <v>19</v>
      </c>
      <c r="L11" s="30">
        <f>SUM(' Säter 7 Juli'!E20)</f>
        <v>10</v>
      </c>
      <c r="M11" s="30">
        <f>SUM('Stjärnsund 4 Aug'!E20)</f>
        <v>9</v>
      </c>
      <c r="N11" s="30">
        <f>SUM('Säter 5 Aug'!E20)</f>
        <v>6</v>
      </c>
      <c r="O11" s="30">
        <f>SUM('Säter 18 Aug'!E20)</f>
        <v>0</v>
      </c>
      <c r="P11" s="30">
        <f t="shared" si="0"/>
        <v>298</v>
      </c>
      <c r="Q11" s="30">
        <f t="shared" si="1"/>
        <v>0</v>
      </c>
      <c r="R11" s="54">
        <f t="shared" si="2"/>
        <v>44</v>
      </c>
      <c r="S11" s="21">
        <f t="shared" si="3"/>
        <v>6</v>
      </c>
      <c r="T11" s="57">
        <f t="shared" si="4"/>
        <v>25</v>
      </c>
      <c r="U11"/>
      <c r="V11"/>
    </row>
    <row r="12" spans="1:22" ht="15" customHeight="1" x14ac:dyDescent="0.25">
      <c r="A12" s="23"/>
      <c r="B12" s="35" t="s">
        <v>35</v>
      </c>
      <c r="C12" s="36" t="s">
        <v>38</v>
      </c>
      <c r="D12" s="32"/>
      <c r="E12" s="45">
        <f>SUM('Säter 17Jun'!D9)</f>
        <v>89</v>
      </c>
      <c r="F12" s="23">
        <f>SUM(' Säter 7 Juli'!D9)</f>
        <v>85</v>
      </c>
      <c r="G12" s="23">
        <f>SUM('Stjärnsund 4 Aug'!D9)</f>
        <v>41</v>
      </c>
      <c r="H12" s="23">
        <f>SUM('Säter 5 Aug'!D9)</f>
        <v>83</v>
      </c>
      <c r="I12" s="23">
        <f>SUM('Säter 18 Aug'!D9)</f>
        <v>0</v>
      </c>
      <c r="K12" s="45">
        <f>SUM('Säter 17Jun'!E9)</f>
        <v>16</v>
      </c>
      <c r="L12" s="30">
        <f>SUM(' Säter 7 Juli'!E9)</f>
        <v>14</v>
      </c>
      <c r="M12" s="30">
        <f>SUM('Stjärnsund 4 Aug'!E9)</f>
        <v>2</v>
      </c>
      <c r="N12" s="30">
        <f>SUM('Säter 5 Aug'!E9)</f>
        <v>11</v>
      </c>
      <c r="O12" s="30">
        <f>SUM('Säter 18 Aug'!E9)</f>
        <v>0</v>
      </c>
      <c r="P12" s="30">
        <f t="shared" si="0"/>
        <v>298</v>
      </c>
      <c r="Q12" s="30">
        <f t="shared" si="1"/>
        <v>0</v>
      </c>
      <c r="R12" s="54">
        <f t="shared" si="2"/>
        <v>43</v>
      </c>
      <c r="S12" s="21">
        <f t="shared" si="3"/>
        <v>2</v>
      </c>
      <c r="T12" s="57">
        <f t="shared" si="4"/>
        <v>27</v>
      </c>
      <c r="U12"/>
      <c r="V12"/>
    </row>
    <row r="13" spans="1:22" ht="15" customHeight="1" x14ac:dyDescent="0.25">
      <c r="A13" s="23"/>
      <c r="B13" s="35" t="s">
        <v>26</v>
      </c>
      <c r="C13" s="36" t="s">
        <v>17</v>
      </c>
      <c r="D13" s="32"/>
      <c r="E13" s="45">
        <f>SUM('Säter 17Jun'!D18)</f>
        <v>84</v>
      </c>
      <c r="F13" s="23">
        <f>SUM(' Säter 7 Juli'!D18)</f>
        <v>74</v>
      </c>
      <c r="G13" s="23">
        <f>SUM('Stjärnsund 4 Aug'!D18)</f>
        <v>54</v>
      </c>
      <c r="H13" s="23">
        <f>SUM('Säter 5 Aug'!D18)</f>
        <v>87</v>
      </c>
      <c r="I13" s="23">
        <f>SUM('Säter 18 Aug'!D18)</f>
        <v>0</v>
      </c>
      <c r="K13" s="45">
        <f>SUM('Säter 17Jun'!E18)</f>
        <v>9</v>
      </c>
      <c r="L13" s="30">
        <f>SUM(' Säter 7 Juli'!E18)</f>
        <v>4</v>
      </c>
      <c r="M13" s="30">
        <f>SUM('Stjärnsund 4 Aug'!E18)</f>
        <v>14</v>
      </c>
      <c r="N13" s="30">
        <f>SUM('Säter 5 Aug'!E18)</f>
        <v>19</v>
      </c>
      <c r="O13" s="30">
        <f>SUM('Säter 18 Aug'!E18)</f>
        <v>0</v>
      </c>
      <c r="P13" s="30">
        <f t="shared" si="0"/>
        <v>299</v>
      </c>
      <c r="Q13" s="30">
        <f t="shared" si="1"/>
        <v>0</v>
      </c>
      <c r="R13" s="54">
        <f t="shared" si="2"/>
        <v>46</v>
      </c>
      <c r="S13" s="21">
        <f t="shared" si="3"/>
        <v>4</v>
      </c>
      <c r="T13" s="57">
        <f t="shared" si="4"/>
        <v>27</v>
      </c>
      <c r="U13"/>
      <c r="V13"/>
    </row>
    <row r="14" spans="1:22" ht="15" customHeight="1" x14ac:dyDescent="0.25">
      <c r="A14" s="23"/>
      <c r="B14" s="2" t="s">
        <v>68</v>
      </c>
      <c r="C14" s="36" t="s">
        <v>71</v>
      </c>
      <c r="D14" s="32"/>
      <c r="E14" s="45">
        <f>SUM('Säter 17Jun'!D5)</f>
        <v>84</v>
      </c>
      <c r="F14" s="23">
        <f>SUM(' Säter 7 Juli'!D5)</f>
        <v>82</v>
      </c>
      <c r="G14" s="23">
        <f>SUM('Stjärnsund 4 Aug'!D5)</f>
        <v>45</v>
      </c>
      <c r="H14" s="23">
        <f>SUM('Säter 5 Aug'!D5)</f>
        <v>89</v>
      </c>
      <c r="I14" s="23">
        <f>SUM('Säter 18 Aug'!D5)</f>
        <v>0</v>
      </c>
      <c r="K14" s="45">
        <f>SUM('Säter 17Jun'!E5)</f>
        <v>10</v>
      </c>
      <c r="L14" s="30">
        <f>SUM(' Säter 7 Juli'!E5)</f>
        <v>12</v>
      </c>
      <c r="M14" s="30">
        <f>SUM('Stjärnsund 4 Aug'!E5)</f>
        <v>6</v>
      </c>
      <c r="N14" s="30">
        <f>SUM('Säter 5 Aug'!E5)</f>
        <v>20</v>
      </c>
      <c r="O14" s="30">
        <f>SUM('Säter 18 Aug'!E5)</f>
        <v>0</v>
      </c>
      <c r="P14" s="30">
        <f t="shared" si="0"/>
        <v>300</v>
      </c>
      <c r="Q14" s="30">
        <f t="shared" si="1"/>
        <v>0</v>
      </c>
      <c r="R14" s="54">
        <f t="shared" si="2"/>
        <v>48</v>
      </c>
      <c r="S14" s="21">
        <f t="shared" si="3"/>
        <v>6</v>
      </c>
      <c r="T14" s="57">
        <f t="shared" si="4"/>
        <v>28</v>
      </c>
      <c r="U14"/>
      <c r="V14"/>
    </row>
    <row r="15" spans="1:22" ht="15" customHeight="1" x14ac:dyDescent="0.25">
      <c r="A15" s="23"/>
      <c r="B15" s="35" t="s">
        <v>60</v>
      </c>
      <c r="C15" s="36" t="s">
        <v>8</v>
      </c>
      <c r="D15" s="29"/>
      <c r="E15" s="45">
        <f>SUM('Säter 17Jun'!D28)</f>
        <v>76</v>
      </c>
      <c r="F15" s="23">
        <f>SUM(' Säter 7 Juli'!D28)</f>
        <v>0</v>
      </c>
      <c r="G15" s="23">
        <f>SUM('Stjärnsund 4 Aug'!D28)</f>
        <v>55</v>
      </c>
      <c r="H15" s="23">
        <f>SUM('Säter 5 Aug'!D28)</f>
        <v>85</v>
      </c>
      <c r="I15" s="23">
        <f>SUM('Säter 18 Aug'!D28)</f>
        <v>0</v>
      </c>
      <c r="K15" s="45">
        <f>SUM('Säter 17Jun'!E28)</f>
        <v>2</v>
      </c>
      <c r="L15" s="30">
        <f>SUM(' Säter 7 Juli'!E28)</f>
        <v>24</v>
      </c>
      <c r="M15" s="30">
        <f>SUM('Stjärnsund 4 Aug'!E28)</f>
        <v>15</v>
      </c>
      <c r="N15" s="30">
        <f>SUM('Säter 5 Aug'!E28)</f>
        <v>14</v>
      </c>
      <c r="O15" s="30">
        <f>SUM('Säter 18 Aug'!E28)</f>
        <v>0</v>
      </c>
      <c r="P15" s="30">
        <f t="shared" si="0"/>
        <v>216</v>
      </c>
      <c r="Q15" s="30">
        <f t="shared" si="1"/>
        <v>0</v>
      </c>
      <c r="R15" s="54">
        <f t="shared" si="2"/>
        <v>55</v>
      </c>
      <c r="S15" s="21">
        <f t="shared" si="3"/>
        <v>2</v>
      </c>
      <c r="T15" s="57">
        <f t="shared" si="4"/>
        <v>31</v>
      </c>
      <c r="U15"/>
      <c r="V15"/>
    </row>
    <row r="16" spans="1:22" ht="15" customHeight="1" x14ac:dyDescent="0.25">
      <c r="A16" s="23"/>
      <c r="B16" s="2" t="s">
        <v>69</v>
      </c>
      <c r="C16" s="36" t="s">
        <v>72</v>
      </c>
      <c r="D16" s="29"/>
      <c r="E16" s="45">
        <f>SUM('Säter 17Jun'!D27)</f>
        <v>88</v>
      </c>
      <c r="F16" s="23">
        <f>SUM(' Säter 7 Juli'!D27)</f>
        <v>80</v>
      </c>
      <c r="G16" s="23">
        <f>SUM('Stjärnsund 4 Aug'!D27)</f>
        <v>0</v>
      </c>
      <c r="H16" s="23">
        <f>SUM('Säter 5 Aug'!D27)</f>
        <v>85</v>
      </c>
      <c r="I16" s="23">
        <f>SUM('Säter 18 Aug'!D27)</f>
        <v>0</v>
      </c>
      <c r="K16" s="45">
        <f>SUM('Säter 17Jun'!E27)</f>
        <v>15</v>
      </c>
      <c r="L16" s="30">
        <f>SUM(' Säter 7 Juli'!E27)</f>
        <v>8</v>
      </c>
      <c r="M16" s="30">
        <f>SUM('Stjärnsund 4 Aug'!E27)</f>
        <v>24</v>
      </c>
      <c r="N16" s="30">
        <f>SUM('Säter 5 Aug'!E27)</f>
        <v>13</v>
      </c>
      <c r="O16" s="30">
        <f>SUM('Säter 18 Aug'!E27)</f>
        <v>0</v>
      </c>
      <c r="P16" s="30">
        <f t="shared" si="0"/>
        <v>253</v>
      </c>
      <c r="Q16" s="30">
        <f t="shared" si="1"/>
        <v>0</v>
      </c>
      <c r="R16" s="54">
        <f t="shared" si="2"/>
        <v>60</v>
      </c>
      <c r="S16" s="21">
        <f t="shared" si="3"/>
        <v>8</v>
      </c>
      <c r="T16" s="57">
        <f t="shared" si="4"/>
        <v>36</v>
      </c>
      <c r="U16"/>
      <c r="V16"/>
    </row>
    <row r="17" spans="1:22" ht="15" customHeight="1" x14ac:dyDescent="0.25">
      <c r="A17" s="23"/>
      <c r="B17" s="35" t="s">
        <v>23</v>
      </c>
      <c r="C17" s="36" t="s">
        <v>13</v>
      </c>
      <c r="D17" s="32"/>
      <c r="E17" s="45">
        <f>SUM('Säter 17Jun'!D12)</f>
        <v>79</v>
      </c>
      <c r="F17" s="23">
        <f>SUM(' Säter 7 Juli'!D12)</f>
        <v>0</v>
      </c>
      <c r="G17" s="23">
        <f>SUM('Stjärnsund 4 Aug'!D12)</f>
        <v>0</v>
      </c>
      <c r="H17" s="23">
        <f>SUM('Säter 5 Aug'!D12)</f>
        <v>83</v>
      </c>
      <c r="I17" s="23">
        <f>SUM('Säter 18 Aug'!D12)</f>
        <v>0</v>
      </c>
      <c r="K17" s="45">
        <f>SUM('Säter 17Jun'!E12)</f>
        <v>4</v>
      </c>
      <c r="L17" s="30">
        <f>SUM(' Säter 7 Juli'!E12)</f>
        <v>24</v>
      </c>
      <c r="M17" s="30">
        <f>SUM('Stjärnsund 4 Aug'!E12)</f>
        <v>24</v>
      </c>
      <c r="N17" s="30">
        <f>SUM('Säter 5 Aug'!E12)</f>
        <v>10</v>
      </c>
      <c r="O17" s="30">
        <f>SUM('Säter 18 Aug'!E12)</f>
        <v>0</v>
      </c>
      <c r="P17" s="30">
        <f t="shared" si="0"/>
        <v>162</v>
      </c>
      <c r="Q17" s="30">
        <f t="shared" si="1"/>
        <v>0</v>
      </c>
      <c r="R17" s="54">
        <f t="shared" si="2"/>
        <v>62</v>
      </c>
      <c r="S17" s="21">
        <f t="shared" si="3"/>
        <v>4</v>
      </c>
      <c r="T17" s="57">
        <f t="shared" si="4"/>
        <v>38</v>
      </c>
      <c r="U17"/>
      <c r="V17"/>
    </row>
    <row r="18" spans="1:22" ht="15" customHeight="1" x14ac:dyDescent="0.25">
      <c r="A18" s="23"/>
      <c r="B18" s="35" t="s">
        <v>5</v>
      </c>
      <c r="C18" s="36" t="s">
        <v>22</v>
      </c>
      <c r="D18" s="32"/>
      <c r="E18" s="45">
        <f>SUM('Säter 17Jun'!D8)</f>
        <v>79</v>
      </c>
      <c r="F18" s="23">
        <f>SUM(' Säter 7 Juli'!D8)</f>
        <v>0</v>
      </c>
      <c r="G18" s="23">
        <f>SUM('Stjärnsund 4 Aug'!D8)</f>
        <v>59</v>
      </c>
      <c r="H18" s="23">
        <f>SUM('Säter 5 Aug'!D8)</f>
        <v>86</v>
      </c>
      <c r="I18" s="23">
        <f>SUM('Säter 18 Aug'!D8)</f>
        <v>0</v>
      </c>
      <c r="K18" s="45">
        <f>SUM('Säter 17Jun'!E8)</f>
        <v>5</v>
      </c>
      <c r="L18" s="30">
        <f>SUM(' Säter 7 Juli'!E8)</f>
        <v>24</v>
      </c>
      <c r="M18" s="30">
        <f>SUM('Stjärnsund 4 Aug'!E8)</f>
        <v>16</v>
      </c>
      <c r="N18" s="30">
        <f>SUM('Säter 5 Aug'!E8)</f>
        <v>17</v>
      </c>
      <c r="O18" s="30">
        <f>SUM('Säter 18 Aug'!E8)</f>
        <v>0</v>
      </c>
      <c r="P18" s="30">
        <f t="shared" si="0"/>
        <v>224</v>
      </c>
      <c r="Q18" s="30">
        <f t="shared" si="1"/>
        <v>0</v>
      </c>
      <c r="R18" s="54">
        <f t="shared" si="2"/>
        <v>62</v>
      </c>
      <c r="S18" s="21">
        <f t="shared" si="3"/>
        <v>5</v>
      </c>
      <c r="T18" s="57">
        <f t="shared" si="4"/>
        <v>38</v>
      </c>
      <c r="U18"/>
      <c r="V18"/>
    </row>
    <row r="19" spans="1:22" ht="15" customHeight="1" x14ac:dyDescent="0.25">
      <c r="A19" s="23"/>
      <c r="B19" s="35" t="s">
        <v>28</v>
      </c>
      <c r="C19" s="36" t="s">
        <v>9</v>
      </c>
      <c r="D19" s="29"/>
      <c r="E19" s="45">
        <f>SUM('Säter 17Jun'!D24)</f>
        <v>85</v>
      </c>
      <c r="F19" s="23">
        <f>SUM(' Säter 7 Juli'!D24)</f>
        <v>82</v>
      </c>
      <c r="G19" s="23">
        <f>SUM('Stjärnsund 4 Aug'!D24)</f>
        <v>0</v>
      </c>
      <c r="H19" s="23">
        <f>SUM('Säter 5 Aug'!D24)</f>
        <v>86</v>
      </c>
      <c r="I19" s="23">
        <f>SUM('Säter 18 Aug'!D24)</f>
        <v>0</v>
      </c>
      <c r="K19" s="45">
        <f>SUM('Säter 17Jun'!E24)</f>
        <v>11</v>
      </c>
      <c r="L19" s="30">
        <f>SUM(' Säter 7 Juli'!E24)</f>
        <v>11</v>
      </c>
      <c r="M19" s="30">
        <f>SUM('Stjärnsund 4 Aug'!E24)</f>
        <v>24</v>
      </c>
      <c r="N19" s="30">
        <f>SUM('Säter 5 Aug'!E24)</f>
        <v>16</v>
      </c>
      <c r="O19" s="30">
        <f>SUM('Säter 18 Aug'!E24)</f>
        <v>0</v>
      </c>
      <c r="P19" s="30">
        <f t="shared" si="0"/>
        <v>253</v>
      </c>
      <c r="Q19" s="30">
        <f t="shared" si="1"/>
        <v>0</v>
      </c>
      <c r="R19" s="54">
        <f t="shared" si="2"/>
        <v>62</v>
      </c>
      <c r="S19" s="21">
        <f t="shared" si="3"/>
        <v>11</v>
      </c>
      <c r="T19" s="57">
        <f t="shared" si="4"/>
        <v>38</v>
      </c>
      <c r="U19"/>
      <c r="V19"/>
    </row>
    <row r="20" spans="1:22" ht="15" customHeight="1" x14ac:dyDescent="0.25">
      <c r="A20" s="23"/>
      <c r="B20" s="35" t="s">
        <v>36</v>
      </c>
      <c r="C20" s="36" t="s">
        <v>37</v>
      </c>
      <c r="D20" s="32"/>
      <c r="E20" s="45">
        <f>SUM('Säter 17Jun'!D22)</f>
        <v>0</v>
      </c>
      <c r="F20" s="23">
        <f>SUM(' Säter 7 Juli'!D22)</f>
        <v>87</v>
      </c>
      <c r="G20" s="23">
        <f>SUM('Stjärnsund 4 Aug'!D22)</f>
        <v>52</v>
      </c>
      <c r="H20" s="23">
        <f>SUM('Säter 5 Aug'!D22)</f>
        <v>84</v>
      </c>
      <c r="I20" s="23">
        <f>SUM('Säter 18 Aug'!D22)</f>
        <v>0</v>
      </c>
      <c r="K20" s="45">
        <f>SUM('Säter 17Jun'!E22)</f>
        <v>24</v>
      </c>
      <c r="L20" s="30">
        <f>SUM(' Säter 7 Juli'!E22)</f>
        <v>15</v>
      </c>
      <c r="M20" s="30">
        <f>SUM('Stjärnsund 4 Aug'!E22)</f>
        <v>12</v>
      </c>
      <c r="N20" s="30">
        <f>SUM('Säter 5 Aug'!E22)</f>
        <v>12</v>
      </c>
      <c r="O20" s="30">
        <f>SUM('Säter 18 Aug'!E22)</f>
        <v>0</v>
      </c>
      <c r="P20" s="30">
        <f t="shared" si="0"/>
        <v>223</v>
      </c>
      <c r="Q20" s="30">
        <f t="shared" si="1"/>
        <v>0</v>
      </c>
      <c r="R20" s="54">
        <f t="shared" si="2"/>
        <v>63</v>
      </c>
      <c r="S20" s="21">
        <f t="shared" si="3"/>
        <v>12</v>
      </c>
      <c r="T20" s="57">
        <f t="shared" si="4"/>
        <v>39</v>
      </c>
      <c r="U20"/>
      <c r="V20"/>
    </row>
    <row r="21" spans="1:22" ht="15" customHeight="1" x14ac:dyDescent="0.25">
      <c r="A21" s="23"/>
      <c r="B21" s="35" t="s">
        <v>21</v>
      </c>
      <c r="C21" s="36" t="s">
        <v>11</v>
      </c>
      <c r="D21" s="32"/>
      <c r="E21" s="45">
        <f>SUM('Säter 17Jun'!D7)</f>
        <v>95</v>
      </c>
      <c r="F21" s="23">
        <f>SUM(' Säter 7 Juli'!D7)</f>
        <v>0</v>
      </c>
      <c r="G21" s="23">
        <f>SUM('Stjärnsund 4 Aug'!D7)</f>
        <v>45</v>
      </c>
      <c r="H21" s="23">
        <f>SUM('Säter 5 Aug'!D7)</f>
        <v>85</v>
      </c>
      <c r="I21" s="23">
        <f>SUM('Säter 18 Aug'!D7)</f>
        <v>0</v>
      </c>
      <c r="K21" s="45">
        <f>SUM('Säter 17Jun'!E7)</f>
        <v>20</v>
      </c>
      <c r="L21" s="30">
        <f>SUM(' Säter 7 Juli'!E7)</f>
        <v>24</v>
      </c>
      <c r="M21" s="30">
        <f>SUM('Stjärnsund 4 Aug'!E7)</f>
        <v>7</v>
      </c>
      <c r="N21" s="30">
        <f>SUM('Säter 5 Aug'!E7)</f>
        <v>15</v>
      </c>
      <c r="O21" s="30">
        <f>SUM('Säter 18 Aug'!E7)</f>
        <v>0</v>
      </c>
      <c r="P21" s="30">
        <f t="shared" si="0"/>
        <v>225</v>
      </c>
      <c r="Q21" s="30">
        <f t="shared" si="1"/>
        <v>0</v>
      </c>
      <c r="R21" s="54">
        <f t="shared" si="2"/>
        <v>66</v>
      </c>
      <c r="S21" s="21">
        <f t="shared" si="3"/>
        <v>7</v>
      </c>
      <c r="T21" s="57">
        <f t="shared" si="4"/>
        <v>42</v>
      </c>
      <c r="U21"/>
      <c r="V21"/>
    </row>
    <row r="22" spans="1:22" ht="15" customHeight="1" x14ac:dyDescent="0.25">
      <c r="A22" s="23"/>
      <c r="B22" s="35" t="s">
        <v>43</v>
      </c>
      <c r="C22" s="36" t="s">
        <v>42</v>
      </c>
      <c r="D22" s="32"/>
      <c r="E22" s="45">
        <f>SUM('Säter 17Jun'!D19)</f>
        <v>86</v>
      </c>
      <c r="F22" s="23">
        <f>SUM(' Säter 7 Juli'!D19)</f>
        <v>84</v>
      </c>
      <c r="G22" s="23">
        <f>SUM('Stjärnsund 4 Aug'!D19)</f>
        <v>0</v>
      </c>
      <c r="H22" s="23">
        <f>SUM('Säter 5 Aug'!D19)</f>
        <v>87</v>
      </c>
      <c r="I22" s="23">
        <f>SUM('Säter 18 Aug'!D19)</f>
        <v>0</v>
      </c>
      <c r="K22" s="45">
        <f>SUM('Säter 17Jun'!E19)</f>
        <v>13</v>
      </c>
      <c r="L22" s="30">
        <f>SUM(' Säter 7 Juli'!E19)</f>
        <v>13</v>
      </c>
      <c r="M22" s="30">
        <f>SUM('Stjärnsund 4 Aug'!E19)</f>
        <v>24</v>
      </c>
      <c r="N22" s="30">
        <f>SUM('Säter 5 Aug'!E19)</f>
        <v>18</v>
      </c>
      <c r="O22" s="30">
        <f>SUM('Säter 18 Aug'!E19)</f>
        <v>0</v>
      </c>
      <c r="P22" s="30">
        <f t="shared" si="0"/>
        <v>257</v>
      </c>
      <c r="Q22" s="30">
        <f t="shared" si="1"/>
        <v>0</v>
      </c>
      <c r="R22" s="54">
        <f t="shared" si="2"/>
        <v>68</v>
      </c>
      <c r="S22" s="21">
        <f t="shared" si="3"/>
        <v>13</v>
      </c>
      <c r="T22" s="57">
        <f t="shared" si="4"/>
        <v>44</v>
      </c>
      <c r="U22"/>
      <c r="V22"/>
    </row>
    <row r="23" spans="1:22" x14ac:dyDescent="0.25">
      <c r="B23" s="35" t="s">
        <v>49</v>
      </c>
      <c r="C23" s="36" t="s">
        <v>55</v>
      </c>
      <c r="D23" s="32"/>
      <c r="E23" s="45">
        <f>SUM('Säter 17Jun'!D23)</f>
        <v>0</v>
      </c>
      <c r="F23" s="23">
        <f>SUM(' Säter 7 Juli'!D23)</f>
        <v>0</v>
      </c>
      <c r="G23" s="23">
        <f>SUM('Stjärnsund 4 Aug'!D23)</f>
        <v>43</v>
      </c>
      <c r="H23" s="23">
        <f>SUM('Säter 5 Aug'!D23)</f>
        <v>90</v>
      </c>
      <c r="I23" s="23">
        <f>SUM('Säter 18 Aug'!D23)</f>
        <v>0</v>
      </c>
      <c r="K23" s="45">
        <f>SUM('Säter 17Jun'!E23)</f>
        <v>24</v>
      </c>
      <c r="L23" s="30">
        <f>SUM(' Säter 7 Juli'!E23)</f>
        <v>24</v>
      </c>
      <c r="M23" s="30">
        <f>SUM('Stjärnsund 4 Aug'!E23)</f>
        <v>3</v>
      </c>
      <c r="N23" s="30">
        <f>SUM('Säter 5 Aug'!E23)</f>
        <v>21</v>
      </c>
      <c r="O23" s="30">
        <f>SUM('Säter 18 Aug'!E23)</f>
        <v>0</v>
      </c>
      <c r="P23" s="30">
        <f t="shared" si="0"/>
        <v>133</v>
      </c>
      <c r="Q23" s="30">
        <f t="shared" si="1"/>
        <v>0</v>
      </c>
      <c r="R23" s="54">
        <f t="shared" si="2"/>
        <v>72</v>
      </c>
      <c r="S23" s="21">
        <f t="shared" si="3"/>
        <v>3</v>
      </c>
      <c r="T23" s="57">
        <f t="shared" si="4"/>
        <v>48</v>
      </c>
      <c r="U23"/>
      <c r="V23"/>
    </row>
    <row r="24" spans="1:22" x14ac:dyDescent="0.25">
      <c r="B24" s="35" t="s">
        <v>50</v>
      </c>
      <c r="C24" s="36" t="s">
        <v>16</v>
      </c>
      <c r="D24" s="29"/>
      <c r="E24" s="45">
        <f>SUM('Säter 17Jun'!D26)</f>
        <v>82</v>
      </c>
      <c r="F24" s="23">
        <f>SUM(' Säter 7 Juli'!D26)</f>
        <v>0</v>
      </c>
      <c r="G24" s="23">
        <f>SUM('Stjärnsund 4 Aug'!D26)</f>
        <v>0</v>
      </c>
      <c r="H24" s="23">
        <f>SUM('Säter 5 Aug'!D26)</f>
        <v>0</v>
      </c>
      <c r="I24" s="23">
        <f>SUM('Säter 18 Aug'!D26)</f>
        <v>0</v>
      </c>
      <c r="K24" s="45">
        <f>SUM('Säter 17Jun'!E26)</f>
        <v>7</v>
      </c>
      <c r="L24" s="30">
        <f>SUM(' Säter 7 Juli'!E26)</f>
        <v>24</v>
      </c>
      <c r="M24" s="30">
        <f>SUM('Stjärnsund 4 Aug'!E26)</f>
        <v>24</v>
      </c>
      <c r="N24" s="30">
        <f>SUM('Säter 5 Aug'!E26)</f>
        <v>24</v>
      </c>
      <c r="O24" s="30">
        <f>SUM('Säter 18 Aug'!E26)</f>
        <v>0</v>
      </c>
      <c r="P24" s="30">
        <f t="shared" si="0"/>
        <v>82</v>
      </c>
      <c r="Q24" s="30">
        <f t="shared" si="1"/>
        <v>0</v>
      </c>
      <c r="R24" s="54">
        <f t="shared" si="2"/>
        <v>79</v>
      </c>
      <c r="S24" s="21">
        <f t="shared" si="3"/>
        <v>7</v>
      </c>
      <c r="T24" s="57">
        <f t="shared" si="4"/>
        <v>55</v>
      </c>
      <c r="U24"/>
      <c r="V24"/>
    </row>
    <row r="25" spans="1:22" x14ac:dyDescent="0.25">
      <c r="B25" s="35" t="s">
        <v>58</v>
      </c>
      <c r="C25" s="36" t="s">
        <v>59</v>
      </c>
      <c r="D25" s="32"/>
      <c r="E25" s="45">
        <f>SUM('Säter 17Jun'!D10)</f>
        <v>90</v>
      </c>
      <c r="F25" s="23">
        <f>SUM(' Säter 7 Juli'!D10)</f>
        <v>93</v>
      </c>
      <c r="G25" s="23">
        <f>SUM('Stjärnsund 4 Aug'!D10)</f>
        <v>0</v>
      </c>
      <c r="H25" s="23">
        <f>SUM('Säter 5 Aug'!D10)</f>
        <v>98</v>
      </c>
      <c r="I25" s="23">
        <f>SUM('Säter 18 Aug'!D10)</f>
        <v>0</v>
      </c>
      <c r="K25" s="45">
        <f>SUM('Säter 17Jun'!E10)</f>
        <v>17</v>
      </c>
      <c r="L25" s="30">
        <f>SUM(' Säter 7 Juli'!E10)</f>
        <v>16</v>
      </c>
      <c r="M25" s="30">
        <f>SUM('Stjärnsund 4 Aug'!E10)</f>
        <v>24</v>
      </c>
      <c r="N25" s="30">
        <f>SUM('Säter 5 Aug'!E10)</f>
        <v>23</v>
      </c>
      <c r="O25" s="30">
        <f>SUM('Säter 18 Aug'!E10)</f>
        <v>0</v>
      </c>
      <c r="P25" s="30">
        <f t="shared" si="0"/>
        <v>281</v>
      </c>
      <c r="Q25" s="30">
        <f t="shared" si="1"/>
        <v>0</v>
      </c>
      <c r="R25" s="54">
        <f t="shared" si="2"/>
        <v>80</v>
      </c>
      <c r="S25" s="21">
        <f t="shared" si="3"/>
        <v>16</v>
      </c>
      <c r="T25" s="57">
        <f t="shared" si="4"/>
        <v>56</v>
      </c>
      <c r="U25"/>
      <c r="V25"/>
    </row>
    <row r="26" spans="1:22" x14ac:dyDescent="0.25">
      <c r="B26" s="35" t="s">
        <v>20</v>
      </c>
      <c r="C26" s="36" t="s">
        <v>10</v>
      </c>
      <c r="D26" s="32"/>
      <c r="E26" s="45">
        <f>SUM('Säter 17Jun'!D4)</f>
        <v>98</v>
      </c>
      <c r="F26" s="23">
        <f>SUM(' Säter 7 Juli'!D4)</f>
        <v>98</v>
      </c>
      <c r="G26" s="23">
        <f>SUM('Stjärnsund 4 Aug'!D4)</f>
        <v>59</v>
      </c>
      <c r="H26" s="23">
        <f>SUM('Säter 5 Aug'!D4)</f>
        <v>97</v>
      </c>
      <c r="I26" s="23">
        <f>SUM('Säter 18 Aug'!D4)</f>
        <v>0</v>
      </c>
      <c r="K26" s="45">
        <f>SUM('Säter 17Jun'!E4)</f>
        <v>22</v>
      </c>
      <c r="L26" s="30">
        <f>SUM(' Säter 7 Juli'!E4)</f>
        <v>17</v>
      </c>
      <c r="M26" s="30">
        <f>SUM('Stjärnsund 4 Aug'!E4)</f>
        <v>17</v>
      </c>
      <c r="N26" s="30">
        <f>SUM('Säter 5 Aug'!E4)</f>
        <v>22</v>
      </c>
      <c r="O26" s="30">
        <f>SUM('Säter 18 Aug'!E4)</f>
        <v>0</v>
      </c>
      <c r="P26" s="48">
        <f t="shared" si="0"/>
        <v>352</v>
      </c>
      <c r="Q26" s="30">
        <f t="shared" si="1"/>
        <v>0</v>
      </c>
      <c r="R26" s="54">
        <f t="shared" si="2"/>
        <v>78</v>
      </c>
      <c r="S26" s="21">
        <f t="shared" si="3"/>
        <v>17</v>
      </c>
      <c r="T26" s="57">
        <f t="shared" si="4"/>
        <v>56</v>
      </c>
      <c r="U26"/>
      <c r="V26"/>
    </row>
    <row r="27" spans="1:22" x14ac:dyDescent="0.25">
      <c r="B27" s="35" t="s">
        <v>29</v>
      </c>
      <c r="C27" s="36" t="s">
        <v>18</v>
      </c>
      <c r="D27" s="29"/>
      <c r="E27" s="45">
        <f>SUM('Säter 17Jun'!D25)</f>
        <v>0</v>
      </c>
      <c r="F27" s="23">
        <f>SUM(' Säter 7 Juli'!D25)</f>
        <v>0</v>
      </c>
      <c r="G27" s="23">
        <f>SUM('Stjärnsund 4 Aug'!D25)</f>
        <v>0</v>
      </c>
      <c r="H27" s="23">
        <f>SUM('Säter 5 Aug'!D25)</f>
        <v>0</v>
      </c>
      <c r="I27" s="23">
        <f>SUM('Säter 18 Aug'!D25)</f>
        <v>0</v>
      </c>
      <c r="K27" s="45">
        <f>SUM('Säter 17Jun'!E25)</f>
        <v>24</v>
      </c>
      <c r="L27" s="30">
        <f>SUM(' Säter 7 Juli'!E25)</f>
        <v>24</v>
      </c>
      <c r="M27" s="30">
        <f>SUM('Stjärnsund 4 Aug'!E25)</f>
        <v>24</v>
      </c>
      <c r="N27" s="30">
        <f>SUM('Säter 5 Aug'!E25)</f>
        <v>24</v>
      </c>
      <c r="O27" s="30">
        <f>SUM('Säter 18 Aug'!E25)</f>
        <v>0</v>
      </c>
      <c r="P27" s="30">
        <f t="shared" si="0"/>
        <v>0</v>
      </c>
      <c r="Q27" s="30">
        <f t="shared" si="1"/>
        <v>0</v>
      </c>
      <c r="R27" s="54">
        <f t="shared" si="2"/>
        <v>96</v>
      </c>
      <c r="S27" s="21">
        <f t="shared" si="3"/>
        <v>24</v>
      </c>
      <c r="T27" s="57">
        <f t="shared" si="4"/>
        <v>72</v>
      </c>
      <c r="V27"/>
    </row>
    <row r="28" spans="1:22" x14ac:dyDescent="0.25">
      <c r="A28" s="15"/>
      <c r="B28" s="40"/>
      <c r="C28" s="40"/>
      <c r="D28" s="40"/>
      <c r="E28" s="23"/>
      <c r="F28" s="23"/>
      <c r="G28" s="23"/>
      <c r="H28" s="23"/>
      <c r="I28" s="23"/>
      <c r="T28" s="14"/>
      <c r="V28"/>
    </row>
    <row r="29" spans="1:22" x14ac:dyDescent="0.25">
      <c r="A29" s="40" t="s">
        <v>32</v>
      </c>
      <c r="B29" s="39"/>
      <c r="C29" s="39"/>
      <c r="D29" s="40"/>
      <c r="E29" s="15" t="s">
        <v>66</v>
      </c>
      <c r="F29" s="42" t="s">
        <v>80</v>
      </c>
      <c r="G29" s="42"/>
      <c r="H29" s="42" t="s">
        <v>84</v>
      </c>
      <c r="I29" s="42"/>
    </row>
    <row r="30" spans="1:22" x14ac:dyDescent="0.25">
      <c r="A30" s="40" t="s">
        <v>33</v>
      </c>
      <c r="B30" s="39"/>
      <c r="C30" s="39"/>
      <c r="D30" s="40"/>
      <c r="E30" s="15" t="s">
        <v>67</v>
      </c>
      <c r="F30" s="42" t="s">
        <v>81</v>
      </c>
      <c r="G30" s="42"/>
      <c r="H30" s="42" t="s">
        <v>85</v>
      </c>
      <c r="I30" s="42"/>
    </row>
  </sheetData>
  <sortState ref="B3:T27">
    <sortCondition ref="T3:T27"/>
  </sortState>
  <mergeCells count="2">
    <mergeCell ref="E1:I1"/>
    <mergeCell ref="K1:O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3"/>
  <sheetViews>
    <sheetView workbookViewId="0">
      <selection activeCell="H4" sqref="H4:H28"/>
    </sheetView>
  </sheetViews>
  <sheetFormatPr defaultColWidth="9.140625" defaultRowHeight="12.75" x14ac:dyDescent="0.2"/>
  <cols>
    <col min="1" max="1" width="5.140625" style="1" customWidth="1"/>
    <col min="2" max="2" width="17.5703125" style="1" bestFit="1" customWidth="1"/>
    <col min="3" max="3" width="10.5703125" style="1" bestFit="1" customWidth="1"/>
    <col min="4" max="4" width="9.85546875" style="1" bestFit="1" customWidth="1"/>
    <col min="5" max="5" width="9.7109375" style="1" bestFit="1" customWidth="1"/>
    <col min="6" max="6" width="3.42578125" style="1" bestFit="1" customWidth="1"/>
    <col min="7" max="7" width="3.5703125" style="1" bestFit="1" customWidth="1"/>
    <col min="8" max="9" width="9.140625" style="1"/>
    <col min="10" max="10" width="9.140625" style="12"/>
    <col min="11" max="11" width="17.5703125" style="1" bestFit="1" customWidth="1"/>
    <col min="12" max="12" width="10.5703125" style="12" bestFit="1" customWidth="1"/>
    <col min="13" max="13" width="4.85546875" style="12" bestFit="1" customWidth="1"/>
    <col min="14" max="14" width="9.140625" style="1"/>
    <col min="15" max="15" width="17.5703125" style="1" customWidth="1"/>
    <col min="16" max="16" width="12.7109375" style="1" bestFit="1" customWidth="1"/>
    <col min="17" max="17" width="9.140625" style="1"/>
    <col min="18" max="18" width="9.7109375" style="1" bestFit="1" customWidth="1"/>
    <col min="19" max="19" width="17.5703125" style="1" bestFit="1" customWidth="1"/>
    <col min="20" max="20" width="10.5703125" style="1" bestFit="1" customWidth="1"/>
    <col min="21" max="21" width="4.85546875" style="1" bestFit="1" customWidth="1"/>
    <col min="22" max="22" width="8.28515625" style="1" bestFit="1" customWidth="1"/>
    <col min="23" max="16384" width="9.140625" style="1"/>
  </cols>
  <sheetData>
    <row r="1" spans="1:13" ht="15.75" x14ac:dyDescent="0.25">
      <c r="A1" s="4" t="s">
        <v>52</v>
      </c>
    </row>
    <row r="3" spans="1:13" x14ac:dyDescent="0.2">
      <c r="A3" s="17"/>
      <c r="B3" s="17" t="s">
        <v>0</v>
      </c>
      <c r="C3" s="17" t="s">
        <v>7</v>
      </c>
      <c r="D3" s="28" t="s">
        <v>1</v>
      </c>
      <c r="E3" s="17" t="s">
        <v>2</v>
      </c>
      <c r="F3" s="5" t="s">
        <v>3</v>
      </c>
      <c r="G3" s="27" t="s">
        <v>4</v>
      </c>
      <c r="H3" s="17" t="s">
        <v>51</v>
      </c>
      <c r="J3" s="1"/>
      <c r="L3" s="1"/>
      <c r="M3" s="1"/>
    </row>
    <row r="4" spans="1:13" ht="15" x14ac:dyDescent="0.25">
      <c r="A4" s="3"/>
      <c r="B4" s="35" t="s">
        <v>20</v>
      </c>
      <c r="C4" s="36" t="s">
        <v>10</v>
      </c>
      <c r="D4" s="45">
        <v>98</v>
      </c>
      <c r="E4" s="46">
        <v>22</v>
      </c>
      <c r="F4" s="6"/>
      <c r="G4" s="6"/>
      <c r="H4" s="2"/>
      <c r="J4" s="1"/>
      <c r="L4" s="1"/>
      <c r="M4" s="1"/>
    </row>
    <row r="5" spans="1:13" s="7" customFormat="1" x14ac:dyDescent="0.2">
      <c r="A5" s="6"/>
      <c r="B5" s="2" t="s">
        <v>68</v>
      </c>
      <c r="C5" s="2" t="s">
        <v>71</v>
      </c>
      <c r="D5" s="6">
        <v>84</v>
      </c>
      <c r="E5" s="46">
        <v>10</v>
      </c>
      <c r="F5" s="2"/>
      <c r="G5" s="2"/>
      <c r="H5" s="2"/>
    </row>
    <row r="6" spans="1:13" ht="15" x14ac:dyDescent="0.25">
      <c r="A6" s="6"/>
      <c r="B6" s="35" t="s">
        <v>44</v>
      </c>
      <c r="C6" s="36" t="s">
        <v>45</v>
      </c>
      <c r="D6" s="47">
        <v>85</v>
      </c>
      <c r="E6" s="46">
        <v>12</v>
      </c>
      <c r="F6" s="19"/>
      <c r="G6" s="19"/>
      <c r="H6" s="2"/>
      <c r="J6" s="1"/>
      <c r="L6" s="1"/>
      <c r="M6" s="1"/>
    </row>
    <row r="7" spans="1:13" s="7" customFormat="1" ht="15" x14ac:dyDescent="0.25">
      <c r="A7" s="3"/>
      <c r="B7" s="35" t="s">
        <v>21</v>
      </c>
      <c r="C7" s="36" t="s">
        <v>11</v>
      </c>
      <c r="D7" s="47">
        <v>95</v>
      </c>
      <c r="E7" s="46">
        <v>20</v>
      </c>
      <c r="F7" s="19"/>
      <c r="G7" s="19"/>
      <c r="H7" s="2"/>
    </row>
    <row r="8" spans="1:13" s="7" customFormat="1" ht="15" x14ac:dyDescent="0.25">
      <c r="A8" s="6"/>
      <c r="B8" s="35" t="s">
        <v>5</v>
      </c>
      <c r="C8" s="36" t="s">
        <v>22</v>
      </c>
      <c r="D8" s="48">
        <v>79</v>
      </c>
      <c r="E8" s="53">
        <v>5</v>
      </c>
      <c r="F8" s="6"/>
      <c r="G8" s="6"/>
      <c r="H8" s="2"/>
    </row>
    <row r="9" spans="1:13" ht="15" x14ac:dyDescent="0.25">
      <c r="A9" s="6"/>
      <c r="B9" s="35" t="s">
        <v>35</v>
      </c>
      <c r="C9" s="36" t="s">
        <v>38</v>
      </c>
      <c r="D9" s="45">
        <v>89</v>
      </c>
      <c r="E9" s="46">
        <v>16</v>
      </c>
      <c r="F9" s="19"/>
      <c r="G9" s="19"/>
      <c r="H9" s="2"/>
      <c r="J9" s="1"/>
      <c r="L9" s="1"/>
      <c r="M9" s="1"/>
    </row>
    <row r="10" spans="1:13" ht="15" x14ac:dyDescent="0.25">
      <c r="A10" s="6"/>
      <c r="B10" s="35" t="s">
        <v>58</v>
      </c>
      <c r="C10" s="36" t="s">
        <v>59</v>
      </c>
      <c r="D10" s="47">
        <v>90</v>
      </c>
      <c r="E10" s="53">
        <v>17</v>
      </c>
      <c r="F10" s="5"/>
      <c r="G10" s="31"/>
      <c r="H10" s="2"/>
      <c r="J10" s="1"/>
      <c r="L10" s="1"/>
      <c r="M10" s="1"/>
    </row>
    <row r="11" spans="1:13" ht="15" x14ac:dyDescent="0.25">
      <c r="A11" s="6"/>
      <c r="B11" s="35" t="s">
        <v>46</v>
      </c>
      <c r="C11" s="36" t="s">
        <v>19</v>
      </c>
      <c r="D11" s="45">
        <v>76</v>
      </c>
      <c r="E11" s="53">
        <v>3</v>
      </c>
      <c r="F11" s="6"/>
      <c r="G11" s="6" t="s">
        <v>30</v>
      </c>
      <c r="H11" s="2"/>
      <c r="J11" s="1"/>
      <c r="L11" s="1"/>
      <c r="M11" s="1"/>
    </row>
    <row r="12" spans="1:13" ht="15" x14ac:dyDescent="0.25">
      <c r="A12" s="6"/>
      <c r="B12" s="35" t="s">
        <v>23</v>
      </c>
      <c r="C12" s="36" t="s">
        <v>13</v>
      </c>
      <c r="D12" s="45">
        <v>79</v>
      </c>
      <c r="E12" s="46">
        <v>4</v>
      </c>
      <c r="F12" s="6"/>
      <c r="G12" s="6"/>
      <c r="H12" s="2"/>
      <c r="J12" s="1"/>
      <c r="L12" s="1"/>
      <c r="M12" s="1"/>
    </row>
    <row r="13" spans="1:13" ht="15" x14ac:dyDescent="0.25">
      <c r="A13" s="6"/>
      <c r="B13" s="35" t="s">
        <v>34</v>
      </c>
      <c r="C13" s="36" t="s">
        <v>39</v>
      </c>
      <c r="D13" s="45">
        <v>84</v>
      </c>
      <c r="E13" s="46">
        <v>8</v>
      </c>
      <c r="F13" s="6"/>
      <c r="G13" s="6"/>
      <c r="H13" s="2"/>
      <c r="J13" s="1"/>
      <c r="L13" s="1"/>
      <c r="M13" s="1"/>
    </row>
    <row r="14" spans="1:13" ht="15" x14ac:dyDescent="0.25">
      <c r="A14" s="6"/>
      <c r="B14" s="35" t="s">
        <v>24</v>
      </c>
      <c r="C14" s="36" t="s">
        <v>15</v>
      </c>
      <c r="D14" s="45">
        <v>96</v>
      </c>
      <c r="E14" s="53">
        <v>21</v>
      </c>
      <c r="F14" s="6"/>
      <c r="G14" s="6"/>
      <c r="H14" s="2"/>
      <c r="J14" s="1"/>
      <c r="L14" s="1"/>
      <c r="M14" s="1"/>
    </row>
    <row r="15" spans="1:13" ht="15" x14ac:dyDescent="0.25">
      <c r="A15" s="3"/>
      <c r="B15" s="35" t="s">
        <v>56</v>
      </c>
      <c r="C15" s="36" t="s">
        <v>57</v>
      </c>
      <c r="D15" s="45">
        <v>86</v>
      </c>
      <c r="E15" s="46">
        <v>14</v>
      </c>
      <c r="F15" s="31"/>
      <c r="G15" s="31"/>
      <c r="H15" s="2"/>
      <c r="J15" s="1"/>
      <c r="L15" s="1"/>
      <c r="M15" s="1"/>
    </row>
    <row r="16" spans="1:13" ht="15" x14ac:dyDescent="0.25">
      <c r="A16" s="6"/>
      <c r="B16" s="35" t="s">
        <v>25</v>
      </c>
      <c r="C16" s="36" t="s">
        <v>12</v>
      </c>
      <c r="D16" s="49">
        <v>75</v>
      </c>
      <c r="E16" s="53">
        <v>1</v>
      </c>
      <c r="F16" s="6"/>
      <c r="G16" s="6"/>
      <c r="H16" s="2"/>
      <c r="J16" s="1"/>
      <c r="L16" s="1"/>
      <c r="M16" s="1"/>
    </row>
    <row r="17" spans="1:13" ht="15" x14ac:dyDescent="0.25">
      <c r="A17" s="6"/>
      <c r="B17" s="35" t="s">
        <v>53</v>
      </c>
      <c r="C17" s="36" t="s">
        <v>54</v>
      </c>
      <c r="D17" s="45">
        <v>91</v>
      </c>
      <c r="E17" s="46">
        <v>18</v>
      </c>
      <c r="F17" s="19"/>
      <c r="G17" s="19"/>
      <c r="H17" s="2"/>
      <c r="J17" s="1"/>
      <c r="L17" s="1"/>
      <c r="M17" s="1"/>
    </row>
    <row r="18" spans="1:13" ht="15" x14ac:dyDescent="0.25">
      <c r="A18" s="6"/>
      <c r="B18" s="35" t="s">
        <v>26</v>
      </c>
      <c r="C18" s="36" t="s">
        <v>17</v>
      </c>
      <c r="D18" s="45">
        <v>84</v>
      </c>
      <c r="E18" s="53">
        <v>9</v>
      </c>
      <c r="F18" s="5"/>
      <c r="G18" s="6"/>
      <c r="H18" s="2"/>
      <c r="J18" s="1"/>
      <c r="L18" s="1"/>
      <c r="M18" s="1"/>
    </row>
    <row r="19" spans="1:13" ht="15" x14ac:dyDescent="0.25">
      <c r="A19" s="6"/>
      <c r="B19" s="35" t="s">
        <v>43</v>
      </c>
      <c r="C19" s="44" t="s">
        <v>42</v>
      </c>
      <c r="D19" s="47">
        <v>86</v>
      </c>
      <c r="E19" s="53">
        <v>13</v>
      </c>
      <c r="F19" s="6"/>
      <c r="G19" s="6"/>
      <c r="H19" s="2"/>
      <c r="J19" s="1"/>
      <c r="L19" s="1"/>
      <c r="M19" s="1"/>
    </row>
    <row r="20" spans="1:13" ht="15" x14ac:dyDescent="0.25">
      <c r="A20" s="6"/>
      <c r="B20" s="35" t="s">
        <v>27</v>
      </c>
      <c r="C20" s="36" t="s">
        <v>14</v>
      </c>
      <c r="D20" s="47">
        <v>92</v>
      </c>
      <c r="E20" s="53">
        <v>19</v>
      </c>
      <c r="F20" s="6"/>
      <c r="G20" s="5"/>
      <c r="H20" s="2"/>
      <c r="J20" s="1"/>
      <c r="L20" s="1"/>
      <c r="M20" s="1"/>
    </row>
    <row r="21" spans="1:13" ht="15" x14ac:dyDescent="0.25">
      <c r="A21" s="6"/>
      <c r="B21" s="35" t="s">
        <v>47</v>
      </c>
      <c r="C21" s="36" t="s">
        <v>48</v>
      </c>
      <c r="D21" s="45">
        <v>80</v>
      </c>
      <c r="E21" s="46">
        <v>6</v>
      </c>
      <c r="F21" s="6"/>
      <c r="G21" s="6"/>
      <c r="H21" s="2"/>
      <c r="J21" s="1"/>
      <c r="L21" s="1"/>
      <c r="M21" s="1"/>
    </row>
    <row r="22" spans="1:13" ht="15" x14ac:dyDescent="0.25">
      <c r="A22" s="6"/>
      <c r="B22" s="35" t="s">
        <v>36</v>
      </c>
      <c r="C22" s="36" t="s">
        <v>37</v>
      </c>
      <c r="D22" s="45" t="s">
        <v>70</v>
      </c>
      <c r="E22" s="53">
        <v>24</v>
      </c>
      <c r="F22" s="6"/>
      <c r="G22" s="6"/>
      <c r="H22" s="2"/>
      <c r="J22" s="1"/>
      <c r="L22" s="1"/>
      <c r="M22" s="1"/>
    </row>
    <row r="23" spans="1:13" ht="15" x14ac:dyDescent="0.25">
      <c r="A23" s="6"/>
      <c r="B23" s="35" t="s">
        <v>49</v>
      </c>
      <c r="C23" s="36" t="s">
        <v>55</v>
      </c>
      <c r="D23" s="45" t="s">
        <v>70</v>
      </c>
      <c r="E23" s="53">
        <v>24</v>
      </c>
      <c r="F23" s="31"/>
      <c r="G23" s="31"/>
      <c r="H23" s="2"/>
      <c r="J23" s="1"/>
      <c r="L23" s="1"/>
      <c r="M23" s="1"/>
    </row>
    <row r="24" spans="1:13" ht="15" x14ac:dyDescent="0.25">
      <c r="A24" s="52"/>
      <c r="B24" s="35" t="s">
        <v>28</v>
      </c>
      <c r="C24" s="36" t="s">
        <v>9</v>
      </c>
      <c r="D24" s="47">
        <v>85</v>
      </c>
      <c r="E24" s="53">
        <v>11</v>
      </c>
      <c r="F24" s="6"/>
      <c r="G24" s="5"/>
      <c r="H24" s="2"/>
      <c r="J24" s="1"/>
      <c r="L24" s="1"/>
      <c r="M24" s="1"/>
    </row>
    <row r="25" spans="1:13" ht="15" x14ac:dyDescent="0.25">
      <c r="A25" s="2"/>
      <c r="B25" s="35" t="s">
        <v>29</v>
      </c>
      <c r="C25" s="36" t="s">
        <v>18</v>
      </c>
      <c r="D25" s="45" t="s">
        <v>70</v>
      </c>
      <c r="E25" s="53">
        <v>24</v>
      </c>
      <c r="F25" s="6"/>
      <c r="G25" s="6"/>
      <c r="H25" s="2"/>
      <c r="J25" s="1"/>
      <c r="L25" s="1"/>
      <c r="M25" s="1"/>
    </row>
    <row r="26" spans="1:13" ht="15" x14ac:dyDescent="0.2">
      <c r="A26" s="2"/>
      <c r="B26" s="35" t="s">
        <v>50</v>
      </c>
      <c r="C26" s="36" t="s">
        <v>16</v>
      </c>
      <c r="D26" s="53">
        <v>82</v>
      </c>
      <c r="E26" s="53">
        <v>7</v>
      </c>
      <c r="F26" s="5"/>
      <c r="G26" s="19"/>
      <c r="H26" s="2"/>
      <c r="J26" s="1"/>
      <c r="L26" s="1"/>
      <c r="M26" s="1"/>
    </row>
    <row r="27" spans="1:13" x14ac:dyDescent="0.2">
      <c r="A27" s="2"/>
      <c r="B27" s="2" t="s">
        <v>69</v>
      </c>
      <c r="C27" s="2" t="s">
        <v>72</v>
      </c>
      <c r="D27" s="6">
        <v>88</v>
      </c>
      <c r="E27" s="53">
        <v>15</v>
      </c>
      <c r="F27" s="2"/>
      <c r="G27" s="2"/>
      <c r="H27" s="2"/>
    </row>
    <row r="28" spans="1:13" ht="15" x14ac:dyDescent="0.2">
      <c r="A28" s="2"/>
      <c r="B28" s="35" t="s">
        <v>60</v>
      </c>
      <c r="C28" s="36" t="s">
        <v>8</v>
      </c>
      <c r="D28" s="46">
        <v>76</v>
      </c>
      <c r="E28" s="46">
        <v>2</v>
      </c>
      <c r="F28" s="6" t="s">
        <v>30</v>
      </c>
      <c r="G28" s="2"/>
      <c r="H28" s="2"/>
    </row>
    <row r="32" spans="1:13" x14ac:dyDescent="0.2">
      <c r="K32" s="24"/>
      <c r="L32" s="26"/>
      <c r="M32" s="25"/>
    </row>
    <row r="33" spans="11:13" x14ac:dyDescent="0.2">
      <c r="K33" s="24"/>
      <c r="L33" s="26"/>
      <c r="M33" s="25"/>
    </row>
    <row r="34" spans="11:13" x14ac:dyDescent="0.2">
      <c r="K34" s="24"/>
      <c r="L34" s="26"/>
      <c r="M34" s="25"/>
    </row>
    <row r="35" spans="11:13" x14ac:dyDescent="0.2">
      <c r="K35" s="24"/>
      <c r="L35" s="26"/>
      <c r="M35" s="25"/>
    </row>
    <row r="36" spans="11:13" x14ac:dyDescent="0.2">
      <c r="K36" s="9"/>
      <c r="L36" s="10"/>
      <c r="M36" s="11"/>
    </row>
    <row r="37" spans="11:13" x14ac:dyDescent="0.2">
      <c r="K37" s="9"/>
      <c r="L37" s="10"/>
      <c r="M37" s="11"/>
    </row>
    <row r="38" spans="11:13" x14ac:dyDescent="0.2">
      <c r="K38" s="9"/>
      <c r="L38" s="10"/>
      <c r="M38" s="11"/>
    </row>
    <row r="39" spans="11:13" x14ac:dyDescent="0.2">
      <c r="K39" s="9"/>
      <c r="L39" s="10"/>
      <c r="M39" s="11"/>
    </row>
    <row r="40" spans="11:13" x14ac:dyDescent="0.2">
      <c r="K40" s="9"/>
      <c r="L40" s="10"/>
      <c r="M40" s="11"/>
    </row>
    <row r="41" spans="11:13" x14ac:dyDescent="0.2">
      <c r="K41" s="9"/>
      <c r="L41" s="10"/>
      <c r="M41" s="11"/>
    </row>
    <row r="42" spans="11:13" x14ac:dyDescent="0.2">
      <c r="K42" s="9"/>
      <c r="L42" s="10"/>
      <c r="M42" s="11"/>
    </row>
    <row r="43" spans="11:13" x14ac:dyDescent="0.2">
      <c r="K43" s="8"/>
      <c r="L43" s="22"/>
      <c r="M43" s="13"/>
    </row>
    <row r="44" spans="11:13" x14ac:dyDescent="0.2">
      <c r="K44" s="9"/>
      <c r="L44" s="10"/>
      <c r="M44" s="11"/>
    </row>
    <row r="45" spans="11:13" x14ac:dyDescent="0.2">
      <c r="K45" s="9"/>
      <c r="L45" s="10"/>
      <c r="M45" s="11"/>
    </row>
    <row r="46" spans="11:13" x14ac:dyDescent="0.2">
      <c r="K46" s="9"/>
      <c r="L46" s="10"/>
      <c r="M46" s="11"/>
    </row>
    <row r="47" spans="11:13" x14ac:dyDescent="0.2">
      <c r="K47" s="9"/>
      <c r="L47" s="10"/>
      <c r="M47" s="11"/>
    </row>
    <row r="48" spans="11:13" x14ac:dyDescent="0.2">
      <c r="K48" s="9"/>
      <c r="L48" s="10"/>
      <c r="M48" s="11"/>
    </row>
    <row r="49" spans="11:13" x14ac:dyDescent="0.2">
      <c r="K49" s="9"/>
      <c r="L49" s="10"/>
      <c r="M49" s="11"/>
    </row>
    <row r="50" spans="11:13" x14ac:dyDescent="0.2">
      <c r="K50" s="9"/>
      <c r="L50" s="10"/>
      <c r="M50" s="11"/>
    </row>
    <row r="51" spans="11:13" x14ac:dyDescent="0.2">
      <c r="K51" s="9"/>
      <c r="L51" s="10"/>
      <c r="M51" s="11"/>
    </row>
    <row r="52" spans="11:13" x14ac:dyDescent="0.2">
      <c r="K52" s="9"/>
      <c r="L52" s="10"/>
      <c r="M52" s="11"/>
    </row>
    <row r="53" spans="11:13" x14ac:dyDescent="0.2">
      <c r="K53" s="9"/>
      <c r="L53" s="10"/>
      <c r="M53" s="11"/>
    </row>
  </sheetData>
  <sortState ref="B4:H28">
    <sortCondition ref="B3"/>
  </sortState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8"/>
  <sheetViews>
    <sheetView topLeftCell="A7" workbookViewId="0">
      <selection activeCell="E4" sqref="E4"/>
    </sheetView>
  </sheetViews>
  <sheetFormatPr defaultRowHeight="15" x14ac:dyDescent="0.25"/>
  <cols>
    <col min="2" max="2" width="17.7109375" bestFit="1" customWidth="1"/>
    <col min="3" max="3" width="10.7109375" bestFit="1" customWidth="1"/>
  </cols>
  <sheetData>
    <row r="1" spans="1:8" ht="15.75" x14ac:dyDescent="0.25">
      <c r="A1" s="4"/>
      <c r="B1" s="1"/>
      <c r="C1" s="1"/>
      <c r="D1" s="1"/>
      <c r="E1" s="1"/>
      <c r="F1" s="1"/>
      <c r="G1" s="1"/>
    </row>
    <row r="2" spans="1:8" x14ac:dyDescent="0.25">
      <c r="A2" s="1"/>
      <c r="B2" s="1"/>
      <c r="C2" s="1"/>
      <c r="D2" s="1"/>
      <c r="E2" s="1"/>
      <c r="F2" s="1"/>
      <c r="G2" s="1"/>
    </row>
    <row r="3" spans="1:8" x14ac:dyDescent="0.25">
      <c r="A3" s="17"/>
      <c r="B3" s="17" t="s">
        <v>0</v>
      </c>
      <c r="C3" s="17" t="s">
        <v>7</v>
      </c>
      <c r="D3" s="28" t="s">
        <v>1</v>
      </c>
      <c r="E3" s="17" t="s">
        <v>2</v>
      </c>
      <c r="F3" s="5" t="s">
        <v>3</v>
      </c>
      <c r="G3" s="27" t="s">
        <v>4</v>
      </c>
      <c r="H3" s="17" t="s">
        <v>51</v>
      </c>
    </row>
    <row r="4" spans="1:8" x14ac:dyDescent="0.25">
      <c r="A4" s="3"/>
      <c r="B4" s="35" t="s">
        <v>20</v>
      </c>
      <c r="C4" s="36" t="s">
        <v>10</v>
      </c>
      <c r="D4" s="23">
        <v>98</v>
      </c>
      <c r="E4" s="6">
        <v>17</v>
      </c>
      <c r="F4" s="6"/>
      <c r="G4" s="6"/>
      <c r="H4" s="2"/>
    </row>
    <row r="5" spans="1:8" x14ac:dyDescent="0.25">
      <c r="A5" s="6"/>
      <c r="B5" s="2" t="s">
        <v>68</v>
      </c>
      <c r="C5" s="2" t="s">
        <v>71</v>
      </c>
      <c r="D5" s="23">
        <v>82</v>
      </c>
      <c r="E5" s="6">
        <v>12</v>
      </c>
      <c r="F5" s="19"/>
      <c r="G5" s="19"/>
      <c r="H5" s="2"/>
    </row>
    <row r="6" spans="1:8" x14ac:dyDescent="0.25">
      <c r="A6" s="6"/>
      <c r="B6" s="35" t="s">
        <v>44</v>
      </c>
      <c r="C6" s="36" t="s">
        <v>45</v>
      </c>
      <c r="D6" s="23" t="s">
        <v>70</v>
      </c>
      <c r="E6" s="6">
        <v>24</v>
      </c>
      <c r="F6" s="6"/>
      <c r="G6" s="6"/>
      <c r="H6" s="2"/>
    </row>
    <row r="7" spans="1:8" x14ac:dyDescent="0.25">
      <c r="A7" s="3"/>
      <c r="B7" s="35" t="s">
        <v>21</v>
      </c>
      <c r="C7" s="36" t="s">
        <v>11</v>
      </c>
      <c r="D7" s="23" t="s">
        <v>70</v>
      </c>
      <c r="E7" s="6">
        <v>24</v>
      </c>
      <c r="F7" s="6"/>
      <c r="G7" s="5"/>
      <c r="H7" s="2"/>
    </row>
    <row r="8" spans="1:8" x14ac:dyDescent="0.25">
      <c r="A8" s="6"/>
      <c r="B8" s="35" t="s">
        <v>5</v>
      </c>
      <c r="C8" s="36" t="s">
        <v>22</v>
      </c>
      <c r="D8" s="23" t="s">
        <v>70</v>
      </c>
      <c r="E8" s="6">
        <v>24</v>
      </c>
      <c r="F8" s="19"/>
      <c r="G8" s="19"/>
      <c r="H8" s="2"/>
    </row>
    <row r="9" spans="1:8" x14ac:dyDescent="0.25">
      <c r="A9" s="6"/>
      <c r="B9" s="35" t="s">
        <v>35</v>
      </c>
      <c r="C9" s="36" t="s">
        <v>38</v>
      </c>
      <c r="D9" s="23">
        <v>85</v>
      </c>
      <c r="E9" s="6">
        <v>14</v>
      </c>
      <c r="F9" s="5"/>
      <c r="G9" s="6" t="s">
        <v>30</v>
      </c>
      <c r="H9" s="2"/>
    </row>
    <row r="10" spans="1:8" x14ac:dyDescent="0.25">
      <c r="A10" s="6"/>
      <c r="B10" s="35" t="s">
        <v>58</v>
      </c>
      <c r="C10" s="36" t="s">
        <v>59</v>
      </c>
      <c r="D10" s="23">
        <v>93</v>
      </c>
      <c r="E10" s="6">
        <v>16</v>
      </c>
      <c r="F10" s="5"/>
      <c r="G10" s="31"/>
      <c r="H10" s="2"/>
    </row>
    <row r="11" spans="1:8" x14ac:dyDescent="0.25">
      <c r="A11" s="6"/>
      <c r="B11" s="35" t="s">
        <v>46</v>
      </c>
      <c r="C11" s="36" t="s">
        <v>19</v>
      </c>
      <c r="D11" s="23">
        <v>80</v>
      </c>
      <c r="E11" s="6">
        <v>9</v>
      </c>
      <c r="F11" s="6"/>
      <c r="G11" s="6"/>
      <c r="H11" s="2"/>
    </row>
    <row r="12" spans="1:8" x14ac:dyDescent="0.25">
      <c r="A12" s="6"/>
      <c r="B12" s="35" t="s">
        <v>23</v>
      </c>
      <c r="C12" s="36" t="s">
        <v>13</v>
      </c>
      <c r="D12" s="23" t="s">
        <v>70</v>
      </c>
      <c r="E12" s="6">
        <v>24</v>
      </c>
      <c r="F12" s="19"/>
      <c r="G12" s="19"/>
      <c r="H12" s="2"/>
    </row>
    <row r="13" spans="1:8" x14ac:dyDescent="0.25">
      <c r="A13" s="6"/>
      <c r="B13" s="35" t="s">
        <v>34</v>
      </c>
      <c r="C13" s="36" t="s">
        <v>39</v>
      </c>
      <c r="D13" s="23">
        <v>73</v>
      </c>
      <c r="E13" s="6">
        <v>2</v>
      </c>
      <c r="F13" s="6"/>
      <c r="G13" s="6"/>
      <c r="H13" s="2"/>
    </row>
    <row r="14" spans="1:8" x14ac:dyDescent="0.25">
      <c r="A14" s="6"/>
      <c r="B14" s="35" t="s">
        <v>24</v>
      </c>
      <c r="C14" s="36" t="s">
        <v>15</v>
      </c>
      <c r="D14" s="23">
        <v>74</v>
      </c>
      <c r="E14" s="6">
        <v>3</v>
      </c>
      <c r="F14" s="6"/>
      <c r="G14" s="6"/>
      <c r="H14" s="2"/>
    </row>
    <row r="15" spans="1:8" x14ac:dyDescent="0.25">
      <c r="A15" s="6"/>
      <c r="B15" s="35" t="s">
        <v>56</v>
      </c>
      <c r="C15" s="36" t="s">
        <v>57</v>
      </c>
      <c r="D15" s="23">
        <v>77</v>
      </c>
      <c r="E15" s="6">
        <v>6</v>
      </c>
      <c r="F15" s="6"/>
      <c r="G15" s="6"/>
      <c r="H15" s="2"/>
    </row>
    <row r="16" spans="1:8" x14ac:dyDescent="0.25">
      <c r="A16" s="6"/>
      <c r="B16" s="35" t="s">
        <v>25</v>
      </c>
      <c r="C16" s="36" t="s">
        <v>12</v>
      </c>
      <c r="D16" s="23">
        <v>73</v>
      </c>
      <c r="E16" s="6">
        <v>1</v>
      </c>
      <c r="F16" s="36"/>
      <c r="G16" s="35"/>
      <c r="H16" s="36"/>
    </row>
    <row r="17" spans="1:8" x14ac:dyDescent="0.25">
      <c r="A17" s="3"/>
      <c r="B17" s="35" t="s">
        <v>53</v>
      </c>
      <c r="C17" s="36" t="s">
        <v>54</v>
      </c>
      <c r="D17" s="23">
        <v>75</v>
      </c>
      <c r="E17" s="6">
        <v>5</v>
      </c>
      <c r="F17" s="31"/>
      <c r="G17" s="31"/>
      <c r="H17" s="2"/>
    </row>
    <row r="18" spans="1:8" x14ac:dyDescent="0.25">
      <c r="A18" s="6"/>
      <c r="B18" s="35" t="s">
        <v>26</v>
      </c>
      <c r="C18" s="36" t="s">
        <v>17</v>
      </c>
      <c r="D18" s="23">
        <v>74</v>
      </c>
      <c r="E18" s="6">
        <v>4</v>
      </c>
      <c r="F18" s="19" t="s">
        <v>30</v>
      </c>
      <c r="G18" s="19"/>
      <c r="H18" s="2"/>
    </row>
    <row r="19" spans="1:8" x14ac:dyDescent="0.25">
      <c r="A19" s="6"/>
      <c r="B19" s="35" t="s">
        <v>43</v>
      </c>
      <c r="C19" s="44" t="s">
        <v>42</v>
      </c>
      <c r="D19" s="23">
        <v>84</v>
      </c>
      <c r="E19" s="6">
        <v>13</v>
      </c>
      <c r="F19" s="6"/>
      <c r="G19" s="6"/>
      <c r="H19" s="2"/>
    </row>
    <row r="20" spans="1:8" x14ac:dyDescent="0.25">
      <c r="A20" s="6"/>
      <c r="B20" s="35" t="s">
        <v>27</v>
      </c>
      <c r="C20" s="36" t="s">
        <v>14</v>
      </c>
      <c r="D20" s="23">
        <v>81</v>
      </c>
      <c r="E20" s="6">
        <v>10</v>
      </c>
      <c r="F20" s="6"/>
      <c r="G20" s="5"/>
      <c r="H20" s="2"/>
    </row>
    <row r="21" spans="1:8" x14ac:dyDescent="0.25">
      <c r="A21" s="6"/>
      <c r="B21" s="35" t="s">
        <v>47</v>
      </c>
      <c r="C21" s="36" t="s">
        <v>48</v>
      </c>
      <c r="D21" s="23">
        <v>78</v>
      </c>
      <c r="E21" s="6">
        <v>7</v>
      </c>
      <c r="F21" s="6"/>
      <c r="G21" s="6"/>
      <c r="H21" s="2"/>
    </row>
    <row r="22" spans="1:8" x14ac:dyDescent="0.25">
      <c r="A22" s="6"/>
      <c r="B22" s="35" t="s">
        <v>36</v>
      </c>
      <c r="C22" s="36" t="s">
        <v>37</v>
      </c>
      <c r="D22" s="23">
        <v>87</v>
      </c>
      <c r="E22" s="6">
        <v>15</v>
      </c>
      <c r="F22" s="6"/>
      <c r="G22" s="6"/>
      <c r="H22" s="2"/>
    </row>
    <row r="23" spans="1:8" x14ac:dyDescent="0.25">
      <c r="A23" s="6"/>
      <c r="B23" s="35" t="s">
        <v>49</v>
      </c>
      <c r="C23" s="36" t="s">
        <v>55</v>
      </c>
      <c r="D23" s="23" t="s">
        <v>70</v>
      </c>
      <c r="E23" s="6">
        <v>24</v>
      </c>
      <c r="F23" s="31"/>
      <c r="G23" s="31"/>
      <c r="H23" s="2"/>
    </row>
    <row r="24" spans="1:8" x14ac:dyDescent="0.25">
      <c r="A24" s="6"/>
      <c r="B24" s="35" t="s">
        <v>28</v>
      </c>
      <c r="C24" s="36" t="s">
        <v>9</v>
      </c>
      <c r="D24" s="23">
        <v>82</v>
      </c>
      <c r="E24" s="6">
        <v>11</v>
      </c>
      <c r="F24" s="6"/>
      <c r="G24" s="6"/>
      <c r="H24" s="2"/>
    </row>
    <row r="25" spans="1:8" x14ac:dyDescent="0.25">
      <c r="A25" s="6"/>
      <c r="B25" s="35" t="s">
        <v>29</v>
      </c>
      <c r="C25" s="36" t="s">
        <v>18</v>
      </c>
      <c r="D25" s="23" t="s">
        <v>70</v>
      </c>
      <c r="E25" s="6">
        <v>24</v>
      </c>
      <c r="F25" s="6"/>
      <c r="G25" s="6"/>
      <c r="H25" s="2"/>
    </row>
    <row r="26" spans="1:8" x14ac:dyDescent="0.25">
      <c r="A26" s="6"/>
      <c r="B26" s="35" t="s">
        <v>50</v>
      </c>
      <c r="C26" s="36" t="s">
        <v>16</v>
      </c>
      <c r="D26" s="23" t="s">
        <v>70</v>
      </c>
      <c r="E26" s="6">
        <v>24</v>
      </c>
      <c r="F26" s="6"/>
      <c r="G26" s="6"/>
      <c r="H26" s="2"/>
    </row>
    <row r="27" spans="1:8" x14ac:dyDescent="0.25">
      <c r="A27" s="6"/>
      <c r="B27" s="2" t="s">
        <v>69</v>
      </c>
      <c r="C27" s="2" t="s">
        <v>72</v>
      </c>
      <c r="D27" s="23">
        <v>80</v>
      </c>
      <c r="E27" s="6">
        <v>8</v>
      </c>
      <c r="F27" s="6"/>
      <c r="G27" s="6"/>
      <c r="H27" s="2"/>
    </row>
    <row r="28" spans="1:8" x14ac:dyDescent="0.25">
      <c r="A28" s="6"/>
      <c r="B28" s="35" t="s">
        <v>60</v>
      </c>
      <c r="C28" s="36" t="s">
        <v>8</v>
      </c>
      <c r="D28" s="23" t="s">
        <v>70</v>
      </c>
      <c r="E28" s="6">
        <v>24</v>
      </c>
      <c r="F28" s="6"/>
      <c r="G28" s="6"/>
      <c r="H28" s="2"/>
    </row>
  </sheetData>
  <sortState ref="B4:H23">
    <sortCondition ref="B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26C1-6519-4A4C-A2F3-ED0BFBD3A1A0}">
  <dimension ref="A3:H28"/>
  <sheetViews>
    <sheetView topLeftCell="A7" workbookViewId="0">
      <selection activeCell="B28" sqref="B4:C28"/>
    </sheetView>
  </sheetViews>
  <sheetFormatPr defaultRowHeight="15" x14ac:dyDescent="0.25"/>
  <cols>
    <col min="2" max="2" width="17.5703125" bestFit="1" customWidth="1"/>
    <col min="3" max="3" width="10.7109375" bestFit="1" customWidth="1"/>
  </cols>
  <sheetData>
    <row r="3" spans="1:8" x14ac:dyDescent="0.25">
      <c r="A3" s="17"/>
      <c r="B3" s="17" t="s">
        <v>0</v>
      </c>
      <c r="C3" s="17" t="s">
        <v>7</v>
      </c>
      <c r="D3" s="28" t="s">
        <v>1</v>
      </c>
      <c r="E3" s="17" t="s">
        <v>2</v>
      </c>
      <c r="F3" s="5" t="s">
        <v>3</v>
      </c>
      <c r="G3" s="27" t="s">
        <v>4</v>
      </c>
      <c r="H3" s="17" t="s">
        <v>51</v>
      </c>
    </row>
    <row r="4" spans="1:8" x14ac:dyDescent="0.25">
      <c r="A4" s="3"/>
      <c r="B4" s="35" t="s">
        <v>20</v>
      </c>
      <c r="C4" s="36" t="s">
        <v>10</v>
      </c>
      <c r="D4" s="23">
        <v>59</v>
      </c>
      <c r="E4" s="6">
        <v>17</v>
      </c>
      <c r="F4" s="6"/>
      <c r="G4" s="6"/>
      <c r="H4" s="2"/>
    </row>
    <row r="5" spans="1:8" x14ac:dyDescent="0.25">
      <c r="A5" s="6"/>
      <c r="B5" s="2" t="s">
        <v>68</v>
      </c>
      <c r="C5" s="2" t="s">
        <v>71</v>
      </c>
      <c r="D5" s="38">
        <v>45</v>
      </c>
      <c r="E5" s="6">
        <v>6</v>
      </c>
      <c r="F5" s="19"/>
      <c r="G5" s="19"/>
      <c r="H5" s="2"/>
    </row>
    <row r="6" spans="1:8" x14ac:dyDescent="0.25">
      <c r="A6" s="6"/>
      <c r="B6" s="35" t="s">
        <v>44</v>
      </c>
      <c r="C6" s="36" t="s">
        <v>45</v>
      </c>
      <c r="D6" s="23">
        <v>43</v>
      </c>
      <c r="E6" s="6">
        <v>4</v>
      </c>
      <c r="F6" s="6"/>
      <c r="G6" s="6"/>
      <c r="H6" s="2"/>
    </row>
    <row r="7" spans="1:8" x14ac:dyDescent="0.25">
      <c r="A7" s="3"/>
      <c r="B7" s="35" t="s">
        <v>21</v>
      </c>
      <c r="C7" s="36" t="s">
        <v>11</v>
      </c>
      <c r="D7" s="23">
        <v>45</v>
      </c>
      <c r="E7" s="6">
        <v>7</v>
      </c>
      <c r="F7" s="6"/>
      <c r="G7" s="5"/>
      <c r="H7" s="2"/>
    </row>
    <row r="8" spans="1:8" x14ac:dyDescent="0.25">
      <c r="A8" s="6"/>
      <c r="B8" s="35" t="s">
        <v>5</v>
      </c>
      <c r="C8" s="36" t="s">
        <v>22</v>
      </c>
      <c r="D8" s="23">
        <v>59</v>
      </c>
      <c r="E8" s="6">
        <v>16</v>
      </c>
      <c r="F8" s="19"/>
      <c r="G8" s="19"/>
      <c r="H8" s="2"/>
    </row>
    <row r="9" spans="1:8" x14ac:dyDescent="0.25">
      <c r="A9" s="6"/>
      <c r="B9" s="35" t="s">
        <v>35</v>
      </c>
      <c r="C9" s="36" t="s">
        <v>38</v>
      </c>
      <c r="D9" s="23">
        <v>41</v>
      </c>
      <c r="E9" s="6">
        <v>2</v>
      </c>
      <c r="F9" s="5"/>
      <c r="G9" s="6"/>
      <c r="H9" s="2"/>
    </row>
    <row r="10" spans="1:8" x14ac:dyDescent="0.25">
      <c r="A10" s="6"/>
      <c r="B10" s="35" t="s">
        <v>58</v>
      </c>
      <c r="C10" s="36" t="s">
        <v>59</v>
      </c>
      <c r="D10" s="23" t="s">
        <v>70</v>
      </c>
      <c r="E10" s="6">
        <v>24</v>
      </c>
      <c r="F10" s="5"/>
      <c r="G10" s="31"/>
      <c r="H10" s="2"/>
    </row>
    <row r="11" spans="1:8" x14ac:dyDescent="0.25">
      <c r="A11" s="6"/>
      <c r="B11" s="35" t="s">
        <v>46</v>
      </c>
      <c r="C11" s="36" t="s">
        <v>19</v>
      </c>
      <c r="D11" s="23">
        <v>54</v>
      </c>
      <c r="E11" s="6">
        <v>13</v>
      </c>
      <c r="F11" s="6"/>
      <c r="G11" s="6"/>
      <c r="H11" s="2"/>
    </row>
    <row r="12" spans="1:8" x14ac:dyDescent="0.25">
      <c r="A12" s="6"/>
      <c r="B12" s="35" t="s">
        <v>23</v>
      </c>
      <c r="C12" s="36" t="s">
        <v>13</v>
      </c>
      <c r="D12" s="23" t="s">
        <v>70</v>
      </c>
      <c r="E12" s="6">
        <v>24</v>
      </c>
      <c r="F12" s="19"/>
      <c r="G12" s="19"/>
      <c r="H12" s="2"/>
    </row>
    <row r="13" spans="1:8" x14ac:dyDescent="0.25">
      <c r="A13" s="6"/>
      <c r="B13" s="35" t="s">
        <v>34</v>
      </c>
      <c r="C13" s="36" t="s">
        <v>39</v>
      </c>
      <c r="D13" s="23" t="s">
        <v>70</v>
      </c>
      <c r="E13" s="6">
        <v>24</v>
      </c>
      <c r="F13" s="6"/>
      <c r="G13" s="6"/>
      <c r="H13" s="2"/>
    </row>
    <row r="14" spans="1:8" x14ac:dyDescent="0.25">
      <c r="A14" s="6"/>
      <c r="B14" s="35" t="s">
        <v>24</v>
      </c>
      <c r="C14" s="36" t="s">
        <v>15</v>
      </c>
      <c r="D14" s="23">
        <v>46</v>
      </c>
      <c r="E14" s="6">
        <v>8</v>
      </c>
      <c r="F14" s="6"/>
      <c r="G14" s="6"/>
      <c r="H14" s="2"/>
    </row>
    <row r="15" spans="1:8" x14ac:dyDescent="0.25">
      <c r="A15" s="6"/>
      <c r="B15" s="35" t="s">
        <v>56</v>
      </c>
      <c r="C15" s="36" t="s">
        <v>57</v>
      </c>
      <c r="D15" s="23">
        <v>41</v>
      </c>
      <c r="E15" s="6">
        <v>1</v>
      </c>
      <c r="F15" s="6"/>
      <c r="G15" s="6"/>
      <c r="H15" s="2"/>
    </row>
    <row r="16" spans="1:8" x14ac:dyDescent="0.25">
      <c r="A16" s="6"/>
      <c r="B16" s="35" t="s">
        <v>25</v>
      </c>
      <c r="C16" s="36" t="s">
        <v>12</v>
      </c>
      <c r="D16" s="36">
        <v>51</v>
      </c>
      <c r="E16" s="6">
        <v>10</v>
      </c>
      <c r="F16" s="36"/>
      <c r="G16" s="35"/>
      <c r="H16" s="36"/>
    </row>
    <row r="17" spans="1:8" x14ac:dyDescent="0.25">
      <c r="A17" s="3"/>
      <c r="B17" s="35" t="s">
        <v>53</v>
      </c>
      <c r="C17" s="36" t="s">
        <v>54</v>
      </c>
      <c r="D17" s="23">
        <v>45</v>
      </c>
      <c r="E17" s="6">
        <v>5</v>
      </c>
      <c r="F17" s="31"/>
      <c r="G17" s="31"/>
      <c r="H17" s="2"/>
    </row>
    <row r="18" spans="1:8" x14ac:dyDescent="0.25">
      <c r="A18" s="6"/>
      <c r="B18" s="35" t="s">
        <v>26</v>
      </c>
      <c r="C18" s="36" t="s">
        <v>17</v>
      </c>
      <c r="D18" s="23">
        <v>54</v>
      </c>
      <c r="E18" s="6">
        <v>14</v>
      </c>
      <c r="F18" s="19"/>
      <c r="G18" s="19"/>
      <c r="H18" s="2"/>
    </row>
    <row r="19" spans="1:8" x14ac:dyDescent="0.25">
      <c r="A19" s="6"/>
      <c r="B19" s="35" t="s">
        <v>43</v>
      </c>
      <c r="C19" s="44" t="s">
        <v>42</v>
      </c>
      <c r="D19" s="23" t="s">
        <v>70</v>
      </c>
      <c r="E19" s="6">
        <v>24</v>
      </c>
      <c r="F19" s="6"/>
      <c r="G19" s="6"/>
      <c r="H19" s="2"/>
    </row>
    <row r="20" spans="1:8" x14ac:dyDescent="0.25">
      <c r="A20" s="6"/>
      <c r="B20" s="35" t="s">
        <v>27</v>
      </c>
      <c r="C20" s="36" t="s">
        <v>14</v>
      </c>
      <c r="D20" s="23">
        <v>49</v>
      </c>
      <c r="E20" s="6">
        <v>9</v>
      </c>
      <c r="F20" s="6"/>
      <c r="G20" s="5"/>
      <c r="H20" s="2"/>
    </row>
    <row r="21" spans="1:8" x14ac:dyDescent="0.25">
      <c r="A21" s="6"/>
      <c r="B21" s="35" t="s">
        <v>47</v>
      </c>
      <c r="C21" s="36" t="s">
        <v>48</v>
      </c>
      <c r="D21" s="23">
        <v>51</v>
      </c>
      <c r="E21" s="6">
        <v>11</v>
      </c>
      <c r="F21" s="6"/>
      <c r="G21" s="6"/>
      <c r="H21" s="2"/>
    </row>
    <row r="22" spans="1:8" x14ac:dyDescent="0.25">
      <c r="A22" s="6"/>
      <c r="B22" s="35" t="s">
        <v>36</v>
      </c>
      <c r="C22" s="36" t="s">
        <v>37</v>
      </c>
      <c r="D22" s="23">
        <v>52</v>
      </c>
      <c r="E22" s="6">
        <v>12</v>
      </c>
      <c r="F22" s="6"/>
      <c r="G22" s="6"/>
      <c r="H22" s="2"/>
    </row>
    <row r="23" spans="1:8" x14ac:dyDescent="0.25">
      <c r="A23" s="6"/>
      <c r="B23" s="35" t="s">
        <v>49</v>
      </c>
      <c r="C23" s="36" t="s">
        <v>55</v>
      </c>
      <c r="D23" s="23">
        <v>43</v>
      </c>
      <c r="E23" s="6">
        <v>3</v>
      </c>
      <c r="F23" s="31"/>
      <c r="G23" s="31"/>
      <c r="H23" s="2"/>
    </row>
    <row r="24" spans="1:8" x14ac:dyDescent="0.25">
      <c r="A24" s="6"/>
      <c r="B24" s="35" t="s">
        <v>28</v>
      </c>
      <c r="C24" s="36" t="s">
        <v>9</v>
      </c>
      <c r="D24" s="23" t="s">
        <v>83</v>
      </c>
      <c r="E24" s="6">
        <v>24</v>
      </c>
      <c r="F24" s="6"/>
      <c r="G24" s="6"/>
      <c r="H24" s="2"/>
    </row>
    <row r="25" spans="1:8" x14ac:dyDescent="0.25">
      <c r="A25" s="6"/>
      <c r="B25" s="35" t="s">
        <v>29</v>
      </c>
      <c r="C25" s="36" t="s">
        <v>18</v>
      </c>
      <c r="D25" s="23" t="s">
        <v>70</v>
      </c>
      <c r="E25" s="6">
        <v>24</v>
      </c>
      <c r="F25" s="6"/>
      <c r="G25" s="6"/>
      <c r="H25" s="2"/>
    </row>
    <row r="26" spans="1:8" x14ac:dyDescent="0.25">
      <c r="A26" s="6"/>
      <c r="B26" s="35" t="s">
        <v>50</v>
      </c>
      <c r="C26" s="36" t="s">
        <v>16</v>
      </c>
      <c r="D26" s="23" t="s">
        <v>70</v>
      </c>
      <c r="E26" s="6">
        <v>24</v>
      </c>
      <c r="F26" s="6"/>
      <c r="G26" s="6"/>
      <c r="H26" s="2"/>
    </row>
    <row r="27" spans="1:8" x14ac:dyDescent="0.25">
      <c r="A27" s="6"/>
      <c r="B27" s="2" t="s">
        <v>69</v>
      </c>
      <c r="C27" s="2" t="s">
        <v>72</v>
      </c>
      <c r="D27" s="23" t="s">
        <v>70</v>
      </c>
      <c r="E27" s="6">
        <v>24</v>
      </c>
      <c r="F27" s="6"/>
      <c r="G27" s="6"/>
      <c r="H27" s="2"/>
    </row>
    <row r="28" spans="1:8" x14ac:dyDescent="0.25">
      <c r="A28" s="6"/>
      <c r="B28" s="35" t="s">
        <v>60</v>
      </c>
      <c r="C28" s="36" t="s">
        <v>8</v>
      </c>
      <c r="D28" s="23">
        <v>55</v>
      </c>
      <c r="E28" s="6">
        <v>15</v>
      </c>
      <c r="F28" s="6"/>
      <c r="G28" s="6"/>
      <c r="H28" s="2"/>
    </row>
  </sheetData>
  <sortState ref="B4:H28">
    <sortCondition ref="B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8"/>
  <sheetViews>
    <sheetView topLeftCell="A7" workbookViewId="0">
      <selection activeCell="E26" sqref="E26"/>
    </sheetView>
  </sheetViews>
  <sheetFormatPr defaultRowHeight="15" x14ac:dyDescent="0.25"/>
  <cols>
    <col min="2" max="2" width="17.7109375" bestFit="1" customWidth="1"/>
    <col min="3" max="3" width="10.7109375" bestFit="1" customWidth="1"/>
    <col min="6" max="6" width="3.42578125" bestFit="1" customWidth="1"/>
    <col min="7" max="7" width="3.5703125" bestFit="1" customWidth="1"/>
  </cols>
  <sheetData>
    <row r="1" spans="1:8" ht="15.75" x14ac:dyDescent="0.25">
      <c r="A1" s="4" t="s">
        <v>61</v>
      </c>
      <c r="B1" s="1"/>
      <c r="C1" s="1"/>
      <c r="D1" s="1"/>
      <c r="E1" s="1"/>
      <c r="F1" s="1"/>
      <c r="G1" s="1"/>
    </row>
    <row r="2" spans="1:8" x14ac:dyDescent="0.25">
      <c r="A2" s="1"/>
      <c r="B2" s="1"/>
      <c r="C2" s="1"/>
      <c r="D2" s="1"/>
      <c r="E2" s="1"/>
      <c r="F2" s="1"/>
      <c r="G2" s="1"/>
    </row>
    <row r="3" spans="1:8" x14ac:dyDescent="0.25">
      <c r="A3" s="17"/>
      <c r="B3" s="17" t="s">
        <v>0</v>
      </c>
      <c r="C3" s="17" t="s">
        <v>7</v>
      </c>
      <c r="D3" s="28" t="s">
        <v>1</v>
      </c>
      <c r="E3" s="17" t="s">
        <v>2</v>
      </c>
      <c r="F3" s="5" t="s">
        <v>3</v>
      </c>
      <c r="G3" s="27" t="s">
        <v>4</v>
      </c>
      <c r="H3" s="17" t="s">
        <v>51</v>
      </c>
    </row>
    <row r="4" spans="1:8" x14ac:dyDescent="0.25">
      <c r="A4" s="3"/>
      <c r="B4" s="35" t="s">
        <v>20</v>
      </c>
      <c r="C4" s="36" t="s">
        <v>10</v>
      </c>
      <c r="D4" s="58">
        <v>97</v>
      </c>
      <c r="E4" s="59">
        <v>22</v>
      </c>
      <c r="F4" s="6"/>
      <c r="G4" s="6"/>
      <c r="H4" s="2"/>
    </row>
    <row r="5" spans="1:8" x14ac:dyDescent="0.25">
      <c r="A5" s="6"/>
      <c r="B5" s="2" t="s">
        <v>68</v>
      </c>
      <c r="C5" s="2" t="s">
        <v>71</v>
      </c>
      <c r="D5" s="61">
        <v>89</v>
      </c>
      <c r="E5" s="61">
        <v>20</v>
      </c>
      <c r="F5" s="19"/>
      <c r="G5" s="19"/>
      <c r="H5" s="2"/>
    </row>
    <row r="6" spans="1:8" x14ac:dyDescent="0.25">
      <c r="A6" s="6"/>
      <c r="B6" s="35" t="s">
        <v>44</v>
      </c>
      <c r="C6" s="36" t="s">
        <v>45</v>
      </c>
      <c r="D6" s="60">
        <v>81</v>
      </c>
      <c r="E6" s="59">
        <v>8</v>
      </c>
      <c r="F6" s="6"/>
      <c r="G6" s="6"/>
      <c r="H6" s="2"/>
    </row>
    <row r="7" spans="1:8" x14ac:dyDescent="0.25">
      <c r="A7" s="3"/>
      <c r="B7" s="35" t="s">
        <v>21</v>
      </c>
      <c r="C7" s="36" t="s">
        <v>11</v>
      </c>
      <c r="D7" s="58">
        <v>85</v>
      </c>
      <c r="E7" s="59">
        <v>15</v>
      </c>
      <c r="F7" s="6"/>
      <c r="G7" s="5"/>
      <c r="H7" s="2"/>
    </row>
    <row r="8" spans="1:8" x14ac:dyDescent="0.25">
      <c r="A8" s="6"/>
      <c r="B8" s="35" t="s">
        <v>5</v>
      </c>
      <c r="C8" s="36" t="s">
        <v>22</v>
      </c>
      <c r="D8" s="58">
        <v>86</v>
      </c>
      <c r="E8" s="59">
        <v>17</v>
      </c>
      <c r="F8" s="19"/>
      <c r="G8" s="19"/>
      <c r="H8" s="2"/>
    </row>
    <row r="9" spans="1:8" x14ac:dyDescent="0.25">
      <c r="A9" s="6"/>
      <c r="B9" s="35" t="s">
        <v>35</v>
      </c>
      <c r="C9" s="36" t="s">
        <v>38</v>
      </c>
      <c r="D9" s="58">
        <v>83</v>
      </c>
      <c r="E9" s="59">
        <v>11</v>
      </c>
      <c r="F9" s="5"/>
      <c r="G9" s="6"/>
      <c r="H9" s="2"/>
    </row>
    <row r="10" spans="1:8" x14ac:dyDescent="0.25">
      <c r="A10" s="6"/>
      <c r="B10" s="35" t="s">
        <v>58</v>
      </c>
      <c r="C10" s="36" t="s">
        <v>59</v>
      </c>
      <c r="D10" s="58">
        <v>98</v>
      </c>
      <c r="E10" s="59">
        <v>23</v>
      </c>
      <c r="F10" s="5"/>
      <c r="G10" s="31"/>
      <c r="H10" s="2"/>
    </row>
    <row r="11" spans="1:8" x14ac:dyDescent="0.25">
      <c r="A11" s="6"/>
      <c r="B11" s="35" t="s">
        <v>46</v>
      </c>
      <c r="C11" s="36" t="s">
        <v>19</v>
      </c>
      <c r="D11" s="58">
        <v>73</v>
      </c>
      <c r="E11" s="59">
        <v>3</v>
      </c>
      <c r="F11" s="6"/>
      <c r="G11" s="6"/>
      <c r="H11" s="2"/>
    </row>
    <row r="12" spans="1:8" x14ac:dyDescent="0.25">
      <c r="A12" s="6"/>
      <c r="B12" s="35" t="s">
        <v>23</v>
      </c>
      <c r="C12" s="36" t="s">
        <v>13</v>
      </c>
      <c r="D12" s="61">
        <v>83</v>
      </c>
      <c r="E12" s="61">
        <v>10</v>
      </c>
      <c r="F12" s="19"/>
      <c r="G12" s="19"/>
      <c r="H12" s="2"/>
    </row>
    <row r="13" spans="1:8" x14ac:dyDescent="0.25">
      <c r="A13" s="6"/>
      <c r="B13" s="35" t="s">
        <v>34</v>
      </c>
      <c r="C13" s="36" t="s">
        <v>39</v>
      </c>
      <c r="D13" s="58">
        <v>69</v>
      </c>
      <c r="E13" s="59">
        <v>1</v>
      </c>
      <c r="F13" s="6"/>
      <c r="G13" s="6" t="s">
        <v>30</v>
      </c>
      <c r="H13" s="2"/>
    </row>
    <row r="14" spans="1:8" x14ac:dyDescent="0.25">
      <c r="A14" s="6"/>
      <c r="B14" s="35" t="s">
        <v>24</v>
      </c>
      <c r="C14" s="36" t="s">
        <v>15</v>
      </c>
      <c r="D14" s="58">
        <v>73</v>
      </c>
      <c r="E14" s="59">
        <v>2</v>
      </c>
      <c r="H14" s="2"/>
    </row>
    <row r="15" spans="1:8" x14ac:dyDescent="0.25">
      <c r="B15" s="35" t="s">
        <v>56</v>
      </c>
      <c r="C15" s="36" t="s">
        <v>57</v>
      </c>
      <c r="D15" s="62">
        <v>79</v>
      </c>
      <c r="E15" s="63">
        <v>7</v>
      </c>
      <c r="H15" s="2"/>
    </row>
    <row r="16" spans="1:8" x14ac:dyDescent="0.25">
      <c r="A16" s="6"/>
      <c r="B16" s="35" t="s">
        <v>25</v>
      </c>
      <c r="C16" s="36" t="s">
        <v>12</v>
      </c>
      <c r="D16" s="62">
        <v>75</v>
      </c>
      <c r="E16" s="63">
        <v>5</v>
      </c>
      <c r="F16" s="36"/>
      <c r="G16" s="35"/>
      <c r="H16" s="36"/>
    </row>
    <row r="17" spans="1:8" x14ac:dyDescent="0.25">
      <c r="A17" s="6"/>
      <c r="B17" s="35" t="s">
        <v>53</v>
      </c>
      <c r="C17" s="36" t="s">
        <v>54</v>
      </c>
      <c r="D17" s="36">
        <v>73</v>
      </c>
      <c r="E17" s="59">
        <v>4</v>
      </c>
      <c r="F17" s="31" t="s">
        <v>30</v>
      </c>
      <c r="G17" s="31"/>
      <c r="H17" s="2"/>
    </row>
    <row r="18" spans="1:8" x14ac:dyDescent="0.25">
      <c r="A18" s="6"/>
      <c r="B18" s="35" t="s">
        <v>26</v>
      </c>
      <c r="C18" s="36" t="s">
        <v>17</v>
      </c>
      <c r="D18" s="58">
        <v>87</v>
      </c>
      <c r="E18" s="59">
        <v>19</v>
      </c>
      <c r="F18" s="6"/>
      <c r="G18" s="6"/>
      <c r="H18" s="2"/>
    </row>
    <row r="19" spans="1:8" x14ac:dyDescent="0.25">
      <c r="A19" s="3"/>
      <c r="B19" s="35" t="s">
        <v>43</v>
      </c>
      <c r="C19" s="44" t="s">
        <v>42</v>
      </c>
      <c r="D19" s="62">
        <v>87</v>
      </c>
      <c r="E19" s="63">
        <v>18</v>
      </c>
      <c r="F19" s="19"/>
      <c r="G19" s="19"/>
      <c r="H19" s="2"/>
    </row>
    <row r="20" spans="1:8" x14ac:dyDescent="0.25">
      <c r="A20" s="6"/>
      <c r="B20" s="35" t="s">
        <v>27</v>
      </c>
      <c r="C20" s="36" t="s">
        <v>14</v>
      </c>
      <c r="D20" s="62">
        <v>76</v>
      </c>
      <c r="E20" s="63">
        <v>6</v>
      </c>
      <c r="F20" s="6"/>
      <c r="G20" s="6"/>
      <c r="H20" s="2"/>
    </row>
    <row r="21" spans="1:8" x14ac:dyDescent="0.25">
      <c r="A21" s="6"/>
      <c r="B21" s="35" t="s">
        <v>47</v>
      </c>
      <c r="C21" s="36" t="s">
        <v>48</v>
      </c>
      <c r="D21" s="58">
        <v>82</v>
      </c>
      <c r="E21" s="59">
        <v>9</v>
      </c>
      <c r="F21" s="6"/>
      <c r="G21" s="5"/>
      <c r="H21" s="2"/>
    </row>
    <row r="22" spans="1:8" x14ac:dyDescent="0.25">
      <c r="A22" s="6"/>
      <c r="B22" s="35" t="s">
        <v>36</v>
      </c>
      <c r="C22" s="36" t="s">
        <v>37</v>
      </c>
      <c r="D22" s="58">
        <v>84</v>
      </c>
      <c r="E22" s="59">
        <v>12</v>
      </c>
      <c r="F22" s="6"/>
      <c r="G22" s="6"/>
      <c r="H22" s="2"/>
    </row>
    <row r="23" spans="1:8" x14ac:dyDescent="0.25">
      <c r="A23" s="6"/>
      <c r="B23" s="35" t="s">
        <v>49</v>
      </c>
      <c r="C23" s="36" t="s">
        <v>55</v>
      </c>
      <c r="D23" s="58">
        <v>90</v>
      </c>
      <c r="E23" s="59">
        <v>21</v>
      </c>
      <c r="F23" s="6"/>
      <c r="G23" s="6"/>
      <c r="H23" s="2"/>
    </row>
    <row r="24" spans="1:8" x14ac:dyDescent="0.25">
      <c r="A24" s="6"/>
      <c r="B24" s="35" t="s">
        <v>28</v>
      </c>
      <c r="C24" s="36" t="s">
        <v>9</v>
      </c>
      <c r="D24" s="58">
        <v>86</v>
      </c>
      <c r="E24" s="59">
        <v>16</v>
      </c>
      <c r="F24" s="31"/>
      <c r="G24" s="31"/>
      <c r="H24" s="2"/>
    </row>
    <row r="25" spans="1:8" x14ac:dyDescent="0.25">
      <c r="A25" s="6"/>
      <c r="B25" s="35" t="s">
        <v>29</v>
      </c>
      <c r="C25" s="36" t="s">
        <v>18</v>
      </c>
      <c r="D25" s="58" t="s">
        <v>87</v>
      </c>
      <c r="E25" s="59">
        <v>24</v>
      </c>
      <c r="F25" s="6"/>
      <c r="G25" s="6"/>
      <c r="H25" s="2"/>
    </row>
    <row r="26" spans="1:8" x14ac:dyDescent="0.25">
      <c r="A26" s="6"/>
      <c r="B26" s="35" t="s">
        <v>50</v>
      </c>
      <c r="C26" s="36" t="s">
        <v>16</v>
      </c>
      <c r="D26" s="58" t="s">
        <v>87</v>
      </c>
      <c r="E26" s="59">
        <v>24</v>
      </c>
      <c r="F26" s="6"/>
      <c r="G26" s="6"/>
      <c r="H26" s="2"/>
    </row>
    <row r="27" spans="1:8" x14ac:dyDescent="0.25">
      <c r="B27" s="2" t="s">
        <v>69</v>
      </c>
      <c r="C27" s="2" t="s">
        <v>72</v>
      </c>
      <c r="D27" s="58">
        <v>85</v>
      </c>
      <c r="E27" s="59">
        <v>13</v>
      </c>
      <c r="F27" s="6"/>
      <c r="G27" s="6"/>
      <c r="H27" s="2"/>
    </row>
    <row r="28" spans="1:8" x14ac:dyDescent="0.25">
      <c r="B28" s="35" t="s">
        <v>60</v>
      </c>
      <c r="C28" s="36" t="s">
        <v>8</v>
      </c>
      <c r="D28" s="58">
        <v>85</v>
      </c>
      <c r="E28" s="59">
        <v>14</v>
      </c>
      <c r="F28" s="6"/>
      <c r="G28" s="6"/>
      <c r="H28" s="2"/>
    </row>
  </sheetData>
  <sortState ref="B4:H26">
    <sortCondition ref="B4:B2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DFA25-EEC2-4096-90CA-A910DD20C346}">
  <dimension ref="A3:H28"/>
  <sheetViews>
    <sheetView workbookViewId="0">
      <selection activeCell="K20" sqref="K20"/>
    </sheetView>
  </sheetViews>
  <sheetFormatPr defaultRowHeight="15" x14ac:dyDescent="0.25"/>
  <cols>
    <col min="2" max="2" width="17.5703125" bestFit="1" customWidth="1"/>
    <col min="3" max="3" width="10.7109375" bestFit="1" customWidth="1"/>
  </cols>
  <sheetData>
    <row r="3" spans="1:8" x14ac:dyDescent="0.25">
      <c r="A3" s="17"/>
      <c r="B3" s="17" t="s">
        <v>0</v>
      </c>
      <c r="C3" s="17" t="s">
        <v>7</v>
      </c>
      <c r="D3" s="28" t="s">
        <v>1</v>
      </c>
      <c r="E3" s="17" t="s">
        <v>2</v>
      </c>
      <c r="F3" s="5" t="s">
        <v>3</v>
      </c>
      <c r="G3" s="27" t="s">
        <v>4</v>
      </c>
      <c r="H3" s="17" t="s">
        <v>51</v>
      </c>
    </row>
    <row r="4" spans="1:8" x14ac:dyDescent="0.25">
      <c r="A4" s="3"/>
      <c r="B4" s="35" t="s">
        <v>20</v>
      </c>
      <c r="C4" s="36" t="s">
        <v>10</v>
      </c>
      <c r="D4" s="23"/>
      <c r="E4" s="6"/>
      <c r="F4" s="6"/>
      <c r="G4" s="6"/>
      <c r="H4" s="2"/>
    </row>
    <row r="5" spans="1:8" x14ac:dyDescent="0.25">
      <c r="A5" s="6"/>
      <c r="B5" s="2" t="s">
        <v>68</v>
      </c>
      <c r="C5" s="2" t="s">
        <v>71</v>
      </c>
      <c r="D5" s="38"/>
      <c r="E5" s="6"/>
      <c r="F5" s="19"/>
      <c r="G5" s="19"/>
      <c r="H5" s="2"/>
    </row>
    <row r="6" spans="1:8" x14ac:dyDescent="0.25">
      <c r="A6" s="6"/>
      <c r="B6" s="35" t="s">
        <v>44</v>
      </c>
      <c r="C6" s="36" t="s">
        <v>45</v>
      </c>
      <c r="D6" s="23"/>
      <c r="E6" s="6"/>
      <c r="F6" s="6"/>
      <c r="G6" s="6"/>
      <c r="H6" s="2"/>
    </row>
    <row r="7" spans="1:8" x14ac:dyDescent="0.25">
      <c r="A7" s="3"/>
      <c r="B7" s="35" t="s">
        <v>21</v>
      </c>
      <c r="C7" s="36" t="s">
        <v>11</v>
      </c>
      <c r="D7" s="23"/>
      <c r="E7" s="6"/>
      <c r="F7" s="6"/>
      <c r="G7" s="5"/>
      <c r="H7" s="2"/>
    </row>
    <row r="8" spans="1:8" x14ac:dyDescent="0.25">
      <c r="A8" s="6"/>
      <c r="B8" s="35" t="s">
        <v>5</v>
      </c>
      <c r="C8" s="36" t="s">
        <v>22</v>
      </c>
      <c r="D8" s="23"/>
      <c r="E8" s="6"/>
      <c r="F8" s="19"/>
      <c r="G8" s="19"/>
      <c r="H8" s="2"/>
    </row>
    <row r="9" spans="1:8" x14ac:dyDescent="0.25">
      <c r="A9" s="6"/>
      <c r="B9" s="35" t="s">
        <v>35</v>
      </c>
      <c r="C9" s="36" t="s">
        <v>38</v>
      </c>
      <c r="D9" s="23"/>
      <c r="E9" s="6"/>
      <c r="F9" s="5"/>
      <c r="G9" s="6"/>
      <c r="H9" s="2"/>
    </row>
    <row r="10" spans="1:8" x14ac:dyDescent="0.25">
      <c r="A10" s="6"/>
      <c r="B10" s="35" t="s">
        <v>58</v>
      </c>
      <c r="C10" s="36" t="s">
        <v>59</v>
      </c>
      <c r="D10" s="23"/>
      <c r="E10" s="6"/>
      <c r="F10" s="5"/>
      <c r="G10" s="31"/>
      <c r="H10" s="2"/>
    </row>
    <row r="11" spans="1:8" x14ac:dyDescent="0.25">
      <c r="A11" s="6"/>
      <c r="B11" s="35" t="s">
        <v>46</v>
      </c>
      <c r="C11" s="36" t="s">
        <v>19</v>
      </c>
      <c r="D11" s="23"/>
      <c r="E11" s="6"/>
      <c r="F11" s="6"/>
      <c r="G11" s="6"/>
      <c r="H11" s="2"/>
    </row>
    <row r="12" spans="1:8" x14ac:dyDescent="0.25">
      <c r="A12" s="6"/>
      <c r="B12" s="35" t="s">
        <v>23</v>
      </c>
      <c r="C12" s="36" t="s">
        <v>13</v>
      </c>
      <c r="D12" s="23"/>
      <c r="E12" s="6"/>
      <c r="F12" s="19"/>
      <c r="G12" s="19"/>
      <c r="H12" s="2"/>
    </row>
    <row r="13" spans="1:8" x14ac:dyDescent="0.25">
      <c r="A13" s="6"/>
      <c r="B13" s="35" t="s">
        <v>34</v>
      </c>
      <c r="C13" s="36" t="s">
        <v>39</v>
      </c>
      <c r="D13" s="23"/>
      <c r="E13" s="6"/>
      <c r="F13" s="6"/>
      <c r="G13" s="6"/>
      <c r="H13" s="2"/>
    </row>
    <row r="14" spans="1:8" x14ac:dyDescent="0.25">
      <c r="A14" s="6"/>
      <c r="B14" s="35" t="s">
        <v>24</v>
      </c>
      <c r="C14" s="36" t="s">
        <v>15</v>
      </c>
      <c r="D14" s="23"/>
      <c r="E14" s="6"/>
      <c r="F14" s="6"/>
      <c r="G14" s="6"/>
      <c r="H14" s="2"/>
    </row>
    <row r="15" spans="1:8" x14ac:dyDescent="0.25">
      <c r="A15" s="6"/>
      <c r="B15" s="35" t="s">
        <v>56</v>
      </c>
      <c r="C15" s="36" t="s">
        <v>57</v>
      </c>
      <c r="D15" s="23"/>
      <c r="E15" s="6"/>
      <c r="F15" s="6"/>
      <c r="G15" s="6"/>
      <c r="H15" s="2"/>
    </row>
    <row r="16" spans="1:8" x14ac:dyDescent="0.25">
      <c r="A16" s="6"/>
      <c r="B16" s="35" t="s">
        <v>25</v>
      </c>
      <c r="C16" s="36" t="s">
        <v>12</v>
      </c>
      <c r="D16" s="36"/>
      <c r="E16" s="6"/>
      <c r="F16" s="36"/>
      <c r="G16" s="35"/>
      <c r="H16" s="36"/>
    </row>
    <row r="17" spans="1:8" x14ac:dyDescent="0.25">
      <c r="A17" s="3"/>
      <c r="B17" s="35" t="s">
        <v>53</v>
      </c>
      <c r="C17" s="36" t="s">
        <v>54</v>
      </c>
      <c r="D17" s="23"/>
      <c r="E17" s="6"/>
      <c r="F17" s="31"/>
      <c r="G17" s="31"/>
      <c r="H17" s="2"/>
    </row>
    <row r="18" spans="1:8" x14ac:dyDescent="0.25">
      <c r="A18" s="6"/>
      <c r="B18" s="35" t="s">
        <v>26</v>
      </c>
      <c r="C18" s="36" t="s">
        <v>17</v>
      </c>
      <c r="D18" s="23"/>
      <c r="E18" s="6"/>
      <c r="F18" s="19"/>
      <c r="G18" s="19"/>
      <c r="H18" s="2"/>
    </row>
    <row r="19" spans="1:8" x14ac:dyDescent="0.25">
      <c r="A19" s="6"/>
      <c r="B19" s="35" t="s">
        <v>43</v>
      </c>
      <c r="C19" s="44" t="s">
        <v>42</v>
      </c>
      <c r="D19" s="23"/>
      <c r="E19" s="6"/>
      <c r="F19" s="6"/>
      <c r="G19" s="6"/>
      <c r="H19" s="2"/>
    </row>
    <row r="20" spans="1:8" x14ac:dyDescent="0.25">
      <c r="A20" s="6"/>
      <c r="B20" s="35" t="s">
        <v>27</v>
      </c>
      <c r="C20" s="36" t="s">
        <v>14</v>
      </c>
      <c r="D20" s="23"/>
      <c r="E20" s="6"/>
      <c r="F20" s="6"/>
      <c r="G20" s="5"/>
      <c r="H20" s="2"/>
    </row>
    <row r="21" spans="1:8" x14ac:dyDescent="0.25">
      <c r="A21" s="6"/>
      <c r="B21" s="35" t="s">
        <v>47</v>
      </c>
      <c r="C21" s="36" t="s">
        <v>48</v>
      </c>
      <c r="D21" s="23"/>
      <c r="E21" s="6"/>
      <c r="F21" s="6"/>
      <c r="G21" s="6"/>
      <c r="H21" s="2"/>
    </row>
    <row r="22" spans="1:8" x14ac:dyDescent="0.25">
      <c r="A22" s="6"/>
      <c r="B22" s="35" t="s">
        <v>36</v>
      </c>
      <c r="C22" s="36" t="s">
        <v>37</v>
      </c>
      <c r="D22" s="23"/>
      <c r="E22" s="6"/>
      <c r="F22" s="6"/>
      <c r="G22" s="6"/>
      <c r="H22" s="2"/>
    </row>
    <row r="23" spans="1:8" x14ac:dyDescent="0.25">
      <c r="A23" s="6"/>
      <c r="B23" s="35" t="s">
        <v>49</v>
      </c>
      <c r="C23" s="36" t="s">
        <v>55</v>
      </c>
      <c r="D23" s="23"/>
      <c r="E23" s="6"/>
      <c r="F23" s="31"/>
      <c r="G23" s="31"/>
      <c r="H23" s="2"/>
    </row>
    <row r="24" spans="1:8" x14ac:dyDescent="0.25">
      <c r="A24" s="6"/>
      <c r="B24" s="35" t="s">
        <v>28</v>
      </c>
      <c r="C24" s="36" t="s">
        <v>9</v>
      </c>
      <c r="D24" s="23"/>
      <c r="E24" s="6"/>
      <c r="F24" s="6"/>
      <c r="G24" s="6"/>
      <c r="H24" s="2"/>
    </row>
    <row r="25" spans="1:8" x14ac:dyDescent="0.25">
      <c r="A25" s="6"/>
      <c r="B25" s="35" t="s">
        <v>29</v>
      </c>
      <c r="C25" s="36" t="s">
        <v>18</v>
      </c>
      <c r="D25" s="23"/>
      <c r="E25" s="6"/>
      <c r="F25" s="6"/>
      <c r="G25" s="6"/>
      <c r="H25" s="2"/>
    </row>
    <row r="26" spans="1:8" x14ac:dyDescent="0.25">
      <c r="A26" s="6"/>
      <c r="B26" s="35" t="s">
        <v>50</v>
      </c>
      <c r="C26" s="36" t="s">
        <v>16</v>
      </c>
      <c r="D26" s="23"/>
      <c r="E26" s="6"/>
      <c r="F26" s="6"/>
      <c r="G26" s="6"/>
      <c r="H26" s="2"/>
    </row>
    <row r="27" spans="1:8" x14ac:dyDescent="0.25">
      <c r="A27" s="6"/>
      <c r="B27" s="2" t="s">
        <v>69</v>
      </c>
      <c r="C27" s="2" t="s">
        <v>72</v>
      </c>
      <c r="D27" s="23"/>
      <c r="E27" s="6"/>
      <c r="F27" s="6"/>
      <c r="G27" s="6"/>
      <c r="H27" s="2"/>
    </row>
    <row r="28" spans="1:8" x14ac:dyDescent="0.25">
      <c r="A28" s="6"/>
      <c r="B28" s="35" t="s">
        <v>60</v>
      </c>
      <c r="C28" s="36" t="s">
        <v>8</v>
      </c>
      <c r="D28" s="23"/>
      <c r="E28" s="6"/>
      <c r="F28" s="6"/>
      <c r="G28" s="6"/>
      <c r="H28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6"/>
  <sheetViews>
    <sheetView workbookViewId="0">
      <selection activeCell="J2" sqref="J2"/>
    </sheetView>
  </sheetViews>
  <sheetFormatPr defaultRowHeight="15" x14ac:dyDescent="0.25"/>
  <cols>
    <col min="1" max="2" width="17.7109375" bestFit="1" customWidth="1"/>
    <col min="3" max="3" width="10.7109375" bestFit="1" customWidth="1"/>
    <col min="4" max="4" width="15" bestFit="1" customWidth="1"/>
    <col min="5" max="5" width="12.7109375" bestFit="1" customWidth="1"/>
    <col min="6" max="6" width="18" bestFit="1" customWidth="1"/>
    <col min="7" max="7" width="12.85546875" bestFit="1" customWidth="1"/>
    <col min="8" max="8" width="14" bestFit="1" customWidth="1"/>
  </cols>
  <sheetData>
    <row r="1" spans="1:10" x14ac:dyDescent="0.25">
      <c r="B1" t="s">
        <v>0</v>
      </c>
      <c r="C1" t="s">
        <v>64</v>
      </c>
      <c r="D1" t="s">
        <v>62</v>
      </c>
      <c r="E1" t="s">
        <v>79</v>
      </c>
      <c r="F1" t="s">
        <v>76</v>
      </c>
      <c r="G1" t="s">
        <v>77</v>
      </c>
      <c r="H1" t="s">
        <v>78</v>
      </c>
      <c r="J1" t="s">
        <v>63</v>
      </c>
    </row>
    <row r="2" spans="1:10" x14ac:dyDescent="0.25">
      <c r="A2" s="14"/>
      <c r="B2" s="35" t="s">
        <v>20</v>
      </c>
      <c r="C2" s="36" t="s">
        <v>10</v>
      </c>
      <c r="D2" s="50">
        <f>'Säter 17Jun'!E4</f>
        <v>22</v>
      </c>
      <c r="E2" s="43">
        <f>SUM(' Säter 7 Juli'!E4)</f>
        <v>17</v>
      </c>
      <c r="F2" s="43">
        <f>SUM('Stjärnsund 4 Aug'!E4)</f>
        <v>17</v>
      </c>
      <c r="G2" s="43">
        <f>SUM('Säter 5 Aug'!E4)</f>
        <v>22</v>
      </c>
      <c r="H2" s="43"/>
      <c r="J2" s="51">
        <f t="shared" ref="J2:J26" si="0">SUM(D2:F2)</f>
        <v>56</v>
      </c>
    </row>
    <row r="3" spans="1:10" x14ac:dyDescent="0.25">
      <c r="A3" s="14"/>
      <c r="B3" s="2" t="s">
        <v>68</v>
      </c>
      <c r="C3" s="36" t="s">
        <v>71</v>
      </c>
      <c r="D3" s="50">
        <f>'Säter 17Jun'!E5</f>
        <v>10</v>
      </c>
      <c r="E3" s="43">
        <f>SUM(' Säter 7 Juli'!E5)</f>
        <v>12</v>
      </c>
      <c r="F3" s="43">
        <f>SUM('Stjärnsund 4 Aug'!E5)</f>
        <v>6</v>
      </c>
      <c r="G3" s="43">
        <f>SUM('Säter 5 Aug'!E5)</f>
        <v>20</v>
      </c>
      <c r="H3" s="43"/>
      <c r="J3" s="51">
        <f t="shared" si="0"/>
        <v>28</v>
      </c>
    </row>
    <row r="4" spans="1:10" x14ac:dyDescent="0.25">
      <c r="A4" s="14"/>
      <c r="B4" s="35" t="s">
        <v>44</v>
      </c>
      <c r="C4" s="36" t="s">
        <v>45</v>
      </c>
      <c r="D4" s="50">
        <f>'Säter 17Jun'!E6</f>
        <v>12</v>
      </c>
      <c r="E4" s="43">
        <f>SUM(' Säter 7 Juli'!E6)</f>
        <v>24</v>
      </c>
      <c r="F4" s="43">
        <f>SUM('Stjärnsund 4 Aug'!E6)</f>
        <v>4</v>
      </c>
      <c r="G4" s="43">
        <f>SUM('Säter 5 Aug'!E6)</f>
        <v>8</v>
      </c>
      <c r="H4" s="43"/>
      <c r="J4" s="51">
        <f t="shared" si="0"/>
        <v>40</v>
      </c>
    </row>
    <row r="5" spans="1:10" x14ac:dyDescent="0.25">
      <c r="A5" s="14"/>
      <c r="B5" s="35" t="s">
        <v>21</v>
      </c>
      <c r="C5" s="36" t="s">
        <v>11</v>
      </c>
      <c r="D5" s="50">
        <f>'Säter 17Jun'!E7</f>
        <v>20</v>
      </c>
      <c r="E5" s="43">
        <f>SUM(' Säter 7 Juli'!E7)</f>
        <v>24</v>
      </c>
      <c r="F5" s="43">
        <f>SUM('Stjärnsund 4 Aug'!E7)</f>
        <v>7</v>
      </c>
      <c r="G5" s="43">
        <f>SUM('Säter 5 Aug'!E7)</f>
        <v>15</v>
      </c>
      <c r="H5" s="43"/>
      <c r="J5" s="51">
        <f t="shared" si="0"/>
        <v>51</v>
      </c>
    </row>
    <row r="6" spans="1:10" x14ac:dyDescent="0.25">
      <c r="A6" s="14"/>
      <c r="B6" s="35" t="s">
        <v>5</v>
      </c>
      <c r="C6" s="36" t="s">
        <v>22</v>
      </c>
      <c r="D6" s="50">
        <f>'Säter 17Jun'!E8</f>
        <v>5</v>
      </c>
      <c r="E6" s="43">
        <f>SUM(' Säter 7 Juli'!E8)</f>
        <v>24</v>
      </c>
      <c r="F6" s="43">
        <f>SUM('Stjärnsund 4 Aug'!E8)</f>
        <v>16</v>
      </c>
      <c r="G6" s="43">
        <f>SUM('Säter 5 Aug'!E8)</f>
        <v>17</v>
      </c>
      <c r="H6" s="43"/>
      <c r="J6" s="51">
        <f t="shared" si="0"/>
        <v>45</v>
      </c>
    </row>
    <row r="7" spans="1:10" x14ac:dyDescent="0.25">
      <c r="A7" s="14"/>
      <c r="B7" s="35" t="s">
        <v>35</v>
      </c>
      <c r="C7" s="36" t="s">
        <v>38</v>
      </c>
      <c r="D7" s="50">
        <f>'Säter 17Jun'!E9</f>
        <v>16</v>
      </c>
      <c r="E7" s="43">
        <f>SUM(' Säter 7 Juli'!E9)</f>
        <v>14</v>
      </c>
      <c r="F7" s="43">
        <f>SUM('Stjärnsund 4 Aug'!E9)</f>
        <v>2</v>
      </c>
      <c r="G7" s="43">
        <f>SUM('Säter 5 Aug'!E9)</f>
        <v>11</v>
      </c>
      <c r="H7" s="43"/>
      <c r="J7" s="51">
        <f t="shared" si="0"/>
        <v>32</v>
      </c>
    </row>
    <row r="8" spans="1:10" x14ac:dyDescent="0.25">
      <c r="A8" s="14"/>
      <c r="B8" s="35" t="s">
        <v>58</v>
      </c>
      <c r="C8" s="36" t="s">
        <v>59</v>
      </c>
      <c r="D8" s="50">
        <f>'Säter 17Jun'!E10</f>
        <v>17</v>
      </c>
      <c r="E8" s="43">
        <f>SUM(' Säter 7 Juli'!E10)</f>
        <v>16</v>
      </c>
      <c r="F8" s="43">
        <f>SUM('Stjärnsund 4 Aug'!E10)</f>
        <v>24</v>
      </c>
      <c r="G8" s="43">
        <f>SUM('Säter 5 Aug'!E10)</f>
        <v>23</v>
      </c>
      <c r="H8" s="43"/>
      <c r="J8" s="51">
        <f t="shared" si="0"/>
        <v>57</v>
      </c>
    </row>
    <row r="9" spans="1:10" x14ac:dyDescent="0.25">
      <c r="A9" s="14"/>
      <c r="B9" s="35" t="s">
        <v>46</v>
      </c>
      <c r="C9" s="36" t="s">
        <v>19</v>
      </c>
      <c r="D9" s="50">
        <f>'Säter 17Jun'!E11</f>
        <v>3</v>
      </c>
      <c r="E9" s="43">
        <f>SUM(' Säter 7 Juli'!E11)</f>
        <v>9</v>
      </c>
      <c r="F9" s="43">
        <f>SUM('Stjärnsund 4 Aug'!E11)</f>
        <v>13</v>
      </c>
      <c r="G9" s="43">
        <f>SUM('Säter 5 Aug'!E11)</f>
        <v>3</v>
      </c>
      <c r="H9" s="43"/>
      <c r="J9" s="51">
        <f t="shared" si="0"/>
        <v>25</v>
      </c>
    </row>
    <row r="10" spans="1:10" x14ac:dyDescent="0.25">
      <c r="A10" s="14"/>
      <c r="B10" s="35" t="s">
        <v>23</v>
      </c>
      <c r="C10" s="36" t="s">
        <v>13</v>
      </c>
      <c r="D10" s="50">
        <f>'Säter 17Jun'!E12</f>
        <v>4</v>
      </c>
      <c r="E10" s="43">
        <f>SUM(' Säter 7 Juli'!E12)</f>
        <v>24</v>
      </c>
      <c r="F10" s="43">
        <f>SUM('Stjärnsund 4 Aug'!E12)</f>
        <v>24</v>
      </c>
      <c r="G10" s="43">
        <f>SUM('Säter 5 Aug'!E12)</f>
        <v>10</v>
      </c>
      <c r="H10" s="43"/>
      <c r="J10" s="51">
        <f t="shared" si="0"/>
        <v>52</v>
      </c>
    </row>
    <row r="11" spans="1:10" x14ac:dyDescent="0.25">
      <c r="A11" s="14"/>
      <c r="B11" s="35" t="s">
        <v>34</v>
      </c>
      <c r="C11" s="36" t="s">
        <v>39</v>
      </c>
      <c r="D11" s="50">
        <f>'Säter 17Jun'!E13</f>
        <v>8</v>
      </c>
      <c r="E11" s="43">
        <f>SUM(' Säter 7 Juli'!E13)</f>
        <v>2</v>
      </c>
      <c r="F11" s="43">
        <f>SUM('Stjärnsund 4 Aug'!E13)</f>
        <v>24</v>
      </c>
      <c r="G11" s="43">
        <f>SUM('Säter 5 Aug'!E13)</f>
        <v>1</v>
      </c>
      <c r="H11" s="43"/>
      <c r="J11" s="51">
        <f t="shared" si="0"/>
        <v>34</v>
      </c>
    </row>
    <row r="12" spans="1:10" x14ac:dyDescent="0.25">
      <c r="A12" s="14"/>
      <c r="B12" s="35" t="s">
        <v>24</v>
      </c>
      <c r="C12" s="36" t="s">
        <v>15</v>
      </c>
      <c r="D12" s="50">
        <f>'Säter 17Jun'!E14</f>
        <v>21</v>
      </c>
      <c r="E12" s="43">
        <f>SUM(' Säter 7 Juli'!E14)</f>
        <v>3</v>
      </c>
      <c r="F12" s="43">
        <f>SUM('Stjärnsund 4 Aug'!E14)</f>
        <v>8</v>
      </c>
      <c r="G12" s="43">
        <f>SUM('Säter 5 Aug'!E14)</f>
        <v>2</v>
      </c>
      <c r="H12" s="43"/>
      <c r="J12" s="51">
        <f t="shared" si="0"/>
        <v>32</v>
      </c>
    </row>
    <row r="13" spans="1:10" x14ac:dyDescent="0.25">
      <c r="A13" s="14"/>
      <c r="B13" s="35" t="s">
        <v>56</v>
      </c>
      <c r="C13" s="36" t="s">
        <v>57</v>
      </c>
      <c r="D13" s="50">
        <f>'Säter 17Jun'!E15</f>
        <v>14</v>
      </c>
      <c r="E13" s="43">
        <f>SUM(' Säter 7 Juli'!E15)</f>
        <v>6</v>
      </c>
      <c r="F13" s="43">
        <f>SUM('Stjärnsund 4 Aug'!E15)</f>
        <v>1</v>
      </c>
      <c r="G13" s="43">
        <f>SUM('Säter 5 Aug'!E15)</f>
        <v>7</v>
      </c>
      <c r="H13" s="43"/>
      <c r="J13" s="51">
        <f t="shared" si="0"/>
        <v>21</v>
      </c>
    </row>
    <row r="14" spans="1:10" x14ac:dyDescent="0.25">
      <c r="A14" s="14"/>
      <c r="B14" s="35" t="s">
        <v>25</v>
      </c>
      <c r="C14" s="36" t="s">
        <v>12</v>
      </c>
      <c r="D14" s="50">
        <f>'Säter 17Jun'!E16</f>
        <v>1</v>
      </c>
      <c r="E14" s="43">
        <f>SUM(' Säter 7 Juli'!E16)</f>
        <v>1</v>
      </c>
      <c r="F14" s="43">
        <f>SUM('Stjärnsund 4 Aug'!E16)</f>
        <v>10</v>
      </c>
      <c r="G14" s="43">
        <f>SUM('Säter 5 Aug'!E16)</f>
        <v>5</v>
      </c>
      <c r="H14" s="43"/>
      <c r="J14" s="51">
        <f t="shared" si="0"/>
        <v>12</v>
      </c>
    </row>
    <row r="15" spans="1:10" x14ac:dyDescent="0.25">
      <c r="A15" s="14"/>
      <c r="B15" s="35" t="s">
        <v>53</v>
      </c>
      <c r="C15" s="36" t="s">
        <v>54</v>
      </c>
      <c r="D15" s="50">
        <f>'Säter 17Jun'!E17</f>
        <v>18</v>
      </c>
      <c r="E15" s="43">
        <f>SUM(' Säter 7 Juli'!E17)</f>
        <v>5</v>
      </c>
      <c r="F15" s="43">
        <f>SUM('Stjärnsund 4 Aug'!E17)</f>
        <v>5</v>
      </c>
      <c r="G15" s="43">
        <f>SUM('Säter 5 Aug'!E17)</f>
        <v>4</v>
      </c>
      <c r="H15" s="43"/>
      <c r="J15" s="51">
        <f t="shared" si="0"/>
        <v>28</v>
      </c>
    </row>
    <row r="16" spans="1:10" x14ac:dyDescent="0.25">
      <c r="A16" s="14"/>
      <c r="B16" s="35" t="s">
        <v>26</v>
      </c>
      <c r="C16" s="36" t="s">
        <v>17</v>
      </c>
      <c r="D16" s="50">
        <f>'Säter 17Jun'!E18</f>
        <v>9</v>
      </c>
      <c r="E16" s="43">
        <f>SUM(' Säter 7 Juli'!E18)</f>
        <v>4</v>
      </c>
      <c r="F16" s="43">
        <f>SUM('Stjärnsund 4 Aug'!E18)</f>
        <v>14</v>
      </c>
      <c r="G16" s="43">
        <f>SUM('Säter 5 Aug'!E18)</f>
        <v>19</v>
      </c>
      <c r="H16" s="43"/>
      <c r="J16" s="51">
        <f t="shared" si="0"/>
        <v>27</v>
      </c>
    </row>
    <row r="17" spans="1:10" x14ac:dyDescent="0.25">
      <c r="A17" s="14"/>
      <c r="B17" s="35" t="s">
        <v>43</v>
      </c>
      <c r="C17" s="44" t="s">
        <v>42</v>
      </c>
      <c r="D17" s="50">
        <f>'Säter 17Jun'!E19</f>
        <v>13</v>
      </c>
      <c r="E17" s="43">
        <f>SUM(' Säter 7 Juli'!E19)</f>
        <v>13</v>
      </c>
      <c r="F17" s="43">
        <f>SUM('Stjärnsund 4 Aug'!E19)</f>
        <v>24</v>
      </c>
      <c r="G17" s="43">
        <f>SUM('Säter 5 Aug'!E19)</f>
        <v>18</v>
      </c>
      <c r="H17" s="43"/>
      <c r="J17" s="51">
        <f t="shared" si="0"/>
        <v>50</v>
      </c>
    </row>
    <row r="18" spans="1:10" x14ac:dyDescent="0.25">
      <c r="A18" s="14"/>
      <c r="B18" s="35" t="s">
        <v>27</v>
      </c>
      <c r="C18" s="36" t="s">
        <v>14</v>
      </c>
      <c r="D18" s="50">
        <f>'Säter 17Jun'!E20</f>
        <v>19</v>
      </c>
      <c r="E18" s="43">
        <f>SUM(' Säter 7 Juli'!E20)</f>
        <v>10</v>
      </c>
      <c r="F18" s="43">
        <f>SUM('Stjärnsund 4 Aug'!E20)</f>
        <v>9</v>
      </c>
      <c r="G18" s="43">
        <f>SUM('Säter 5 Aug'!E20)</f>
        <v>6</v>
      </c>
      <c r="H18" s="43"/>
      <c r="J18" s="51">
        <f t="shared" si="0"/>
        <v>38</v>
      </c>
    </row>
    <row r="19" spans="1:10" x14ac:dyDescent="0.25">
      <c r="B19" s="35" t="s">
        <v>47</v>
      </c>
      <c r="C19" s="36" t="s">
        <v>48</v>
      </c>
      <c r="D19" s="50">
        <f>'Säter 17Jun'!E21</f>
        <v>6</v>
      </c>
      <c r="E19" s="43">
        <f>SUM(' Säter 7 Juli'!E21)</f>
        <v>7</v>
      </c>
      <c r="F19" s="43">
        <f>SUM('Stjärnsund 4 Aug'!E21)</f>
        <v>11</v>
      </c>
      <c r="G19" s="43">
        <f>SUM('Säter 5 Aug'!E21)</f>
        <v>9</v>
      </c>
      <c r="H19" s="43"/>
      <c r="J19" s="51">
        <f t="shared" si="0"/>
        <v>24</v>
      </c>
    </row>
    <row r="20" spans="1:10" x14ac:dyDescent="0.25">
      <c r="B20" s="35" t="s">
        <v>36</v>
      </c>
      <c r="C20" s="36" t="s">
        <v>37</v>
      </c>
      <c r="D20" s="50">
        <f>'Säter 17Jun'!E22</f>
        <v>24</v>
      </c>
      <c r="E20" s="43">
        <f>SUM(' Säter 7 Juli'!E22)</f>
        <v>15</v>
      </c>
      <c r="F20" s="43">
        <f>SUM('Stjärnsund 4 Aug'!E22)</f>
        <v>12</v>
      </c>
      <c r="G20" s="43">
        <f>SUM('Säter 5 Aug'!E22)</f>
        <v>12</v>
      </c>
      <c r="H20" s="43"/>
      <c r="J20" s="51">
        <f t="shared" si="0"/>
        <v>51</v>
      </c>
    </row>
    <row r="21" spans="1:10" x14ac:dyDescent="0.25">
      <c r="B21" s="35" t="s">
        <v>49</v>
      </c>
      <c r="C21" s="36" t="s">
        <v>55</v>
      </c>
      <c r="D21" s="50">
        <f>'Säter 17Jun'!E23</f>
        <v>24</v>
      </c>
      <c r="E21" s="43">
        <f>SUM(' Säter 7 Juli'!E23)</f>
        <v>24</v>
      </c>
      <c r="F21" s="43">
        <f>SUM('Stjärnsund 4 Aug'!E23)</f>
        <v>3</v>
      </c>
      <c r="G21" s="43">
        <f>SUM('Säter 5 Aug'!E23)</f>
        <v>21</v>
      </c>
      <c r="H21" s="43"/>
      <c r="J21" s="51">
        <f t="shared" si="0"/>
        <v>51</v>
      </c>
    </row>
    <row r="22" spans="1:10" x14ac:dyDescent="0.25">
      <c r="B22" s="35" t="s">
        <v>28</v>
      </c>
      <c r="C22" s="36" t="s">
        <v>9</v>
      </c>
      <c r="D22" s="50">
        <f>'Säter 17Jun'!E24</f>
        <v>11</v>
      </c>
      <c r="E22" s="43">
        <f>SUM(' Säter 7 Juli'!E24)</f>
        <v>11</v>
      </c>
      <c r="F22" s="43">
        <f>SUM('Stjärnsund 4 Aug'!E24)</f>
        <v>24</v>
      </c>
      <c r="G22" s="43">
        <f>SUM('Säter 5 Aug'!E24)</f>
        <v>16</v>
      </c>
      <c r="H22" s="43"/>
      <c r="J22" s="51">
        <f t="shared" si="0"/>
        <v>46</v>
      </c>
    </row>
    <row r="23" spans="1:10" x14ac:dyDescent="0.25">
      <c r="B23" s="35" t="s">
        <v>29</v>
      </c>
      <c r="C23" s="36" t="s">
        <v>18</v>
      </c>
      <c r="D23" s="50">
        <f>'Säter 17Jun'!E25</f>
        <v>24</v>
      </c>
      <c r="E23" s="43">
        <f>SUM(' Säter 7 Juli'!E25)</f>
        <v>24</v>
      </c>
      <c r="F23" s="43">
        <f>SUM('Stjärnsund 4 Aug'!E25)</f>
        <v>24</v>
      </c>
      <c r="G23" s="43">
        <f>SUM('Säter 5 Aug'!E25)</f>
        <v>24</v>
      </c>
      <c r="H23" s="43"/>
      <c r="J23" s="51">
        <f t="shared" si="0"/>
        <v>72</v>
      </c>
    </row>
    <row r="24" spans="1:10" x14ac:dyDescent="0.25">
      <c r="B24" s="35" t="s">
        <v>50</v>
      </c>
      <c r="C24" s="36" t="s">
        <v>16</v>
      </c>
      <c r="D24" s="50">
        <f>'Säter 17Jun'!E26</f>
        <v>7</v>
      </c>
      <c r="E24" s="43">
        <f>SUM(' Säter 7 Juli'!E26)</f>
        <v>24</v>
      </c>
      <c r="F24" s="43">
        <f>SUM('Stjärnsund 4 Aug'!E26)</f>
        <v>24</v>
      </c>
      <c r="G24" s="43">
        <f>SUM('Säter 5 Aug'!E26)</f>
        <v>24</v>
      </c>
      <c r="H24" s="43"/>
      <c r="J24" s="51">
        <f t="shared" si="0"/>
        <v>55</v>
      </c>
    </row>
    <row r="25" spans="1:10" x14ac:dyDescent="0.25">
      <c r="B25" s="2" t="s">
        <v>69</v>
      </c>
      <c r="C25" s="36" t="s">
        <v>72</v>
      </c>
      <c r="D25" s="50">
        <f>'Säter 17Jun'!E27</f>
        <v>15</v>
      </c>
      <c r="E25" s="43">
        <f>SUM(' Säter 7 Juli'!E27)</f>
        <v>8</v>
      </c>
      <c r="F25" s="43">
        <f>SUM('Stjärnsund 4 Aug'!E27)</f>
        <v>24</v>
      </c>
      <c r="G25" s="43">
        <f>SUM('Säter 5 Aug'!E27)</f>
        <v>13</v>
      </c>
      <c r="H25" s="43"/>
      <c r="J25" s="51">
        <f t="shared" si="0"/>
        <v>47</v>
      </c>
    </row>
    <row r="26" spans="1:10" x14ac:dyDescent="0.25">
      <c r="B26" s="35" t="s">
        <v>60</v>
      </c>
      <c r="C26" s="36" t="s">
        <v>8</v>
      </c>
      <c r="D26" s="50">
        <f>'Säter 17Jun'!E28</f>
        <v>2</v>
      </c>
      <c r="E26" s="43">
        <f>SUM(' Säter 7 Juli'!E28)</f>
        <v>24</v>
      </c>
      <c r="F26" s="43">
        <f>SUM('Stjärnsund 4 Aug'!E28)</f>
        <v>15</v>
      </c>
      <c r="G26" s="43">
        <f>SUM('Säter 5 Aug'!E28)</f>
        <v>14</v>
      </c>
      <c r="H26" s="43"/>
      <c r="J26" s="51">
        <f t="shared" si="0"/>
        <v>41</v>
      </c>
    </row>
  </sheetData>
  <sortState ref="B2:H26">
    <sortCondition ref="B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Placering Singeltävling</vt:lpstr>
      <vt:lpstr>Säter 17Jun</vt:lpstr>
      <vt:lpstr> Säter 7 Juli</vt:lpstr>
      <vt:lpstr>Stjärnsund 4 Aug</vt:lpstr>
      <vt:lpstr>Säter 5 Aug</vt:lpstr>
      <vt:lpstr>Säter 18 Aug</vt:lpstr>
      <vt:lpstr>Totalt</vt:lpstr>
    </vt:vector>
  </TitlesOfParts>
  <Company>Outokumpu Thin Strip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Sören Nord</dc:creator>
  <cp:lastModifiedBy>Lennart Lundgren</cp:lastModifiedBy>
  <cp:lastPrinted>2012-08-23T15:38:56Z</cp:lastPrinted>
  <dcterms:created xsi:type="dcterms:W3CDTF">2010-04-01T10:42:01Z</dcterms:created>
  <dcterms:modified xsi:type="dcterms:W3CDTF">2018-08-06T08:16:40Z</dcterms:modified>
</cp:coreProperties>
</file>