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annap\OneDrive\Bilder\Acer\Skrivbord\"/>
    </mc:Choice>
  </mc:AlternateContent>
  <xr:revisionPtr revIDLastSave="0" documentId="13_ncr:1_{D54D13A9-7975-421C-8300-7B345B38C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ioskschema" sheetId="1" r:id="rId1"/>
    <sheet name="Fördelning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2" l="1"/>
  <c r="C20" i="2"/>
  <c r="D20" i="2"/>
  <c r="B19" i="2"/>
  <c r="C19" i="2"/>
  <c r="D19" i="2"/>
  <c r="B18" i="2"/>
  <c r="C18" i="2"/>
  <c r="D18" i="2"/>
  <c r="B17" i="2"/>
  <c r="C17" i="2"/>
  <c r="D17" i="2"/>
  <c r="B16" i="2"/>
  <c r="C16" i="2"/>
  <c r="D16" i="2"/>
  <c r="B15" i="2"/>
  <c r="C15" i="2"/>
  <c r="D15" i="2"/>
  <c r="B14" i="2"/>
  <c r="C14" i="2"/>
  <c r="D14" i="2"/>
  <c r="B13" i="2"/>
  <c r="C13" i="2"/>
  <c r="D13" i="2"/>
  <c r="B12" i="2"/>
  <c r="C12" i="2"/>
  <c r="D12" i="2"/>
  <c r="B11" i="2"/>
  <c r="C11" i="2"/>
  <c r="D11" i="2"/>
  <c r="B10" i="2"/>
  <c r="C10" i="2"/>
  <c r="D10" i="2"/>
  <c r="B9" i="2"/>
  <c r="C9" i="2"/>
  <c r="D9" i="2"/>
  <c r="B8" i="2"/>
  <c r="C8" i="2"/>
  <c r="D8" i="2"/>
  <c r="B7" i="2"/>
  <c r="C7" i="2"/>
  <c r="D7" i="2"/>
  <c r="B6" i="2"/>
  <c r="C6" i="2"/>
  <c r="D6" i="2"/>
  <c r="B5" i="2"/>
  <c r="C5" i="2"/>
  <c r="D5" i="2"/>
</calcChain>
</file>

<file path=xl/sharedStrings.xml><?xml version="1.0" encoding="utf-8"?>
<sst xmlns="http://schemas.openxmlformats.org/spreadsheetml/2006/main" count="248" uniqueCount="68">
  <si>
    <t>Kioskschema – Linden Lag 14</t>
  </si>
  <si>
    <t>Ordinarie kioskveckor samt juniorernas vardagsmatch under V46</t>
  </si>
  <si>
    <t>Juniorvardagsmatch: kiosken öppnar 30 minuter före matchstart och bemannas tills sista perioden börjar, eller längst till kl. 21.00 vid sen matchstart. Dubbelkolla matchen i stats.swehockey.</t>
  </si>
  <si>
    <t>Vecka</t>
  </si>
  <si>
    <t>Datum</t>
  </si>
  <si>
    <t>Dag</t>
  </si>
  <si>
    <t>Pass</t>
  </si>
  <si>
    <t>Öppettid</t>
  </si>
  <si>
    <t>Typ</t>
  </si>
  <si>
    <t>Person 1</t>
  </si>
  <si>
    <t>Person 2</t>
  </si>
  <si>
    <t>Person 3</t>
  </si>
  <si>
    <t>Person 4</t>
  </si>
  <si>
    <t>Information/status</t>
  </si>
  <si>
    <t>V37</t>
  </si>
  <si>
    <t>Onsdag</t>
  </si>
  <si>
    <t>Kväll</t>
  </si>
  <si>
    <t>17.20–20.30</t>
  </si>
  <si>
    <t>Ordinarie</t>
  </si>
  <si>
    <t>Sverre</t>
  </si>
  <si>
    <t>Edwin</t>
  </si>
  <si>
    <t>Ingen A-lagsmatch denna vecka</t>
  </si>
  <si>
    <t>Fredag</t>
  </si>
  <si>
    <t>Nils</t>
  </si>
  <si>
    <t>Loke</t>
  </si>
  <si>
    <t>Lördag</t>
  </si>
  <si>
    <t>Förmiddag</t>
  </si>
  <si>
    <t>09.00–13.30</t>
  </si>
  <si>
    <t>Natte</t>
  </si>
  <si>
    <t>Love</t>
  </si>
  <si>
    <t>Eftermiddag</t>
  </si>
  <si>
    <t>13.30–18.00</t>
  </si>
  <si>
    <t>Leon</t>
  </si>
  <si>
    <t>Vincent</t>
  </si>
  <si>
    <t>Söndag</t>
  </si>
  <si>
    <t>Noah L</t>
  </si>
  <si>
    <t>Neo</t>
  </si>
  <si>
    <t>Emil</t>
  </si>
  <si>
    <t>Agnes</t>
  </si>
  <si>
    <t>V46</t>
  </si>
  <si>
    <t>Ebbe</t>
  </si>
  <si>
    <t>Jack</t>
  </si>
  <si>
    <t>A-lagsmatch på fredagen</t>
  </si>
  <si>
    <t>Torsdag</t>
  </si>
  <si>
    <t>Juniormatch</t>
  </si>
  <si>
    <t>19.00–senast 21.00</t>
  </si>
  <si>
    <t>Junior vardagsmatch</t>
  </si>
  <si>
    <t>Wictor</t>
  </si>
  <si>
    <t>Gabbe</t>
  </si>
  <si>
    <t>Matchstart 19.30: Linden–Viggbyholms IK. Bemanning tills sista perioden börjar, dock senast 21.00</t>
  </si>
  <si>
    <t>A-lagsmatch</t>
  </si>
  <si>
    <t>V2</t>
  </si>
  <si>
    <t>A-lagsmatch på lördagen</t>
  </si>
  <si>
    <t>V9</t>
  </si>
  <si>
    <t>Preliminärt</t>
  </si>
  <si>
    <t>Oklart om det blir match; beror på hur det går för A-laget</t>
  </si>
  <si>
    <t>Vid match</t>
  </si>
  <si>
    <t>Extra bemanning</t>
  </si>
  <si>
    <t>Enligt besked</t>
  </si>
  <si>
    <t>Villkorad förstärkning</t>
  </si>
  <si>
    <t>Om det blir match under veckan fyller Neo och Vincent på</t>
  </si>
  <si>
    <t>Fördelning av kioskpass</t>
  </si>
  <si>
    <t>V9 är preliminär. Kolumnen 'Villkorade pass' visar Neo och Vincents extra bemanning om match blir av.</t>
  </si>
  <si>
    <t>Namn</t>
  </si>
  <si>
    <t>Schemalagda pass</t>
  </si>
  <si>
    <t>Villkorade pass</t>
  </si>
  <si>
    <t>Totalt om V9 blir av</t>
  </si>
  <si>
    <t>Wictor 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</si>
</sst>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9">
    <font>
      <sz val="11"/>
      <name val="Carlito"/>
    </font>
    <font>
      <b/>
      <sz val="16"/>
      <color rgb="FFFFFFFF"/>
      <name val="Arial"/>
    </font>
    <font>
      <i/>
      <sz val="10"/>
      <color rgb="FF5A2A2D"/>
      <name val="Arial"/>
    </font>
    <font>
      <sz val="10"/>
      <color rgb="FF6B4A00"/>
      <name val="Arial"/>
    </font>
    <font>
      <b/>
      <sz val="10"/>
      <color rgb="FFFFFFFF"/>
      <name val="Arial"/>
    </font>
    <font>
      <sz val="10"/>
      <color rgb="FF20252A"/>
      <name val="Arial"/>
    </font>
    <font>
      <b/>
      <sz val="10"/>
      <color rgb="FF6B4500"/>
      <name val="Arial"/>
    </font>
    <font>
      <i/>
      <sz val="10"/>
      <color rgb="FF555555"/>
      <name val="Arial"/>
    </font>
    <font>
      <i/>
      <sz val="10"/>
      <color rgb="FF6B4A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B3262D"/>
      </patternFill>
    </fill>
    <fill>
      <patternFill patternType="solid">
        <fgColor rgb="FFF4E7E8"/>
      </patternFill>
    </fill>
    <fill>
      <patternFill patternType="solid">
        <fgColor rgb="FFFFF7E6"/>
      </patternFill>
    </fill>
    <fill>
      <patternFill patternType="solid">
        <fgColor rgb="FF4A5968"/>
      </patternFill>
    </fill>
    <fill>
      <patternFill patternType="solid">
        <fgColor rgb="FFF7F3F3"/>
      </patternFill>
    </fill>
    <fill>
      <patternFill patternType="solid">
        <fgColor rgb="FFE8EEF3"/>
      </patternFill>
    </fill>
    <fill>
      <patternFill patternType="solid">
        <fgColor rgb="FFF1F1F1"/>
      </patternFill>
    </fill>
    <fill>
      <patternFill patternType="solid">
        <fgColor rgb="FFAED5E4"/>
        <bgColor indexed="64"/>
      </patternFill>
    </fill>
  </fills>
  <borders count="3">
    <border>
      <left/>
      <right/>
      <top/>
      <bottom/>
      <diagonal/>
    </border>
    <border>
      <left style="thin">
        <color rgb="FFCBD2D8"/>
      </left>
      <right style="thin">
        <color rgb="FFCBD2D8"/>
      </right>
      <top style="thin">
        <color rgb="FFCBD2D8"/>
      </top>
      <bottom style="thin">
        <color rgb="FFCBD2D8"/>
      </bottom>
      <diagonal/>
    </border>
    <border>
      <left style="thin">
        <color rgb="FFD9DEE2"/>
      </left>
      <right style="thin">
        <color rgb="FFD9DEE2"/>
      </right>
      <top style="thin">
        <color rgb="FFD9DEE2"/>
      </top>
      <bottom style="thin">
        <color rgb="FFD9DEE2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5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6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5" fillId="7" borderId="2" xfId="0" applyFont="1" applyFill="1" applyBorder="1" applyAlignment="1">
      <alignment horizontal="center" vertical="center"/>
    </xf>
    <xf numFmtId="164" fontId="5" fillId="7" borderId="2" xfId="0" applyNumberFormat="1" applyFont="1" applyFill="1" applyBorder="1" applyAlignment="1">
      <alignment horizontal="center" vertical="center"/>
    </xf>
    <xf numFmtId="0" fontId="5" fillId="7" borderId="2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horizontal="center" vertical="center"/>
    </xf>
    <xf numFmtId="164" fontId="7" fillId="8" borderId="2" xfId="0" applyNumberFormat="1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 wrapText="1"/>
    </xf>
    <xf numFmtId="1" fontId="5" fillId="0" borderId="2" xfId="0" applyNumberFormat="1" applyFont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164" fontId="6" fillId="9" borderId="2" xfId="0" applyNumberFormat="1" applyFont="1" applyFill="1" applyBorder="1" applyAlignment="1">
      <alignment horizontal="center" vertical="center"/>
    </xf>
    <xf numFmtId="0" fontId="6" fillId="9" borderId="2" xfId="0" applyFont="1" applyFill="1" applyBorder="1" applyAlignment="1">
      <alignment vertical="center" wrapText="1"/>
    </xf>
    <xf numFmtId="0" fontId="0" fillId="9" borderId="0" xfId="0" applyFill="1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3" fillId="4" borderId="0" xfId="0" applyFont="1" applyFill="1" applyAlignment="1">
      <alignment vertical="center" wrapText="1"/>
    </xf>
    <xf numFmtId="0" fontId="1" fillId="5" borderId="0" xfId="0" applyFont="1" applyFill="1" applyAlignment="1">
      <alignment vertical="center"/>
    </xf>
    <xf numFmtId="0" fontId="8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KioskSchemaTable" displayName="KioskSchemaTable" ref="A5:K31" totalsRowShown="0">
  <tableColumns count="11">
    <tableColumn id="1" xr3:uid="{00000000-0010-0000-0000-000001000000}" name="Vecka"/>
    <tableColumn id="2" xr3:uid="{00000000-0010-0000-0000-000002000000}" name="Datum"/>
    <tableColumn id="3" xr3:uid="{00000000-0010-0000-0000-000003000000}" name="Dag"/>
    <tableColumn id="4" xr3:uid="{00000000-0010-0000-0000-000004000000}" name="Pass"/>
    <tableColumn id="5" xr3:uid="{00000000-0010-0000-0000-000005000000}" name="Öppettid"/>
    <tableColumn id="6" xr3:uid="{00000000-0010-0000-0000-000006000000}" name="Typ"/>
    <tableColumn id="7" xr3:uid="{00000000-0010-0000-0000-000007000000}" name="Person 1"/>
    <tableColumn id="8" xr3:uid="{00000000-0010-0000-0000-000008000000}" name="Person 2"/>
    <tableColumn id="9" xr3:uid="{00000000-0010-0000-0000-000009000000}" name="Person 3"/>
    <tableColumn id="10" xr3:uid="{00000000-0010-0000-0000-00000A000000}" name="Person 4"/>
    <tableColumn id="11" xr3:uid="{00000000-0010-0000-0000-00000B000000}" name="Information/statu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assDistributionTable" displayName="PassDistributionTable" ref="A4:D20" totalsRowShown="0">
  <tableColumns count="4">
    <tableColumn id="1" xr3:uid="{00000000-0010-0000-0100-000001000000}" name="Namn"/>
    <tableColumn id="2" xr3:uid="{00000000-0010-0000-0100-000002000000}" name="Schemalagda pass"/>
    <tableColumn id="3" xr3:uid="{00000000-0010-0000-0100-000003000000}" name="Villkorade pass"/>
    <tableColumn id="4" xr3:uid="{00000000-0010-0000-0100-000004000000}" name="Totalt om V9 blir av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B3262D"/>
  </sheetPr>
  <dimension ref="A1:K31"/>
  <sheetViews>
    <sheetView showGridLines="0" tabSelected="1" workbookViewId="0">
      <pane ySplit="5" topLeftCell="A6" activePane="bottomLeft" state="frozen"/>
      <selection activeCell="I1" sqref="I1"/>
      <selection pane="bottomLeft" sqref="A1:XFD1048576"/>
    </sheetView>
  </sheetViews>
  <sheetFormatPr defaultRowHeight="14.25"/>
  <cols>
    <col min="1" max="1" width="5.75" bestFit="1" customWidth="1"/>
    <col min="2" max="2" width="9.375" bestFit="1" customWidth="1"/>
    <col min="3" max="3" width="8.75" bestFit="1" customWidth="1"/>
    <col min="4" max="4" width="13.75" bestFit="1" customWidth="1"/>
    <col min="5" max="5" width="15.375" bestFit="1" customWidth="1"/>
    <col min="6" max="6" width="17.75" bestFit="1" customWidth="1"/>
    <col min="7" max="7" width="9.25" bestFit="1" customWidth="1"/>
    <col min="8" max="10" width="7.75" bestFit="1" customWidth="1"/>
    <col min="11" max="11" width="47.75" bestFit="1" customWidth="1"/>
  </cols>
  <sheetData>
    <row r="1" spans="1:11" ht="30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33.950000000000003" customHeight="1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5" spans="1:11" ht="30" customHeight="1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</row>
    <row r="6" spans="1:11" ht="27" customHeight="1">
      <c r="A6" s="3" t="s">
        <v>14</v>
      </c>
      <c r="B6" s="4">
        <v>46274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19</v>
      </c>
      <c r="H6" s="3" t="s">
        <v>20</v>
      </c>
      <c r="I6" s="3"/>
      <c r="J6" s="3"/>
      <c r="K6" s="5" t="s">
        <v>21</v>
      </c>
    </row>
    <row r="7" spans="1:11" ht="27" customHeight="1">
      <c r="A7" s="3" t="s">
        <v>14</v>
      </c>
      <c r="B7" s="4">
        <v>46276</v>
      </c>
      <c r="C7" s="3" t="s">
        <v>22</v>
      </c>
      <c r="D7" s="3" t="s">
        <v>16</v>
      </c>
      <c r="E7" s="3" t="s">
        <v>17</v>
      </c>
      <c r="F7" s="3" t="s">
        <v>18</v>
      </c>
      <c r="G7" s="3" t="s">
        <v>23</v>
      </c>
      <c r="H7" s="3" t="s">
        <v>24</v>
      </c>
      <c r="I7" s="3"/>
      <c r="J7" s="3"/>
      <c r="K7" s="5" t="s">
        <v>21</v>
      </c>
    </row>
    <row r="8" spans="1:11" ht="27" customHeight="1">
      <c r="A8" s="3" t="s">
        <v>14</v>
      </c>
      <c r="B8" s="4">
        <v>46277</v>
      </c>
      <c r="C8" s="3" t="s">
        <v>25</v>
      </c>
      <c r="D8" s="3" t="s">
        <v>26</v>
      </c>
      <c r="E8" s="3" t="s">
        <v>27</v>
      </c>
      <c r="F8" s="3" t="s">
        <v>18</v>
      </c>
      <c r="G8" s="3" t="s">
        <v>28</v>
      </c>
      <c r="H8" s="3" t="s">
        <v>29</v>
      </c>
      <c r="I8" s="3"/>
      <c r="J8" s="3"/>
      <c r="K8" s="5" t="s">
        <v>21</v>
      </c>
    </row>
    <row r="9" spans="1:11" ht="27" customHeight="1">
      <c r="A9" s="3" t="s">
        <v>14</v>
      </c>
      <c r="B9" s="4">
        <v>46277</v>
      </c>
      <c r="C9" s="3" t="s">
        <v>25</v>
      </c>
      <c r="D9" s="3" t="s">
        <v>30</v>
      </c>
      <c r="E9" s="3" t="s">
        <v>31</v>
      </c>
      <c r="F9" s="3" t="s">
        <v>18</v>
      </c>
      <c r="G9" s="3" t="s">
        <v>32</v>
      </c>
      <c r="H9" s="3" t="s">
        <v>33</v>
      </c>
      <c r="I9" s="3"/>
      <c r="J9" s="3"/>
      <c r="K9" s="5" t="s">
        <v>21</v>
      </c>
    </row>
    <row r="10" spans="1:11" ht="27" customHeight="1">
      <c r="A10" s="3" t="s">
        <v>14</v>
      </c>
      <c r="B10" s="4">
        <v>46278</v>
      </c>
      <c r="C10" s="3" t="s">
        <v>34</v>
      </c>
      <c r="D10" s="3" t="s">
        <v>26</v>
      </c>
      <c r="E10" s="3" t="s">
        <v>27</v>
      </c>
      <c r="F10" s="3" t="s">
        <v>18</v>
      </c>
      <c r="G10" s="3" t="s">
        <v>35</v>
      </c>
      <c r="H10" s="3" t="s">
        <v>36</v>
      </c>
      <c r="I10" s="3"/>
      <c r="J10" s="3"/>
      <c r="K10" s="5" t="s">
        <v>21</v>
      </c>
    </row>
    <row r="11" spans="1:11" ht="27" customHeight="1">
      <c r="A11" s="3" t="s">
        <v>14</v>
      </c>
      <c r="B11" s="4">
        <v>46278</v>
      </c>
      <c r="C11" s="3" t="s">
        <v>34</v>
      </c>
      <c r="D11" s="3" t="s">
        <v>30</v>
      </c>
      <c r="E11" s="3" t="s">
        <v>31</v>
      </c>
      <c r="F11" s="3" t="s">
        <v>18</v>
      </c>
      <c r="G11" s="3" t="s">
        <v>37</v>
      </c>
      <c r="H11" s="3" t="s">
        <v>38</v>
      </c>
      <c r="I11" s="3"/>
      <c r="J11" s="3"/>
      <c r="K11" s="5" t="s">
        <v>21</v>
      </c>
    </row>
    <row r="12" spans="1:11" ht="27" customHeight="1">
      <c r="A12" s="6" t="s">
        <v>39</v>
      </c>
      <c r="B12" s="7">
        <v>46337</v>
      </c>
      <c r="C12" s="6" t="s">
        <v>15</v>
      </c>
      <c r="D12" s="6" t="s">
        <v>16</v>
      </c>
      <c r="E12" s="6" t="s">
        <v>17</v>
      </c>
      <c r="F12" s="6" t="s">
        <v>18</v>
      </c>
      <c r="G12" s="6" t="s">
        <v>40</v>
      </c>
      <c r="H12" s="6" t="s">
        <v>41</v>
      </c>
      <c r="I12" s="6"/>
      <c r="J12" s="6"/>
      <c r="K12" s="8" t="s">
        <v>42</v>
      </c>
    </row>
    <row r="13" spans="1:11" s="19" customFormat="1" ht="42" customHeight="1">
      <c r="A13" s="16" t="s">
        <v>39</v>
      </c>
      <c r="B13" s="17">
        <v>46338</v>
      </c>
      <c r="C13" s="16" t="s">
        <v>43</v>
      </c>
      <c r="D13" s="16" t="s">
        <v>44</v>
      </c>
      <c r="E13" s="16" t="s">
        <v>45</v>
      </c>
      <c r="F13" s="16" t="s">
        <v>46</v>
      </c>
      <c r="G13" s="16" t="s">
        <v>67</v>
      </c>
      <c r="H13" s="16" t="s">
        <v>48</v>
      </c>
      <c r="I13" s="16"/>
      <c r="J13" s="16"/>
      <c r="K13" s="18" t="s">
        <v>49</v>
      </c>
    </row>
    <row r="14" spans="1:11" ht="27" customHeight="1">
      <c r="A14" s="9" t="s">
        <v>39</v>
      </c>
      <c r="B14" s="10">
        <v>46339</v>
      </c>
      <c r="C14" s="9" t="s">
        <v>22</v>
      </c>
      <c r="D14" s="9" t="s">
        <v>16</v>
      </c>
      <c r="E14" s="9" t="s">
        <v>17</v>
      </c>
      <c r="F14" s="9" t="s">
        <v>50</v>
      </c>
      <c r="G14" s="9" t="s">
        <v>19</v>
      </c>
      <c r="H14" s="9" t="s">
        <v>20</v>
      </c>
      <c r="I14" s="9" t="s">
        <v>28</v>
      </c>
      <c r="J14" s="9" t="s">
        <v>29</v>
      </c>
      <c r="K14" s="11" t="s">
        <v>50</v>
      </c>
    </row>
    <row r="15" spans="1:11" ht="27" customHeight="1">
      <c r="A15" s="6" t="s">
        <v>39</v>
      </c>
      <c r="B15" s="7">
        <v>46340</v>
      </c>
      <c r="C15" s="6" t="s">
        <v>25</v>
      </c>
      <c r="D15" s="6" t="s">
        <v>26</v>
      </c>
      <c r="E15" s="6" t="s">
        <v>27</v>
      </c>
      <c r="F15" s="6" t="s">
        <v>18</v>
      </c>
      <c r="G15" s="6" t="s">
        <v>32</v>
      </c>
      <c r="H15" s="6" t="s">
        <v>33</v>
      </c>
      <c r="I15" s="6"/>
      <c r="J15" s="6"/>
      <c r="K15" s="8" t="s">
        <v>42</v>
      </c>
    </row>
    <row r="16" spans="1:11" ht="27" customHeight="1">
      <c r="A16" s="6" t="s">
        <v>39</v>
      </c>
      <c r="B16" s="7">
        <v>46340</v>
      </c>
      <c r="C16" s="6" t="s">
        <v>25</v>
      </c>
      <c r="D16" s="6" t="s">
        <v>30</v>
      </c>
      <c r="E16" s="6" t="s">
        <v>31</v>
      </c>
      <c r="F16" s="6" t="s">
        <v>18</v>
      </c>
      <c r="G16" s="6" t="s">
        <v>23</v>
      </c>
      <c r="H16" s="6" t="s">
        <v>24</v>
      </c>
      <c r="I16" s="6"/>
      <c r="J16" s="6"/>
      <c r="K16" s="8" t="s">
        <v>42</v>
      </c>
    </row>
    <row r="17" spans="1:11" ht="27" customHeight="1">
      <c r="A17" s="6" t="s">
        <v>39</v>
      </c>
      <c r="B17" s="7">
        <v>46341</v>
      </c>
      <c r="C17" s="6" t="s">
        <v>34</v>
      </c>
      <c r="D17" s="6" t="s">
        <v>26</v>
      </c>
      <c r="E17" s="6" t="s">
        <v>27</v>
      </c>
      <c r="F17" s="6" t="s">
        <v>18</v>
      </c>
      <c r="G17" s="6" t="s">
        <v>37</v>
      </c>
      <c r="H17" s="6" t="s">
        <v>38</v>
      </c>
      <c r="I17" s="6"/>
      <c r="J17" s="6"/>
      <c r="K17" s="8" t="s">
        <v>42</v>
      </c>
    </row>
    <row r="18" spans="1:11" ht="27" customHeight="1">
      <c r="A18" s="6" t="s">
        <v>39</v>
      </c>
      <c r="B18" s="7">
        <v>46341</v>
      </c>
      <c r="C18" s="6" t="s">
        <v>34</v>
      </c>
      <c r="D18" s="6" t="s">
        <v>30</v>
      </c>
      <c r="E18" s="6" t="s">
        <v>31</v>
      </c>
      <c r="F18" s="6" t="s">
        <v>18</v>
      </c>
      <c r="G18" s="6" t="s">
        <v>35</v>
      </c>
      <c r="H18" s="6" t="s">
        <v>36</v>
      </c>
      <c r="I18" s="6"/>
      <c r="J18" s="6"/>
      <c r="K18" s="8" t="s">
        <v>42</v>
      </c>
    </row>
    <row r="19" spans="1:11" ht="27" customHeight="1">
      <c r="A19" s="3" t="s">
        <v>51</v>
      </c>
      <c r="B19" s="4">
        <v>46400</v>
      </c>
      <c r="C19" s="3" t="s">
        <v>15</v>
      </c>
      <c r="D19" s="3" t="s">
        <v>16</v>
      </c>
      <c r="E19" s="3" t="s">
        <v>17</v>
      </c>
      <c r="F19" s="3" t="s">
        <v>18</v>
      </c>
      <c r="G19" s="3" t="s">
        <v>35</v>
      </c>
      <c r="H19" s="3" t="s">
        <v>36</v>
      </c>
      <c r="I19" s="3"/>
      <c r="J19" s="3"/>
      <c r="K19" s="5" t="s">
        <v>52</v>
      </c>
    </row>
    <row r="20" spans="1:11" ht="27" customHeight="1">
      <c r="A20" s="3" t="s">
        <v>51</v>
      </c>
      <c r="B20" s="4">
        <v>46402</v>
      </c>
      <c r="C20" s="3" t="s">
        <v>22</v>
      </c>
      <c r="D20" s="3" t="s">
        <v>16</v>
      </c>
      <c r="E20" s="3" t="s">
        <v>17</v>
      </c>
      <c r="F20" s="3" t="s">
        <v>18</v>
      </c>
      <c r="G20" s="3" t="s">
        <v>37</v>
      </c>
      <c r="H20" s="3" t="s">
        <v>38</v>
      </c>
      <c r="I20" s="3"/>
      <c r="J20" s="3"/>
      <c r="K20" s="5" t="s">
        <v>52</v>
      </c>
    </row>
    <row r="21" spans="1:11" ht="27" customHeight="1">
      <c r="A21" s="9" t="s">
        <v>51</v>
      </c>
      <c r="B21" s="10">
        <v>46403</v>
      </c>
      <c r="C21" s="9" t="s">
        <v>25</v>
      </c>
      <c r="D21" s="9" t="s">
        <v>26</v>
      </c>
      <c r="E21" s="9" t="s">
        <v>27</v>
      </c>
      <c r="F21" s="9" t="s">
        <v>50</v>
      </c>
      <c r="G21" s="9" t="s">
        <v>23</v>
      </c>
      <c r="H21" s="9" t="s">
        <v>24</v>
      </c>
      <c r="I21" s="9"/>
      <c r="J21" s="9"/>
      <c r="K21" s="11" t="s">
        <v>50</v>
      </c>
    </row>
    <row r="22" spans="1:11" ht="27" customHeight="1">
      <c r="A22" s="9" t="s">
        <v>51</v>
      </c>
      <c r="B22" s="10">
        <v>46403</v>
      </c>
      <c r="C22" s="9" t="s">
        <v>25</v>
      </c>
      <c r="D22" s="9" t="s">
        <v>30</v>
      </c>
      <c r="E22" s="9" t="s">
        <v>31</v>
      </c>
      <c r="F22" s="9" t="s">
        <v>50</v>
      </c>
      <c r="G22" s="9" t="s">
        <v>32</v>
      </c>
      <c r="H22" s="9" t="s">
        <v>33</v>
      </c>
      <c r="I22" s="9" t="s">
        <v>40</v>
      </c>
      <c r="J22" s="9" t="s">
        <v>41</v>
      </c>
      <c r="K22" s="11" t="s">
        <v>50</v>
      </c>
    </row>
    <row r="23" spans="1:11" ht="27" customHeight="1">
      <c r="A23" s="3" t="s">
        <v>51</v>
      </c>
      <c r="B23" s="4">
        <v>46404</v>
      </c>
      <c r="C23" s="3" t="s">
        <v>34</v>
      </c>
      <c r="D23" s="3" t="s">
        <v>26</v>
      </c>
      <c r="E23" s="3" t="s">
        <v>27</v>
      </c>
      <c r="F23" s="3" t="s">
        <v>18</v>
      </c>
      <c r="G23" s="3" t="s">
        <v>19</v>
      </c>
      <c r="H23" s="3" t="s">
        <v>20</v>
      </c>
      <c r="I23" s="3"/>
      <c r="J23" s="3"/>
      <c r="K23" s="5" t="s">
        <v>52</v>
      </c>
    </row>
    <row r="24" spans="1:11" ht="27" customHeight="1">
      <c r="A24" s="3" t="s">
        <v>51</v>
      </c>
      <c r="B24" s="4">
        <v>46404</v>
      </c>
      <c r="C24" s="3" t="s">
        <v>34</v>
      </c>
      <c r="D24" s="3" t="s">
        <v>30</v>
      </c>
      <c r="E24" s="3" t="s">
        <v>31</v>
      </c>
      <c r="F24" s="3" t="s">
        <v>18</v>
      </c>
      <c r="G24" s="3" t="s">
        <v>28</v>
      </c>
      <c r="H24" s="3" t="s">
        <v>29</v>
      </c>
      <c r="I24" s="3"/>
      <c r="J24" s="3"/>
      <c r="K24" s="5" t="s">
        <v>52</v>
      </c>
    </row>
    <row r="25" spans="1:11" ht="27" customHeight="1">
      <c r="A25" s="12" t="s">
        <v>53</v>
      </c>
      <c r="B25" s="13">
        <v>46449</v>
      </c>
      <c r="C25" s="12" t="s">
        <v>15</v>
      </c>
      <c r="D25" s="12" t="s">
        <v>16</v>
      </c>
      <c r="E25" s="12" t="s">
        <v>17</v>
      </c>
      <c r="F25" s="12" t="s">
        <v>54</v>
      </c>
      <c r="G25" s="12" t="s">
        <v>32</v>
      </c>
      <c r="H25" s="12" t="s">
        <v>35</v>
      </c>
      <c r="I25" s="12"/>
      <c r="J25" s="12"/>
      <c r="K25" s="14" t="s">
        <v>55</v>
      </c>
    </row>
    <row r="26" spans="1:11" ht="27" customHeight="1">
      <c r="A26" s="12" t="s">
        <v>53</v>
      </c>
      <c r="B26" s="13">
        <v>46451</v>
      </c>
      <c r="C26" s="12" t="s">
        <v>22</v>
      </c>
      <c r="D26" s="12" t="s">
        <v>16</v>
      </c>
      <c r="E26" s="12" t="s">
        <v>17</v>
      </c>
      <c r="F26" s="12" t="s">
        <v>54</v>
      </c>
      <c r="G26" s="12" t="s">
        <v>23</v>
      </c>
      <c r="H26" s="12" t="s">
        <v>24</v>
      </c>
      <c r="I26" s="12"/>
      <c r="J26" s="12"/>
      <c r="K26" s="14" t="s">
        <v>55</v>
      </c>
    </row>
    <row r="27" spans="1:11" ht="27" customHeight="1">
      <c r="A27" s="12" t="s">
        <v>53</v>
      </c>
      <c r="B27" s="13">
        <v>46452</v>
      </c>
      <c r="C27" s="12" t="s">
        <v>25</v>
      </c>
      <c r="D27" s="12" t="s">
        <v>26</v>
      </c>
      <c r="E27" s="12" t="s">
        <v>27</v>
      </c>
      <c r="F27" s="12" t="s">
        <v>54</v>
      </c>
      <c r="G27" s="12" t="s">
        <v>19</v>
      </c>
      <c r="H27" s="12" t="s">
        <v>20</v>
      </c>
      <c r="I27" s="12"/>
      <c r="J27" s="12"/>
      <c r="K27" s="14" t="s">
        <v>55</v>
      </c>
    </row>
    <row r="28" spans="1:11" ht="27" customHeight="1">
      <c r="A28" s="12" t="s">
        <v>53</v>
      </c>
      <c r="B28" s="13">
        <v>46452</v>
      </c>
      <c r="C28" s="12" t="s">
        <v>25</v>
      </c>
      <c r="D28" s="12" t="s">
        <v>30</v>
      </c>
      <c r="E28" s="12" t="s">
        <v>31</v>
      </c>
      <c r="F28" s="12" t="s">
        <v>54</v>
      </c>
      <c r="G28" s="12" t="s">
        <v>28</v>
      </c>
      <c r="H28" s="12" t="s">
        <v>29</v>
      </c>
      <c r="I28" s="12"/>
      <c r="J28" s="12"/>
      <c r="K28" s="14" t="s">
        <v>55</v>
      </c>
    </row>
    <row r="29" spans="1:11" ht="27" customHeight="1">
      <c r="A29" s="12" t="s">
        <v>53</v>
      </c>
      <c r="B29" s="13">
        <v>46453</v>
      </c>
      <c r="C29" s="12" t="s">
        <v>34</v>
      </c>
      <c r="D29" s="12" t="s">
        <v>26</v>
      </c>
      <c r="E29" s="12" t="s">
        <v>27</v>
      </c>
      <c r="F29" s="12" t="s">
        <v>54</v>
      </c>
      <c r="G29" s="12" t="s">
        <v>40</v>
      </c>
      <c r="H29" s="12" t="s">
        <v>41</v>
      </c>
      <c r="I29" s="12"/>
      <c r="J29" s="12"/>
      <c r="K29" s="14" t="s">
        <v>55</v>
      </c>
    </row>
    <row r="30" spans="1:11" ht="27" customHeight="1">
      <c r="A30" s="12" t="s">
        <v>53</v>
      </c>
      <c r="B30" s="13">
        <v>46453</v>
      </c>
      <c r="C30" s="12" t="s">
        <v>34</v>
      </c>
      <c r="D30" s="12" t="s">
        <v>30</v>
      </c>
      <c r="E30" s="12" t="s">
        <v>31</v>
      </c>
      <c r="F30" s="12" t="s">
        <v>54</v>
      </c>
      <c r="G30" s="12" t="s">
        <v>37</v>
      </c>
      <c r="H30" s="12" t="s">
        <v>38</v>
      </c>
      <c r="I30" s="12"/>
      <c r="J30" s="12"/>
      <c r="K30" s="14" t="s">
        <v>55</v>
      </c>
    </row>
    <row r="31" spans="1:11" ht="27" customHeight="1">
      <c r="A31" s="12" t="s">
        <v>53</v>
      </c>
      <c r="B31" s="13"/>
      <c r="C31" s="12" t="s">
        <v>56</v>
      </c>
      <c r="D31" s="12" t="s">
        <v>57</v>
      </c>
      <c r="E31" s="12" t="s">
        <v>58</v>
      </c>
      <c r="F31" s="12" t="s">
        <v>59</v>
      </c>
      <c r="G31" s="12" t="s">
        <v>36</v>
      </c>
      <c r="H31" s="12" t="s">
        <v>33</v>
      </c>
      <c r="I31" s="12"/>
      <c r="J31" s="12"/>
      <c r="K31" s="14" t="s">
        <v>60</v>
      </c>
    </row>
  </sheetData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C7184"/>
  </sheetPr>
  <dimension ref="A1:D20"/>
  <sheetViews>
    <sheetView showGridLines="0" workbookViewId="0">
      <pane ySplit="4" topLeftCell="A5" activePane="bottomLeft" state="frozen"/>
      <selection pane="bottomLeft"/>
    </sheetView>
  </sheetViews>
  <sheetFormatPr defaultRowHeight="14.25"/>
  <cols>
    <col min="1" max="1" width="18" customWidth="1"/>
    <col min="2" max="4" width="22" customWidth="1"/>
  </cols>
  <sheetData>
    <row r="1" spans="1:4" ht="30" customHeight="1">
      <c r="A1" s="23" t="s">
        <v>61</v>
      </c>
      <c r="B1" s="23"/>
      <c r="C1" s="23"/>
      <c r="D1" s="23"/>
    </row>
    <row r="2" spans="1:4">
      <c r="A2" s="24" t="s">
        <v>62</v>
      </c>
      <c r="B2" s="24"/>
      <c r="C2" s="24"/>
      <c r="D2" s="24"/>
    </row>
    <row r="4" spans="1:4">
      <c r="A4" s="1" t="s">
        <v>63</v>
      </c>
      <c r="B4" s="1" t="s">
        <v>64</v>
      </c>
      <c r="C4" s="1" t="s">
        <v>65</v>
      </c>
      <c r="D4" s="1" t="s">
        <v>66</v>
      </c>
    </row>
    <row r="5" spans="1:4">
      <c r="A5" s="2" t="s">
        <v>38</v>
      </c>
      <c r="B5" s="15">
        <f>COUNTIFS(Kioskschema!$G$6:$G$31,$A5,Kioskschema!$F$6:$F$31,"&lt;&gt;Villkorad förstärkning")+COUNTIFS(Kioskschema!$H$6:$H$31,$A5,Kioskschema!$F$6:$F$31,"&lt;&gt;Villkorad förstärkning")+COUNTIFS(Kioskschema!$I$6:$I$31,$A5,Kioskschema!$F$6:$F$31,"&lt;&gt;Villkorad förstärkning")+COUNTIFS(Kioskschema!$J$6:$J$31,$A5,Kioskschema!$F$6:$F$31,"&lt;&gt;Villkorad förstärkning")</f>
        <v>4</v>
      </c>
      <c r="C5" s="15">
        <f>COUNTIFS(Kioskschema!$G$6:$G$31,$A5,Kioskschema!$F$6:$F$31,"Villkorad förstärkning")+COUNTIFS(Kioskschema!$H$6:$H$31,$A5,Kioskschema!$F$6:$F$31,"Villkorad förstärkning")+COUNTIFS(Kioskschema!$I$6:$I$31,$A5,Kioskschema!$F$6:$F$31,"Villkorad förstärkning")+COUNTIFS(Kioskschema!$J$6:$J$31,$A5,Kioskschema!$F$6:$F$31,"Villkorad förstärkning")</f>
        <v>0</v>
      </c>
      <c r="D5" s="15">
        <f t="shared" ref="D5:D20" si="0">B5+C5</f>
        <v>4</v>
      </c>
    </row>
    <row r="6" spans="1:4">
      <c r="A6" s="2" t="s">
        <v>40</v>
      </c>
      <c r="B6" s="15">
        <f>COUNTIFS(Kioskschema!$G$6:$G$31,$A6,Kioskschema!$F$6:$F$31,"&lt;&gt;Villkorad förstärkning")+COUNTIFS(Kioskschema!$H$6:$H$31,$A6,Kioskschema!$F$6:$F$31,"&lt;&gt;Villkorad förstärkning")+COUNTIFS(Kioskschema!$I$6:$I$31,$A6,Kioskschema!$F$6:$F$31,"&lt;&gt;Villkorad förstärkning")+COUNTIFS(Kioskschema!$J$6:$J$31,$A6,Kioskschema!$F$6:$F$31,"&lt;&gt;Villkorad förstärkning")</f>
        <v>3</v>
      </c>
      <c r="C6" s="15">
        <f>COUNTIFS(Kioskschema!$G$6:$G$31,$A6,Kioskschema!$F$6:$F$31,"Villkorad förstärkning")+COUNTIFS(Kioskschema!$H$6:$H$31,$A6,Kioskschema!$F$6:$F$31,"Villkorad förstärkning")+COUNTIFS(Kioskschema!$I$6:$I$31,$A6,Kioskschema!$F$6:$F$31,"Villkorad förstärkning")+COUNTIFS(Kioskschema!$J$6:$J$31,$A6,Kioskschema!$F$6:$F$31,"Villkorad förstärkning")</f>
        <v>0</v>
      </c>
      <c r="D6" s="15">
        <f t="shared" si="0"/>
        <v>3</v>
      </c>
    </row>
    <row r="7" spans="1:4">
      <c r="A7" s="2" t="s">
        <v>20</v>
      </c>
      <c r="B7" s="15">
        <f>COUNTIFS(Kioskschema!$G$6:$G$31,$A7,Kioskschema!$F$6:$F$31,"&lt;&gt;Villkorad förstärkning")+COUNTIFS(Kioskschema!$H$6:$H$31,$A7,Kioskschema!$F$6:$F$31,"&lt;&gt;Villkorad förstärkning")+COUNTIFS(Kioskschema!$I$6:$I$31,$A7,Kioskschema!$F$6:$F$31,"&lt;&gt;Villkorad förstärkning")+COUNTIFS(Kioskschema!$J$6:$J$31,$A7,Kioskschema!$F$6:$F$31,"&lt;&gt;Villkorad förstärkning")</f>
        <v>4</v>
      </c>
      <c r="C7" s="15">
        <f>COUNTIFS(Kioskschema!$G$6:$G$31,$A7,Kioskschema!$F$6:$F$31,"Villkorad förstärkning")+COUNTIFS(Kioskschema!$H$6:$H$31,$A7,Kioskschema!$F$6:$F$31,"Villkorad förstärkning")+COUNTIFS(Kioskschema!$I$6:$I$31,$A7,Kioskschema!$F$6:$F$31,"Villkorad förstärkning")+COUNTIFS(Kioskschema!$J$6:$J$31,$A7,Kioskschema!$F$6:$F$31,"Villkorad förstärkning")</f>
        <v>0</v>
      </c>
      <c r="D7" s="15">
        <f t="shared" si="0"/>
        <v>4</v>
      </c>
    </row>
    <row r="8" spans="1:4">
      <c r="A8" s="2" t="s">
        <v>37</v>
      </c>
      <c r="B8" s="15">
        <f>COUNTIFS(Kioskschema!$G$6:$G$31,$A8,Kioskschema!$F$6:$F$31,"&lt;&gt;Villkorad förstärkning")+COUNTIFS(Kioskschema!$H$6:$H$31,$A8,Kioskschema!$F$6:$F$31,"&lt;&gt;Villkorad förstärkning")+COUNTIFS(Kioskschema!$I$6:$I$31,$A8,Kioskschema!$F$6:$F$31,"&lt;&gt;Villkorad förstärkning")+COUNTIFS(Kioskschema!$J$6:$J$31,$A8,Kioskschema!$F$6:$F$31,"&lt;&gt;Villkorad förstärkning")</f>
        <v>4</v>
      </c>
      <c r="C8" s="15">
        <f>COUNTIFS(Kioskschema!$G$6:$G$31,$A8,Kioskschema!$F$6:$F$31,"Villkorad förstärkning")+COUNTIFS(Kioskschema!$H$6:$H$31,$A8,Kioskschema!$F$6:$F$31,"Villkorad förstärkning")+COUNTIFS(Kioskschema!$I$6:$I$31,$A8,Kioskschema!$F$6:$F$31,"Villkorad förstärkning")+COUNTIFS(Kioskschema!$J$6:$J$31,$A8,Kioskschema!$F$6:$F$31,"Villkorad förstärkning")</f>
        <v>0</v>
      </c>
      <c r="D8" s="15">
        <f t="shared" si="0"/>
        <v>4</v>
      </c>
    </row>
    <row r="9" spans="1:4">
      <c r="A9" s="2" t="s">
        <v>48</v>
      </c>
      <c r="B9" s="15">
        <f>COUNTIFS(Kioskschema!$G$6:$G$31,$A9,Kioskschema!$F$6:$F$31,"&lt;&gt;Villkorad förstärkning")+COUNTIFS(Kioskschema!$H$6:$H$31,$A9,Kioskschema!$F$6:$F$31,"&lt;&gt;Villkorad förstärkning")+COUNTIFS(Kioskschema!$I$6:$I$31,$A9,Kioskschema!$F$6:$F$31,"&lt;&gt;Villkorad förstärkning")+COUNTIFS(Kioskschema!$J$6:$J$31,$A9,Kioskschema!$F$6:$F$31,"&lt;&gt;Villkorad förstärkning")</f>
        <v>1</v>
      </c>
      <c r="C9" s="15">
        <f>COUNTIFS(Kioskschema!$G$6:$G$31,$A9,Kioskschema!$F$6:$F$31,"Villkorad förstärkning")+COUNTIFS(Kioskschema!$H$6:$H$31,$A9,Kioskschema!$F$6:$F$31,"Villkorad förstärkning")+COUNTIFS(Kioskschema!$I$6:$I$31,$A9,Kioskschema!$F$6:$F$31,"Villkorad förstärkning")+COUNTIFS(Kioskschema!$J$6:$J$31,$A9,Kioskschema!$F$6:$F$31,"Villkorad förstärkning")</f>
        <v>0</v>
      </c>
      <c r="D9" s="15">
        <f t="shared" si="0"/>
        <v>1</v>
      </c>
    </row>
    <row r="10" spans="1:4">
      <c r="A10" s="2" t="s">
        <v>41</v>
      </c>
      <c r="B10" s="15">
        <f>COUNTIFS(Kioskschema!$G$6:$G$31,$A10,Kioskschema!$F$6:$F$31,"&lt;&gt;Villkorad förstärkning")+COUNTIFS(Kioskschema!$H$6:$H$31,$A10,Kioskschema!$F$6:$F$31,"&lt;&gt;Villkorad förstärkning")+COUNTIFS(Kioskschema!$I$6:$I$31,$A10,Kioskschema!$F$6:$F$31,"&lt;&gt;Villkorad förstärkning")+COUNTIFS(Kioskschema!$J$6:$J$31,$A10,Kioskschema!$F$6:$F$31,"&lt;&gt;Villkorad förstärkning")</f>
        <v>3</v>
      </c>
      <c r="C10" s="15">
        <f>COUNTIFS(Kioskschema!$G$6:$G$31,$A10,Kioskschema!$F$6:$F$31,"Villkorad förstärkning")+COUNTIFS(Kioskschema!$H$6:$H$31,$A10,Kioskschema!$F$6:$F$31,"Villkorad förstärkning")+COUNTIFS(Kioskschema!$I$6:$I$31,$A10,Kioskschema!$F$6:$F$31,"Villkorad förstärkning")+COUNTIFS(Kioskschema!$J$6:$J$31,$A10,Kioskschema!$F$6:$F$31,"Villkorad förstärkning")</f>
        <v>0</v>
      </c>
      <c r="D10" s="15">
        <f t="shared" si="0"/>
        <v>3</v>
      </c>
    </row>
    <row r="11" spans="1:4">
      <c r="A11" s="2" t="s">
        <v>32</v>
      </c>
      <c r="B11" s="15">
        <f>COUNTIFS(Kioskschema!$G$6:$G$31,$A11,Kioskschema!$F$6:$F$31,"&lt;&gt;Villkorad förstärkning")+COUNTIFS(Kioskschema!$H$6:$H$31,$A11,Kioskschema!$F$6:$F$31,"&lt;&gt;Villkorad förstärkning")+COUNTIFS(Kioskschema!$I$6:$I$31,$A11,Kioskschema!$F$6:$F$31,"&lt;&gt;Villkorad förstärkning")+COUNTIFS(Kioskschema!$J$6:$J$31,$A11,Kioskschema!$F$6:$F$31,"&lt;&gt;Villkorad förstärkning")</f>
        <v>4</v>
      </c>
      <c r="C11" s="15">
        <f>COUNTIFS(Kioskschema!$G$6:$G$31,$A11,Kioskschema!$F$6:$F$31,"Villkorad förstärkning")+COUNTIFS(Kioskschema!$H$6:$H$31,$A11,Kioskschema!$F$6:$F$31,"Villkorad förstärkning")+COUNTIFS(Kioskschema!$I$6:$I$31,$A11,Kioskschema!$F$6:$F$31,"Villkorad förstärkning")+COUNTIFS(Kioskschema!$J$6:$J$31,$A11,Kioskschema!$F$6:$F$31,"Villkorad förstärkning")</f>
        <v>0</v>
      </c>
      <c r="D11" s="15">
        <f t="shared" si="0"/>
        <v>4</v>
      </c>
    </row>
    <row r="12" spans="1:4">
      <c r="A12" s="2" t="s">
        <v>24</v>
      </c>
      <c r="B12" s="15">
        <f>COUNTIFS(Kioskschema!$G$6:$G$31,$A12,Kioskschema!$F$6:$F$31,"&lt;&gt;Villkorad förstärkning")+COUNTIFS(Kioskschema!$H$6:$H$31,$A12,Kioskschema!$F$6:$F$31,"&lt;&gt;Villkorad förstärkning")+COUNTIFS(Kioskschema!$I$6:$I$31,$A12,Kioskschema!$F$6:$F$31,"&lt;&gt;Villkorad förstärkning")+COUNTIFS(Kioskschema!$J$6:$J$31,$A12,Kioskschema!$F$6:$F$31,"&lt;&gt;Villkorad förstärkning")</f>
        <v>4</v>
      </c>
      <c r="C12" s="15">
        <f>COUNTIFS(Kioskschema!$G$6:$G$31,$A12,Kioskschema!$F$6:$F$31,"Villkorad förstärkning")+COUNTIFS(Kioskschema!$H$6:$H$31,$A12,Kioskschema!$F$6:$F$31,"Villkorad förstärkning")+COUNTIFS(Kioskschema!$I$6:$I$31,$A12,Kioskschema!$F$6:$F$31,"Villkorad förstärkning")+COUNTIFS(Kioskschema!$J$6:$J$31,$A12,Kioskschema!$F$6:$F$31,"Villkorad förstärkning")</f>
        <v>0</v>
      </c>
      <c r="D12" s="15">
        <f t="shared" si="0"/>
        <v>4</v>
      </c>
    </row>
    <row r="13" spans="1:4">
      <c r="A13" s="2" t="s">
        <v>29</v>
      </c>
      <c r="B13" s="15">
        <f>COUNTIFS(Kioskschema!$G$6:$G$31,$A13,Kioskschema!$F$6:$F$31,"&lt;&gt;Villkorad förstärkning")+COUNTIFS(Kioskschema!$H$6:$H$31,$A13,Kioskschema!$F$6:$F$31,"&lt;&gt;Villkorad förstärkning")+COUNTIFS(Kioskschema!$I$6:$I$31,$A13,Kioskschema!$F$6:$F$31,"&lt;&gt;Villkorad förstärkning")+COUNTIFS(Kioskschema!$J$6:$J$31,$A13,Kioskschema!$F$6:$F$31,"&lt;&gt;Villkorad förstärkning")</f>
        <v>4</v>
      </c>
      <c r="C13" s="15">
        <f>COUNTIFS(Kioskschema!$G$6:$G$31,$A13,Kioskschema!$F$6:$F$31,"Villkorad förstärkning")+COUNTIFS(Kioskschema!$H$6:$H$31,$A13,Kioskschema!$F$6:$F$31,"Villkorad förstärkning")+COUNTIFS(Kioskschema!$I$6:$I$31,$A13,Kioskschema!$F$6:$F$31,"Villkorad förstärkning")+COUNTIFS(Kioskschema!$J$6:$J$31,$A13,Kioskschema!$F$6:$F$31,"Villkorad förstärkning")</f>
        <v>0</v>
      </c>
      <c r="D13" s="15">
        <f t="shared" si="0"/>
        <v>4</v>
      </c>
    </row>
    <row r="14" spans="1:4">
      <c r="A14" s="2" t="s">
        <v>28</v>
      </c>
      <c r="B14" s="15">
        <f>COUNTIFS(Kioskschema!$G$6:$G$31,$A14,Kioskschema!$F$6:$F$31,"&lt;&gt;Villkorad förstärkning")+COUNTIFS(Kioskschema!$H$6:$H$31,$A14,Kioskschema!$F$6:$F$31,"&lt;&gt;Villkorad förstärkning")+COUNTIFS(Kioskschema!$I$6:$I$31,$A14,Kioskschema!$F$6:$F$31,"&lt;&gt;Villkorad förstärkning")+COUNTIFS(Kioskschema!$J$6:$J$31,$A14,Kioskschema!$F$6:$F$31,"&lt;&gt;Villkorad förstärkning")</f>
        <v>4</v>
      </c>
      <c r="C14" s="15">
        <f>COUNTIFS(Kioskschema!$G$6:$G$31,$A14,Kioskschema!$F$6:$F$31,"Villkorad förstärkning")+COUNTIFS(Kioskschema!$H$6:$H$31,$A14,Kioskschema!$F$6:$F$31,"Villkorad förstärkning")+COUNTIFS(Kioskschema!$I$6:$I$31,$A14,Kioskschema!$F$6:$F$31,"Villkorad förstärkning")+COUNTIFS(Kioskschema!$J$6:$J$31,$A14,Kioskschema!$F$6:$F$31,"Villkorad förstärkning")</f>
        <v>0</v>
      </c>
      <c r="D14" s="15">
        <f t="shared" si="0"/>
        <v>4</v>
      </c>
    </row>
    <row r="15" spans="1:4">
      <c r="A15" s="2" t="s">
        <v>36</v>
      </c>
      <c r="B15" s="15">
        <f>COUNTIFS(Kioskschema!$G$6:$G$31,$A15,Kioskschema!$F$6:$F$31,"&lt;&gt;Villkorad förstärkning")+COUNTIFS(Kioskschema!$H$6:$H$31,$A15,Kioskschema!$F$6:$F$31,"&lt;&gt;Villkorad förstärkning")+COUNTIFS(Kioskschema!$I$6:$I$31,$A15,Kioskschema!$F$6:$F$31,"&lt;&gt;Villkorad förstärkning")+COUNTIFS(Kioskschema!$J$6:$J$31,$A15,Kioskschema!$F$6:$F$31,"&lt;&gt;Villkorad förstärkning")</f>
        <v>3</v>
      </c>
      <c r="C15" s="15">
        <f>COUNTIFS(Kioskschema!$G$6:$G$31,$A15,Kioskschema!$F$6:$F$31,"Villkorad förstärkning")+COUNTIFS(Kioskschema!$H$6:$H$31,$A15,Kioskschema!$F$6:$F$31,"Villkorad förstärkning")+COUNTIFS(Kioskschema!$I$6:$I$31,$A15,Kioskschema!$F$6:$F$31,"Villkorad förstärkning")+COUNTIFS(Kioskschema!$J$6:$J$31,$A15,Kioskschema!$F$6:$F$31,"Villkorad förstärkning")</f>
        <v>1</v>
      </c>
      <c r="D15" s="15">
        <f t="shared" si="0"/>
        <v>4</v>
      </c>
    </row>
    <row r="16" spans="1:4">
      <c r="A16" s="2" t="s">
        <v>23</v>
      </c>
      <c r="B16" s="15">
        <f>COUNTIFS(Kioskschema!$G$6:$G$31,$A16,Kioskschema!$F$6:$F$31,"&lt;&gt;Villkorad förstärkning")+COUNTIFS(Kioskschema!$H$6:$H$31,$A16,Kioskschema!$F$6:$F$31,"&lt;&gt;Villkorad förstärkning")+COUNTIFS(Kioskschema!$I$6:$I$31,$A16,Kioskschema!$F$6:$F$31,"&lt;&gt;Villkorad förstärkning")+COUNTIFS(Kioskschema!$J$6:$J$31,$A16,Kioskschema!$F$6:$F$31,"&lt;&gt;Villkorad förstärkning")</f>
        <v>4</v>
      </c>
      <c r="C16" s="15">
        <f>COUNTIFS(Kioskschema!$G$6:$G$31,$A16,Kioskschema!$F$6:$F$31,"Villkorad förstärkning")+COUNTIFS(Kioskschema!$H$6:$H$31,$A16,Kioskschema!$F$6:$F$31,"Villkorad förstärkning")+COUNTIFS(Kioskschema!$I$6:$I$31,$A16,Kioskschema!$F$6:$F$31,"Villkorad förstärkning")+COUNTIFS(Kioskschema!$J$6:$J$31,$A16,Kioskschema!$F$6:$F$31,"Villkorad förstärkning")</f>
        <v>0</v>
      </c>
      <c r="D16" s="15">
        <f t="shared" si="0"/>
        <v>4</v>
      </c>
    </row>
    <row r="17" spans="1:4">
      <c r="A17" s="2" t="s">
        <v>35</v>
      </c>
      <c r="B17" s="15">
        <f>COUNTIFS(Kioskschema!$G$6:$G$31,$A17,Kioskschema!$F$6:$F$31,"&lt;&gt;Villkorad förstärkning")+COUNTIFS(Kioskschema!$H$6:$H$31,$A17,Kioskschema!$F$6:$F$31,"&lt;&gt;Villkorad förstärkning")+COUNTIFS(Kioskschema!$I$6:$I$31,$A17,Kioskschema!$F$6:$F$31,"&lt;&gt;Villkorad förstärkning")+COUNTIFS(Kioskschema!$J$6:$J$31,$A17,Kioskschema!$F$6:$F$31,"&lt;&gt;Villkorad förstärkning")</f>
        <v>4</v>
      </c>
      <c r="C17" s="15">
        <f>COUNTIFS(Kioskschema!$G$6:$G$31,$A17,Kioskschema!$F$6:$F$31,"Villkorad förstärkning")+COUNTIFS(Kioskschema!$H$6:$H$31,$A17,Kioskschema!$F$6:$F$31,"Villkorad förstärkning")+COUNTIFS(Kioskschema!$I$6:$I$31,$A17,Kioskschema!$F$6:$F$31,"Villkorad förstärkning")+COUNTIFS(Kioskschema!$J$6:$J$31,$A17,Kioskschema!$F$6:$F$31,"Villkorad förstärkning")</f>
        <v>0</v>
      </c>
      <c r="D17" s="15">
        <f t="shared" si="0"/>
        <v>4</v>
      </c>
    </row>
    <row r="18" spans="1:4">
      <c r="A18" s="2" t="s">
        <v>19</v>
      </c>
      <c r="B18" s="15">
        <f>COUNTIFS(Kioskschema!$G$6:$G$31,$A18,Kioskschema!$F$6:$F$31,"&lt;&gt;Villkorad förstärkning")+COUNTIFS(Kioskschema!$H$6:$H$31,$A18,Kioskschema!$F$6:$F$31,"&lt;&gt;Villkorad förstärkning")+COUNTIFS(Kioskschema!$I$6:$I$31,$A18,Kioskschema!$F$6:$F$31,"&lt;&gt;Villkorad förstärkning")+COUNTIFS(Kioskschema!$J$6:$J$31,$A18,Kioskschema!$F$6:$F$31,"&lt;&gt;Villkorad förstärkning")</f>
        <v>4</v>
      </c>
      <c r="C18" s="15">
        <f>COUNTIFS(Kioskschema!$G$6:$G$31,$A18,Kioskschema!$F$6:$F$31,"Villkorad förstärkning")+COUNTIFS(Kioskschema!$H$6:$H$31,$A18,Kioskschema!$F$6:$F$31,"Villkorad förstärkning")+COUNTIFS(Kioskschema!$I$6:$I$31,$A18,Kioskschema!$F$6:$F$31,"Villkorad förstärkning")+COUNTIFS(Kioskschema!$J$6:$J$31,$A18,Kioskschema!$F$6:$F$31,"Villkorad förstärkning")</f>
        <v>0</v>
      </c>
      <c r="D18" s="15">
        <f t="shared" si="0"/>
        <v>4</v>
      </c>
    </row>
    <row r="19" spans="1:4">
      <c r="A19" s="2" t="s">
        <v>33</v>
      </c>
      <c r="B19" s="15">
        <f>COUNTIFS(Kioskschema!$G$6:$G$31,$A19,Kioskschema!$F$6:$F$31,"&lt;&gt;Villkorad förstärkning")+COUNTIFS(Kioskschema!$H$6:$H$31,$A19,Kioskschema!$F$6:$F$31,"&lt;&gt;Villkorad förstärkning")+COUNTIFS(Kioskschema!$I$6:$I$31,$A19,Kioskschema!$F$6:$F$31,"&lt;&gt;Villkorad förstärkning")+COUNTIFS(Kioskschema!$J$6:$J$31,$A19,Kioskschema!$F$6:$F$31,"&lt;&gt;Villkorad förstärkning")</f>
        <v>3</v>
      </c>
      <c r="C19" s="15">
        <f>COUNTIFS(Kioskschema!$G$6:$G$31,$A19,Kioskschema!$F$6:$F$31,"Villkorad förstärkning")+COUNTIFS(Kioskschema!$H$6:$H$31,$A19,Kioskschema!$F$6:$F$31,"Villkorad förstärkning")+COUNTIFS(Kioskschema!$I$6:$I$31,$A19,Kioskschema!$F$6:$F$31,"Villkorad förstärkning")+COUNTIFS(Kioskschema!$J$6:$J$31,$A19,Kioskschema!$F$6:$F$31,"Villkorad förstärkning")</f>
        <v>1</v>
      </c>
      <c r="D19" s="15">
        <f t="shared" si="0"/>
        <v>4</v>
      </c>
    </row>
    <row r="20" spans="1:4">
      <c r="A20" s="2" t="s">
        <v>47</v>
      </c>
      <c r="B20" s="15">
        <f>COUNTIFS(Kioskschema!$G$6:$G$31,$A20,Kioskschema!$F$6:$F$31,"&lt;&gt;Villkorad förstärkning")+COUNTIFS(Kioskschema!$H$6:$H$31,$A20,Kioskschema!$F$6:$F$31,"&lt;&gt;Villkorad förstärkning")+COUNTIFS(Kioskschema!$I$6:$I$31,$A20,Kioskschema!$F$6:$F$31,"&lt;&gt;Villkorad förstärkning")+COUNTIFS(Kioskschema!$J$6:$J$31,$A20,Kioskschema!$F$6:$F$31,"&lt;&gt;Villkorad förstärkning")</f>
        <v>0</v>
      </c>
      <c r="C20" s="15">
        <f>COUNTIFS(Kioskschema!$G$6:$G$31,$A20,Kioskschema!$F$6:$F$31,"Villkorad förstärkning")+COUNTIFS(Kioskschema!$H$6:$H$31,$A20,Kioskschema!$F$6:$F$31,"Villkorad förstärkning")+COUNTIFS(Kioskschema!$I$6:$I$31,$A20,Kioskschema!$F$6:$F$31,"Villkorad förstärkning")+COUNTIFS(Kioskschema!$J$6:$J$31,$A20,Kioskschema!$F$6:$F$31,"Villkorad förstärkning")</f>
        <v>0</v>
      </c>
      <c r="D20" s="15">
        <f t="shared" si="0"/>
        <v>0</v>
      </c>
    </row>
  </sheetData>
  <mergeCells count="2">
    <mergeCell ref="A1:D1"/>
    <mergeCell ref="A2:D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Kioskschema</vt:lpstr>
      <vt:lpstr>Fördelning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Emilie Helgstrand Gustafsson</dc:creator>
  <cp:lastModifiedBy>Anna Pers</cp:lastModifiedBy>
  <cp:lastPrinted>2026-09-25T09:02:37Z</cp:lastPrinted>
  <dcterms:created xsi:type="dcterms:W3CDTF">2026-09-21T08:31:48Z</dcterms:created>
  <dcterms:modified xsi:type="dcterms:W3CDTF">2026-09-25T09:05:16Z</dcterms:modified>
</cp:coreProperties>
</file>