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mn22\Desktop\"/>
    </mc:Choice>
  </mc:AlternateContent>
  <bookViews>
    <workbookView xWindow="0" yWindow="0" windowWidth="20475" windowHeight="15360"/>
  </bookViews>
  <sheets>
    <sheet name="2016" sheetId="1" r:id="rId1"/>
  </sheets>
  <definedNames>
    <definedName name="_xlnm._FilterDatabase" localSheetId="0" hidden="1">'2016'!$A$12:$N$38</definedName>
  </definedNames>
  <calcPr calcId="158001" concurrentCalc="0"/>
  <fileRecoveryPr repairLoad="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33" i="1" l="1"/>
  <c r="M33" i="1"/>
  <c r="M32" i="1"/>
  <c r="L30" i="1"/>
  <c r="M30" i="1"/>
  <c r="L29" i="1"/>
  <c r="M29" i="1"/>
  <c r="M28" i="1"/>
  <c r="L27" i="1"/>
  <c r="M27" i="1"/>
  <c r="L26" i="1"/>
  <c r="M26" i="1"/>
  <c r="L25" i="1"/>
  <c r="M25" i="1"/>
  <c r="L24" i="1"/>
  <c r="M24" i="1"/>
  <c r="L23" i="1"/>
  <c r="M23" i="1"/>
  <c r="L22" i="1"/>
  <c r="M22" i="1"/>
  <c r="L21" i="1"/>
  <c r="M21" i="1"/>
  <c r="L20" i="1"/>
  <c r="M20" i="1"/>
  <c r="M19" i="1"/>
  <c r="M18" i="1"/>
  <c r="L17" i="1"/>
  <c r="M17" i="1"/>
  <c r="M16" i="1"/>
  <c r="L15" i="1"/>
  <c r="M15" i="1"/>
  <c r="D14" i="1"/>
  <c r="L14" i="1"/>
  <c r="M14" i="1"/>
  <c r="D13" i="1"/>
  <c r="L13" i="1"/>
  <c r="M13" i="1"/>
  <c r="E24" i="1"/>
  <c r="E23" i="1"/>
  <c r="E20" i="1"/>
  <c r="E17" i="1"/>
  <c r="E26" i="1"/>
  <c r="D33" i="1"/>
  <c r="D31" i="1"/>
  <c r="D26" i="1"/>
  <c r="D24" i="1"/>
  <c r="D23" i="1"/>
  <c r="D20" i="1"/>
  <c r="D17" i="1"/>
  <c r="E35" i="1"/>
  <c r="E32" i="1"/>
  <c r="E30" i="1"/>
  <c r="E29" i="1"/>
  <c r="E28" i="1"/>
  <c r="E27" i="1"/>
  <c r="E25" i="1"/>
  <c r="E22" i="1"/>
  <c r="E21" i="1"/>
  <c r="E19" i="1"/>
  <c r="E18" i="1"/>
  <c r="E16" i="1"/>
  <c r="E15" i="1"/>
  <c r="E14" i="1"/>
  <c r="E13" i="1"/>
  <c r="D35" i="1"/>
  <c r="D32" i="1"/>
  <c r="D30" i="1"/>
  <c r="D29" i="1"/>
  <c r="D28" i="1"/>
  <c r="D27" i="1"/>
  <c r="D25" i="1"/>
  <c r="D22" i="1"/>
  <c r="D21" i="1"/>
  <c r="D19" i="1"/>
  <c r="D18" i="1"/>
  <c r="D16" i="1"/>
  <c r="D15" i="1"/>
  <c r="I38" i="1"/>
  <c r="J38" i="1"/>
  <c r="E33" i="1"/>
  <c r="C38" i="1"/>
  <c r="L16" i="1"/>
  <c r="K38" i="1"/>
  <c r="F38" i="1"/>
  <c r="G38" i="1"/>
  <c r="H38" i="1"/>
  <c r="E31" i="1"/>
  <c r="L18" i="1"/>
  <c r="L28" i="1"/>
  <c r="L32" i="1"/>
  <c r="L19" i="1"/>
  <c r="L31" i="1"/>
  <c r="L35" i="1"/>
  <c r="E38" i="1"/>
  <c r="D38" i="1"/>
  <c r="L38" i="1"/>
  <c r="N38" i="1"/>
  <c r="M38" i="1"/>
</calcChain>
</file>

<file path=xl/sharedStrings.xml><?xml version="1.0" encoding="utf-8"?>
<sst xmlns="http://schemas.openxmlformats.org/spreadsheetml/2006/main" count="52" uniqueCount="44">
  <si>
    <t>Lagets konto: 5241-9819 eller swish: 123 616 17 72</t>
  </si>
  <si>
    <t>Ange Spelarens namn och Newbody (NB) som meddelande</t>
  </si>
  <si>
    <t>Newbody</t>
  </si>
  <si>
    <t>Försäljningspris</t>
  </si>
  <si>
    <t>Vinst per förp</t>
  </si>
  <si>
    <t>Vinst per burk</t>
  </si>
  <si>
    <t>Newbody (Falun cup2016)</t>
  </si>
  <si>
    <t>Summa</t>
  </si>
  <si>
    <t xml:space="preserve"> Uppnått</t>
  </si>
  <si>
    <t>Överskott</t>
  </si>
  <si>
    <t>KFUM Innebandy F 99-01</t>
  </si>
  <si>
    <t>Antal</t>
  </si>
  <si>
    <t>Vinst</t>
  </si>
  <si>
    <t>Försäljn summa</t>
  </si>
  <si>
    <t xml:space="preserve">Antal </t>
  </si>
  <si>
    <t>Friköp</t>
  </si>
  <si>
    <t>målet +/-</t>
  </si>
  <si>
    <t>till laget</t>
  </si>
  <si>
    <r>
      <rPr>
        <b/>
        <i/>
        <sz val="12"/>
        <color theme="3"/>
        <rFont val="Arial"/>
        <family val="34"/>
      </rPr>
      <t>Nr</t>
    </r>
  </si>
  <si>
    <t xml:space="preserve">Spelare </t>
  </si>
  <si>
    <t>Madde</t>
  </si>
  <si>
    <t>Elin S</t>
  </si>
  <si>
    <t>Tindra</t>
  </si>
  <si>
    <t>Elsa</t>
  </si>
  <si>
    <t>Alva</t>
  </si>
  <si>
    <t>Nathalie</t>
  </si>
  <si>
    <t>Nellie</t>
  </si>
  <si>
    <t>Frida</t>
  </si>
  <si>
    <t>Filippa</t>
  </si>
  <si>
    <t>Carro</t>
  </si>
  <si>
    <t>Ida A</t>
  </si>
  <si>
    <t>Alma</t>
  </si>
  <si>
    <t>Ebba</t>
  </si>
  <si>
    <t>Linnea</t>
  </si>
  <si>
    <t>Märta</t>
  </si>
  <si>
    <t>Isabell</t>
  </si>
  <si>
    <t>Tilda</t>
  </si>
  <si>
    <t>Lina</t>
  </si>
  <si>
    <t>Ida S</t>
  </si>
  <si>
    <t>Tove</t>
  </si>
  <si>
    <t>Rebecka</t>
  </si>
  <si>
    <t>Anita</t>
  </si>
  <si>
    <t>Insättning/</t>
  </si>
  <si>
    <t>Bet 3300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</si>
</sst>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;###0"/>
    <numFmt numFmtId="165" formatCode="#,##0;\-#,##0\ [$kr]"/>
    <numFmt numFmtId="166" formatCode="0_ ;[Red]\-0\ "/>
  </numFmts>
  <fonts count="21" x14ac:knownFonts="1">
    <font>
      <sz val="10"/>
      <color rgb="FF000000"/>
      <name val="Times New Roman"/>
      <charset val="204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theme="3"/>
      <name val="Calibri"/>
      <family val="2"/>
      <scheme val="minor"/>
    </font>
    <font>
      <b/>
      <sz val="12"/>
      <color theme="3"/>
      <name val="Arial"/>
      <family val="34"/>
    </font>
    <font>
      <b/>
      <i/>
      <sz val="12"/>
      <color theme="3"/>
      <name val="Arial"/>
      <family val="34"/>
    </font>
    <font>
      <b/>
      <i/>
      <sz val="11"/>
      <color theme="3"/>
      <name val="Arial"/>
      <family val="2"/>
    </font>
    <font>
      <b/>
      <sz val="10"/>
      <color theme="3"/>
      <name val="Times New Roman"/>
      <family val="1"/>
    </font>
    <font>
      <b/>
      <i/>
      <sz val="10"/>
      <color theme="3"/>
      <name val="Times New Roman"/>
      <family val="1"/>
    </font>
    <font>
      <b/>
      <sz val="12"/>
      <color theme="3"/>
      <name val="Arial"/>
      <family val="2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sz val="10"/>
      <color rgb="FFFF0000"/>
      <name val="Arial"/>
      <family val="2"/>
    </font>
    <font>
      <b/>
      <sz val="12"/>
      <color theme="3"/>
      <name val="Times New Roman"/>
    </font>
    <font>
      <sz val="12"/>
      <color theme="3"/>
      <name val="Times New Roman"/>
    </font>
    <font>
      <b/>
      <sz val="11"/>
      <color rgb="FF006100"/>
      <name val="Calibri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B0B3B2"/>
      </patternFill>
    </fill>
    <fill>
      <patternFill patternType="solid">
        <fgColor rgb="FFDCDEDD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5" borderId="0" applyNumberFormat="0" applyBorder="0" applyAlignment="0" applyProtection="0"/>
    <xf numFmtId="0" fontId="2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8" borderId="3" applyNumberFormat="0" applyAlignment="0" applyProtection="0"/>
    <xf numFmtId="0" fontId="5" fillId="9" borderId="4" applyNumberFormat="0" applyAlignment="0" applyProtection="0"/>
  </cellStyleXfs>
  <cellXfs count="51">
    <xf numFmtId="0" fontId="0" fillId="2" borderId="0" xfId="0" applyFill="1" applyBorder="1" applyAlignment="1">
      <alignment horizontal="left" vertical="top"/>
    </xf>
    <xf numFmtId="0" fontId="0" fillId="0" borderId="0" xfId="0" applyAlignment="1">
      <alignment wrapText="1"/>
    </xf>
    <xf numFmtId="0" fontId="1" fillId="5" borderId="5" xfId="1" applyBorder="1" applyAlignment="1">
      <alignment horizontal="center"/>
    </xf>
    <xf numFmtId="0" fontId="0" fillId="10" borderId="0" xfId="0" applyFill="1" applyBorder="1" applyAlignment="1">
      <alignment horizontal="left" vertical="top"/>
    </xf>
    <xf numFmtId="0" fontId="0" fillId="10" borderId="0" xfId="0" applyFill="1" applyAlignment="1">
      <alignment wrapText="1"/>
    </xf>
    <xf numFmtId="0" fontId="7" fillId="10" borderId="0" xfId="0" applyFont="1" applyFill="1"/>
    <xf numFmtId="0" fontId="6" fillId="10" borderId="0" xfId="0" applyFont="1" applyFill="1"/>
    <xf numFmtId="165" fontId="7" fillId="10" borderId="0" xfId="0" applyNumberFormat="1" applyFont="1" applyFill="1" applyAlignment="1">
      <alignment horizontal="right"/>
    </xf>
    <xf numFmtId="165" fontId="7" fillId="10" borderId="0" xfId="0" applyNumberFormat="1" applyFont="1" applyFill="1" applyAlignment="1">
      <alignment horizontal="left" indent="3"/>
    </xf>
    <xf numFmtId="0" fontId="7" fillId="10" borderId="6" xfId="0" applyFont="1" applyFill="1" applyBorder="1"/>
    <xf numFmtId="0" fontId="6" fillId="2" borderId="0" xfId="0" applyFont="1" applyFill="1" applyBorder="1" applyAlignment="1">
      <alignment horizontal="left" vertical="top"/>
    </xf>
    <xf numFmtId="0" fontId="10" fillId="4" borderId="1" xfId="0" applyFont="1" applyFill="1" applyBorder="1" applyAlignment="1">
      <alignment horizontal="left" vertical="top" wrapText="1"/>
    </xf>
    <xf numFmtId="0" fontId="11" fillId="11" borderId="5" xfId="0" applyFont="1" applyFill="1" applyBorder="1"/>
    <xf numFmtId="0" fontId="11" fillId="12" borderId="5" xfId="0" applyFont="1" applyFill="1" applyBorder="1"/>
    <xf numFmtId="0" fontId="11" fillId="11" borderId="7" xfId="0" applyFont="1" applyFill="1" applyBorder="1"/>
    <xf numFmtId="0" fontId="8" fillId="9" borderId="4" xfId="5" applyFont="1"/>
    <xf numFmtId="0" fontId="12" fillId="3" borderId="1" xfId="0" applyFont="1" applyFill="1" applyBorder="1" applyAlignment="1">
      <alignment horizontal="left" vertical="top" wrapText="1"/>
    </xf>
    <xf numFmtId="0" fontId="8" fillId="7" borderId="5" xfId="3" applyFont="1" applyBorder="1" applyAlignment="1">
      <alignment horizontal="center"/>
    </xf>
    <xf numFmtId="0" fontId="13" fillId="4" borderId="1" xfId="0" applyFont="1" applyFill="1" applyBorder="1" applyAlignment="1">
      <alignment horizontal="left" vertical="top" wrapText="1"/>
    </xf>
    <xf numFmtId="0" fontId="8" fillId="5" borderId="5" xfId="1" applyFont="1" applyBorder="1" applyAlignment="1">
      <alignment horizontal="center"/>
    </xf>
    <xf numFmtId="164" fontId="14" fillId="4" borderId="1" xfId="0" applyNumberFormat="1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top" wrapText="1"/>
    </xf>
    <xf numFmtId="0" fontId="15" fillId="12" borderId="5" xfId="0" applyFont="1" applyFill="1" applyBorder="1"/>
    <xf numFmtId="0" fontId="15" fillId="0" borderId="5" xfId="0" applyFont="1" applyBorder="1"/>
    <xf numFmtId="0" fontId="15" fillId="0" borderId="7" xfId="0" applyFont="1" applyBorder="1"/>
    <xf numFmtId="164" fontId="14" fillId="11" borderId="1" xfId="0" applyNumberFormat="1" applyFont="1" applyFill="1" applyBorder="1" applyAlignment="1">
      <alignment horizontal="left" vertical="top" wrapText="1"/>
    </xf>
    <xf numFmtId="0" fontId="12" fillId="11" borderId="1" xfId="0" applyFont="1" applyFill="1" applyBorder="1" applyAlignment="1">
      <alignment horizontal="left" vertical="top" wrapText="1"/>
    </xf>
    <xf numFmtId="0" fontId="12" fillId="2" borderId="0" xfId="0" applyFont="1" applyFill="1" applyBorder="1" applyAlignment="1">
      <alignment horizontal="left" vertical="top"/>
    </xf>
    <xf numFmtId="0" fontId="8" fillId="8" borderId="5" xfId="4" applyFont="1" applyBorder="1" applyAlignment="1">
      <alignment horizontal="center"/>
    </xf>
    <xf numFmtId="0" fontId="8" fillId="6" borderId="5" xfId="2" applyFont="1" applyBorder="1" applyAlignment="1">
      <alignment horizontal="center"/>
    </xf>
    <xf numFmtId="0" fontId="9" fillId="4" borderId="1" xfId="0" applyFont="1" applyFill="1" applyBorder="1" applyAlignment="1">
      <alignment horizontal="left" vertical="top" wrapText="1"/>
    </xf>
    <xf numFmtId="0" fontId="12" fillId="10" borderId="0" xfId="0" applyFont="1" applyFill="1" applyBorder="1" applyAlignment="1">
      <alignment horizontal="left" vertical="top"/>
    </xf>
    <xf numFmtId="0" fontId="12" fillId="10" borderId="0" xfId="0" applyFont="1" applyFill="1" applyAlignment="1">
      <alignment wrapText="1"/>
    </xf>
    <xf numFmtId="0" fontId="16" fillId="12" borderId="5" xfId="0" applyFont="1" applyFill="1" applyBorder="1"/>
    <xf numFmtId="14" fontId="0" fillId="2" borderId="0" xfId="0" applyNumberFormat="1" applyFill="1" applyBorder="1" applyAlignment="1">
      <alignment horizontal="left" vertical="top"/>
    </xf>
    <xf numFmtId="166" fontId="15" fillId="0" borderId="7" xfId="0" applyNumberFormat="1" applyFont="1" applyBorder="1"/>
    <xf numFmtId="1" fontId="11" fillId="11" borderId="7" xfId="0" applyNumberFormat="1" applyFont="1" applyFill="1" applyBorder="1"/>
    <xf numFmtId="0" fontId="16" fillId="0" borderId="5" xfId="0" applyFont="1" applyBorder="1"/>
    <xf numFmtId="0" fontId="17" fillId="0" borderId="5" xfId="0" applyFont="1" applyBorder="1"/>
    <xf numFmtId="0" fontId="9" fillId="3" borderId="2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top"/>
    </xf>
    <xf numFmtId="0" fontId="18" fillId="4" borderId="1" xfId="0" applyFont="1" applyFill="1" applyBorder="1" applyAlignment="1">
      <alignment horizontal="left" vertical="top" wrapText="1"/>
    </xf>
    <xf numFmtId="0" fontId="18" fillId="11" borderId="1" xfId="0" applyFont="1" applyFill="1" applyBorder="1" applyAlignment="1">
      <alignment horizontal="left" vertical="top" wrapText="1"/>
    </xf>
    <xf numFmtId="164" fontId="19" fillId="4" borderId="1" xfId="0" applyNumberFormat="1" applyFont="1" applyFill="1" applyBorder="1" applyAlignment="1">
      <alignment horizontal="left" vertical="top" wrapText="1"/>
    </xf>
    <xf numFmtId="164" fontId="19" fillId="11" borderId="1" xfId="0" applyNumberFormat="1" applyFont="1" applyFill="1" applyBorder="1" applyAlignment="1">
      <alignment horizontal="left" vertical="top" wrapText="1"/>
    </xf>
    <xf numFmtId="0" fontId="20" fillId="5" borderId="5" xfId="1" applyFont="1" applyBorder="1" applyAlignment="1">
      <alignment horizontal="center"/>
    </xf>
    <xf numFmtId="0" fontId="16" fillId="13" borderId="5" xfId="0" applyFont="1" applyFill="1" applyBorder="1"/>
    <xf numFmtId="0" fontId="3" fillId="7" borderId="5" xfId="3" applyBorder="1" applyAlignment="1">
      <alignment horizontal="center" wrapText="1"/>
    </xf>
    <xf numFmtId="0" fontId="4" fillId="8" borderId="5" xfId="4" applyBorder="1" applyAlignment="1">
      <alignment horizontal="center" wrapText="1"/>
    </xf>
    <xf numFmtId="0" fontId="2" fillId="6" borderId="7" xfId="2" applyBorder="1" applyAlignment="1">
      <alignment horizontal="center" wrapText="1"/>
    </xf>
    <xf numFmtId="0" fontId="2" fillId="6" borderId="8" xfId="2" applyBorder="1" applyAlignment="1">
      <alignment horizontal="center" wrapText="1"/>
    </xf>
  </cellXfs>
  <cellStyles count="6">
    <cellStyle name="Bra" xfId="1" builtinId="26"/>
    <cellStyle name="Dåligt" xfId="2" builtinId="27"/>
    <cellStyle name="Indata" xfId="4" builtinId="20"/>
    <cellStyle name="Kontrollcell" xfId="5" builtinId="23"/>
    <cellStyle name="Neutral" xfId="3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62"/>
  <sheetViews>
    <sheetView tabSelected="1" topLeftCell="A6" zoomScaleSheetLayoutView="110" workbookViewId="0">
      <selection activeCell="J41" sqref="J41"/>
    </sheetView>
  </sheetViews>
  <sheetFormatPr defaultColWidth="9" defaultRowHeight="12.75" x14ac:dyDescent="0.2"/>
  <cols>
    <col min="1" max="1" width="4.6640625" customWidth="1"/>
    <col min="2" max="2" width="38.6640625" customWidth="1"/>
    <col min="3" max="3" width="9.83203125" style="1" customWidth="1"/>
    <col min="4" max="4" width="10.83203125" style="1" customWidth="1"/>
    <col min="5" max="5" width="16.1640625" style="1" customWidth="1"/>
    <col min="6" max="6" width="10" style="1" customWidth="1"/>
    <col min="7" max="7" width="11.1640625" style="1" customWidth="1"/>
    <col min="8" max="8" width="16.83203125" customWidth="1"/>
    <col min="9" max="9" width="11.33203125" customWidth="1"/>
    <col min="10" max="10" width="16.6640625" customWidth="1"/>
    <col min="11" max="11" width="12.33203125" customWidth="1"/>
    <col min="12" max="12" width="12" customWidth="1"/>
    <col min="13" max="13" width="10.33203125" customWidth="1"/>
    <col min="14" max="14" width="12.1640625" customWidth="1"/>
  </cols>
  <sheetData>
    <row r="1" spans="1:14" x14ac:dyDescent="0.2">
      <c r="A1" s="3"/>
      <c r="B1" s="3"/>
      <c r="C1" s="4"/>
      <c r="D1" s="4"/>
      <c r="E1" s="4"/>
      <c r="F1" s="4"/>
      <c r="G1" s="4"/>
      <c r="H1" s="3"/>
    </row>
    <row r="2" spans="1:14" x14ac:dyDescent="0.2">
      <c r="A2" s="3"/>
      <c r="B2" s="5"/>
      <c r="D2" s="4"/>
      <c r="E2" s="4"/>
      <c r="F2" s="4"/>
      <c r="G2" s="4"/>
      <c r="H2" s="3"/>
    </row>
    <row r="3" spans="1:14" x14ac:dyDescent="0.2">
      <c r="A3" s="3"/>
      <c r="B3" s="40" t="s">
        <v>0</v>
      </c>
      <c r="C3" s="5"/>
      <c r="D3" s="4"/>
      <c r="E3" s="4"/>
      <c r="F3" s="4"/>
      <c r="G3" s="4"/>
      <c r="H3" s="3"/>
      <c r="K3" s="34">
        <v>42459</v>
      </c>
    </row>
    <row r="4" spans="1:14" x14ac:dyDescent="0.2">
      <c r="A4" s="3"/>
      <c r="B4" s="6" t="s">
        <v>1</v>
      </c>
      <c r="C4" s="6"/>
      <c r="D4" s="6"/>
      <c r="E4" s="6"/>
      <c r="F4" s="4"/>
      <c r="G4" s="6"/>
      <c r="H4" s="3"/>
    </row>
    <row r="5" spans="1:14" x14ac:dyDescent="0.2">
      <c r="A5" s="3"/>
      <c r="B5" s="6"/>
      <c r="C5" s="6"/>
      <c r="D5" s="6"/>
      <c r="E5" s="6"/>
      <c r="F5" s="4"/>
      <c r="G5" s="4"/>
      <c r="H5" s="4"/>
    </row>
    <row r="6" spans="1:14" x14ac:dyDescent="0.2">
      <c r="A6" s="3"/>
      <c r="B6" s="5"/>
      <c r="C6" s="9" t="s">
        <v>2</v>
      </c>
      <c r="E6" s="4"/>
      <c r="F6" s="9"/>
      <c r="G6" s="5"/>
      <c r="H6" s="4"/>
      <c r="I6" s="9"/>
      <c r="J6" s="5"/>
    </row>
    <row r="7" spans="1:14" x14ac:dyDescent="0.2">
      <c r="A7" s="3"/>
      <c r="B7" s="5"/>
      <c r="C7" s="5" t="s">
        <v>3</v>
      </c>
      <c r="D7" s="4"/>
      <c r="E7" s="8">
        <v>150</v>
      </c>
      <c r="F7" s="5" t="s">
        <v>3</v>
      </c>
      <c r="G7" s="4"/>
      <c r="H7" s="7"/>
      <c r="I7" s="5" t="s">
        <v>3</v>
      </c>
      <c r="J7" s="4"/>
      <c r="K7" s="10"/>
      <c r="L7" s="10"/>
    </row>
    <row r="8" spans="1:14" x14ac:dyDescent="0.2">
      <c r="A8" s="3"/>
      <c r="B8" s="6"/>
      <c r="C8" s="5" t="s">
        <v>4</v>
      </c>
      <c r="D8" s="4"/>
      <c r="E8" s="8">
        <v>37</v>
      </c>
      <c r="F8" s="5" t="s">
        <v>5</v>
      </c>
      <c r="G8" s="4"/>
      <c r="H8" s="7"/>
      <c r="I8" s="5" t="s">
        <v>5</v>
      </c>
      <c r="J8" s="4"/>
      <c r="K8" s="10"/>
      <c r="L8" s="10"/>
    </row>
    <row r="9" spans="1:14" x14ac:dyDescent="0.2">
      <c r="A9" s="3"/>
      <c r="B9" s="6"/>
      <c r="C9" s="4"/>
      <c r="D9" s="6"/>
      <c r="E9" s="6"/>
      <c r="F9" s="6"/>
      <c r="G9" s="4"/>
      <c r="H9" s="3"/>
      <c r="K9" s="10"/>
      <c r="L9" s="10"/>
    </row>
    <row r="10" spans="1:14" ht="15" customHeight="1" x14ac:dyDescent="0.25">
      <c r="C10" s="47" t="s">
        <v>6</v>
      </c>
      <c r="D10" s="47"/>
      <c r="E10" s="47"/>
      <c r="F10" s="48"/>
      <c r="G10" s="48"/>
      <c r="H10" s="48"/>
      <c r="I10" s="49"/>
      <c r="J10" s="50"/>
      <c r="K10" s="45" t="s">
        <v>42</v>
      </c>
      <c r="L10" s="2" t="s">
        <v>7</v>
      </c>
      <c r="M10" s="2" t="s">
        <v>8</v>
      </c>
      <c r="N10" s="2" t="s">
        <v>9</v>
      </c>
    </row>
    <row r="11" spans="1:14" ht="15" customHeight="1" x14ac:dyDescent="0.25">
      <c r="A11" s="16"/>
      <c r="B11" s="39" t="s">
        <v>10</v>
      </c>
      <c r="C11" s="17" t="s">
        <v>11</v>
      </c>
      <c r="D11" s="17" t="s">
        <v>12</v>
      </c>
      <c r="E11" s="17" t="s">
        <v>13</v>
      </c>
      <c r="F11" s="28" t="s">
        <v>14</v>
      </c>
      <c r="G11" s="28" t="s">
        <v>12</v>
      </c>
      <c r="H11" s="28" t="s">
        <v>13</v>
      </c>
      <c r="I11" s="29" t="s">
        <v>12</v>
      </c>
      <c r="J11" s="29" t="s">
        <v>13</v>
      </c>
      <c r="K11" s="19" t="s">
        <v>15</v>
      </c>
      <c r="L11" s="19" t="s">
        <v>12</v>
      </c>
      <c r="M11" s="2" t="s">
        <v>16</v>
      </c>
      <c r="N11" s="2" t="s">
        <v>17</v>
      </c>
    </row>
    <row r="12" spans="1:14" ht="15" customHeight="1" x14ac:dyDescent="0.2">
      <c r="A12" s="18" t="s">
        <v>18</v>
      </c>
      <c r="B12" s="11" t="s">
        <v>19</v>
      </c>
      <c r="C12" s="12"/>
      <c r="D12" s="12"/>
      <c r="E12" s="12"/>
      <c r="F12" s="12"/>
      <c r="G12" s="12"/>
      <c r="H12" s="12"/>
      <c r="I12" s="12">
        <v>0</v>
      </c>
      <c r="J12" s="12">
        <v>0</v>
      </c>
      <c r="K12" s="13"/>
      <c r="L12" s="14"/>
      <c r="M12" s="14"/>
      <c r="N12" s="14"/>
    </row>
    <row r="13" spans="1:14" ht="15" customHeight="1" x14ac:dyDescent="0.2">
      <c r="A13" s="43">
        <v>26</v>
      </c>
      <c r="B13" s="41" t="s">
        <v>20</v>
      </c>
      <c r="C13" s="33">
        <v>20</v>
      </c>
      <c r="D13" s="37">
        <f t="shared" ref="D13:D35" si="0">C13*37</f>
        <v>740</v>
      </c>
      <c r="E13" s="37">
        <f t="shared" ref="E13:E30" si="1">C13*150</f>
        <v>3000</v>
      </c>
      <c r="F13" s="33"/>
      <c r="G13" s="37"/>
      <c r="H13" s="37"/>
      <c r="I13" s="37"/>
      <c r="J13" s="23"/>
      <c r="K13" s="22">
        <v>297</v>
      </c>
      <c r="L13" s="24">
        <f t="shared" ref="L13:L35" si="2">D13+G13+I13+K13</f>
        <v>1037</v>
      </c>
      <c r="M13" s="35">
        <f t="shared" ref="M13:M33" si="3">L13-1000</f>
        <v>37</v>
      </c>
      <c r="N13" s="14">
        <v>37</v>
      </c>
    </row>
    <row r="14" spans="1:14" ht="15" customHeight="1" x14ac:dyDescent="0.2">
      <c r="A14" s="43">
        <v>18</v>
      </c>
      <c r="B14" s="41" t="s">
        <v>21</v>
      </c>
      <c r="C14" s="33">
        <v>28</v>
      </c>
      <c r="D14" s="37">
        <f t="shared" si="0"/>
        <v>1036</v>
      </c>
      <c r="E14" s="46">
        <f t="shared" si="1"/>
        <v>4200</v>
      </c>
      <c r="F14" s="33"/>
      <c r="G14" s="37"/>
      <c r="H14" s="23"/>
      <c r="I14" s="37"/>
      <c r="J14" s="23"/>
      <c r="K14" s="22"/>
      <c r="L14" s="24">
        <f t="shared" si="2"/>
        <v>1036</v>
      </c>
      <c r="M14" s="35">
        <f t="shared" si="3"/>
        <v>36</v>
      </c>
      <c r="N14" s="14">
        <v>36</v>
      </c>
    </row>
    <row r="15" spans="1:14" ht="15" customHeight="1" x14ac:dyDescent="0.2">
      <c r="A15" s="43">
        <v>13</v>
      </c>
      <c r="B15" s="41" t="s">
        <v>22</v>
      </c>
      <c r="C15" s="33">
        <v>20</v>
      </c>
      <c r="D15" s="37">
        <f t="shared" si="0"/>
        <v>740</v>
      </c>
      <c r="E15" s="37">
        <f t="shared" si="1"/>
        <v>3000</v>
      </c>
      <c r="F15" s="33"/>
      <c r="G15" s="37"/>
      <c r="H15" s="23"/>
      <c r="I15" s="37"/>
      <c r="J15" s="23"/>
      <c r="K15" s="22">
        <v>260</v>
      </c>
      <c r="L15" s="24">
        <f t="shared" si="2"/>
        <v>1000</v>
      </c>
      <c r="M15" s="35">
        <f t="shared" si="3"/>
        <v>0</v>
      </c>
      <c r="N15" s="14"/>
    </row>
    <row r="16" spans="1:14" ht="15" customHeight="1" x14ac:dyDescent="0.2">
      <c r="A16" s="44">
        <v>21</v>
      </c>
      <c r="B16" s="42" t="s">
        <v>23</v>
      </c>
      <c r="C16" s="33">
        <v>26</v>
      </c>
      <c r="D16" s="37">
        <f t="shared" si="0"/>
        <v>962</v>
      </c>
      <c r="E16" s="46">
        <f t="shared" si="1"/>
        <v>3900</v>
      </c>
      <c r="F16" s="33"/>
      <c r="G16" s="37"/>
      <c r="H16" s="23"/>
      <c r="I16" s="37"/>
      <c r="J16" s="23"/>
      <c r="K16" s="33"/>
      <c r="L16" s="24">
        <f t="shared" si="2"/>
        <v>962</v>
      </c>
      <c r="M16" s="35">
        <f t="shared" si="3"/>
        <v>-38</v>
      </c>
      <c r="N16" s="14"/>
    </row>
    <row r="17" spans="1:14" ht="15" customHeight="1" x14ac:dyDescent="0.2">
      <c r="A17" s="43">
        <v>99</v>
      </c>
      <c r="B17" s="41" t="s">
        <v>24</v>
      </c>
      <c r="C17" s="33"/>
      <c r="D17" s="37">
        <f t="shared" si="0"/>
        <v>0</v>
      </c>
      <c r="E17" s="37">
        <f t="shared" si="1"/>
        <v>0</v>
      </c>
      <c r="F17" s="33"/>
      <c r="G17" s="37"/>
      <c r="H17" s="23"/>
      <c r="I17" s="37"/>
      <c r="J17" s="23"/>
      <c r="K17" s="22">
        <v>1000</v>
      </c>
      <c r="L17" s="24">
        <f t="shared" si="2"/>
        <v>1000</v>
      </c>
      <c r="M17" s="35">
        <f t="shared" si="3"/>
        <v>0</v>
      </c>
      <c r="N17" s="36"/>
    </row>
    <row r="18" spans="1:14" ht="15" customHeight="1" x14ac:dyDescent="0.2">
      <c r="A18" s="43">
        <v>88</v>
      </c>
      <c r="B18" s="41" t="s">
        <v>25</v>
      </c>
      <c r="C18" s="33">
        <v>33</v>
      </c>
      <c r="D18" s="37">
        <f t="shared" si="0"/>
        <v>1221</v>
      </c>
      <c r="E18" s="37">
        <f t="shared" si="1"/>
        <v>4950</v>
      </c>
      <c r="F18" s="33"/>
      <c r="G18" s="37"/>
      <c r="H18" s="23"/>
      <c r="I18" s="37"/>
      <c r="J18" s="23"/>
      <c r="K18" s="22"/>
      <c r="L18" s="24">
        <f t="shared" si="2"/>
        <v>1221</v>
      </c>
      <c r="M18" s="35">
        <f t="shared" si="3"/>
        <v>221</v>
      </c>
      <c r="N18" s="36">
        <v>221</v>
      </c>
    </row>
    <row r="19" spans="1:14" ht="15" customHeight="1" x14ac:dyDescent="0.2">
      <c r="A19" s="43">
        <v>77</v>
      </c>
      <c r="B19" s="41" t="s">
        <v>26</v>
      </c>
      <c r="C19" s="33">
        <v>6</v>
      </c>
      <c r="D19" s="37">
        <f t="shared" si="0"/>
        <v>222</v>
      </c>
      <c r="E19" s="46">
        <f t="shared" si="1"/>
        <v>900</v>
      </c>
      <c r="F19" s="33"/>
      <c r="G19" s="37"/>
      <c r="H19" s="37"/>
      <c r="I19" s="37"/>
      <c r="J19" s="23"/>
      <c r="K19" s="22"/>
      <c r="L19" s="24">
        <f t="shared" si="2"/>
        <v>222</v>
      </c>
      <c r="M19" s="35">
        <f t="shared" si="3"/>
        <v>-778</v>
      </c>
      <c r="N19" s="14"/>
    </row>
    <row r="20" spans="1:14" ht="15" customHeight="1" x14ac:dyDescent="0.2">
      <c r="A20" s="43">
        <v>6</v>
      </c>
      <c r="B20" s="41" t="s">
        <v>27</v>
      </c>
      <c r="C20" s="33"/>
      <c r="D20" s="37">
        <f t="shared" si="0"/>
        <v>0</v>
      </c>
      <c r="E20" s="37">
        <f t="shared" si="1"/>
        <v>0</v>
      </c>
      <c r="F20" s="33"/>
      <c r="G20" s="37"/>
      <c r="H20" s="38"/>
      <c r="I20" s="37"/>
      <c r="J20" s="23"/>
      <c r="K20" s="22"/>
      <c r="L20" s="24">
        <f t="shared" si="2"/>
        <v>0</v>
      </c>
      <c r="M20" s="35">
        <f t="shared" si="3"/>
        <v>-1000</v>
      </c>
      <c r="N20" s="14"/>
    </row>
    <row r="21" spans="1:14" ht="15" customHeight="1" x14ac:dyDescent="0.2">
      <c r="A21" s="43">
        <v>32</v>
      </c>
      <c r="B21" s="41" t="s">
        <v>28</v>
      </c>
      <c r="C21" s="33">
        <v>12</v>
      </c>
      <c r="D21" s="37">
        <f t="shared" si="0"/>
        <v>444</v>
      </c>
      <c r="E21" s="37">
        <f t="shared" si="1"/>
        <v>1800</v>
      </c>
      <c r="F21" s="33"/>
      <c r="G21" s="37"/>
      <c r="H21" s="37"/>
      <c r="I21" s="37"/>
      <c r="J21" s="23"/>
      <c r="K21" s="22">
        <v>556</v>
      </c>
      <c r="L21" s="24">
        <f t="shared" si="2"/>
        <v>1000</v>
      </c>
      <c r="M21" s="35">
        <f t="shared" si="3"/>
        <v>0</v>
      </c>
      <c r="N21" s="14"/>
    </row>
    <row r="22" spans="1:14" ht="15" customHeight="1" x14ac:dyDescent="0.2">
      <c r="A22" s="43">
        <v>11</v>
      </c>
      <c r="B22" s="41" t="s">
        <v>29</v>
      </c>
      <c r="C22" s="33">
        <v>10</v>
      </c>
      <c r="D22" s="37">
        <f t="shared" si="0"/>
        <v>370</v>
      </c>
      <c r="E22" s="46">
        <f t="shared" si="1"/>
        <v>1500</v>
      </c>
      <c r="F22" s="33"/>
      <c r="G22" s="37"/>
      <c r="H22" s="38"/>
      <c r="I22" s="37"/>
      <c r="J22" s="23"/>
      <c r="K22" s="22">
        <v>630</v>
      </c>
      <c r="L22" s="24">
        <f t="shared" si="2"/>
        <v>1000</v>
      </c>
      <c r="M22" s="35">
        <f t="shared" si="3"/>
        <v>0</v>
      </c>
      <c r="N22" s="14"/>
    </row>
    <row r="23" spans="1:14" ht="15" customHeight="1" x14ac:dyDescent="0.2">
      <c r="A23" s="43">
        <v>14</v>
      </c>
      <c r="B23" s="41" t="s">
        <v>30</v>
      </c>
      <c r="C23" s="33"/>
      <c r="D23" s="37">
        <f t="shared" si="0"/>
        <v>0</v>
      </c>
      <c r="E23" s="37">
        <f t="shared" si="1"/>
        <v>0</v>
      </c>
      <c r="F23" s="33"/>
      <c r="G23" s="37"/>
      <c r="H23" s="23"/>
      <c r="I23" s="37"/>
      <c r="J23" s="23"/>
      <c r="K23" s="22">
        <v>100</v>
      </c>
      <c r="L23" s="24">
        <f t="shared" si="2"/>
        <v>100</v>
      </c>
      <c r="M23" s="35">
        <f t="shared" si="3"/>
        <v>-900</v>
      </c>
      <c r="N23" s="14"/>
    </row>
    <row r="24" spans="1:14" ht="15" customHeight="1" x14ac:dyDescent="0.2">
      <c r="A24" s="43">
        <v>19</v>
      </c>
      <c r="B24" s="41" t="s">
        <v>31</v>
      </c>
      <c r="C24" s="33"/>
      <c r="D24" s="37">
        <f t="shared" si="0"/>
        <v>0</v>
      </c>
      <c r="E24" s="37">
        <f t="shared" si="1"/>
        <v>0</v>
      </c>
      <c r="F24" s="33"/>
      <c r="G24" s="37"/>
      <c r="H24" s="23"/>
      <c r="I24" s="37"/>
      <c r="J24" s="23"/>
      <c r="K24" s="22">
        <v>1000</v>
      </c>
      <c r="L24" s="24">
        <f t="shared" si="2"/>
        <v>1000</v>
      </c>
      <c r="M24" s="35">
        <f t="shared" si="3"/>
        <v>0</v>
      </c>
      <c r="N24" s="14"/>
    </row>
    <row r="25" spans="1:14" ht="15" customHeight="1" x14ac:dyDescent="0.2">
      <c r="A25" s="43">
        <v>36</v>
      </c>
      <c r="B25" s="41" t="s">
        <v>32</v>
      </c>
      <c r="C25" s="33">
        <v>11</v>
      </c>
      <c r="D25" s="37">
        <f t="shared" si="0"/>
        <v>407</v>
      </c>
      <c r="E25" s="46">
        <f t="shared" si="1"/>
        <v>1650</v>
      </c>
      <c r="F25" s="33"/>
      <c r="G25" s="37"/>
      <c r="H25" s="37"/>
      <c r="I25" s="37"/>
      <c r="J25" s="23"/>
      <c r="K25" s="22">
        <v>593</v>
      </c>
      <c r="L25" s="24">
        <f t="shared" si="2"/>
        <v>1000</v>
      </c>
      <c r="M25" s="35">
        <f t="shared" si="3"/>
        <v>0</v>
      </c>
      <c r="N25" s="14"/>
    </row>
    <row r="26" spans="1:14" ht="15" customHeight="1" x14ac:dyDescent="0.2">
      <c r="A26" s="43">
        <v>22</v>
      </c>
      <c r="B26" s="41" t="s">
        <v>33</v>
      </c>
      <c r="C26" s="33"/>
      <c r="D26" s="37">
        <f t="shared" si="0"/>
        <v>0</v>
      </c>
      <c r="E26" s="37">
        <f t="shared" si="1"/>
        <v>0</v>
      </c>
      <c r="F26" s="33"/>
      <c r="G26" s="37"/>
      <c r="H26" s="23"/>
      <c r="I26" s="37"/>
      <c r="J26" s="23"/>
      <c r="K26" s="22">
        <v>1000</v>
      </c>
      <c r="L26" s="24">
        <f t="shared" si="2"/>
        <v>1000</v>
      </c>
      <c r="M26" s="35">
        <f t="shared" si="3"/>
        <v>0</v>
      </c>
      <c r="N26" s="14"/>
    </row>
    <row r="27" spans="1:14" ht="15" customHeight="1" x14ac:dyDescent="0.2">
      <c r="A27" s="43">
        <v>5</v>
      </c>
      <c r="B27" s="41" t="s">
        <v>34</v>
      </c>
      <c r="C27" s="33">
        <v>24</v>
      </c>
      <c r="D27" s="37">
        <f t="shared" si="0"/>
        <v>888</v>
      </c>
      <c r="E27" s="37">
        <f t="shared" si="1"/>
        <v>3600</v>
      </c>
      <c r="F27" s="33"/>
      <c r="G27" s="37"/>
      <c r="H27" s="23"/>
      <c r="I27" s="37"/>
      <c r="J27" s="23"/>
      <c r="K27" s="22">
        <v>112</v>
      </c>
      <c r="L27" s="24">
        <f t="shared" si="2"/>
        <v>1000</v>
      </c>
      <c r="M27" s="35">
        <f t="shared" si="3"/>
        <v>0</v>
      </c>
      <c r="N27" s="14"/>
    </row>
    <row r="28" spans="1:14" ht="15" customHeight="1" x14ac:dyDescent="0.2">
      <c r="A28" s="43">
        <v>17</v>
      </c>
      <c r="B28" s="41" t="s">
        <v>35</v>
      </c>
      <c r="C28" s="33">
        <v>29</v>
      </c>
      <c r="D28" s="37">
        <f t="shared" si="0"/>
        <v>1073</v>
      </c>
      <c r="E28" s="37">
        <f t="shared" si="1"/>
        <v>4350</v>
      </c>
      <c r="F28" s="33"/>
      <c r="G28" s="37"/>
      <c r="H28" s="23"/>
      <c r="I28" s="37"/>
      <c r="J28" s="23"/>
      <c r="K28" s="22"/>
      <c r="L28" s="24">
        <f t="shared" si="2"/>
        <v>1073</v>
      </c>
      <c r="M28" s="35">
        <f t="shared" si="3"/>
        <v>73</v>
      </c>
      <c r="N28" s="14">
        <v>73</v>
      </c>
    </row>
    <row r="29" spans="1:14" ht="15" customHeight="1" x14ac:dyDescent="0.2">
      <c r="A29" s="43">
        <v>33</v>
      </c>
      <c r="B29" s="41" t="s">
        <v>36</v>
      </c>
      <c r="C29" s="33">
        <v>26</v>
      </c>
      <c r="D29" s="37">
        <f t="shared" si="0"/>
        <v>962</v>
      </c>
      <c r="E29" s="37">
        <f t="shared" si="1"/>
        <v>3900</v>
      </c>
      <c r="F29" s="33"/>
      <c r="G29" s="37"/>
      <c r="H29" s="37"/>
      <c r="I29" s="37"/>
      <c r="J29" s="23"/>
      <c r="K29" s="22">
        <v>38</v>
      </c>
      <c r="L29" s="24">
        <f t="shared" si="2"/>
        <v>1000</v>
      </c>
      <c r="M29" s="35">
        <f t="shared" si="3"/>
        <v>0</v>
      </c>
      <c r="N29" s="14"/>
    </row>
    <row r="30" spans="1:14" ht="15" customHeight="1" x14ac:dyDescent="0.2">
      <c r="A30" s="43">
        <v>4</v>
      </c>
      <c r="B30" s="41" t="s">
        <v>37</v>
      </c>
      <c r="C30" s="33">
        <v>36</v>
      </c>
      <c r="D30" s="37">
        <f t="shared" si="0"/>
        <v>1332</v>
      </c>
      <c r="E30" s="46">
        <f t="shared" si="1"/>
        <v>5400</v>
      </c>
      <c r="F30" s="33"/>
      <c r="G30" s="37" t="s">
        <v>43</v>
      </c>
      <c r="H30" s="23"/>
      <c r="I30" s="37"/>
      <c r="J30" s="23"/>
      <c r="K30" s="22"/>
      <c r="L30" s="24" t="e">
        <f t="shared" si="2"/>
        <v>#VALUE!</v>
      </c>
      <c r="M30" s="35" t="e">
        <f t="shared" si="3"/>
        <v>#VALUE!</v>
      </c>
      <c r="N30" s="14">
        <v>332</v>
      </c>
    </row>
    <row r="31" spans="1:14" ht="15" customHeight="1" x14ac:dyDescent="0.2">
      <c r="A31" s="43">
        <v>23</v>
      </c>
      <c r="B31" s="41" t="s">
        <v>38</v>
      </c>
      <c r="C31" s="33"/>
      <c r="D31" s="37">
        <f t="shared" si="0"/>
        <v>0</v>
      </c>
      <c r="E31" s="37">
        <f t="shared" ref="E31:E33" si="4">C31*100</f>
        <v>0</v>
      </c>
      <c r="F31" s="33"/>
      <c r="G31" s="37"/>
      <c r="H31" s="23"/>
      <c r="I31" s="37"/>
      <c r="J31" s="23"/>
      <c r="K31" s="22"/>
      <c r="L31" s="24">
        <f t="shared" si="2"/>
        <v>0</v>
      </c>
      <c r="M31" s="35"/>
      <c r="N31" s="14"/>
    </row>
    <row r="32" spans="1:14" ht="15" customHeight="1" x14ac:dyDescent="0.2">
      <c r="A32" s="43">
        <v>98</v>
      </c>
      <c r="B32" s="41" t="s">
        <v>39</v>
      </c>
      <c r="C32" s="33">
        <v>28</v>
      </c>
      <c r="D32" s="37">
        <f t="shared" si="0"/>
        <v>1036</v>
      </c>
      <c r="E32" s="37">
        <f>C32*150</f>
        <v>4200</v>
      </c>
      <c r="F32" s="33"/>
      <c r="G32" s="37"/>
      <c r="H32" s="23"/>
      <c r="I32" s="37"/>
      <c r="J32" s="23"/>
      <c r="K32" s="22"/>
      <c r="L32" s="24">
        <f t="shared" si="2"/>
        <v>1036</v>
      </c>
      <c r="M32" s="35">
        <f t="shared" si="3"/>
        <v>36</v>
      </c>
      <c r="N32" s="14">
        <v>36</v>
      </c>
    </row>
    <row r="33" spans="1:14" ht="15" customHeight="1" x14ac:dyDescent="0.2">
      <c r="A33" s="20"/>
      <c r="B33" s="41" t="s">
        <v>40</v>
      </c>
      <c r="C33" s="33"/>
      <c r="D33" s="37">
        <f t="shared" si="0"/>
        <v>0</v>
      </c>
      <c r="E33" s="37">
        <f t="shared" si="4"/>
        <v>0</v>
      </c>
      <c r="F33" s="33"/>
      <c r="G33" s="37"/>
      <c r="H33" s="23"/>
      <c r="I33" s="37"/>
      <c r="J33" s="23"/>
      <c r="K33" s="22">
        <v>1000</v>
      </c>
      <c r="L33" s="24">
        <f t="shared" si="2"/>
        <v>1000</v>
      </c>
      <c r="M33" s="35">
        <f t="shared" si="3"/>
        <v>0</v>
      </c>
      <c r="N33" s="14"/>
    </row>
    <row r="34" spans="1:14" ht="15" customHeight="1" x14ac:dyDescent="0.2">
      <c r="A34" s="20"/>
      <c r="B34" s="30"/>
      <c r="C34" s="33"/>
      <c r="D34" s="37"/>
      <c r="E34" s="37"/>
      <c r="F34" s="33"/>
      <c r="G34" s="37"/>
      <c r="H34" s="23"/>
      <c r="I34" s="37"/>
      <c r="J34" s="23"/>
      <c r="K34" s="22"/>
      <c r="L34" s="24"/>
      <c r="M34" s="35"/>
      <c r="N34" s="14"/>
    </row>
    <row r="35" spans="1:14" ht="15" customHeight="1" x14ac:dyDescent="0.2">
      <c r="A35" s="20"/>
      <c r="B35" s="41" t="s">
        <v>41</v>
      </c>
      <c r="C35" s="33">
        <v>22</v>
      </c>
      <c r="D35" s="37">
        <f t="shared" si="0"/>
        <v>814</v>
      </c>
      <c r="E35" s="37">
        <f>C35*150</f>
        <v>3300</v>
      </c>
      <c r="F35" s="33"/>
      <c r="G35" s="37"/>
      <c r="H35" s="23"/>
      <c r="I35" s="37"/>
      <c r="J35" s="23"/>
      <c r="K35" s="22"/>
      <c r="L35" s="24">
        <f t="shared" si="2"/>
        <v>814</v>
      </c>
      <c r="M35" s="35"/>
      <c r="N35" s="14"/>
    </row>
    <row r="36" spans="1:14" ht="15" customHeight="1" x14ac:dyDescent="0.2">
      <c r="A36" s="20"/>
      <c r="B36" s="21"/>
      <c r="C36" s="33"/>
      <c r="D36" s="37"/>
      <c r="E36" s="37"/>
      <c r="F36" s="33"/>
      <c r="G36" s="37"/>
      <c r="H36" s="23"/>
      <c r="I36" s="37"/>
      <c r="J36" s="23"/>
      <c r="K36" s="22"/>
      <c r="L36" s="24"/>
      <c r="M36" s="35"/>
      <c r="N36" s="14"/>
    </row>
    <row r="37" spans="1:14" ht="15" customHeight="1" thickBot="1" x14ac:dyDescent="0.25">
      <c r="A37" s="25"/>
      <c r="B37" s="26"/>
      <c r="C37" s="33"/>
      <c r="D37" s="37"/>
      <c r="E37" s="37"/>
      <c r="F37" s="33"/>
      <c r="G37" s="37"/>
      <c r="H37" s="23"/>
      <c r="I37" s="37"/>
      <c r="J37" s="23"/>
      <c r="K37" s="33"/>
      <c r="L37" s="24"/>
      <c r="M37" s="35"/>
      <c r="N37" s="14"/>
    </row>
    <row r="38" spans="1:14" ht="16.5" thickTop="1" thickBot="1" x14ac:dyDescent="0.3">
      <c r="A38" s="27"/>
      <c r="B38" s="27"/>
      <c r="C38" s="15">
        <f t="shared" ref="C38:N38" si="5">SUM(C13:C37)</f>
        <v>331</v>
      </c>
      <c r="D38" s="15">
        <f t="shared" si="5"/>
        <v>12247</v>
      </c>
      <c r="E38" s="15">
        <f t="shared" si="5"/>
        <v>49650</v>
      </c>
      <c r="F38" s="15">
        <f t="shared" si="5"/>
        <v>0</v>
      </c>
      <c r="G38" s="15">
        <f t="shared" si="5"/>
        <v>0</v>
      </c>
      <c r="H38" s="15">
        <f t="shared" si="5"/>
        <v>0</v>
      </c>
      <c r="I38" s="15">
        <f t="shared" si="5"/>
        <v>0</v>
      </c>
      <c r="J38" s="15">
        <f t="shared" si="5"/>
        <v>0</v>
      </c>
      <c r="K38" s="15">
        <f t="shared" si="5"/>
        <v>6586</v>
      </c>
      <c r="L38" s="15" t="e">
        <f t="shared" si="5"/>
        <v>#VALUE!</v>
      </c>
      <c r="M38" s="15" t="e">
        <f t="shared" si="5"/>
        <v>#VALUE!</v>
      </c>
      <c r="N38" s="15">
        <f t="shared" si="5"/>
        <v>735</v>
      </c>
    </row>
    <row r="39" spans="1:14" ht="13.5" thickTop="1" x14ac:dyDescent="0.2">
      <c r="A39" s="27"/>
      <c r="B39" s="31"/>
      <c r="C39" s="32"/>
      <c r="D39" s="32"/>
      <c r="E39" s="32"/>
      <c r="F39" s="32"/>
      <c r="G39" s="32"/>
      <c r="H39" s="31"/>
      <c r="I39" s="31"/>
      <c r="J39" s="27"/>
      <c r="K39" s="27"/>
      <c r="L39" s="27"/>
    </row>
    <row r="40" spans="1:14" x14ac:dyDescent="0.2">
      <c r="A40" s="27"/>
      <c r="B40" s="31"/>
      <c r="C40" s="32"/>
      <c r="D40" s="32"/>
      <c r="E40" s="32"/>
      <c r="F40" s="32"/>
      <c r="G40" s="32"/>
      <c r="H40" s="31"/>
      <c r="I40" s="31"/>
      <c r="J40" s="27"/>
      <c r="K40" s="27"/>
      <c r="L40" s="27"/>
    </row>
    <row r="41" spans="1:14" x14ac:dyDescent="0.2">
      <c r="B41" s="3"/>
      <c r="C41" s="4"/>
      <c r="D41" s="4"/>
      <c r="E41" s="4"/>
      <c r="F41" s="4"/>
      <c r="G41" s="4"/>
      <c r="H41" s="3"/>
      <c r="I41" s="3"/>
    </row>
    <row r="42" spans="1:14" x14ac:dyDescent="0.2">
      <c r="B42" s="3"/>
      <c r="C42" s="4"/>
      <c r="D42" s="4"/>
      <c r="E42" s="4"/>
      <c r="F42" s="4"/>
      <c r="G42" s="4"/>
      <c r="H42" s="3"/>
      <c r="I42" s="3"/>
    </row>
    <row r="43" spans="1:14" x14ac:dyDescent="0.2">
      <c r="B43" s="3"/>
      <c r="C43" s="4"/>
      <c r="D43" s="4"/>
      <c r="E43" s="4"/>
      <c r="F43" s="4"/>
      <c r="G43" s="4"/>
      <c r="H43" s="3"/>
      <c r="I43" s="3"/>
    </row>
    <row r="44" spans="1:14" x14ac:dyDescent="0.2">
      <c r="B44" s="3"/>
      <c r="C44" s="4"/>
      <c r="D44" s="4"/>
      <c r="E44" s="4"/>
      <c r="F44" s="4"/>
      <c r="G44" s="4"/>
      <c r="H44" s="3"/>
      <c r="I44" s="3"/>
    </row>
    <row r="45" spans="1:14" x14ac:dyDescent="0.2">
      <c r="B45" s="3"/>
      <c r="C45" s="4"/>
      <c r="D45" s="4"/>
      <c r="E45" s="4"/>
      <c r="F45" s="4"/>
      <c r="G45" s="4"/>
      <c r="H45" s="3"/>
      <c r="I45" s="3"/>
    </row>
    <row r="46" spans="1:14" x14ac:dyDescent="0.2">
      <c r="B46" s="3"/>
      <c r="C46" s="4"/>
      <c r="D46" s="4"/>
      <c r="E46" s="4"/>
      <c r="F46" s="4"/>
      <c r="G46" s="4"/>
      <c r="H46" s="3"/>
      <c r="I46" s="3"/>
    </row>
    <row r="47" spans="1:14" x14ac:dyDescent="0.2">
      <c r="B47" s="3"/>
      <c r="C47" s="4"/>
      <c r="D47" s="4"/>
      <c r="E47" s="4"/>
      <c r="F47" s="4"/>
      <c r="G47" s="4"/>
      <c r="H47" s="3"/>
      <c r="I47" s="3"/>
    </row>
    <row r="48" spans="1:14" x14ac:dyDescent="0.2">
      <c r="B48" s="3"/>
      <c r="C48" s="4"/>
      <c r="D48" s="4"/>
      <c r="E48" s="4"/>
      <c r="F48" s="4"/>
      <c r="G48" s="4"/>
      <c r="H48" s="3"/>
      <c r="I48" s="3"/>
    </row>
    <row r="49" spans="2:9" x14ac:dyDescent="0.2">
      <c r="B49" s="3"/>
      <c r="C49" s="4"/>
      <c r="D49" s="4"/>
      <c r="E49" s="4"/>
      <c r="F49" s="4"/>
      <c r="G49" s="4"/>
      <c r="H49" s="3"/>
      <c r="I49" s="3"/>
    </row>
    <row r="50" spans="2:9" x14ac:dyDescent="0.2">
      <c r="B50" s="3"/>
      <c r="C50" s="4"/>
      <c r="D50" s="4"/>
      <c r="E50" s="4"/>
      <c r="F50" s="4"/>
      <c r="G50" s="4"/>
      <c r="H50" s="3"/>
      <c r="I50" s="3"/>
    </row>
    <row r="51" spans="2:9" x14ac:dyDescent="0.2">
      <c r="B51" s="3"/>
      <c r="C51" s="4"/>
      <c r="D51" s="4"/>
      <c r="E51" s="4"/>
      <c r="F51" s="4"/>
      <c r="G51" s="4"/>
      <c r="H51" s="3"/>
      <c r="I51" s="3"/>
    </row>
    <row r="52" spans="2:9" x14ac:dyDescent="0.2">
      <c r="B52" s="3"/>
      <c r="C52" s="4"/>
      <c r="D52" s="4"/>
      <c r="E52" s="4"/>
      <c r="F52" s="4"/>
      <c r="G52" s="4"/>
      <c r="H52" s="3"/>
      <c r="I52" s="3"/>
    </row>
    <row r="53" spans="2:9" x14ac:dyDescent="0.2">
      <c r="B53" s="3"/>
      <c r="C53" s="4"/>
      <c r="D53" s="4"/>
      <c r="E53" s="4"/>
      <c r="F53" s="4"/>
      <c r="G53" s="4"/>
      <c r="H53" s="3"/>
      <c r="I53" s="3"/>
    </row>
    <row r="54" spans="2:9" x14ac:dyDescent="0.2">
      <c r="B54" s="3"/>
      <c r="C54" s="4"/>
      <c r="D54" s="4"/>
      <c r="E54" s="4"/>
      <c r="F54" s="4"/>
      <c r="G54" s="4"/>
      <c r="H54" s="3"/>
      <c r="I54" s="3"/>
    </row>
    <row r="55" spans="2:9" x14ac:dyDescent="0.2">
      <c r="B55" s="3"/>
      <c r="C55" s="4"/>
      <c r="D55" s="4"/>
      <c r="E55" s="4"/>
      <c r="F55" s="4"/>
      <c r="G55" s="4"/>
      <c r="H55" s="3"/>
      <c r="I55" s="3"/>
    </row>
    <row r="56" spans="2:9" x14ac:dyDescent="0.2">
      <c r="B56" s="3"/>
      <c r="C56" s="4"/>
      <c r="D56" s="4"/>
      <c r="E56" s="4"/>
      <c r="F56" s="4"/>
      <c r="G56" s="4"/>
      <c r="H56" s="3"/>
      <c r="I56" s="3"/>
    </row>
    <row r="57" spans="2:9" x14ac:dyDescent="0.2">
      <c r="B57" s="3"/>
      <c r="C57" s="4"/>
      <c r="D57" s="4"/>
      <c r="E57" s="4"/>
      <c r="F57" s="4"/>
      <c r="G57" s="4"/>
      <c r="H57" s="3"/>
      <c r="I57" s="3"/>
    </row>
    <row r="58" spans="2:9" x14ac:dyDescent="0.2">
      <c r="B58" s="3"/>
      <c r="C58" s="4"/>
      <c r="D58" s="4"/>
      <c r="E58" s="4"/>
      <c r="F58" s="4"/>
      <c r="G58" s="4"/>
      <c r="H58" s="3"/>
      <c r="I58" s="3"/>
    </row>
    <row r="59" spans="2:9" x14ac:dyDescent="0.2">
      <c r="B59" s="3"/>
      <c r="C59" s="4"/>
      <c r="D59" s="4"/>
      <c r="E59" s="4"/>
      <c r="F59" s="4"/>
      <c r="G59" s="4"/>
      <c r="H59" s="3"/>
      <c r="I59" s="3"/>
    </row>
    <row r="60" spans="2:9" x14ac:dyDescent="0.2">
      <c r="B60" s="3"/>
      <c r="C60" s="4"/>
      <c r="D60" s="4"/>
      <c r="E60" s="4"/>
      <c r="F60" s="4"/>
      <c r="G60" s="4"/>
      <c r="H60" s="3"/>
      <c r="I60" s="3"/>
    </row>
    <row r="61" spans="2:9" x14ac:dyDescent="0.2">
      <c r="B61" s="3"/>
      <c r="C61" s="4"/>
      <c r="D61" s="4"/>
      <c r="E61" s="4"/>
      <c r="F61" s="4"/>
      <c r="G61" s="4"/>
      <c r="H61" s="3"/>
      <c r="I61" s="3"/>
    </row>
    <row r="62" spans="2:9" x14ac:dyDescent="0.2">
      <c r="B62" s="3"/>
      <c r="C62" s="4"/>
      <c r="D62" s="4"/>
      <c r="E62" s="4"/>
      <c r="F62" s="4"/>
      <c r="G62" s="4"/>
      <c r="H62" s="3"/>
      <c r="I62" s="3"/>
    </row>
  </sheetData>
  <autoFilter ref="A12:N38"/>
  <mergeCells count="3">
    <mergeCell ref="C10:E10"/>
    <mergeCell ref="F10:H10"/>
    <mergeCell ref="I10:J10"/>
  </mergeCells>
  <pageMargins left="0.7" right="0.7" top="0.75" bottom="0.75" header="0.3" footer="0.3"/>
  <pageSetup paperSize="9" scale="77" orientation="portrait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2016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ÖHU Team 04 Trupp 140909</dc:title>
  <dc:subject/>
  <dc:creator>TMGfrla</dc:creator>
  <cp:keywords/>
  <dc:description/>
  <cp:lastModifiedBy>Amnebratt, Jenny</cp:lastModifiedBy>
  <cp:revision/>
  <dcterms:created xsi:type="dcterms:W3CDTF">2014-09-25T08:23:59Z</dcterms:created>
  <dcterms:modified xsi:type="dcterms:W3CDTF">2016-04-28T06:22:20Z</dcterms:modified>
  <cp:category/>
  <cp:contentStatus/>
</cp:coreProperties>
</file>