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5195" windowHeight="12060" tabRatio="906" activeTab="6"/>
  </bookViews>
  <sheets>
    <sheet name="lördag" sheetId="10" r:id="rId1"/>
    <sheet name="mix blandning" sheetId="2" r:id="rId2"/>
    <sheet name="Gruppspels tabell" sheetId="8" r:id="rId3"/>
    <sheet name="Lag fördelning" sheetId="12" r:id="rId4"/>
    <sheet name="P99" sheetId="13" r:id="rId5"/>
    <sheet name="P00" sheetId="14" r:id="rId6"/>
    <sheet name="P01" sheetId="15" r:id="rId7"/>
  </sheets>
  <definedNames>
    <definedName name="_xlnm.Print_Area" localSheetId="1">'mix blandning'!$A$2:$AM$37</definedName>
  </definedNames>
  <calcPr calcId="145621"/>
</workbook>
</file>

<file path=xl/calcChain.xml><?xml version="1.0" encoding="utf-8"?>
<calcChain xmlns="http://schemas.openxmlformats.org/spreadsheetml/2006/main">
  <c r="E34" i="2" l="1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D34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D36" i="2"/>
  <c r="D35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M28" i="2"/>
  <c r="AM16" i="2"/>
  <c r="AM27" i="2"/>
  <c r="AJ13" i="2" l="1"/>
  <c r="AJ14" i="2"/>
  <c r="AJ15" i="2"/>
  <c r="AI80" i="2" l="1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AI74" i="2"/>
  <c r="AF74" i="2"/>
  <c r="AE74" i="2"/>
  <c r="AB74" i="2"/>
  <c r="T74" i="2"/>
  <c r="S74" i="2"/>
  <c r="H74" i="2"/>
  <c r="AF72" i="2"/>
  <c r="AB72" i="2"/>
  <c r="T72" i="2"/>
  <c r="P72" i="2"/>
  <c r="H72" i="2"/>
  <c r="C72" i="2"/>
  <c r="AL71" i="2"/>
  <c r="AM71" i="2" s="1"/>
  <c r="AK71" i="2"/>
  <c r="AM72" i="2" s="1"/>
  <c r="AI71" i="2"/>
  <c r="AI72" i="2" s="1"/>
  <c r="AH71" i="2"/>
  <c r="AH74" i="2" s="1"/>
  <c r="AG71" i="2"/>
  <c r="AG74" i="2" s="1"/>
  <c r="AF71" i="2"/>
  <c r="AE71" i="2"/>
  <c r="AE72" i="2" s="1"/>
  <c r="AD71" i="2"/>
  <c r="AD72" i="2" s="1"/>
  <c r="AC71" i="2"/>
  <c r="AC72" i="2" s="1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AJ70" i="2"/>
  <c r="AJ69" i="2"/>
  <c r="AJ68" i="2"/>
  <c r="AJ67" i="2"/>
  <c r="AJ66" i="2"/>
  <c r="AJ65" i="2"/>
  <c r="AJ64" i="2"/>
  <c r="AJ63" i="2"/>
  <c r="AJ62" i="2"/>
  <c r="AJ61" i="2"/>
  <c r="AM60" i="2"/>
  <c r="AL60" i="2"/>
  <c r="AA60" i="2"/>
  <c r="AA72" i="2" s="1"/>
  <c r="Z60" i="2"/>
  <c r="Z74" i="2" s="1"/>
  <c r="Y60" i="2"/>
  <c r="Y74" i="2" s="1"/>
  <c r="X60" i="2"/>
  <c r="X74" i="2" s="1"/>
  <c r="W60" i="2"/>
  <c r="W72" i="2" s="1"/>
  <c r="V60" i="2"/>
  <c r="V72" i="2" s="1"/>
  <c r="U60" i="2"/>
  <c r="U72" i="2" s="1"/>
  <c r="T60" i="2"/>
  <c r="S60" i="2"/>
  <c r="S72" i="2" s="1"/>
  <c r="R60" i="2"/>
  <c r="R74" i="2" s="1"/>
  <c r="Q60" i="2"/>
  <c r="Q72" i="2" s="1"/>
  <c r="P60" i="2"/>
  <c r="P74" i="2" s="1"/>
  <c r="O60" i="2"/>
  <c r="O72" i="2" s="1"/>
  <c r="N60" i="2"/>
  <c r="N74" i="2" s="1"/>
  <c r="M60" i="2"/>
  <c r="M74" i="2" s="1"/>
  <c r="L60" i="2"/>
  <c r="L74" i="2" s="1"/>
  <c r="K60" i="2"/>
  <c r="K72" i="2" s="1"/>
  <c r="J60" i="2"/>
  <c r="J72" i="2" s="1"/>
  <c r="I60" i="2"/>
  <c r="I72" i="2" s="1"/>
  <c r="H60" i="2"/>
  <c r="G60" i="2"/>
  <c r="G72" i="2" s="1"/>
  <c r="F60" i="2"/>
  <c r="F74" i="2" s="1"/>
  <c r="E60" i="2"/>
  <c r="E72" i="2" s="1"/>
  <c r="D60" i="2"/>
  <c r="D72" i="2" s="1"/>
  <c r="AJ59" i="2"/>
  <c r="AJ58" i="2"/>
  <c r="AJ57" i="2"/>
  <c r="AJ56" i="2"/>
  <c r="AJ55" i="2"/>
  <c r="AJ54" i="2"/>
  <c r="AJ53" i="2"/>
  <c r="AJ52" i="2"/>
  <c r="AJ51" i="2"/>
  <c r="AJ50" i="2"/>
  <c r="AJ49" i="2"/>
  <c r="AK78" i="2" s="1"/>
  <c r="AM78" i="2" s="1"/>
  <c r="AJ24" i="2"/>
  <c r="AJ25" i="2"/>
  <c r="W74" i="2" l="1"/>
  <c r="G74" i="2"/>
  <c r="L72" i="2"/>
  <c r="K74" i="2"/>
  <c r="AK80" i="2"/>
  <c r="AM80" i="2" s="1"/>
  <c r="O74" i="2"/>
  <c r="AJ80" i="2"/>
  <c r="AK79" i="2"/>
  <c r="AM79" i="2" s="1"/>
  <c r="D74" i="2"/>
  <c r="X72" i="2"/>
  <c r="AA74" i="2"/>
  <c r="AJ78" i="2"/>
  <c r="AJ79" i="2"/>
  <c r="M72" i="2"/>
  <c r="Y72" i="2"/>
  <c r="AG72" i="2"/>
  <c r="F72" i="2"/>
  <c r="N72" i="2"/>
  <c r="R72" i="2"/>
  <c r="Z72" i="2"/>
  <c r="AH72" i="2"/>
  <c r="AJ71" i="2"/>
  <c r="E74" i="2"/>
  <c r="I74" i="2"/>
  <c r="Q74" i="2"/>
  <c r="U74" i="2"/>
  <c r="AC74" i="2"/>
  <c r="J74" i="2"/>
  <c r="V74" i="2"/>
  <c r="AD74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D16" i="2"/>
  <c r="C28" i="2"/>
  <c r="AJ72" i="2" l="1"/>
  <c r="AI27" i="2"/>
  <c r="AI28" i="2" s="1"/>
  <c r="AH27" i="2"/>
  <c r="AH28" i="2" s="1"/>
  <c r="AG27" i="2"/>
  <c r="AG30" i="2" s="1"/>
  <c r="AF27" i="2"/>
  <c r="AF28" i="2" s="1"/>
  <c r="AE27" i="2"/>
  <c r="AE28" i="2" s="1"/>
  <c r="AD27" i="2"/>
  <c r="AD28" i="2" s="1"/>
  <c r="AC27" i="2"/>
  <c r="AC30" i="2" s="1"/>
  <c r="AB27" i="2"/>
  <c r="AB28" i="2" s="1"/>
  <c r="AA27" i="2"/>
  <c r="AA28" i="2" s="1"/>
  <c r="Z27" i="2"/>
  <c r="Z28" i="2" s="1"/>
  <c r="Y27" i="2"/>
  <c r="Y30" i="2" s="1"/>
  <c r="X27" i="2"/>
  <c r="X28" i="2" s="1"/>
  <c r="W27" i="2"/>
  <c r="W28" i="2" s="1"/>
  <c r="V27" i="2"/>
  <c r="V28" i="2" s="1"/>
  <c r="U27" i="2"/>
  <c r="U30" i="2" s="1"/>
  <c r="T27" i="2"/>
  <c r="T28" i="2" s="1"/>
  <c r="S27" i="2"/>
  <c r="S28" i="2" s="1"/>
  <c r="R27" i="2"/>
  <c r="R28" i="2" s="1"/>
  <c r="Q27" i="2"/>
  <c r="Q30" i="2" s="1"/>
  <c r="P27" i="2"/>
  <c r="P28" i="2" s="1"/>
  <c r="O27" i="2"/>
  <c r="O28" i="2" s="1"/>
  <c r="N27" i="2"/>
  <c r="N28" i="2" s="1"/>
  <c r="M27" i="2"/>
  <c r="M30" i="2" s="1"/>
  <c r="L27" i="2"/>
  <c r="L28" i="2" s="1"/>
  <c r="K27" i="2"/>
  <c r="K28" i="2" s="1"/>
  <c r="J27" i="2"/>
  <c r="J28" i="2" s="1"/>
  <c r="I27" i="2"/>
  <c r="I28" i="2" s="1"/>
  <c r="H27" i="2"/>
  <c r="H28" i="2" s="1"/>
  <c r="G27" i="2"/>
  <c r="G28" i="2" s="1"/>
  <c r="F27" i="2"/>
  <c r="F28" i="2" s="1"/>
  <c r="E27" i="2"/>
  <c r="E28" i="2" s="1"/>
  <c r="D27" i="2"/>
  <c r="D28" i="2" s="1"/>
  <c r="AJ6" i="2"/>
  <c r="AJ18" i="2"/>
  <c r="AJ8" i="2"/>
  <c r="AJ7" i="2"/>
  <c r="AJ17" i="2"/>
  <c r="AJ19" i="2"/>
  <c r="AJ5" i="2"/>
  <c r="AI34" i="2"/>
  <c r="AH34" i="2"/>
  <c r="AG34" i="2"/>
  <c r="AF34" i="2"/>
  <c r="AE34" i="2"/>
  <c r="AD34" i="2"/>
  <c r="AC34" i="2"/>
  <c r="AB34" i="2"/>
  <c r="AK27" i="2"/>
  <c r="AJ9" i="2"/>
  <c r="AJ10" i="2"/>
  <c r="AJ11" i="2"/>
  <c r="AJ20" i="2"/>
  <c r="AJ21" i="2"/>
  <c r="AJ22" i="2"/>
  <c r="AB35" i="2"/>
  <c r="AC35" i="2"/>
  <c r="AD35" i="2"/>
  <c r="AE35" i="2"/>
  <c r="AF35" i="2"/>
  <c r="AG35" i="2"/>
  <c r="AH35" i="2"/>
  <c r="AI35" i="2"/>
  <c r="AJ23" i="2"/>
  <c r="AJ26" i="2"/>
  <c r="AJ12" i="2"/>
  <c r="AL16" i="2"/>
  <c r="AL27" i="2"/>
  <c r="AF36" i="2"/>
  <c r="AB36" i="2"/>
  <c r="AC36" i="2"/>
  <c r="AD36" i="2"/>
  <c r="AE36" i="2"/>
  <c r="AG36" i="2"/>
  <c r="AH36" i="2"/>
  <c r="AI36" i="2"/>
  <c r="AI30" i="2"/>
  <c r="AH30" i="2"/>
  <c r="AE30" i="2"/>
  <c r="AD30" i="2"/>
  <c r="AB30" i="2"/>
  <c r="AA30" i="2"/>
  <c r="X30" i="2"/>
  <c r="W30" i="2"/>
  <c r="T30" i="2"/>
  <c r="S30" i="2"/>
  <c r="R30" i="2"/>
  <c r="L30" i="2"/>
  <c r="K30" i="2"/>
  <c r="I30" i="2"/>
  <c r="D30" i="2"/>
  <c r="V30" i="2" l="1"/>
  <c r="O30" i="2"/>
  <c r="G30" i="2"/>
  <c r="F30" i="2"/>
  <c r="E30" i="2"/>
  <c r="J30" i="2"/>
  <c r="N30" i="2"/>
  <c r="Z30" i="2"/>
  <c r="AM34" i="2"/>
  <c r="AJ27" i="2"/>
  <c r="AM35" i="2"/>
  <c r="P30" i="2"/>
  <c r="AF30" i="2"/>
  <c r="AJ35" i="2"/>
  <c r="AJ36" i="2"/>
  <c r="AM36" i="2"/>
  <c r="AJ34" i="2"/>
  <c r="M28" i="2"/>
  <c r="Q28" i="2"/>
  <c r="U28" i="2"/>
  <c r="Y28" i="2"/>
  <c r="AC28" i="2"/>
  <c r="AG28" i="2"/>
  <c r="H30" i="2"/>
  <c r="AJ28" i="2" l="1"/>
</calcChain>
</file>

<file path=xl/sharedStrings.xml><?xml version="1.0" encoding="utf-8"?>
<sst xmlns="http://schemas.openxmlformats.org/spreadsheetml/2006/main" count="440" uniqueCount="126">
  <si>
    <t>A pojk</t>
  </si>
  <si>
    <t>P98</t>
  </si>
  <si>
    <t>P99</t>
  </si>
  <si>
    <t>A flick</t>
  </si>
  <si>
    <t>F98</t>
  </si>
  <si>
    <t>F99</t>
  </si>
  <si>
    <t>Anmälda</t>
  </si>
  <si>
    <t>Spelare över 14år</t>
  </si>
  <si>
    <t>summa</t>
  </si>
  <si>
    <t>GRUPP:</t>
  </si>
  <si>
    <t>LAG:</t>
  </si>
  <si>
    <t>LEDARE:</t>
  </si>
  <si>
    <t>tot pojk</t>
  </si>
  <si>
    <t>tot flick</t>
  </si>
  <si>
    <t>poäng</t>
  </si>
  <si>
    <t>gjorda</t>
  </si>
  <si>
    <t>vinst</t>
  </si>
  <si>
    <t>oavgjort</t>
  </si>
  <si>
    <t>förlust</t>
  </si>
  <si>
    <t>insläppta</t>
  </si>
  <si>
    <t>skillnad</t>
  </si>
  <si>
    <t>Placering</t>
  </si>
  <si>
    <t>gjorda mål</t>
  </si>
  <si>
    <t>Kvartsfinal:
Segrare i resp grupp</t>
  </si>
  <si>
    <t>Semifinal:
Segrare i resp kvartsfinal</t>
  </si>
  <si>
    <t>Kvartsfinal 1</t>
  </si>
  <si>
    <t>Kvartsfinal 2</t>
  </si>
  <si>
    <t>Kvartsfinal 3</t>
  </si>
  <si>
    <t>Kvartsfinal 4</t>
  </si>
  <si>
    <t>Semifinal 1</t>
  </si>
  <si>
    <t>Semifinal 2</t>
  </si>
  <si>
    <t>Final:
Segrare i resp semifinal</t>
  </si>
  <si>
    <t>Final</t>
  </si>
  <si>
    <t>skillnad Pojkar -Flickor</t>
  </si>
  <si>
    <t>Tejp till namn</t>
  </si>
  <si>
    <t>Pennor till namn</t>
  </si>
  <si>
    <t>32 matchkit av papper</t>
  </si>
  <si>
    <t>Regler</t>
  </si>
  <si>
    <t>Spelprogram</t>
  </si>
  <si>
    <t>Mix blandning</t>
  </si>
  <si>
    <t>Västar i A och B</t>
  </si>
  <si>
    <t>Papper på väggen</t>
  </si>
  <si>
    <t>Spelschema</t>
  </si>
  <si>
    <t>Domartider</t>
  </si>
  <si>
    <t>Gruppspels tabeller</t>
  </si>
  <si>
    <t>Djurlappar</t>
  </si>
  <si>
    <t>Märkning av kit, namn och ledare</t>
  </si>
  <si>
    <t>Tidtagnings plats</t>
  </si>
  <si>
    <t>P00</t>
  </si>
  <si>
    <t>F00</t>
  </si>
  <si>
    <t>snitt pojk</t>
  </si>
  <si>
    <t>snitt flick</t>
  </si>
  <si>
    <t>snitt:</t>
  </si>
  <si>
    <t>Totalt pojkar</t>
  </si>
  <si>
    <t>Totalt antal</t>
  </si>
  <si>
    <t>F05</t>
  </si>
  <si>
    <t>P05</t>
  </si>
  <si>
    <t>P01</t>
  </si>
  <si>
    <t>P02</t>
  </si>
  <si>
    <t>P03</t>
  </si>
  <si>
    <t>P04</t>
  </si>
  <si>
    <t>F01</t>
  </si>
  <si>
    <t>F03</t>
  </si>
  <si>
    <t>F04</t>
  </si>
  <si>
    <t xml:space="preserve">Omklädningsrum </t>
  </si>
  <si>
    <t xml:space="preserve">Mic och tidtagning </t>
  </si>
  <si>
    <t>Lagindelning per ålderskategori</t>
  </si>
  <si>
    <t>P06</t>
  </si>
  <si>
    <t>F02</t>
  </si>
  <si>
    <t>F06</t>
  </si>
  <si>
    <t>P07</t>
  </si>
  <si>
    <t>Spanien</t>
  </si>
  <si>
    <t>Italien</t>
  </si>
  <si>
    <t>England</t>
  </si>
  <si>
    <t>Tyskland</t>
  </si>
  <si>
    <t>Frankrike</t>
  </si>
  <si>
    <t>Sverige</t>
  </si>
  <si>
    <t>Holland</t>
  </si>
  <si>
    <t>Danmark</t>
  </si>
  <si>
    <t>FC Barcelona</t>
  </si>
  <si>
    <t>Real Madrid</t>
  </si>
  <si>
    <t>AC Milan</t>
  </si>
  <si>
    <t>Inter</t>
  </si>
  <si>
    <t>Manchester United</t>
  </si>
  <si>
    <t>Manchester City</t>
  </si>
  <si>
    <t>Chelsea</t>
  </si>
  <si>
    <t>Dortmund</t>
  </si>
  <si>
    <t>Bayern Munchen</t>
  </si>
  <si>
    <t>Paris SG</t>
  </si>
  <si>
    <t>Marseille</t>
  </si>
  <si>
    <t>Lyon</t>
  </si>
  <si>
    <t>IFK Göteborg</t>
  </si>
  <si>
    <t>BK Häcken</t>
  </si>
  <si>
    <t>ÖIS</t>
  </si>
  <si>
    <t>GAIS</t>
  </si>
  <si>
    <t>PSV Eindhoven</t>
  </si>
  <si>
    <t>Ajax</t>
  </si>
  <si>
    <t>FC Köpenhamn</t>
  </si>
  <si>
    <t>Juventus</t>
  </si>
  <si>
    <t>Napoli</t>
  </si>
  <si>
    <t>Valencia</t>
  </si>
  <si>
    <t>Malaga</t>
  </si>
  <si>
    <t>Bayer Leverkusen</t>
  </si>
  <si>
    <t>Schalke 04</t>
  </si>
  <si>
    <t>Bordeaux</t>
  </si>
  <si>
    <t>Tottenham</t>
  </si>
  <si>
    <t>Vitesse</t>
  </si>
  <si>
    <t>Feyenoord</t>
  </si>
  <si>
    <t>Randers</t>
  </si>
  <si>
    <t>Aalborg</t>
  </si>
  <si>
    <t>Nordsjaelland</t>
  </si>
  <si>
    <t>Spelare Under 9</t>
  </si>
  <si>
    <t>Spelare 10,11, 12, 13 år</t>
  </si>
  <si>
    <t>Alt 1</t>
  </si>
  <si>
    <t>Alt 2</t>
  </si>
  <si>
    <t>Manchester U</t>
  </si>
  <si>
    <t>Manchester C</t>
  </si>
  <si>
    <t>B Munchen</t>
  </si>
  <si>
    <t>B Leverkusen</t>
  </si>
  <si>
    <t>IFK Gbg</t>
  </si>
  <si>
    <t>Bästa 2:a</t>
  </si>
  <si>
    <t>P 99-PF 07</t>
  </si>
  <si>
    <t>F99-F05</t>
  </si>
  <si>
    <t>P-99</t>
  </si>
  <si>
    <t>P-00</t>
  </si>
  <si>
    <t>P-01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</si>
</sst>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0" borderId="0" xfId="0" applyBorder="1" applyAlignment="1"/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2" xfId="0" applyFont="1" applyBorder="1" applyAlignment="1">
      <alignment horizontal="center" textRotation="90"/>
    </xf>
    <xf numFmtId="49" fontId="6" fillId="0" borderId="3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left" textRotation="90"/>
    </xf>
    <xf numFmtId="49" fontId="6" fillId="0" borderId="3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8" fillId="0" borderId="2" xfId="0" applyFont="1" applyBorder="1" applyAlignment="1">
      <alignment horizontal="left" textRotation="90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textRotation="90"/>
    </xf>
    <xf numFmtId="0" fontId="8" fillId="0" borderId="0" xfId="0" applyFont="1" applyBorder="1" applyAlignment="1">
      <alignment horizontal="left" textRotation="90"/>
    </xf>
    <xf numFmtId="0" fontId="8" fillId="0" borderId="8" xfId="0" applyFont="1" applyBorder="1" applyAlignment="1">
      <alignment horizontal="left" textRotation="90"/>
    </xf>
    <xf numFmtId="0" fontId="5" fillId="0" borderId="4" xfId="0" applyFont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6" fillId="0" borderId="10" xfId="0" applyNumberFormat="1" applyFont="1" applyFill="1" applyBorder="1" applyAlignment="1">
      <alignment horizontal="left"/>
    </xf>
    <xf numFmtId="49" fontId="6" fillId="0" borderId="10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textRotation="90"/>
    </xf>
    <xf numFmtId="0" fontId="0" fillId="0" borderId="3" xfId="0" applyFill="1" applyBorder="1" applyAlignment="1">
      <alignment textRotation="90"/>
    </xf>
    <xf numFmtId="0" fontId="4" fillId="0" borderId="3" xfId="0" applyFont="1" applyBorder="1" applyAlignment="1">
      <alignment textRotation="90"/>
    </xf>
    <xf numFmtId="0" fontId="4" fillId="0" borderId="3" xfId="0" applyFont="1" applyBorder="1"/>
    <xf numFmtId="0" fontId="0" fillId="0" borderId="3" xfId="0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64" fontId="0" fillId="0" borderId="3" xfId="0" applyNumberFormat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4" borderId="3" xfId="0" applyFill="1" applyBorder="1" applyAlignment="1">
      <alignment textRotation="90"/>
    </xf>
    <xf numFmtId="0" fontId="0" fillId="4" borderId="3" xfId="0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4" borderId="3" xfId="0" applyFill="1" applyBorder="1"/>
    <xf numFmtId="0" fontId="0" fillId="4" borderId="0" xfId="0" applyFill="1"/>
    <xf numFmtId="0" fontId="0" fillId="4" borderId="0" xfId="0" applyFill="1" applyBorder="1"/>
    <xf numFmtId="0" fontId="9" fillId="0" borderId="3" xfId="0" applyFont="1" applyBorder="1"/>
    <xf numFmtId="0" fontId="0" fillId="5" borderId="3" xfId="0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5" fillId="0" borderId="2" xfId="0" applyFont="1" applyBorder="1" applyAlignment="1">
      <alignment horizontal="left" textRotation="90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</cellXfs>
  <cellStyles count="1">
    <cellStyle name="Normal" xfId="0" builtinId="0"/>
  </cellStyles>
  <dxfs count="7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8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8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8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8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8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8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8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8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8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8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5"/>
  <sheetViews>
    <sheetView workbookViewId="0">
      <selection activeCell="A21" sqref="A21"/>
    </sheetView>
  </sheetViews>
  <sheetFormatPr defaultRowHeight="12.75" x14ac:dyDescent="0.2"/>
  <sheetData>
    <row r="2" spans="1:2" x14ac:dyDescent="0.2">
      <c r="A2" t="s">
        <v>34</v>
      </c>
    </row>
    <row r="3" spans="1:2" x14ac:dyDescent="0.2">
      <c r="A3" t="s">
        <v>35</v>
      </c>
    </row>
    <row r="6" spans="1:2" x14ac:dyDescent="0.2">
      <c r="A6" t="s">
        <v>36</v>
      </c>
    </row>
    <row r="7" spans="1:2" x14ac:dyDescent="0.2">
      <c r="B7" t="s">
        <v>39</v>
      </c>
    </row>
    <row r="8" spans="1:2" x14ac:dyDescent="0.2">
      <c r="B8" t="s">
        <v>38</v>
      </c>
    </row>
    <row r="9" spans="1:2" x14ac:dyDescent="0.2">
      <c r="B9" t="s">
        <v>37</v>
      </c>
    </row>
    <row r="10" spans="1:2" x14ac:dyDescent="0.2">
      <c r="B10" t="s">
        <v>46</v>
      </c>
    </row>
    <row r="11" spans="1:2" x14ac:dyDescent="0.2">
      <c r="A11" t="s">
        <v>40</v>
      </c>
    </row>
    <row r="12" spans="1:2" x14ac:dyDescent="0.2">
      <c r="A12" t="s">
        <v>64</v>
      </c>
    </row>
    <row r="13" spans="1:2" x14ac:dyDescent="0.2">
      <c r="A13" t="s">
        <v>65</v>
      </c>
    </row>
    <row r="14" spans="1:2" x14ac:dyDescent="0.2">
      <c r="A14" t="s">
        <v>41</v>
      </c>
    </row>
    <row r="15" spans="1:2" x14ac:dyDescent="0.2">
      <c r="B15" t="s">
        <v>42</v>
      </c>
    </row>
    <row r="16" spans="1:2" x14ac:dyDescent="0.2">
      <c r="B16" t="s">
        <v>39</v>
      </c>
    </row>
    <row r="17" spans="1:2" x14ac:dyDescent="0.2">
      <c r="B17" t="s">
        <v>37</v>
      </c>
    </row>
    <row r="18" spans="1:2" x14ac:dyDescent="0.2">
      <c r="B18" t="s">
        <v>43</v>
      </c>
    </row>
    <row r="19" spans="1:2" x14ac:dyDescent="0.2">
      <c r="B19" t="s">
        <v>44</v>
      </c>
    </row>
    <row r="20" spans="1:2" x14ac:dyDescent="0.2">
      <c r="A20" t="s">
        <v>66</v>
      </c>
    </row>
    <row r="21" spans="1:2" x14ac:dyDescent="0.2">
      <c r="A21" t="s">
        <v>45</v>
      </c>
    </row>
    <row r="22" spans="1:2" x14ac:dyDescent="0.2">
      <c r="A22" t="s">
        <v>47</v>
      </c>
    </row>
    <row r="23" spans="1:2" x14ac:dyDescent="0.2">
      <c r="B23" t="s">
        <v>37</v>
      </c>
    </row>
    <row r="24" spans="1:2" x14ac:dyDescent="0.2">
      <c r="B24" t="s">
        <v>42</v>
      </c>
    </row>
    <row r="25" spans="1:2" x14ac:dyDescent="0.2">
      <c r="B25" t="s">
        <v>39</v>
      </c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1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2"/>
  <sheetViews>
    <sheetView topLeftCell="A4" zoomScale="85" zoomScaleNormal="85" zoomScaleSheetLayoutView="100" workbookViewId="0">
      <selection activeCell="D4" sqref="D4:AA4"/>
    </sheetView>
  </sheetViews>
  <sheetFormatPr defaultRowHeight="12.75" x14ac:dyDescent="0.2"/>
  <cols>
    <col min="2" max="2" width="14.28515625" bestFit="1" customWidth="1"/>
    <col min="3" max="3" width="7.42578125" customWidth="1"/>
    <col min="4" max="4" width="6.5703125" customWidth="1"/>
    <col min="5" max="27" width="4.85546875" bestFit="1" customWidth="1"/>
    <col min="28" max="35" width="4.85546875" style="61" hidden="1" customWidth="1"/>
    <col min="36" max="36" width="10.42578125" bestFit="1" customWidth="1"/>
    <col min="37" max="39" width="9.42578125" bestFit="1" customWidth="1"/>
  </cols>
  <sheetData>
    <row r="1" spans="1:39" ht="33" customHeight="1" x14ac:dyDescent="0.2">
      <c r="A1" s="37"/>
      <c r="B1" s="37"/>
      <c r="C1" s="37"/>
      <c r="D1" s="39"/>
      <c r="E1" s="39"/>
      <c r="F1" s="38"/>
      <c r="G1" s="38"/>
      <c r="H1" s="38"/>
      <c r="I1" s="38"/>
      <c r="J1" s="39"/>
      <c r="K1" s="38"/>
      <c r="L1" s="38"/>
      <c r="M1" s="38"/>
      <c r="N1" s="39"/>
      <c r="O1" s="38"/>
      <c r="P1" s="39"/>
      <c r="Q1" s="38"/>
      <c r="R1" s="38"/>
      <c r="S1" s="39"/>
      <c r="T1" s="39"/>
      <c r="U1" s="39"/>
      <c r="V1" s="39"/>
      <c r="W1" s="39"/>
      <c r="X1" s="39"/>
      <c r="Y1" s="39"/>
      <c r="Z1" s="39"/>
      <c r="AA1" s="39"/>
      <c r="AB1" s="57"/>
      <c r="AC1" s="57"/>
      <c r="AD1" s="57"/>
      <c r="AE1" s="57"/>
      <c r="AF1" s="57"/>
      <c r="AG1" s="57"/>
      <c r="AH1" s="57"/>
      <c r="AI1" s="57"/>
      <c r="AJ1" s="37"/>
      <c r="AK1" s="37"/>
      <c r="AL1" s="37"/>
      <c r="AM1" s="37"/>
    </row>
    <row r="2" spans="1:39" ht="91.5" customHeight="1" x14ac:dyDescent="0.25">
      <c r="A2" s="63" t="s">
        <v>113</v>
      </c>
      <c r="B2" s="40" t="s">
        <v>11</v>
      </c>
      <c r="C2" s="40"/>
      <c r="D2" s="39"/>
      <c r="E2" s="39"/>
      <c r="F2" s="38"/>
      <c r="G2" s="38"/>
      <c r="H2" s="38"/>
      <c r="I2" s="38"/>
      <c r="J2" s="39"/>
      <c r="K2" s="38"/>
      <c r="L2" s="38"/>
      <c r="M2" s="38"/>
      <c r="N2" s="39"/>
      <c r="O2" s="38"/>
      <c r="P2" s="39"/>
      <c r="Q2" s="38"/>
      <c r="R2" s="38"/>
      <c r="S2" s="39"/>
      <c r="T2" s="39"/>
      <c r="U2" s="39"/>
      <c r="V2" s="39"/>
      <c r="W2" s="39"/>
      <c r="X2" s="39"/>
      <c r="Y2" s="39"/>
      <c r="Z2" s="39"/>
      <c r="AA2" s="39"/>
      <c r="AB2" s="57"/>
      <c r="AC2" s="57"/>
      <c r="AD2" s="57"/>
      <c r="AE2" s="57"/>
      <c r="AF2" s="57"/>
      <c r="AG2" s="57"/>
      <c r="AH2" s="57"/>
      <c r="AI2" s="57"/>
      <c r="AJ2" s="37"/>
      <c r="AK2" s="39"/>
      <c r="AL2" s="37"/>
      <c r="AM2" s="37"/>
    </row>
    <row r="3" spans="1:39" ht="34.5" customHeight="1" x14ac:dyDescent="0.2">
      <c r="A3" s="37"/>
      <c r="B3" s="41" t="s">
        <v>9</v>
      </c>
      <c r="C3" s="41"/>
      <c r="D3" s="66" t="s">
        <v>71</v>
      </c>
      <c r="E3" s="66"/>
      <c r="F3" s="66"/>
      <c r="G3" s="66"/>
      <c r="H3" s="66" t="s">
        <v>72</v>
      </c>
      <c r="I3" s="66"/>
      <c r="J3" s="66"/>
      <c r="K3" s="66"/>
      <c r="L3" s="66" t="s">
        <v>73</v>
      </c>
      <c r="M3" s="66"/>
      <c r="N3" s="66"/>
      <c r="O3" s="66"/>
      <c r="P3" s="66" t="s">
        <v>74</v>
      </c>
      <c r="Q3" s="66"/>
      <c r="R3" s="66"/>
      <c r="S3" s="66"/>
      <c r="T3" s="66" t="s">
        <v>75</v>
      </c>
      <c r="U3" s="66"/>
      <c r="V3" s="66"/>
      <c r="W3" s="66"/>
      <c r="X3" s="66" t="s">
        <v>76</v>
      </c>
      <c r="Y3" s="66"/>
      <c r="Z3" s="66"/>
      <c r="AA3" s="66"/>
      <c r="AB3" s="67" t="s">
        <v>77</v>
      </c>
      <c r="AC3" s="67"/>
      <c r="AD3" s="67"/>
      <c r="AE3" s="67"/>
      <c r="AF3" s="67" t="s">
        <v>78</v>
      </c>
      <c r="AG3" s="67"/>
      <c r="AH3" s="67"/>
      <c r="AI3" s="67"/>
      <c r="AJ3" s="37"/>
      <c r="AK3" s="37"/>
      <c r="AL3" s="37"/>
      <c r="AM3" s="37"/>
    </row>
    <row r="4" spans="1:39" ht="87.75" x14ac:dyDescent="0.2">
      <c r="A4" s="37"/>
      <c r="B4" s="41" t="s">
        <v>10</v>
      </c>
      <c r="C4" s="41"/>
      <c r="D4" s="38" t="s">
        <v>79</v>
      </c>
      <c r="E4" s="38" t="s">
        <v>80</v>
      </c>
      <c r="F4" s="39" t="s">
        <v>100</v>
      </c>
      <c r="G4" s="39" t="s">
        <v>101</v>
      </c>
      <c r="H4" s="38" t="s">
        <v>81</v>
      </c>
      <c r="I4" s="38" t="s">
        <v>82</v>
      </c>
      <c r="J4" s="39" t="s">
        <v>98</v>
      </c>
      <c r="K4" s="39" t="s">
        <v>99</v>
      </c>
      <c r="L4" s="38" t="s">
        <v>83</v>
      </c>
      <c r="M4" s="38" t="s">
        <v>84</v>
      </c>
      <c r="N4" s="38" t="s">
        <v>85</v>
      </c>
      <c r="O4" s="38" t="s">
        <v>105</v>
      </c>
      <c r="P4" s="38" t="s">
        <v>86</v>
      </c>
      <c r="Q4" s="38" t="s">
        <v>87</v>
      </c>
      <c r="R4" s="38" t="s">
        <v>103</v>
      </c>
      <c r="S4" s="39" t="s">
        <v>102</v>
      </c>
      <c r="T4" s="39" t="s">
        <v>88</v>
      </c>
      <c r="U4" s="39" t="s">
        <v>89</v>
      </c>
      <c r="V4" s="39" t="s">
        <v>90</v>
      </c>
      <c r="W4" s="39" t="s">
        <v>104</v>
      </c>
      <c r="X4" s="38" t="s">
        <v>91</v>
      </c>
      <c r="Y4" s="38" t="s">
        <v>92</v>
      </c>
      <c r="Z4" s="38" t="s">
        <v>93</v>
      </c>
      <c r="AA4" s="38" t="s">
        <v>94</v>
      </c>
      <c r="AB4" s="57" t="s">
        <v>95</v>
      </c>
      <c r="AC4" s="57" t="s">
        <v>96</v>
      </c>
      <c r="AD4" s="57" t="s">
        <v>106</v>
      </c>
      <c r="AE4" s="57" t="s">
        <v>107</v>
      </c>
      <c r="AF4" s="57" t="s">
        <v>97</v>
      </c>
      <c r="AG4" s="57" t="s">
        <v>108</v>
      </c>
      <c r="AH4" s="57" t="s">
        <v>109</v>
      </c>
      <c r="AI4" s="57" t="s">
        <v>110</v>
      </c>
      <c r="AJ4" s="37" t="s">
        <v>8</v>
      </c>
      <c r="AK4" s="37" t="s">
        <v>6</v>
      </c>
      <c r="AL4" s="37"/>
      <c r="AM4" s="37"/>
    </row>
    <row r="5" spans="1:39" x14ac:dyDescent="0.2">
      <c r="A5" s="37"/>
      <c r="B5" s="52" t="s">
        <v>0</v>
      </c>
      <c r="C5" s="52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58"/>
      <c r="AC5" s="58"/>
      <c r="AD5" s="58"/>
      <c r="AE5" s="58"/>
      <c r="AF5" s="58"/>
      <c r="AG5" s="58"/>
      <c r="AH5" s="58"/>
      <c r="AI5" s="58"/>
      <c r="AJ5" s="43">
        <f t="shared" ref="AJ5:AJ26" si="0">SUM(D5:AI5)</f>
        <v>0</v>
      </c>
      <c r="AK5" s="45"/>
      <c r="AL5" s="37"/>
      <c r="AM5" s="37"/>
    </row>
    <row r="6" spans="1:39" x14ac:dyDescent="0.2">
      <c r="A6" s="37"/>
      <c r="B6" s="52" t="s">
        <v>1</v>
      </c>
      <c r="C6" s="52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58"/>
      <c r="AC6" s="58"/>
      <c r="AD6" s="58"/>
      <c r="AE6" s="58"/>
      <c r="AF6" s="58"/>
      <c r="AG6" s="58"/>
      <c r="AH6" s="58"/>
      <c r="AI6" s="58"/>
      <c r="AJ6" s="43">
        <f t="shared" si="0"/>
        <v>0</v>
      </c>
      <c r="AK6" s="46"/>
      <c r="AL6" s="37"/>
      <c r="AM6" s="37"/>
    </row>
    <row r="7" spans="1:39" x14ac:dyDescent="0.2">
      <c r="A7" s="37"/>
      <c r="B7" s="52" t="s">
        <v>2</v>
      </c>
      <c r="C7" s="52">
        <v>13</v>
      </c>
      <c r="D7" s="44">
        <v>2</v>
      </c>
      <c r="E7" s="44"/>
      <c r="F7" s="44"/>
      <c r="G7" s="44"/>
      <c r="H7" s="44">
        <v>2</v>
      </c>
      <c r="I7" s="44"/>
      <c r="J7" s="44"/>
      <c r="K7" s="44"/>
      <c r="L7" s="44">
        <v>2</v>
      </c>
      <c r="M7" s="44"/>
      <c r="N7" s="44"/>
      <c r="O7" s="44"/>
      <c r="P7" s="44">
        <v>2</v>
      </c>
      <c r="Q7" s="44"/>
      <c r="R7" s="44"/>
      <c r="S7" s="44"/>
      <c r="T7" s="44">
        <v>2</v>
      </c>
      <c r="U7" s="44"/>
      <c r="V7" s="44"/>
      <c r="W7" s="44"/>
      <c r="X7" s="44">
        <v>2</v>
      </c>
      <c r="Y7" s="44"/>
      <c r="Z7" s="44"/>
      <c r="AA7" s="44">
        <v>1</v>
      </c>
      <c r="AB7" s="58"/>
      <c r="AC7" s="58"/>
      <c r="AD7" s="58"/>
      <c r="AE7" s="58"/>
      <c r="AF7" s="58"/>
      <c r="AG7" s="58"/>
      <c r="AH7" s="58"/>
      <c r="AI7" s="58"/>
      <c r="AJ7" s="43">
        <f t="shared" si="0"/>
        <v>13</v>
      </c>
      <c r="AK7" s="64">
        <v>13</v>
      </c>
      <c r="AL7" s="37"/>
      <c r="AM7" s="37"/>
    </row>
    <row r="8" spans="1:39" x14ac:dyDescent="0.2">
      <c r="A8" s="37"/>
      <c r="B8" s="52" t="s">
        <v>48</v>
      </c>
      <c r="C8" s="52">
        <v>13</v>
      </c>
      <c r="D8" s="44"/>
      <c r="E8" s="44">
        <v>3</v>
      </c>
      <c r="F8" s="44"/>
      <c r="G8" s="44"/>
      <c r="H8" s="44"/>
      <c r="I8" s="44">
        <v>3</v>
      </c>
      <c r="J8" s="44"/>
      <c r="K8" s="44"/>
      <c r="L8" s="44"/>
      <c r="M8" s="44">
        <v>2</v>
      </c>
      <c r="N8" s="44"/>
      <c r="O8" s="44"/>
      <c r="P8" s="44"/>
      <c r="Q8" s="44">
        <v>3</v>
      </c>
      <c r="R8" s="44"/>
      <c r="S8" s="44"/>
      <c r="T8" s="44"/>
      <c r="U8" s="44">
        <v>2</v>
      </c>
      <c r="V8" s="44"/>
      <c r="W8" s="44"/>
      <c r="X8" s="44"/>
      <c r="Y8" s="44"/>
      <c r="Z8" s="44"/>
      <c r="AA8" s="44"/>
      <c r="AB8" s="58"/>
      <c r="AC8" s="58"/>
      <c r="AD8" s="58"/>
      <c r="AE8" s="58"/>
      <c r="AF8" s="58"/>
      <c r="AG8" s="58"/>
      <c r="AH8" s="58"/>
      <c r="AI8" s="58"/>
      <c r="AJ8" s="43">
        <f t="shared" si="0"/>
        <v>13</v>
      </c>
      <c r="AK8" s="64">
        <v>13</v>
      </c>
      <c r="AL8" s="37"/>
      <c r="AM8" s="37"/>
    </row>
    <row r="9" spans="1:39" x14ac:dyDescent="0.2">
      <c r="A9" s="37"/>
      <c r="B9" s="52" t="s">
        <v>57</v>
      </c>
      <c r="C9" s="52">
        <v>24</v>
      </c>
      <c r="D9" s="44"/>
      <c r="E9" s="44"/>
      <c r="F9" s="44">
        <v>2</v>
      </c>
      <c r="G9" s="44">
        <v>2</v>
      </c>
      <c r="H9" s="44"/>
      <c r="I9" s="44"/>
      <c r="J9" s="44">
        <v>2</v>
      </c>
      <c r="K9" s="44">
        <v>2</v>
      </c>
      <c r="L9" s="44"/>
      <c r="M9" s="44"/>
      <c r="N9" s="44">
        <v>2</v>
      </c>
      <c r="O9" s="44">
        <v>2</v>
      </c>
      <c r="P9" s="44"/>
      <c r="Q9" s="44"/>
      <c r="R9" s="44">
        <v>2</v>
      </c>
      <c r="S9" s="44">
        <v>2</v>
      </c>
      <c r="T9" s="44"/>
      <c r="U9" s="44"/>
      <c r="V9" s="44">
        <v>2</v>
      </c>
      <c r="W9" s="44">
        <v>2</v>
      </c>
      <c r="X9" s="44"/>
      <c r="Y9" s="44">
        <v>2</v>
      </c>
      <c r="Z9" s="44">
        <v>2</v>
      </c>
      <c r="AA9" s="44"/>
      <c r="AB9" s="58"/>
      <c r="AC9" s="58"/>
      <c r="AD9" s="58"/>
      <c r="AE9" s="58"/>
      <c r="AF9" s="58"/>
      <c r="AG9" s="58"/>
      <c r="AH9" s="58"/>
      <c r="AI9" s="58"/>
      <c r="AJ9" s="43">
        <f t="shared" si="0"/>
        <v>24</v>
      </c>
      <c r="AK9" s="64">
        <v>24</v>
      </c>
      <c r="AL9" s="37"/>
      <c r="AM9" s="37"/>
    </row>
    <row r="10" spans="1:39" x14ac:dyDescent="0.2">
      <c r="A10" s="37"/>
      <c r="B10" s="52" t="s">
        <v>58</v>
      </c>
      <c r="C10" s="52">
        <v>27</v>
      </c>
      <c r="D10" s="44"/>
      <c r="E10" s="44"/>
      <c r="F10" s="44">
        <v>2</v>
      </c>
      <c r="G10" s="44">
        <v>2</v>
      </c>
      <c r="H10" s="44"/>
      <c r="I10" s="44"/>
      <c r="J10" s="44">
        <v>2</v>
      </c>
      <c r="K10" s="44">
        <v>2</v>
      </c>
      <c r="L10" s="44"/>
      <c r="M10" s="44"/>
      <c r="N10" s="44">
        <v>2</v>
      </c>
      <c r="O10" s="44">
        <v>2</v>
      </c>
      <c r="P10" s="44"/>
      <c r="Q10" s="44"/>
      <c r="R10" s="44">
        <v>2</v>
      </c>
      <c r="S10" s="44">
        <v>2</v>
      </c>
      <c r="T10" s="44"/>
      <c r="U10" s="44"/>
      <c r="V10" s="44">
        <v>2</v>
      </c>
      <c r="W10" s="44">
        <v>2</v>
      </c>
      <c r="X10" s="44"/>
      <c r="Y10" s="44">
        <v>2</v>
      </c>
      <c r="Z10" s="44">
        <v>2</v>
      </c>
      <c r="AA10" s="44">
        <v>3</v>
      </c>
      <c r="AB10" s="58"/>
      <c r="AC10" s="58"/>
      <c r="AD10" s="58"/>
      <c r="AE10" s="58"/>
      <c r="AF10" s="58"/>
      <c r="AG10" s="58"/>
      <c r="AH10" s="58"/>
      <c r="AI10" s="58"/>
      <c r="AJ10" s="43">
        <f t="shared" si="0"/>
        <v>27</v>
      </c>
      <c r="AK10" s="64">
        <v>27</v>
      </c>
      <c r="AL10" s="43"/>
      <c r="AM10" s="37"/>
    </row>
    <row r="11" spans="1:39" x14ac:dyDescent="0.2">
      <c r="A11" s="37"/>
      <c r="B11" s="52" t="s">
        <v>59</v>
      </c>
      <c r="C11" s="52">
        <v>35</v>
      </c>
      <c r="D11" s="44">
        <v>2</v>
      </c>
      <c r="E11" s="44">
        <v>2</v>
      </c>
      <c r="F11" s="44">
        <v>2</v>
      </c>
      <c r="G11" s="44">
        <v>2</v>
      </c>
      <c r="H11" s="44">
        <v>2</v>
      </c>
      <c r="I11" s="44"/>
      <c r="J11" s="44">
        <v>2</v>
      </c>
      <c r="K11" s="44">
        <v>2</v>
      </c>
      <c r="L11" s="44">
        <v>2</v>
      </c>
      <c r="M11" s="44"/>
      <c r="N11" s="44">
        <v>2</v>
      </c>
      <c r="O11" s="44">
        <v>2</v>
      </c>
      <c r="P11" s="44">
        <v>2</v>
      </c>
      <c r="Q11" s="44">
        <v>2</v>
      </c>
      <c r="R11" s="44">
        <v>2</v>
      </c>
      <c r="S11" s="44">
        <v>2</v>
      </c>
      <c r="T11" s="44">
        <v>2</v>
      </c>
      <c r="U11" s="44"/>
      <c r="V11" s="44">
        <v>2</v>
      </c>
      <c r="W11" s="44">
        <v>3</v>
      </c>
      <c r="X11" s="44"/>
      <c r="Y11" s="44"/>
      <c r="Z11" s="44"/>
      <c r="AA11" s="44"/>
      <c r="AB11" s="58"/>
      <c r="AC11" s="58"/>
      <c r="AD11" s="58"/>
      <c r="AE11" s="58"/>
      <c r="AF11" s="58"/>
      <c r="AG11" s="58"/>
      <c r="AH11" s="58"/>
      <c r="AI11" s="58"/>
      <c r="AJ11" s="43">
        <f t="shared" si="0"/>
        <v>35</v>
      </c>
      <c r="AK11" s="64">
        <v>35</v>
      </c>
      <c r="AL11" s="37"/>
      <c r="AM11" s="37"/>
    </row>
    <row r="12" spans="1:39" x14ac:dyDescent="0.2">
      <c r="A12" s="37"/>
      <c r="B12" s="52" t="s">
        <v>60</v>
      </c>
      <c r="C12" s="52">
        <v>17</v>
      </c>
      <c r="D12" s="44">
        <v>2</v>
      </c>
      <c r="E12" s="44"/>
      <c r="F12" s="44"/>
      <c r="G12" s="44"/>
      <c r="H12" s="44">
        <v>2</v>
      </c>
      <c r="I12" s="44"/>
      <c r="J12" s="44"/>
      <c r="K12" s="44"/>
      <c r="L12" s="44">
        <v>2</v>
      </c>
      <c r="M12" s="44">
        <v>3</v>
      </c>
      <c r="N12" s="44"/>
      <c r="O12" s="44"/>
      <c r="P12" s="44">
        <v>2</v>
      </c>
      <c r="Q12" s="44"/>
      <c r="R12" s="44"/>
      <c r="S12" s="44"/>
      <c r="T12" s="42">
        <v>2</v>
      </c>
      <c r="U12" s="42">
        <v>2</v>
      </c>
      <c r="V12" s="42"/>
      <c r="W12" s="44"/>
      <c r="X12" s="44">
        <v>2</v>
      </c>
      <c r="Y12" s="44"/>
      <c r="Z12" s="44"/>
      <c r="AA12" s="44"/>
      <c r="AB12" s="58"/>
      <c r="AC12" s="58"/>
      <c r="AD12" s="58"/>
      <c r="AE12" s="58"/>
      <c r="AF12" s="58"/>
      <c r="AG12" s="58"/>
      <c r="AH12" s="58"/>
      <c r="AI12" s="58"/>
      <c r="AJ12" s="43">
        <f t="shared" si="0"/>
        <v>17</v>
      </c>
      <c r="AK12" s="64">
        <v>17</v>
      </c>
      <c r="AL12" s="37"/>
      <c r="AM12" s="37"/>
    </row>
    <row r="13" spans="1:39" x14ac:dyDescent="0.2">
      <c r="A13" s="37"/>
      <c r="B13" s="55" t="s">
        <v>56</v>
      </c>
      <c r="C13" s="55">
        <v>43</v>
      </c>
      <c r="D13" s="44"/>
      <c r="E13" s="44">
        <v>2</v>
      </c>
      <c r="F13" s="44">
        <v>2</v>
      </c>
      <c r="G13" s="44">
        <v>2</v>
      </c>
      <c r="H13" s="44">
        <v>2</v>
      </c>
      <c r="I13" s="44">
        <v>3</v>
      </c>
      <c r="J13" s="44">
        <v>2</v>
      </c>
      <c r="K13" s="44">
        <v>2</v>
      </c>
      <c r="L13" s="44">
        <v>2</v>
      </c>
      <c r="M13" s="44"/>
      <c r="N13" s="44">
        <v>2</v>
      </c>
      <c r="O13" s="44">
        <v>2</v>
      </c>
      <c r="P13" s="44"/>
      <c r="Q13" s="44">
        <v>2</v>
      </c>
      <c r="R13" s="44">
        <v>2</v>
      </c>
      <c r="S13" s="44">
        <v>2</v>
      </c>
      <c r="T13" s="54">
        <v>2</v>
      </c>
      <c r="U13" s="54">
        <v>2</v>
      </c>
      <c r="V13" s="54">
        <v>2</v>
      </c>
      <c r="W13" s="44">
        <v>2</v>
      </c>
      <c r="X13" s="44">
        <v>2</v>
      </c>
      <c r="Y13" s="44">
        <v>2</v>
      </c>
      <c r="Z13" s="44">
        <v>2</v>
      </c>
      <c r="AA13" s="44">
        <v>2</v>
      </c>
      <c r="AB13" s="58"/>
      <c r="AC13" s="58"/>
      <c r="AD13" s="58"/>
      <c r="AE13" s="58"/>
      <c r="AF13" s="58"/>
      <c r="AG13" s="58"/>
      <c r="AH13" s="58"/>
      <c r="AI13" s="58"/>
      <c r="AJ13" s="43">
        <f t="shared" si="0"/>
        <v>43</v>
      </c>
      <c r="AK13" s="64">
        <v>43</v>
      </c>
      <c r="AL13" s="37"/>
      <c r="AM13" s="37"/>
    </row>
    <row r="14" spans="1:39" x14ac:dyDescent="0.2">
      <c r="A14" s="37"/>
      <c r="B14" s="55" t="s">
        <v>67</v>
      </c>
      <c r="C14" s="55">
        <v>1</v>
      </c>
      <c r="D14" s="44">
        <v>1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54"/>
      <c r="U14" s="54"/>
      <c r="V14" s="54"/>
      <c r="W14" s="44"/>
      <c r="X14" s="44"/>
      <c r="Y14" s="44"/>
      <c r="Z14" s="44"/>
      <c r="AA14" s="44"/>
      <c r="AB14" s="58"/>
      <c r="AC14" s="58"/>
      <c r="AD14" s="58"/>
      <c r="AE14" s="58"/>
      <c r="AF14" s="58"/>
      <c r="AG14" s="58"/>
      <c r="AH14" s="58"/>
      <c r="AI14" s="58"/>
      <c r="AJ14" s="43">
        <f t="shared" si="0"/>
        <v>1</v>
      </c>
      <c r="AK14" s="64">
        <v>1</v>
      </c>
      <c r="AL14" s="37"/>
      <c r="AM14" s="37"/>
    </row>
    <row r="15" spans="1:39" x14ac:dyDescent="0.2">
      <c r="A15" s="37"/>
      <c r="B15" s="55" t="s">
        <v>70</v>
      </c>
      <c r="C15" s="55">
        <v>28</v>
      </c>
      <c r="D15" s="44">
        <v>2</v>
      </c>
      <c r="E15" s="44">
        <v>2</v>
      </c>
      <c r="F15" s="44"/>
      <c r="G15" s="44"/>
      <c r="H15" s="44"/>
      <c r="I15" s="44">
        <v>2</v>
      </c>
      <c r="J15" s="44"/>
      <c r="K15" s="44"/>
      <c r="L15" s="44"/>
      <c r="M15" s="44">
        <v>4</v>
      </c>
      <c r="N15" s="44"/>
      <c r="O15" s="44"/>
      <c r="P15" s="44">
        <v>2</v>
      </c>
      <c r="Q15" s="44">
        <v>2</v>
      </c>
      <c r="R15" s="44"/>
      <c r="S15" s="44"/>
      <c r="T15" s="44">
        <v>2</v>
      </c>
      <c r="U15" s="44">
        <v>2</v>
      </c>
      <c r="V15" s="44"/>
      <c r="W15" s="44">
        <v>2</v>
      </c>
      <c r="X15" s="44">
        <v>2</v>
      </c>
      <c r="Y15" s="44">
        <v>2</v>
      </c>
      <c r="Z15" s="44">
        <v>2</v>
      </c>
      <c r="AA15" s="44">
        <v>2</v>
      </c>
      <c r="AB15" s="58"/>
      <c r="AC15" s="58"/>
      <c r="AD15" s="58"/>
      <c r="AE15" s="58"/>
      <c r="AF15" s="58"/>
      <c r="AG15" s="58"/>
      <c r="AH15" s="58"/>
      <c r="AI15" s="58"/>
      <c r="AJ15" s="43">
        <f t="shared" si="0"/>
        <v>28</v>
      </c>
      <c r="AK15" s="64">
        <v>28</v>
      </c>
      <c r="AL15" s="37" t="s">
        <v>12</v>
      </c>
      <c r="AM15" s="37" t="s">
        <v>50</v>
      </c>
    </row>
    <row r="16" spans="1:39" x14ac:dyDescent="0.2">
      <c r="A16" s="37"/>
      <c r="B16" s="52" t="s">
        <v>53</v>
      </c>
      <c r="C16" s="52"/>
      <c r="D16" s="44">
        <f>SUM(D7:D15)</f>
        <v>9</v>
      </c>
      <c r="E16" s="44">
        <f t="shared" ref="E16:AA16" si="1">SUM(E7:E15)</f>
        <v>9</v>
      </c>
      <c r="F16" s="44">
        <f t="shared" si="1"/>
        <v>8</v>
      </c>
      <c r="G16" s="44">
        <f t="shared" si="1"/>
        <v>8</v>
      </c>
      <c r="H16" s="44">
        <f t="shared" si="1"/>
        <v>8</v>
      </c>
      <c r="I16" s="44">
        <f t="shared" si="1"/>
        <v>8</v>
      </c>
      <c r="J16" s="44">
        <f t="shared" si="1"/>
        <v>8</v>
      </c>
      <c r="K16" s="44">
        <f t="shared" si="1"/>
        <v>8</v>
      </c>
      <c r="L16" s="44">
        <f t="shared" si="1"/>
        <v>8</v>
      </c>
      <c r="M16" s="44">
        <f t="shared" si="1"/>
        <v>9</v>
      </c>
      <c r="N16" s="44">
        <f t="shared" si="1"/>
        <v>8</v>
      </c>
      <c r="O16" s="44">
        <f t="shared" si="1"/>
        <v>8</v>
      </c>
      <c r="P16" s="44">
        <f t="shared" si="1"/>
        <v>8</v>
      </c>
      <c r="Q16" s="44">
        <f t="shared" si="1"/>
        <v>9</v>
      </c>
      <c r="R16" s="44">
        <f t="shared" si="1"/>
        <v>8</v>
      </c>
      <c r="S16" s="44">
        <f t="shared" si="1"/>
        <v>8</v>
      </c>
      <c r="T16" s="44">
        <f t="shared" si="1"/>
        <v>10</v>
      </c>
      <c r="U16" s="44">
        <f t="shared" si="1"/>
        <v>8</v>
      </c>
      <c r="V16" s="44">
        <f t="shared" si="1"/>
        <v>8</v>
      </c>
      <c r="W16" s="44">
        <f t="shared" si="1"/>
        <v>11</v>
      </c>
      <c r="X16" s="44">
        <f t="shared" si="1"/>
        <v>8</v>
      </c>
      <c r="Y16" s="44">
        <f t="shared" si="1"/>
        <v>8</v>
      </c>
      <c r="Z16" s="44">
        <f t="shared" si="1"/>
        <v>8</v>
      </c>
      <c r="AA16" s="44">
        <f t="shared" si="1"/>
        <v>8</v>
      </c>
      <c r="AB16" s="58"/>
      <c r="AC16" s="58"/>
      <c r="AD16" s="58"/>
      <c r="AE16" s="58"/>
      <c r="AF16" s="58"/>
      <c r="AG16" s="58"/>
      <c r="AH16" s="58"/>
      <c r="AI16" s="58"/>
      <c r="AJ16" s="37"/>
      <c r="AK16" s="64"/>
      <c r="AL16" s="48">
        <f>SUM(AK5:AK15)</f>
        <v>201</v>
      </c>
      <c r="AM16" s="49">
        <f>AL16/24</f>
        <v>8.375</v>
      </c>
    </row>
    <row r="17" spans="1:39" x14ac:dyDescent="0.2">
      <c r="A17" s="37"/>
      <c r="B17" s="52" t="s">
        <v>3</v>
      </c>
      <c r="C17" s="52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58"/>
      <c r="AC17" s="58"/>
      <c r="AD17" s="58"/>
      <c r="AE17" s="58"/>
      <c r="AF17" s="58"/>
      <c r="AG17" s="58"/>
      <c r="AH17" s="58"/>
      <c r="AI17" s="58"/>
      <c r="AJ17" s="37">
        <f t="shared" si="0"/>
        <v>0</v>
      </c>
      <c r="AK17" s="64"/>
      <c r="AL17" s="37"/>
      <c r="AM17" s="37"/>
    </row>
    <row r="18" spans="1:39" x14ac:dyDescent="0.2">
      <c r="A18" s="37"/>
      <c r="B18" s="52" t="s">
        <v>4</v>
      </c>
      <c r="C18" s="52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58"/>
      <c r="AC18" s="58"/>
      <c r="AD18" s="58"/>
      <c r="AE18" s="58"/>
      <c r="AF18" s="58"/>
      <c r="AG18" s="58"/>
      <c r="AH18" s="58"/>
      <c r="AI18" s="58"/>
      <c r="AJ18" s="37">
        <f t="shared" si="0"/>
        <v>0</v>
      </c>
      <c r="AK18" s="64"/>
      <c r="AL18" s="37"/>
      <c r="AM18" s="37"/>
    </row>
    <row r="19" spans="1:39" x14ac:dyDescent="0.2">
      <c r="A19" s="37"/>
      <c r="B19" s="52" t="s">
        <v>5</v>
      </c>
      <c r="C19" s="52">
        <v>4</v>
      </c>
      <c r="D19" s="44"/>
      <c r="E19" s="44"/>
      <c r="F19" s="44"/>
      <c r="G19" s="44"/>
      <c r="H19" s="44"/>
      <c r="I19" s="44"/>
      <c r="J19" s="44"/>
      <c r="K19" s="44"/>
      <c r="L19" s="44"/>
      <c r="M19" s="44">
        <v>2</v>
      </c>
      <c r="N19" s="44"/>
      <c r="O19" s="44"/>
      <c r="P19" s="44"/>
      <c r="Q19" s="44"/>
      <c r="R19" s="44"/>
      <c r="S19" s="44"/>
      <c r="T19" s="44"/>
      <c r="U19" s="44">
        <v>2</v>
      </c>
      <c r="V19" s="44"/>
      <c r="W19" s="44"/>
      <c r="X19" s="44"/>
      <c r="Y19" s="44"/>
      <c r="Z19" s="44"/>
      <c r="AA19" s="44"/>
      <c r="AB19" s="58"/>
      <c r="AC19" s="58"/>
      <c r="AD19" s="58"/>
      <c r="AE19" s="58"/>
      <c r="AF19" s="58"/>
      <c r="AG19" s="58"/>
      <c r="AH19" s="58"/>
      <c r="AI19" s="58"/>
      <c r="AJ19" s="37">
        <f t="shared" si="0"/>
        <v>4</v>
      </c>
      <c r="AK19" s="64">
        <v>4</v>
      </c>
      <c r="AL19" s="37"/>
      <c r="AM19" s="37"/>
    </row>
    <row r="20" spans="1:39" x14ac:dyDescent="0.2">
      <c r="A20" s="37"/>
      <c r="B20" s="52" t="s">
        <v>49</v>
      </c>
      <c r="C20" s="52">
        <v>11</v>
      </c>
      <c r="D20" s="44">
        <v>1</v>
      </c>
      <c r="E20" s="44">
        <v>2</v>
      </c>
      <c r="F20" s="44"/>
      <c r="G20" s="44"/>
      <c r="H20" s="44"/>
      <c r="I20" s="44">
        <v>2</v>
      </c>
      <c r="J20" s="44"/>
      <c r="K20" s="44"/>
      <c r="L20" s="44"/>
      <c r="M20" s="44"/>
      <c r="N20" s="44"/>
      <c r="O20" s="44"/>
      <c r="P20" s="44"/>
      <c r="Q20" s="44">
        <v>2</v>
      </c>
      <c r="R20" s="44"/>
      <c r="S20" s="44"/>
      <c r="T20" s="44"/>
      <c r="U20" s="44"/>
      <c r="V20" s="44"/>
      <c r="W20" s="44"/>
      <c r="X20" s="44">
        <v>2</v>
      </c>
      <c r="Y20" s="44"/>
      <c r="Z20" s="44"/>
      <c r="AA20" s="44">
        <v>2</v>
      </c>
      <c r="AB20" s="58"/>
      <c r="AC20" s="58"/>
      <c r="AD20" s="58"/>
      <c r="AE20" s="58"/>
      <c r="AF20" s="58"/>
      <c r="AG20" s="58"/>
      <c r="AH20" s="58"/>
      <c r="AI20" s="58"/>
      <c r="AJ20" s="37">
        <f t="shared" si="0"/>
        <v>11</v>
      </c>
      <c r="AK20" s="64">
        <v>11</v>
      </c>
      <c r="AL20" s="37"/>
      <c r="AM20" s="37"/>
    </row>
    <row r="21" spans="1:39" x14ac:dyDescent="0.2">
      <c r="A21" s="37"/>
      <c r="B21" s="52" t="s">
        <v>61</v>
      </c>
      <c r="C21" s="52">
        <v>3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>
        <v>3</v>
      </c>
      <c r="AA21" s="44"/>
      <c r="AB21" s="58"/>
      <c r="AC21" s="58"/>
      <c r="AD21" s="58"/>
      <c r="AE21" s="58"/>
      <c r="AF21" s="58"/>
      <c r="AG21" s="58"/>
      <c r="AH21" s="58"/>
      <c r="AI21" s="58"/>
      <c r="AJ21" s="37">
        <f t="shared" si="0"/>
        <v>3</v>
      </c>
      <c r="AK21" s="64">
        <v>3</v>
      </c>
      <c r="AL21" s="37"/>
      <c r="AM21" s="37"/>
    </row>
    <row r="22" spans="1:39" x14ac:dyDescent="0.2">
      <c r="A22" s="37"/>
      <c r="B22" s="52" t="s">
        <v>68</v>
      </c>
      <c r="C22" s="52">
        <v>5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>
        <v>2</v>
      </c>
      <c r="W22" s="44"/>
      <c r="X22" s="44"/>
      <c r="Y22" s="44">
        <v>3</v>
      </c>
      <c r="Z22" s="44"/>
      <c r="AA22" s="44"/>
      <c r="AB22" s="58"/>
      <c r="AC22" s="58"/>
      <c r="AD22" s="58"/>
      <c r="AE22" s="58"/>
      <c r="AF22" s="58"/>
      <c r="AG22" s="58"/>
      <c r="AH22" s="58"/>
      <c r="AI22" s="58"/>
      <c r="AJ22" s="37">
        <f t="shared" si="0"/>
        <v>5</v>
      </c>
      <c r="AK22" s="64">
        <v>5</v>
      </c>
      <c r="AL22" s="37"/>
      <c r="AM22" s="37"/>
    </row>
    <row r="23" spans="1:39" x14ac:dyDescent="0.2">
      <c r="A23" s="37"/>
      <c r="B23" s="52" t="s">
        <v>62</v>
      </c>
      <c r="C23" s="52">
        <v>8</v>
      </c>
      <c r="D23" s="44"/>
      <c r="E23" s="44"/>
      <c r="F23" s="44">
        <v>2</v>
      </c>
      <c r="G23" s="44"/>
      <c r="H23" s="44"/>
      <c r="I23" s="44"/>
      <c r="J23" s="44">
        <v>2</v>
      </c>
      <c r="K23" s="44"/>
      <c r="L23" s="44"/>
      <c r="M23" s="44"/>
      <c r="N23" s="44">
        <v>2</v>
      </c>
      <c r="O23" s="44"/>
      <c r="P23" s="44"/>
      <c r="Q23" s="44"/>
      <c r="R23" s="44">
        <v>2</v>
      </c>
      <c r="S23" s="44"/>
      <c r="T23" s="44"/>
      <c r="U23" s="44"/>
      <c r="V23" s="44"/>
      <c r="W23" s="44"/>
      <c r="X23" s="44"/>
      <c r="Y23" s="44"/>
      <c r="Z23" s="44"/>
      <c r="AA23" s="44"/>
      <c r="AB23" s="58"/>
      <c r="AC23" s="58"/>
      <c r="AD23" s="58"/>
      <c r="AE23" s="58"/>
      <c r="AF23" s="58"/>
      <c r="AG23" s="58"/>
      <c r="AH23" s="58"/>
      <c r="AI23" s="58"/>
      <c r="AJ23" s="37">
        <f t="shared" si="0"/>
        <v>8</v>
      </c>
      <c r="AK23" s="64">
        <v>8</v>
      </c>
      <c r="AL23" s="37"/>
      <c r="AM23" s="37"/>
    </row>
    <row r="24" spans="1:39" x14ac:dyDescent="0.2">
      <c r="A24" s="37"/>
      <c r="B24" s="52" t="s">
        <v>63</v>
      </c>
      <c r="C24" s="52">
        <v>12</v>
      </c>
      <c r="D24" s="44"/>
      <c r="E24" s="44"/>
      <c r="F24" s="44"/>
      <c r="G24" s="44">
        <v>2</v>
      </c>
      <c r="H24" s="44"/>
      <c r="I24" s="44"/>
      <c r="J24" s="44"/>
      <c r="K24" s="44">
        <v>2</v>
      </c>
      <c r="L24" s="44"/>
      <c r="M24" s="44"/>
      <c r="N24" s="44"/>
      <c r="O24" s="44">
        <v>2</v>
      </c>
      <c r="P24" s="44">
        <v>2</v>
      </c>
      <c r="Q24" s="44"/>
      <c r="R24" s="44"/>
      <c r="S24" s="44">
        <v>2</v>
      </c>
      <c r="T24" s="44">
        <v>2</v>
      </c>
      <c r="U24" s="44"/>
      <c r="V24" s="44"/>
      <c r="W24" s="44"/>
      <c r="X24" s="44"/>
      <c r="Y24" s="44"/>
      <c r="Z24" s="44"/>
      <c r="AA24" s="44"/>
      <c r="AB24" s="58"/>
      <c r="AC24" s="58"/>
      <c r="AD24" s="58"/>
      <c r="AE24" s="58"/>
      <c r="AF24" s="58"/>
      <c r="AG24" s="58"/>
      <c r="AH24" s="58"/>
      <c r="AI24" s="58"/>
      <c r="AJ24" s="37">
        <f t="shared" si="0"/>
        <v>12</v>
      </c>
      <c r="AK24" s="64">
        <v>12</v>
      </c>
      <c r="AL24" s="37"/>
      <c r="AM24" s="37"/>
    </row>
    <row r="25" spans="1:39" x14ac:dyDescent="0.2">
      <c r="A25" s="37"/>
      <c r="B25" s="52" t="s">
        <v>55</v>
      </c>
      <c r="C25" s="52">
        <v>4</v>
      </c>
      <c r="D25" s="44"/>
      <c r="E25" s="44"/>
      <c r="F25" s="44"/>
      <c r="G25" s="44"/>
      <c r="H25" s="44">
        <v>2</v>
      </c>
      <c r="I25" s="44"/>
      <c r="J25" s="44"/>
      <c r="K25" s="44"/>
      <c r="L25" s="44">
        <v>2</v>
      </c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58"/>
      <c r="AC25" s="58"/>
      <c r="AD25" s="58"/>
      <c r="AE25" s="58"/>
      <c r="AF25" s="58"/>
      <c r="AG25" s="58"/>
      <c r="AH25" s="58"/>
      <c r="AI25" s="58"/>
      <c r="AJ25" s="37">
        <f t="shared" si="0"/>
        <v>4</v>
      </c>
      <c r="AK25" s="64">
        <v>4</v>
      </c>
      <c r="AL25" s="37"/>
      <c r="AM25" s="37"/>
    </row>
    <row r="26" spans="1:39" x14ac:dyDescent="0.2">
      <c r="A26" s="37"/>
      <c r="B26" s="55" t="s">
        <v>69</v>
      </c>
      <c r="C26" s="55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58"/>
      <c r="AC26" s="58"/>
      <c r="AD26" s="58"/>
      <c r="AE26" s="58"/>
      <c r="AF26" s="58"/>
      <c r="AG26" s="58"/>
      <c r="AH26" s="58"/>
      <c r="AI26" s="58"/>
      <c r="AJ26" s="37">
        <f t="shared" si="0"/>
        <v>0</v>
      </c>
      <c r="AK26" s="45"/>
      <c r="AL26" s="37" t="s">
        <v>13</v>
      </c>
      <c r="AM26" s="37" t="s">
        <v>51</v>
      </c>
    </row>
    <row r="27" spans="1:39" x14ac:dyDescent="0.2">
      <c r="A27" s="37"/>
      <c r="D27" s="44">
        <f>SUM(D17:D26)</f>
        <v>1</v>
      </c>
      <c r="E27" s="44">
        <f t="shared" ref="E27:AI27" si="2">SUM(E17:E26)</f>
        <v>2</v>
      </c>
      <c r="F27" s="44">
        <f t="shared" si="2"/>
        <v>2</v>
      </c>
      <c r="G27" s="44">
        <f t="shared" si="2"/>
        <v>2</v>
      </c>
      <c r="H27" s="44">
        <f t="shared" si="2"/>
        <v>2</v>
      </c>
      <c r="I27" s="44">
        <f t="shared" si="2"/>
        <v>2</v>
      </c>
      <c r="J27" s="44">
        <f t="shared" si="2"/>
        <v>2</v>
      </c>
      <c r="K27" s="44">
        <f t="shared" si="2"/>
        <v>2</v>
      </c>
      <c r="L27" s="44">
        <f t="shared" si="2"/>
        <v>2</v>
      </c>
      <c r="M27" s="44">
        <f t="shared" si="2"/>
        <v>2</v>
      </c>
      <c r="N27" s="44">
        <f t="shared" si="2"/>
        <v>2</v>
      </c>
      <c r="O27" s="44">
        <f t="shared" si="2"/>
        <v>2</v>
      </c>
      <c r="P27" s="44">
        <f t="shared" si="2"/>
        <v>2</v>
      </c>
      <c r="Q27" s="44">
        <f t="shared" si="2"/>
        <v>2</v>
      </c>
      <c r="R27" s="44">
        <f t="shared" si="2"/>
        <v>2</v>
      </c>
      <c r="S27" s="44">
        <f t="shared" si="2"/>
        <v>2</v>
      </c>
      <c r="T27" s="44">
        <f t="shared" si="2"/>
        <v>2</v>
      </c>
      <c r="U27" s="44">
        <f t="shared" si="2"/>
        <v>2</v>
      </c>
      <c r="V27" s="44">
        <f t="shared" si="2"/>
        <v>2</v>
      </c>
      <c r="W27" s="44">
        <f t="shared" si="2"/>
        <v>0</v>
      </c>
      <c r="X27" s="44">
        <f t="shared" si="2"/>
        <v>2</v>
      </c>
      <c r="Y27" s="44">
        <f t="shared" si="2"/>
        <v>3</v>
      </c>
      <c r="Z27" s="44">
        <f t="shared" si="2"/>
        <v>3</v>
      </c>
      <c r="AA27" s="44">
        <f t="shared" si="2"/>
        <v>2</v>
      </c>
      <c r="AB27" s="58">
        <f t="shared" si="2"/>
        <v>0</v>
      </c>
      <c r="AC27" s="58">
        <f t="shared" si="2"/>
        <v>0</v>
      </c>
      <c r="AD27" s="58">
        <f t="shared" si="2"/>
        <v>0</v>
      </c>
      <c r="AE27" s="58">
        <f t="shared" si="2"/>
        <v>0</v>
      </c>
      <c r="AF27" s="58">
        <f t="shared" si="2"/>
        <v>0</v>
      </c>
      <c r="AG27" s="58">
        <f t="shared" si="2"/>
        <v>0</v>
      </c>
      <c r="AH27" s="58">
        <f t="shared" si="2"/>
        <v>0</v>
      </c>
      <c r="AI27" s="58">
        <f t="shared" si="2"/>
        <v>0</v>
      </c>
      <c r="AJ27" s="37">
        <f>SUM(AJ5:AJ26)</f>
        <v>248</v>
      </c>
      <c r="AK27" s="48">
        <f>SUM(AK5:AK26)</f>
        <v>248</v>
      </c>
      <c r="AL27" s="48">
        <f>SUM(AK17:AK26)</f>
        <v>47</v>
      </c>
      <c r="AM27" s="49">
        <f>AL27/24</f>
        <v>1.9583333333333333</v>
      </c>
    </row>
    <row r="28" spans="1:39" ht="15.75" x14ac:dyDescent="0.25">
      <c r="A28" s="37"/>
      <c r="B28" s="53" t="s">
        <v>54</v>
      </c>
      <c r="C28" s="53">
        <f>SUM(C5:C27)</f>
        <v>248</v>
      </c>
      <c r="D28" s="51">
        <f t="shared" ref="D28:AI28" si="3">D16+D27</f>
        <v>10</v>
      </c>
      <c r="E28" s="51">
        <f t="shared" si="3"/>
        <v>11</v>
      </c>
      <c r="F28" s="51">
        <f t="shared" si="3"/>
        <v>10</v>
      </c>
      <c r="G28" s="51">
        <f t="shared" si="3"/>
        <v>10</v>
      </c>
      <c r="H28" s="51">
        <f t="shared" si="3"/>
        <v>10</v>
      </c>
      <c r="I28" s="51">
        <f t="shared" si="3"/>
        <v>10</v>
      </c>
      <c r="J28" s="51">
        <f t="shared" si="3"/>
        <v>10</v>
      </c>
      <c r="K28" s="51">
        <f t="shared" si="3"/>
        <v>10</v>
      </c>
      <c r="L28" s="51">
        <f t="shared" si="3"/>
        <v>10</v>
      </c>
      <c r="M28" s="51">
        <f t="shared" si="3"/>
        <v>11</v>
      </c>
      <c r="N28" s="51">
        <f t="shared" si="3"/>
        <v>10</v>
      </c>
      <c r="O28" s="51">
        <f t="shared" si="3"/>
        <v>10</v>
      </c>
      <c r="P28" s="51">
        <f t="shared" si="3"/>
        <v>10</v>
      </c>
      <c r="Q28" s="51">
        <f t="shared" si="3"/>
        <v>11</v>
      </c>
      <c r="R28" s="51">
        <f t="shared" si="3"/>
        <v>10</v>
      </c>
      <c r="S28" s="51">
        <f t="shared" si="3"/>
        <v>10</v>
      </c>
      <c r="T28" s="51">
        <f t="shared" si="3"/>
        <v>12</v>
      </c>
      <c r="U28" s="51">
        <f t="shared" si="3"/>
        <v>10</v>
      </c>
      <c r="V28" s="51">
        <f t="shared" si="3"/>
        <v>10</v>
      </c>
      <c r="W28" s="51">
        <f t="shared" si="3"/>
        <v>11</v>
      </c>
      <c r="X28" s="51">
        <f t="shared" si="3"/>
        <v>10</v>
      </c>
      <c r="Y28" s="51">
        <f t="shared" si="3"/>
        <v>11</v>
      </c>
      <c r="Z28" s="51">
        <f t="shared" si="3"/>
        <v>11</v>
      </c>
      <c r="AA28" s="51">
        <f t="shared" si="3"/>
        <v>10</v>
      </c>
      <c r="AB28" s="59">
        <f t="shared" si="3"/>
        <v>0</v>
      </c>
      <c r="AC28" s="59">
        <f t="shared" si="3"/>
        <v>0</v>
      </c>
      <c r="AD28" s="59">
        <f t="shared" si="3"/>
        <v>0</v>
      </c>
      <c r="AE28" s="59">
        <f t="shared" si="3"/>
        <v>0</v>
      </c>
      <c r="AF28" s="59">
        <f t="shared" si="3"/>
        <v>0</v>
      </c>
      <c r="AG28" s="59">
        <f t="shared" si="3"/>
        <v>0</v>
      </c>
      <c r="AH28" s="59">
        <f t="shared" si="3"/>
        <v>0</v>
      </c>
      <c r="AI28" s="59">
        <f t="shared" si="3"/>
        <v>0</v>
      </c>
      <c r="AJ28" s="50">
        <f>SUM(D28:AI28)</f>
        <v>248</v>
      </c>
      <c r="AK28" s="37"/>
      <c r="AL28" s="37"/>
      <c r="AM28" s="49">
        <f>AK27/24</f>
        <v>10.333333333333334</v>
      </c>
    </row>
    <row r="29" spans="1:39" x14ac:dyDescent="0.2">
      <c r="A29" s="37"/>
      <c r="B29" s="37"/>
      <c r="C29" s="37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58"/>
      <c r="AC29" s="58"/>
      <c r="AD29" s="58"/>
      <c r="AE29" s="58"/>
      <c r="AF29" s="58"/>
      <c r="AG29" s="58"/>
      <c r="AH29" s="58"/>
      <c r="AI29" s="58"/>
      <c r="AJ29" s="37"/>
      <c r="AK29" s="37"/>
      <c r="AL29" s="37"/>
      <c r="AM29" s="37"/>
    </row>
    <row r="30" spans="1:39" x14ac:dyDescent="0.2">
      <c r="A30" s="37" t="s">
        <v>33</v>
      </c>
      <c r="B30" s="37"/>
      <c r="C30" s="37"/>
      <c r="D30" s="42">
        <f t="shared" ref="D30:AI30" si="4">D16-D27</f>
        <v>8</v>
      </c>
      <c r="E30" s="42">
        <f t="shared" si="4"/>
        <v>7</v>
      </c>
      <c r="F30" s="42">
        <f t="shared" si="4"/>
        <v>6</v>
      </c>
      <c r="G30" s="42">
        <f t="shared" si="4"/>
        <v>6</v>
      </c>
      <c r="H30" s="42">
        <f t="shared" si="4"/>
        <v>6</v>
      </c>
      <c r="I30" s="42">
        <f t="shared" si="4"/>
        <v>6</v>
      </c>
      <c r="J30" s="42">
        <f t="shared" si="4"/>
        <v>6</v>
      </c>
      <c r="K30" s="42">
        <f t="shared" si="4"/>
        <v>6</v>
      </c>
      <c r="L30" s="42">
        <f t="shared" si="4"/>
        <v>6</v>
      </c>
      <c r="M30" s="42">
        <f t="shared" si="4"/>
        <v>7</v>
      </c>
      <c r="N30" s="42">
        <f t="shared" si="4"/>
        <v>6</v>
      </c>
      <c r="O30" s="42">
        <f t="shared" si="4"/>
        <v>6</v>
      </c>
      <c r="P30" s="42">
        <f t="shared" si="4"/>
        <v>6</v>
      </c>
      <c r="Q30" s="42">
        <f t="shared" si="4"/>
        <v>7</v>
      </c>
      <c r="R30" s="42">
        <f t="shared" si="4"/>
        <v>6</v>
      </c>
      <c r="S30" s="42">
        <f t="shared" si="4"/>
        <v>6</v>
      </c>
      <c r="T30" s="42">
        <f t="shared" si="4"/>
        <v>8</v>
      </c>
      <c r="U30" s="42">
        <f t="shared" si="4"/>
        <v>6</v>
      </c>
      <c r="V30" s="42">
        <f t="shared" si="4"/>
        <v>6</v>
      </c>
      <c r="W30" s="42">
        <f t="shared" si="4"/>
        <v>11</v>
      </c>
      <c r="X30" s="42">
        <f t="shared" si="4"/>
        <v>6</v>
      </c>
      <c r="Y30" s="42">
        <f t="shared" si="4"/>
        <v>5</v>
      </c>
      <c r="Z30" s="42">
        <f t="shared" si="4"/>
        <v>5</v>
      </c>
      <c r="AA30" s="42">
        <f t="shared" si="4"/>
        <v>6</v>
      </c>
      <c r="AB30" s="58">
        <f t="shared" si="4"/>
        <v>0</v>
      </c>
      <c r="AC30" s="58">
        <f t="shared" si="4"/>
        <v>0</v>
      </c>
      <c r="AD30" s="58">
        <f t="shared" si="4"/>
        <v>0</v>
      </c>
      <c r="AE30" s="58">
        <f t="shared" si="4"/>
        <v>0</v>
      </c>
      <c r="AF30" s="58">
        <f t="shared" si="4"/>
        <v>0</v>
      </c>
      <c r="AG30" s="58">
        <f t="shared" si="4"/>
        <v>0</v>
      </c>
      <c r="AH30" s="58">
        <f t="shared" si="4"/>
        <v>0</v>
      </c>
      <c r="AI30" s="58">
        <f t="shared" si="4"/>
        <v>0</v>
      </c>
      <c r="AJ30" s="37"/>
      <c r="AK30" s="37"/>
      <c r="AL30" s="37"/>
      <c r="AM30" s="37"/>
    </row>
    <row r="31" spans="1:39" x14ac:dyDescent="0.2">
      <c r="A31" s="37"/>
      <c r="B31" s="37"/>
      <c r="C31" s="37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58"/>
      <c r="AC31" s="58"/>
      <c r="AD31" s="58"/>
      <c r="AE31" s="58"/>
      <c r="AF31" s="58"/>
      <c r="AG31" s="58"/>
      <c r="AH31" s="58"/>
      <c r="AI31" s="58"/>
      <c r="AJ31" s="37"/>
      <c r="AK31" s="37"/>
      <c r="AL31" s="37"/>
      <c r="AM31" s="37"/>
    </row>
    <row r="32" spans="1:39" x14ac:dyDescent="0.2">
      <c r="A32" s="37"/>
      <c r="B32" s="37"/>
      <c r="C32" s="37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58"/>
      <c r="AC32" s="58"/>
      <c r="AD32" s="58"/>
      <c r="AE32" s="58"/>
      <c r="AF32" s="58"/>
      <c r="AG32" s="58"/>
      <c r="AH32" s="58"/>
      <c r="AI32" s="58"/>
      <c r="AJ32" s="37"/>
      <c r="AK32" s="37"/>
      <c r="AL32" s="37"/>
      <c r="AM32" s="37"/>
    </row>
    <row r="33" spans="1:39" x14ac:dyDescent="0.2">
      <c r="A33" s="37"/>
      <c r="B33" s="37"/>
      <c r="C33" s="37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58"/>
      <c r="AC33" s="58"/>
      <c r="AD33" s="58"/>
      <c r="AE33" s="58"/>
      <c r="AF33" s="58"/>
      <c r="AG33" s="58"/>
      <c r="AH33" s="58"/>
      <c r="AI33" s="58"/>
      <c r="AJ33" s="37"/>
      <c r="AK33" s="37"/>
      <c r="AL33" s="37"/>
      <c r="AM33" s="37" t="s">
        <v>52</v>
      </c>
    </row>
    <row r="34" spans="1:39" x14ac:dyDescent="0.2">
      <c r="A34" s="37" t="s">
        <v>7</v>
      </c>
      <c r="B34" s="37"/>
      <c r="C34" s="37"/>
      <c r="D34" s="42">
        <f>D5++D6+D7+D8+D17+D18+D19+D20</f>
        <v>3</v>
      </c>
      <c r="E34" s="65">
        <f t="shared" ref="E34:AA34" si="5">E5++E6+E7+E8+E17+E18+E19+E20</f>
        <v>5</v>
      </c>
      <c r="F34" s="65">
        <f t="shared" si="5"/>
        <v>0</v>
      </c>
      <c r="G34" s="65">
        <f t="shared" si="5"/>
        <v>0</v>
      </c>
      <c r="H34" s="65">
        <f t="shared" si="5"/>
        <v>2</v>
      </c>
      <c r="I34" s="65">
        <f t="shared" si="5"/>
        <v>5</v>
      </c>
      <c r="J34" s="65">
        <f t="shared" si="5"/>
        <v>0</v>
      </c>
      <c r="K34" s="65">
        <f t="shared" si="5"/>
        <v>0</v>
      </c>
      <c r="L34" s="65">
        <f t="shared" si="5"/>
        <v>2</v>
      </c>
      <c r="M34" s="65">
        <f t="shared" si="5"/>
        <v>4</v>
      </c>
      <c r="N34" s="65">
        <f t="shared" si="5"/>
        <v>0</v>
      </c>
      <c r="O34" s="65">
        <f t="shared" si="5"/>
        <v>0</v>
      </c>
      <c r="P34" s="65">
        <f t="shared" si="5"/>
        <v>2</v>
      </c>
      <c r="Q34" s="65">
        <f t="shared" si="5"/>
        <v>5</v>
      </c>
      <c r="R34" s="65">
        <f t="shared" si="5"/>
        <v>0</v>
      </c>
      <c r="S34" s="65">
        <f t="shared" si="5"/>
        <v>0</v>
      </c>
      <c r="T34" s="65">
        <f t="shared" si="5"/>
        <v>2</v>
      </c>
      <c r="U34" s="65">
        <f t="shared" si="5"/>
        <v>4</v>
      </c>
      <c r="V34" s="65">
        <f t="shared" si="5"/>
        <v>0</v>
      </c>
      <c r="W34" s="65">
        <f t="shared" si="5"/>
        <v>0</v>
      </c>
      <c r="X34" s="65">
        <f t="shared" si="5"/>
        <v>4</v>
      </c>
      <c r="Y34" s="65">
        <f t="shared" si="5"/>
        <v>0</v>
      </c>
      <c r="Z34" s="65">
        <f t="shared" si="5"/>
        <v>0</v>
      </c>
      <c r="AA34" s="65">
        <f t="shared" si="5"/>
        <v>3</v>
      </c>
      <c r="AB34" s="58">
        <f t="shared" ref="AB34:AI34" si="6">AB5++AB6+AB7+AB8+AB17+AB18+AB19</f>
        <v>0</v>
      </c>
      <c r="AC34" s="58">
        <f t="shared" si="6"/>
        <v>0</v>
      </c>
      <c r="AD34" s="58">
        <f t="shared" si="6"/>
        <v>0</v>
      </c>
      <c r="AE34" s="58">
        <f t="shared" si="6"/>
        <v>0</v>
      </c>
      <c r="AF34" s="58">
        <f t="shared" si="6"/>
        <v>0</v>
      </c>
      <c r="AG34" s="58">
        <f t="shared" si="6"/>
        <v>0</v>
      </c>
      <c r="AH34" s="58">
        <f t="shared" si="6"/>
        <v>0</v>
      </c>
      <c r="AI34" s="58">
        <f t="shared" si="6"/>
        <v>0</v>
      </c>
      <c r="AJ34" s="37">
        <f>SUM(D34:AI34)</f>
        <v>41</v>
      </c>
      <c r="AK34" s="42">
        <v>41</v>
      </c>
      <c r="AL34" s="37"/>
      <c r="AM34" s="37">
        <f>AK34/32</f>
        <v>1.28125</v>
      </c>
    </row>
    <row r="35" spans="1:39" x14ac:dyDescent="0.2">
      <c r="A35" s="37" t="s">
        <v>112</v>
      </c>
      <c r="B35" s="37"/>
      <c r="C35" s="37"/>
      <c r="D35" s="42">
        <f>D9+D10+D11+D23+D21+D22</f>
        <v>2</v>
      </c>
      <c r="E35" s="65">
        <f t="shared" ref="E35:AA35" si="7">E9+E10+E11+E23+E21+E22</f>
        <v>2</v>
      </c>
      <c r="F35" s="65">
        <f t="shared" si="7"/>
        <v>8</v>
      </c>
      <c r="G35" s="65">
        <f t="shared" si="7"/>
        <v>6</v>
      </c>
      <c r="H35" s="65">
        <f t="shared" si="7"/>
        <v>2</v>
      </c>
      <c r="I35" s="65">
        <f t="shared" si="7"/>
        <v>0</v>
      </c>
      <c r="J35" s="65">
        <f t="shared" si="7"/>
        <v>8</v>
      </c>
      <c r="K35" s="65">
        <f t="shared" si="7"/>
        <v>6</v>
      </c>
      <c r="L35" s="65">
        <f t="shared" si="7"/>
        <v>2</v>
      </c>
      <c r="M35" s="65">
        <f t="shared" si="7"/>
        <v>0</v>
      </c>
      <c r="N35" s="65">
        <f t="shared" si="7"/>
        <v>8</v>
      </c>
      <c r="O35" s="65">
        <f t="shared" si="7"/>
        <v>6</v>
      </c>
      <c r="P35" s="65">
        <f t="shared" si="7"/>
        <v>2</v>
      </c>
      <c r="Q35" s="65">
        <f t="shared" si="7"/>
        <v>2</v>
      </c>
      <c r="R35" s="65">
        <f t="shared" si="7"/>
        <v>8</v>
      </c>
      <c r="S35" s="65">
        <f t="shared" si="7"/>
        <v>6</v>
      </c>
      <c r="T35" s="65">
        <f t="shared" si="7"/>
        <v>2</v>
      </c>
      <c r="U35" s="65">
        <f t="shared" si="7"/>
        <v>0</v>
      </c>
      <c r="V35" s="65">
        <f t="shared" si="7"/>
        <v>8</v>
      </c>
      <c r="W35" s="65">
        <f t="shared" si="7"/>
        <v>7</v>
      </c>
      <c r="X35" s="65">
        <f t="shared" si="7"/>
        <v>0</v>
      </c>
      <c r="Y35" s="65">
        <f t="shared" si="7"/>
        <v>7</v>
      </c>
      <c r="Z35" s="65">
        <f t="shared" si="7"/>
        <v>7</v>
      </c>
      <c r="AA35" s="65">
        <f t="shared" si="7"/>
        <v>3</v>
      </c>
      <c r="AB35" s="58">
        <f t="shared" ref="AB35:AI35" si="8">AB9+AB10+AB11+AB20+AB21+AB22</f>
        <v>0</v>
      </c>
      <c r="AC35" s="58">
        <f t="shared" si="8"/>
        <v>0</v>
      </c>
      <c r="AD35" s="58">
        <f t="shared" si="8"/>
        <v>0</v>
      </c>
      <c r="AE35" s="58">
        <f t="shared" si="8"/>
        <v>0</v>
      </c>
      <c r="AF35" s="58">
        <f t="shared" si="8"/>
        <v>0</v>
      </c>
      <c r="AG35" s="58">
        <f t="shared" si="8"/>
        <v>0</v>
      </c>
      <c r="AH35" s="58">
        <f t="shared" si="8"/>
        <v>0</v>
      </c>
      <c r="AI35" s="58">
        <f t="shared" si="8"/>
        <v>0</v>
      </c>
      <c r="AJ35" s="37">
        <f>SUM(D35:AI35)</f>
        <v>102</v>
      </c>
      <c r="AK35" s="42">
        <v>102</v>
      </c>
      <c r="AL35" s="37"/>
      <c r="AM35" s="37">
        <f>AK35/32</f>
        <v>3.1875</v>
      </c>
    </row>
    <row r="36" spans="1:39" x14ac:dyDescent="0.2">
      <c r="A36" s="37" t="s">
        <v>111</v>
      </c>
      <c r="B36" s="37"/>
      <c r="C36" s="37"/>
      <c r="D36" s="65">
        <f t="shared" ref="D36:AA36" si="9">D12+D13+D14+D15+D26+D24+D25</f>
        <v>5</v>
      </c>
      <c r="E36" s="65">
        <f t="shared" si="9"/>
        <v>4</v>
      </c>
      <c r="F36" s="65">
        <f t="shared" si="9"/>
        <v>2</v>
      </c>
      <c r="G36" s="65">
        <f t="shared" si="9"/>
        <v>4</v>
      </c>
      <c r="H36" s="65">
        <f t="shared" si="9"/>
        <v>6</v>
      </c>
      <c r="I36" s="65">
        <f t="shared" si="9"/>
        <v>5</v>
      </c>
      <c r="J36" s="65">
        <f t="shared" si="9"/>
        <v>2</v>
      </c>
      <c r="K36" s="65">
        <f t="shared" si="9"/>
        <v>4</v>
      </c>
      <c r="L36" s="65">
        <f t="shared" si="9"/>
        <v>6</v>
      </c>
      <c r="M36" s="65">
        <f t="shared" si="9"/>
        <v>7</v>
      </c>
      <c r="N36" s="65">
        <f t="shared" si="9"/>
        <v>2</v>
      </c>
      <c r="O36" s="65">
        <f t="shared" si="9"/>
        <v>4</v>
      </c>
      <c r="P36" s="65">
        <f t="shared" si="9"/>
        <v>6</v>
      </c>
      <c r="Q36" s="65">
        <f t="shared" si="9"/>
        <v>4</v>
      </c>
      <c r="R36" s="65">
        <f t="shared" si="9"/>
        <v>2</v>
      </c>
      <c r="S36" s="65">
        <f t="shared" si="9"/>
        <v>4</v>
      </c>
      <c r="T36" s="65">
        <f t="shared" si="9"/>
        <v>8</v>
      </c>
      <c r="U36" s="65">
        <f t="shared" si="9"/>
        <v>6</v>
      </c>
      <c r="V36" s="65">
        <f t="shared" si="9"/>
        <v>2</v>
      </c>
      <c r="W36" s="65">
        <f t="shared" si="9"/>
        <v>4</v>
      </c>
      <c r="X36" s="65">
        <f t="shared" si="9"/>
        <v>6</v>
      </c>
      <c r="Y36" s="65">
        <f t="shared" si="9"/>
        <v>4</v>
      </c>
      <c r="Z36" s="65">
        <f t="shared" si="9"/>
        <v>4</v>
      </c>
      <c r="AA36" s="65">
        <f t="shared" si="9"/>
        <v>4</v>
      </c>
      <c r="AB36" s="58">
        <f t="shared" ref="AB36:AI36" si="10">AB12+AB15+AB23+AB26</f>
        <v>0</v>
      </c>
      <c r="AC36" s="58">
        <f t="shared" si="10"/>
        <v>0</v>
      </c>
      <c r="AD36" s="58">
        <f t="shared" si="10"/>
        <v>0</v>
      </c>
      <c r="AE36" s="58">
        <f t="shared" si="10"/>
        <v>0</v>
      </c>
      <c r="AF36" s="58">
        <f t="shared" si="10"/>
        <v>0</v>
      </c>
      <c r="AG36" s="58">
        <f t="shared" si="10"/>
        <v>0</v>
      </c>
      <c r="AH36" s="58">
        <f t="shared" si="10"/>
        <v>0</v>
      </c>
      <c r="AI36" s="58">
        <f t="shared" si="10"/>
        <v>0</v>
      </c>
      <c r="AJ36" s="37">
        <f>SUM(D36:AI36)</f>
        <v>105</v>
      </c>
      <c r="AK36" s="42">
        <v>105</v>
      </c>
      <c r="AL36" s="37"/>
      <c r="AM36" s="37">
        <f>AK36/32</f>
        <v>3.28125</v>
      </c>
    </row>
    <row r="37" spans="1:39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60"/>
      <c r="AC37" s="60"/>
      <c r="AD37" s="60"/>
      <c r="AE37" s="60"/>
      <c r="AF37" s="60"/>
      <c r="AG37" s="60"/>
      <c r="AH37" s="60"/>
      <c r="AI37" s="60"/>
      <c r="AJ37" s="37"/>
      <c r="AK37" s="37"/>
      <c r="AL37" s="37"/>
      <c r="AM37" s="37"/>
    </row>
    <row r="38" spans="1:39" x14ac:dyDescent="0.2">
      <c r="A38" s="37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37"/>
      <c r="M38" s="37"/>
      <c r="N38" s="37"/>
      <c r="O38" s="37"/>
      <c r="P38" s="37"/>
      <c r="Q38" s="43"/>
      <c r="R38" s="43"/>
      <c r="S38" s="37"/>
      <c r="T38" s="37"/>
      <c r="U38" s="43"/>
      <c r="V38" s="37"/>
      <c r="W38" s="43"/>
      <c r="X38" s="43"/>
      <c r="Y38" s="43"/>
      <c r="Z38" s="37"/>
      <c r="AA38" s="37"/>
      <c r="AB38" s="60"/>
      <c r="AC38" s="60"/>
      <c r="AD38" s="60"/>
      <c r="AE38" s="60"/>
      <c r="AF38" s="60"/>
      <c r="AG38" s="60"/>
      <c r="AH38" s="60"/>
      <c r="AI38" s="60"/>
      <c r="AJ38" s="37"/>
      <c r="AK38" s="37"/>
      <c r="AL38" s="37"/>
      <c r="AM38" s="37"/>
    </row>
    <row r="39" spans="1:39" x14ac:dyDescent="0.2">
      <c r="A39" s="3"/>
      <c r="B39" s="3"/>
      <c r="C39" s="3"/>
      <c r="D39" s="3"/>
      <c r="F39" s="3"/>
      <c r="G39" s="3"/>
      <c r="H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G39" s="62"/>
    </row>
    <row r="40" spans="1:39" x14ac:dyDescent="0.2"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39" x14ac:dyDescent="0.2"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39" x14ac:dyDescent="0.2"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39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39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6" spans="1:39" ht="46.5" x14ac:dyDescent="0.25">
      <c r="A46" s="63" t="s">
        <v>114</v>
      </c>
      <c r="B46" s="40" t="s">
        <v>11</v>
      </c>
      <c r="C46" s="40"/>
      <c r="D46" s="39"/>
      <c r="E46" s="39"/>
      <c r="F46" s="38"/>
      <c r="G46" s="38"/>
      <c r="H46" s="38"/>
      <c r="I46" s="38"/>
      <c r="J46" s="39"/>
      <c r="K46" s="38"/>
      <c r="L46" s="38"/>
      <c r="M46" s="38"/>
      <c r="N46" s="39"/>
      <c r="O46" s="38"/>
      <c r="P46" s="39"/>
      <c r="Q46" s="38"/>
      <c r="R46" s="38"/>
      <c r="S46" s="39"/>
      <c r="T46" s="39"/>
      <c r="U46" s="39"/>
      <c r="V46" s="39"/>
      <c r="W46" s="39"/>
      <c r="X46" s="39"/>
      <c r="Y46" s="39"/>
      <c r="Z46" s="39"/>
      <c r="AA46" s="39"/>
      <c r="AB46" s="57"/>
      <c r="AC46" s="57"/>
      <c r="AD46" s="57"/>
      <c r="AE46" s="57"/>
      <c r="AF46" s="57"/>
      <c r="AG46" s="57"/>
      <c r="AH46" s="57"/>
      <c r="AI46" s="57"/>
      <c r="AJ46" s="37"/>
      <c r="AK46" s="39"/>
      <c r="AL46" s="37"/>
      <c r="AM46" s="37"/>
    </row>
    <row r="47" spans="1:39" x14ac:dyDescent="0.2">
      <c r="A47" s="37"/>
      <c r="B47" s="41" t="s">
        <v>9</v>
      </c>
      <c r="C47" s="41"/>
      <c r="D47" s="66" t="s">
        <v>71</v>
      </c>
      <c r="E47" s="66"/>
      <c r="F47" s="66"/>
      <c r="G47" s="66"/>
      <c r="H47" s="66" t="s">
        <v>72</v>
      </c>
      <c r="I47" s="66"/>
      <c r="J47" s="66"/>
      <c r="K47" s="66"/>
      <c r="L47" s="66" t="s">
        <v>73</v>
      </c>
      <c r="M47" s="66"/>
      <c r="N47" s="66"/>
      <c r="O47" s="66"/>
      <c r="P47" s="66" t="s">
        <v>74</v>
      </c>
      <c r="Q47" s="66"/>
      <c r="R47" s="66"/>
      <c r="S47" s="66"/>
      <c r="T47" s="66" t="s">
        <v>75</v>
      </c>
      <c r="U47" s="66"/>
      <c r="V47" s="66"/>
      <c r="W47" s="66"/>
      <c r="X47" s="66" t="s">
        <v>76</v>
      </c>
      <c r="Y47" s="66"/>
      <c r="Z47" s="66"/>
      <c r="AA47" s="66"/>
      <c r="AB47" s="67" t="s">
        <v>77</v>
      </c>
      <c r="AC47" s="67"/>
      <c r="AD47" s="67"/>
      <c r="AE47" s="67"/>
      <c r="AF47" s="67" t="s">
        <v>78</v>
      </c>
      <c r="AG47" s="67"/>
      <c r="AH47" s="67"/>
      <c r="AI47" s="67"/>
      <c r="AJ47" s="37"/>
      <c r="AK47" s="37"/>
      <c r="AL47" s="37"/>
      <c r="AM47" s="37"/>
    </row>
    <row r="48" spans="1:39" ht="87.75" x14ac:dyDescent="0.2">
      <c r="A48" s="37"/>
      <c r="B48" s="41" t="s">
        <v>10</v>
      </c>
      <c r="C48" s="41"/>
      <c r="D48" s="38" t="s">
        <v>79</v>
      </c>
      <c r="E48" s="38" t="s">
        <v>80</v>
      </c>
      <c r="F48" s="39" t="s">
        <v>100</v>
      </c>
      <c r="G48" s="39" t="s">
        <v>101</v>
      </c>
      <c r="H48" s="38" t="s">
        <v>81</v>
      </c>
      <c r="I48" s="38" t="s">
        <v>82</v>
      </c>
      <c r="J48" s="39" t="s">
        <v>98</v>
      </c>
      <c r="K48" s="39" t="s">
        <v>99</v>
      </c>
      <c r="L48" s="38" t="s">
        <v>83</v>
      </c>
      <c r="M48" s="38" t="s">
        <v>84</v>
      </c>
      <c r="N48" s="38" t="s">
        <v>85</v>
      </c>
      <c r="O48" s="38" t="s">
        <v>105</v>
      </c>
      <c r="P48" s="38" t="s">
        <v>86</v>
      </c>
      <c r="Q48" s="38" t="s">
        <v>87</v>
      </c>
      <c r="R48" s="38" t="s">
        <v>103</v>
      </c>
      <c r="S48" s="39" t="s">
        <v>102</v>
      </c>
      <c r="T48" s="39" t="s">
        <v>88</v>
      </c>
      <c r="U48" s="39" t="s">
        <v>89</v>
      </c>
      <c r="V48" s="39" t="s">
        <v>90</v>
      </c>
      <c r="W48" s="39" t="s">
        <v>104</v>
      </c>
      <c r="X48" s="38" t="s">
        <v>91</v>
      </c>
      <c r="Y48" s="38" t="s">
        <v>92</v>
      </c>
      <c r="Z48" s="38" t="s">
        <v>93</v>
      </c>
      <c r="AA48" s="38" t="s">
        <v>94</v>
      </c>
      <c r="AB48" s="57" t="s">
        <v>95</v>
      </c>
      <c r="AC48" s="57" t="s">
        <v>96</v>
      </c>
      <c r="AD48" s="57" t="s">
        <v>106</v>
      </c>
      <c r="AE48" s="57" t="s">
        <v>107</v>
      </c>
      <c r="AF48" s="57" t="s">
        <v>97</v>
      </c>
      <c r="AG48" s="57" t="s">
        <v>108</v>
      </c>
      <c r="AH48" s="57" t="s">
        <v>109</v>
      </c>
      <c r="AI48" s="57" t="s">
        <v>110</v>
      </c>
      <c r="AJ48" s="37" t="s">
        <v>8</v>
      </c>
      <c r="AK48" s="37" t="s">
        <v>6</v>
      </c>
      <c r="AL48" s="37"/>
      <c r="AM48" s="37"/>
    </row>
    <row r="49" spans="1:39" x14ac:dyDescent="0.2">
      <c r="A49" s="37"/>
      <c r="B49" s="52" t="s">
        <v>0</v>
      </c>
      <c r="C49" s="52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58"/>
      <c r="AC49" s="58"/>
      <c r="AD49" s="58"/>
      <c r="AE49" s="58"/>
      <c r="AF49" s="58"/>
      <c r="AG49" s="58"/>
      <c r="AH49" s="58"/>
      <c r="AI49" s="58"/>
      <c r="AJ49" s="43">
        <f t="shared" ref="AJ49:AJ59" si="11">SUM(D49:AI49)</f>
        <v>0</v>
      </c>
      <c r="AK49" s="45"/>
      <c r="AL49" s="37"/>
      <c r="AM49" s="37"/>
    </row>
    <row r="50" spans="1:39" x14ac:dyDescent="0.2">
      <c r="A50" s="37"/>
      <c r="B50" s="52" t="s">
        <v>1</v>
      </c>
      <c r="C50" s="52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58"/>
      <c r="AC50" s="58"/>
      <c r="AD50" s="58"/>
      <c r="AE50" s="58"/>
      <c r="AF50" s="58"/>
      <c r="AG50" s="58"/>
      <c r="AH50" s="58"/>
      <c r="AI50" s="58"/>
      <c r="AJ50" s="43">
        <f t="shared" si="11"/>
        <v>0</v>
      </c>
      <c r="AK50" s="46"/>
      <c r="AL50" s="37"/>
      <c r="AM50" s="37"/>
    </row>
    <row r="51" spans="1:39" x14ac:dyDescent="0.2">
      <c r="A51" s="37"/>
      <c r="B51" s="52" t="s">
        <v>2</v>
      </c>
      <c r="C51" s="52">
        <v>13</v>
      </c>
      <c r="D51" s="44">
        <v>2</v>
      </c>
      <c r="E51" s="44"/>
      <c r="F51" s="44"/>
      <c r="G51" s="44"/>
      <c r="H51" s="44">
        <v>2</v>
      </c>
      <c r="I51" s="44"/>
      <c r="J51" s="44"/>
      <c r="K51" s="44"/>
      <c r="L51" s="44">
        <v>2</v>
      </c>
      <c r="M51" s="44"/>
      <c r="N51" s="44">
        <v>1</v>
      </c>
      <c r="O51" s="44"/>
      <c r="P51" s="44">
        <v>2</v>
      </c>
      <c r="Q51" s="44"/>
      <c r="R51" s="44"/>
      <c r="S51" s="44">
        <v>1</v>
      </c>
      <c r="T51" s="44">
        <v>2</v>
      </c>
      <c r="U51" s="44"/>
      <c r="V51" s="44"/>
      <c r="W51" s="44">
        <v>1</v>
      </c>
      <c r="X51" s="44"/>
      <c r="Y51" s="44"/>
      <c r="Z51" s="44"/>
      <c r="AA51" s="44"/>
      <c r="AB51" s="58"/>
      <c r="AC51" s="58"/>
      <c r="AD51" s="58"/>
      <c r="AE51" s="58"/>
      <c r="AF51" s="58"/>
      <c r="AG51" s="58"/>
      <c r="AH51" s="58"/>
      <c r="AI51" s="58"/>
      <c r="AJ51" s="43">
        <f t="shared" si="11"/>
        <v>13</v>
      </c>
      <c r="AK51" s="45"/>
      <c r="AL51" s="37"/>
      <c r="AM51" s="37"/>
    </row>
    <row r="52" spans="1:39" x14ac:dyDescent="0.2">
      <c r="A52" s="37"/>
      <c r="B52" s="52" t="s">
        <v>48</v>
      </c>
      <c r="C52" s="52">
        <v>9</v>
      </c>
      <c r="D52" s="44"/>
      <c r="E52" s="44">
        <v>2</v>
      </c>
      <c r="F52" s="44"/>
      <c r="G52" s="44"/>
      <c r="H52" s="44"/>
      <c r="I52" s="44">
        <v>2</v>
      </c>
      <c r="J52" s="44"/>
      <c r="K52" s="44"/>
      <c r="L52" s="44"/>
      <c r="M52" s="44">
        <v>2</v>
      </c>
      <c r="N52" s="44"/>
      <c r="O52" s="44"/>
      <c r="P52" s="44"/>
      <c r="Q52" s="44">
        <v>2</v>
      </c>
      <c r="R52" s="44"/>
      <c r="S52" s="44"/>
      <c r="T52" s="44"/>
      <c r="U52" s="44">
        <v>1</v>
      </c>
      <c r="V52" s="44"/>
      <c r="W52" s="44"/>
      <c r="X52" s="44"/>
      <c r="Y52" s="44"/>
      <c r="Z52" s="44"/>
      <c r="AA52" s="44"/>
      <c r="AB52" s="58"/>
      <c r="AC52" s="58"/>
      <c r="AD52" s="58"/>
      <c r="AE52" s="58"/>
      <c r="AF52" s="58"/>
      <c r="AG52" s="58"/>
      <c r="AH52" s="58"/>
      <c r="AI52" s="58"/>
      <c r="AJ52" s="43">
        <f t="shared" si="11"/>
        <v>9</v>
      </c>
      <c r="AK52" s="45"/>
      <c r="AL52" s="37"/>
      <c r="AM52" s="37"/>
    </row>
    <row r="53" spans="1:39" x14ac:dyDescent="0.2">
      <c r="A53" s="37"/>
      <c r="B53" s="52" t="s">
        <v>57</v>
      </c>
      <c r="C53" s="52">
        <v>24</v>
      </c>
      <c r="D53" s="44"/>
      <c r="E53" s="44"/>
      <c r="F53" s="44">
        <v>2</v>
      </c>
      <c r="G53" s="44">
        <v>2</v>
      </c>
      <c r="H53" s="44"/>
      <c r="I53" s="44"/>
      <c r="J53" s="44">
        <v>2</v>
      </c>
      <c r="K53" s="44">
        <v>2</v>
      </c>
      <c r="L53" s="44"/>
      <c r="M53" s="44"/>
      <c r="N53" s="44">
        <v>2</v>
      </c>
      <c r="O53" s="44">
        <v>2</v>
      </c>
      <c r="P53" s="44">
        <v>2</v>
      </c>
      <c r="Q53" s="44"/>
      <c r="R53" s="44">
        <v>2</v>
      </c>
      <c r="S53" s="44">
        <v>2</v>
      </c>
      <c r="T53" s="44">
        <v>2</v>
      </c>
      <c r="U53" s="44"/>
      <c r="V53" s="44">
        <v>2</v>
      </c>
      <c r="W53" s="44">
        <v>2</v>
      </c>
      <c r="X53" s="44"/>
      <c r="Y53" s="44"/>
      <c r="Z53" s="44"/>
      <c r="AA53" s="44"/>
      <c r="AB53" s="58"/>
      <c r="AC53" s="58"/>
      <c r="AD53" s="58"/>
      <c r="AE53" s="58"/>
      <c r="AF53" s="58"/>
      <c r="AG53" s="58"/>
      <c r="AH53" s="58"/>
      <c r="AI53" s="58"/>
      <c r="AJ53" s="43">
        <f t="shared" si="11"/>
        <v>24</v>
      </c>
      <c r="AK53" s="45"/>
      <c r="AL53" s="37"/>
      <c r="AM53" s="37"/>
    </row>
    <row r="54" spans="1:39" x14ac:dyDescent="0.2">
      <c r="A54" s="37"/>
      <c r="B54" s="52" t="s">
        <v>58</v>
      </c>
      <c r="C54" s="52">
        <v>27</v>
      </c>
      <c r="D54" s="44">
        <v>2</v>
      </c>
      <c r="E54" s="44">
        <v>2</v>
      </c>
      <c r="F54" s="44">
        <v>2</v>
      </c>
      <c r="G54" s="44">
        <v>2</v>
      </c>
      <c r="H54" s="44"/>
      <c r="I54" s="44"/>
      <c r="J54" s="44">
        <v>2</v>
      </c>
      <c r="K54" s="44">
        <v>2</v>
      </c>
      <c r="L54" s="44"/>
      <c r="M54" s="44">
        <v>2</v>
      </c>
      <c r="N54" s="44">
        <v>2</v>
      </c>
      <c r="O54" s="44">
        <v>2</v>
      </c>
      <c r="P54" s="44"/>
      <c r="Q54" s="44"/>
      <c r="R54" s="44">
        <v>2</v>
      </c>
      <c r="S54" s="44">
        <v>2</v>
      </c>
      <c r="T54" s="44"/>
      <c r="U54" s="44"/>
      <c r="V54" s="44">
        <v>3</v>
      </c>
      <c r="W54" s="44">
        <v>2</v>
      </c>
      <c r="X54" s="44"/>
      <c r="Y54" s="44"/>
      <c r="Z54" s="44"/>
      <c r="AA54" s="44"/>
      <c r="AB54" s="58"/>
      <c r="AC54" s="58"/>
      <c r="AD54" s="58"/>
      <c r="AE54" s="58"/>
      <c r="AF54" s="58"/>
      <c r="AG54" s="58"/>
      <c r="AH54" s="58"/>
      <c r="AI54" s="58"/>
      <c r="AJ54" s="43">
        <f t="shared" si="11"/>
        <v>27</v>
      </c>
      <c r="AK54" s="45"/>
      <c r="AL54" s="43"/>
      <c r="AM54" s="37"/>
    </row>
    <row r="55" spans="1:39" x14ac:dyDescent="0.2">
      <c r="A55" s="37"/>
      <c r="B55" s="52" t="s">
        <v>59</v>
      </c>
      <c r="C55" s="52">
        <v>35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58"/>
      <c r="AC55" s="58"/>
      <c r="AD55" s="58"/>
      <c r="AE55" s="58"/>
      <c r="AF55" s="58"/>
      <c r="AG55" s="58"/>
      <c r="AH55" s="58"/>
      <c r="AI55" s="58"/>
      <c r="AJ55" s="43">
        <f t="shared" si="11"/>
        <v>0</v>
      </c>
      <c r="AK55" s="45"/>
      <c r="AL55" s="37"/>
      <c r="AM55" s="37"/>
    </row>
    <row r="56" spans="1:39" x14ac:dyDescent="0.2">
      <c r="A56" s="37"/>
      <c r="B56" s="52" t="s">
        <v>60</v>
      </c>
      <c r="C56" s="52">
        <v>17</v>
      </c>
      <c r="D56" s="44">
        <v>2</v>
      </c>
      <c r="E56" s="44"/>
      <c r="F56" s="44"/>
      <c r="G56" s="44"/>
      <c r="H56" s="44">
        <v>2</v>
      </c>
      <c r="I56" s="44"/>
      <c r="J56" s="44"/>
      <c r="K56" s="44"/>
      <c r="L56" s="44">
        <v>2</v>
      </c>
      <c r="M56" s="44">
        <v>2</v>
      </c>
      <c r="N56" s="44"/>
      <c r="O56" s="44">
        <v>2</v>
      </c>
      <c r="P56" s="44">
        <v>3</v>
      </c>
      <c r="Q56" s="44"/>
      <c r="R56" s="44"/>
      <c r="S56" s="44"/>
      <c r="T56" s="56">
        <v>2</v>
      </c>
      <c r="U56" s="56">
        <v>2</v>
      </c>
      <c r="V56" s="56"/>
      <c r="W56" s="44"/>
      <c r="X56" s="44"/>
      <c r="Y56" s="44"/>
      <c r="Z56" s="44"/>
      <c r="AA56" s="44"/>
      <c r="AB56" s="58"/>
      <c r="AC56" s="58"/>
      <c r="AD56" s="58"/>
      <c r="AE56" s="58"/>
      <c r="AF56" s="58"/>
      <c r="AG56" s="58"/>
      <c r="AH56" s="58"/>
      <c r="AI56" s="58"/>
      <c r="AJ56" s="43">
        <f t="shared" si="11"/>
        <v>17</v>
      </c>
      <c r="AK56" s="45"/>
      <c r="AL56" s="37"/>
      <c r="AM56" s="37"/>
    </row>
    <row r="57" spans="1:39" x14ac:dyDescent="0.2">
      <c r="A57" s="37"/>
      <c r="B57" s="55" t="s">
        <v>56</v>
      </c>
      <c r="C57" s="55">
        <v>43</v>
      </c>
      <c r="D57" s="44">
        <v>2</v>
      </c>
      <c r="E57" s="44">
        <v>2</v>
      </c>
      <c r="F57" s="44">
        <v>2</v>
      </c>
      <c r="G57" s="44">
        <v>2</v>
      </c>
      <c r="H57" s="44">
        <v>2</v>
      </c>
      <c r="I57" s="44">
        <v>3</v>
      </c>
      <c r="J57" s="44">
        <v>2</v>
      </c>
      <c r="K57" s="44">
        <v>2</v>
      </c>
      <c r="L57" s="44">
        <v>2</v>
      </c>
      <c r="M57" s="44">
        <v>2</v>
      </c>
      <c r="N57" s="44">
        <v>2</v>
      </c>
      <c r="O57" s="44">
        <v>2</v>
      </c>
      <c r="P57" s="44">
        <v>2</v>
      </c>
      <c r="Q57" s="44">
        <v>2</v>
      </c>
      <c r="R57" s="44">
        <v>3</v>
      </c>
      <c r="S57" s="44">
        <v>2</v>
      </c>
      <c r="T57" s="56">
        <v>3</v>
      </c>
      <c r="U57" s="56">
        <v>2</v>
      </c>
      <c r="V57" s="56">
        <v>2</v>
      </c>
      <c r="W57" s="44">
        <v>2</v>
      </c>
      <c r="X57" s="44"/>
      <c r="Y57" s="44"/>
      <c r="Z57" s="44"/>
      <c r="AA57" s="44"/>
      <c r="AB57" s="58"/>
      <c r="AC57" s="58"/>
      <c r="AD57" s="58"/>
      <c r="AE57" s="58"/>
      <c r="AF57" s="58"/>
      <c r="AG57" s="58"/>
      <c r="AH57" s="58"/>
      <c r="AI57" s="58"/>
      <c r="AJ57" s="43">
        <f t="shared" si="11"/>
        <v>43</v>
      </c>
      <c r="AK57" s="45"/>
      <c r="AL57" s="37"/>
      <c r="AM57" s="37"/>
    </row>
    <row r="58" spans="1:39" x14ac:dyDescent="0.2">
      <c r="A58" s="37"/>
      <c r="B58" s="55" t="s">
        <v>67</v>
      </c>
      <c r="C58" s="55">
        <v>1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56"/>
      <c r="U58" s="56"/>
      <c r="V58" s="56"/>
      <c r="W58" s="44"/>
      <c r="X58" s="44"/>
      <c r="Y58" s="44"/>
      <c r="Z58" s="44"/>
      <c r="AA58" s="44"/>
      <c r="AB58" s="58"/>
      <c r="AC58" s="58"/>
      <c r="AD58" s="58"/>
      <c r="AE58" s="58"/>
      <c r="AF58" s="58"/>
      <c r="AG58" s="58"/>
      <c r="AH58" s="58"/>
      <c r="AI58" s="58"/>
      <c r="AJ58" s="43">
        <f t="shared" si="11"/>
        <v>0</v>
      </c>
      <c r="AK58" s="45"/>
      <c r="AL58" s="37"/>
      <c r="AM58" s="37"/>
    </row>
    <row r="59" spans="1:39" x14ac:dyDescent="0.2">
      <c r="A59" s="37"/>
      <c r="B59" s="55" t="s">
        <v>70</v>
      </c>
      <c r="C59" s="55">
        <v>28</v>
      </c>
      <c r="D59" s="44">
        <v>2</v>
      </c>
      <c r="E59" s="44">
        <v>2</v>
      </c>
      <c r="F59" s="44"/>
      <c r="G59" s="44"/>
      <c r="H59" s="44">
        <v>2</v>
      </c>
      <c r="I59" s="44">
        <v>2</v>
      </c>
      <c r="J59" s="44"/>
      <c r="K59" s="44"/>
      <c r="L59" s="44">
        <v>2</v>
      </c>
      <c r="M59" s="44">
        <v>2</v>
      </c>
      <c r="N59" s="44"/>
      <c r="O59" s="44"/>
      <c r="P59" s="44">
        <v>2</v>
      </c>
      <c r="Q59" s="44">
        <v>2</v>
      </c>
      <c r="R59" s="44"/>
      <c r="S59" s="44">
        <v>2</v>
      </c>
      <c r="T59" s="44">
        <v>2</v>
      </c>
      <c r="U59" s="44">
        <v>2</v>
      </c>
      <c r="V59" s="44"/>
      <c r="W59" s="44">
        <v>2</v>
      </c>
      <c r="X59" s="44"/>
      <c r="Y59" s="44"/>
      <c r="Z59" s="44"/>
      <c r="AA59" s="44">
        <v>2</v>
      </c>
      <c r="AB59" s="58"/>
      <c r="AC59" s="58"/>
      <c r="AD59" s="58"/>
      <c r="AE59" s="58"/>
      <c r="AF59" s="58"/>
      <c r="AG59" s="58"/>
      <c r="AH59" s="58"/>
      <c r="AI59" s="58"/>
      <c r="AJ59" s="43">
        <f t="shared" si="11"/>
        <v>26</v>
      </c>
      <c r="AK59" s="45"/>
      <c r="AL59" s="37" t="s">
        <v>12</v>
      </c>
      <c r="AM59" s="37" t="s">
        <v>50</v>
      </c>
    </row>
    <row r="60" spans="1:39" x14ac:dyDescent="0.2">
      <c r="A60" s="37"/>
      <c r="B60" s="52" t="s">
        <v>53</v>
      </c>
      <c r="C60" s="52"/>
      <c r="D60" s="44">
        <f>SUM(D51:D59)</f>
        <v>10</v>
      </c>
      <c r="E60" s="44">
        <f t="shared" ref="E60:AA60" si="12">SUM(E51:E59)</f>
        <v>8</v>
      </c>
      <c r="F60" s="44">
        <f t="shared" si="12"/>
        <v>6</v>
      </c>
      <c r="G60" s="44">
        <f t="shared" si="12"/>
        <v>6</v>
      </c>
      <c r="H60" s="44">
        <f t="shared" si="12"/>
        <v>8</v>
      </c>
      <c r="I60" s="44">
        <f t="shared" si="12"/>
        <v>7</v>
      </c>
      <c r="J60" s="44">
        <f t="shared" si="12"/>
        <v>6</v>
      </c>
      <c r="K60" s="44">
        <f t="shared" si="12"/>
        <v>6</v>
      </c>
      <c r="L60" s="44">
        <f t="shared" si="12"/>
        <v>8</v>
      </c>
      <c r="M60" s="44">
        <f t="shared" si="12"/>
        <v>10</v>
      </c>
      <c r="N60" s="44">
        <f t="shared" si="12"/>
        <v>7</v>
      </c>
      <c r="O60" s="44">
        <f t="shared" si="12"/>
        <v>8</v>
      </c>
      <c r="P60" s="44">
        <f t="shared" si="12"/>
        <v>11</v>
      </c>
      <c r="Q60" s="44">
        <f t="shared" si="12"/>
        <v>6</v>
      </c>
      <c r="R60" s="44">
        <f t="shared" si="12"/>
        <v>7</v>
      </c>
      <c r="S60" s="44">
        <f t="shared" si="12"/>
        <v>9</v>
      </c>
      <c r="T60" s="44">
        <f t="shared" si="12"/>
        <v>11</v>
      </c>
      <c r="U60" s="44">
        <f t="shared" si="12"/>
        <v>7</v>
      </c>
      <c r="V60" s="44">
        <f t="shared" si="12"/>
        <v>7</v>
      </c>
      <c r="W60" s="44">
        <f t="shared" si="12"/>
        <v>9</v>
      </c>
      <c r="X60" s="44">
        <f t="shared" si="12"/>
        <v>0</v>
      </c>
      <c r="Y60" s="44">
        <f t="shared" si="12"/>
        <v>0</v>
      </c>
      <c r="Z60" s="44">
        <f t="shared" si="12"/>
        <v>0</v>
      </c>
      <c r="AA60" s="44">
        <f t="shared" si="12"/>
        <v>2</v>
      </c>
      <c r="AB60" s="58"/>
      <c r="AC60" s="58"/>
      <c r="AD60" s="58"/>
      <c r="AE60" s="58"/>
      <c r="AF60" s="58"/>
      <c r="AG60" s="58"/>
      <c r="AH60" s="58"/>
      <c r="AI60" s="58"/>
      <c r="AJ60" s="37"/>
      <c r="AK60" s="47"/>
      <c r="AL60" s="48">
        <f>SUM(AK49:AK59)</f>
        <v>0</v>
      </c>
      <c r="AM60" s="49">
        <f>AL60/32</f>
        <v>0</v>
      </c>
    </row>
    <row r="61" spans="1:39" x14ac:dyDescent="0.2">
      <c r="A61" s="37"/>
      <c r="B61" s="52" t="s">
        <v>3</v>
      </c>
      <c r="C61" s="52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58"/>
      <c r="AC61" s="58"/>
      <c r="AD61" s="58"/>
      <c r="AE61" s="58"/>
      <c r="AF61" s="58"/>
      <c r="AG61" s="58"/>
      <c r="AH61" s="58"/>
      <c r="AI61" s="58"/>
      <c r="AJ61" s="37">
        <f t="shared" ref="AJ61:AJ70" si="13">SUM(D61:AI61)</f>
        <v>0</v>
      </c>
      <c r="AK61" s="45"/>
      <c r="AL61" s="37"/>
      <c r="AM61" s="37"/>
    </row>
    <row r="62" spans="1:39" x14ac:dyDescent="0.2">
      <c r="A62" s="37"/>
      <c r="B62" s="52" t="s">
        <v>4</v>
      </c>
      <c r="C62" s="52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58"/>
      <c r="AC62" s="58"/>
      <c r="AD62" s="58"/>
      <c r="AE62" s="58"/>
      <c r="AF62" s="58"/>
      <c r="AG62" s="58"/>
      <c r="AH62" s="58"/>
      <c r="AI62" s="58"/>
      <c r="AJ62" s="37">
        <f t="shared" si="13"/>
        <v>0</v>
      </c>
      <c r="AK62" s="45"/>
      <c r="AL62" s="37"/>
      <c r="AM62" s="37"/>
    </row>
    <row r="63" spans="1:39" x14ac:dyDescent="0.2">
      <c r="A63" s="37"/>
      <c r="B63" s="52" t="s">
        <v>5</v>
      </c>
      <c r="C63" s="52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58"/>
      <c r="AC63" s="58"/>
      <c r="AD63" s="58"/>
      <c r="AE63" s="58"/>
      <c r="AF63" s="58"/>
      <c r="AG63" s="58"/>
      <c r="AH63" s="58"/>
      <c r="AI63" s="58"/>
      <c r="AJ63" s="37">
        <f t="shared" si="13"/>
        <v>0</v>
      </c>
      <c r="AK63" s="45"/>
      <c r="AL63" s="37"/>
      <c r="AM63" s="37"/>
    </row>
    <row r="64" spans="1:39" x14ac:dyDescent="0.2">
      <c r="A64" s="37"/>
      <c r="B64" s="52" t="s">
        <v>49</v>
      </c>
      <c r="C64" s="52">
        <v>13</v>
      </c>
      <c r="D64" s="44">
        <v>1</v>
      </c>
      <c r="E64" s="44">
        <v>2</v>
      </c>
      <c r="F64" s="44"/>
      <c r="G64" s="44">
        <v>2</v>
      </c>
      <c r="H64" s="44"/>
      <c r="I64" s="44">
        <v>2</v>
      </c>
      <c r="J64" s="44"/>
      <c r="K64" s="44"/>
      <c r="L64" s="44"/>
      <c r="M64" s="44">
        <v>2</v>
      </c>
      <c r="N64" s="44"/>
      <c r="O64" s="44"/>
      <c r="P64" s="44"/>
      <c r="Q64" s="44">
        <v>2</v>
      </c>
      <c r="R64" s="44"/>
      <c r="S64" s="44"/>
      <c r="T64" s="44"/>
      <c r="U64" s="44">
        <v>2</v>
      </c>
      <c r="V64" s="44"/>
      <c r="W64" s="44"/>
      <c r="X64" s="44"/>
      <c r="Y64" s="44"/>
      <c r="Z64" s="44"/>
      <c r="AA64" s="44"/>
      <c r="AB64" s="58"/>
      <c r="AC64" s="58"/>
      <c r="AD64" s="58"/>
      <c r="AE64" s="58"/>
      <c r="AF64" s="58"/>
      <c r="AG64" s="58"/>
      <c r="AH64" s="58"/>
      <c r="AI64" s="58"/>
      <c r="AJ64" s="37">
        <f t="shared" si="13"/>
        <v>13</v>
      </c>
      <c r="AK64" s="45"/>
      <c r="AL64" s="37"/>
      <c r="AM64" s="37"/>
    </row>
    <row r="65" spans="1:39" x14ac:dyDescent="0.2">
      <c r="A65" s="37"/>
      <c r="B65" s="52" t="s">
        <v>61</v>
      </c>
      <c r="C65" s="52">
        <v>2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58"/>
      <c r="AC65" s="58"/>
      <c r="AD65" s="58"/>
      <c r="AE65" s="58"/>
      <c r="AF65" s="58"/>
      <c r="AG65" s="58"/>
      <c r="AH65" s="58"/>
      <c r="AI65" s="58"/>
      <c r="AJ65" s="37">
        <f t="shared" si="13"/>
        <v>0</v>
      </c>
      <c r="AK65" s="45"/>
      <c r="AL65" s="37"/>
      <c r="AM65" s="37"/>
    </row>
    <row r="66" spans="1:39" x14ac:dyDescent="0.2">
      <c r="A66" s="37"/>
      <c r="B66" s="52" t="s">
        <v>68</v>
      </c>
      <c r="C66" s="52">
        <v>5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>
        <v>3</v>
      </c>
      <c r="R66" s="44"/>
      <c r="S66" s="44"/>
      <c r="T66" s="44"/>
      <c r="U66" s="44"/>
      <c r="V66" s="44">
        <v>2</v>
      </c>
      <c r="W66" s="44"/>
      <c r="X66" s="44"/>
      <c r="Y66" s="44"/>
      <c r="Z66" s="44"/>
      <c r="AA66" s="44"/>
      <c r="AB66" s="58"/>
      <c r="AC66" s="58"/>
      <c r="AD66" s="58"/>
      <c r="AE66" s="58"/>
      <c r="AF66" s="58"/>
      <c r="AG66" s="58"/>
      <c r="AH66" s="58"/>
      <c r="AI66" s="58"/>
      <c r="AJ66" s="37">
        <f t="shared" si="13"/>
        <v>5</v>
      </c>
      <c r="AK66" s="45"/>
      <c r="AL66" s="37"/>
      <c r="AM66" s="37"/>
    </row>
    <row r="67" spans="1:39" x14ac:dyDescent="0.2">
      <c r="A67" s="37"/>
      <c r="B67" s="52" t="s">
        <v>62</v>
      </c>
      <c r="C67" s="52">
        <v>8</v>
      </c>
      <c r="D67" s="44"/>
      <c r="E67" s="44"/>
      <c r="F67" s="44">
        <v>2</v>
      </c>
      <c r="G67" s="44"/>
      <c r="H67" s="44"/>
      <c r="I67" s="44"/>
      <c r="J67" s="44">
        <v>2</v>
      </c>
      <c r="K67" s="44"/>
      <c r="L67" s="44"/>
      <c r="M67" s="44"/>
      <c r="N67" s="44">
        <v>2</v>
      </c>
      <c r="O67" s="44"/>
      <c r="P67" s="44"/>
      <c r="Q67" s="44"/>
      <c r="R67" s="44">
        <v>2</v>
      </c>
      <c r="S67" s="44"/>
      <c r="T67" s="44"/>
      <c r="U67" s="44"/>
      <c r="V67" s="44"/>
      <c r="W67" s="44"/>
      <c r="X67" s="44"/>
      <c r="Y67" s="44"/>
      <c r="Z67" s="44"/>
      <c r="AA67" s="44"/>
      <c r="AB67" s="58"/>
      <c r="AC67" s="58"/>
      <c r="AD67" s="58"/>
      <c r="AE67" s="58"/>
      <c r="AF67" s="58"/>
      <c r="AG67" s="58"/>
      <c r="AH67" s="58"/>
      <c r="AI67" s="58"/>
      <c r="AJ67" s="37">
        <f t="shared" si="13"/>
        <v>8</v>
      </c>
      <c r="AK67" s="45"/>
      <c r="AL67" s="37"/>
      <c r="AM67" s="37"/>
    </row>
    <row r="68" spans="1:39" x14ac:dyDescent="0.2">
      <c r="A68" s="37"/>
      <c r="B68" s="52" t="s">
        <v>63</v>
      </c>
      <c r="C68" s="52">
        <v>12</v>
      </c>
      <c r="D68" s="44"/>
      <c r="E68" s="44"/>
      <c r="F68" s="44"/>
      <c r="G68" s="44">
        <v>2</v>
      </c>
      <c r="H68" s="44"/>
      <c r="I68" s="44"/>
      <c r="J68" s="44"/>
      <c r="K68" s="44">
        <v>2</v>
      </c>
      <c r="L68" s="44"/>
      <c r="M68" s="44"/>
      <c r="N68" s="44"/>
      <c r="O68" s="44">
        <v>2</v>
      </c>
      <c r="P68" s="44"/>
      <c r="Q68" s="44"/>
      <c r="R68" s="44"/>
      <c r="S68" s="44">
        <v>2</v>
      </c>
      <c r="T68" s="44"/>
      <c r="U68" s="44"/>
      <c r="V68" s="44"/>
      <c r="W68" s="44"/>
      <c r="X68" s="44"/>
      <c r="Y68" s="44"/>
      <c r="Z68" s="44"/>
      <c r="AA68" s="44"/>
      <c r="AB68" s="58"/>
      <c r="AC68" s="58"/>
      <c r="AD68" s="58"/>
      <c r="AE68" s="58"/>
      <c r="AF68" s="58"/>
      <c r="AG68" s="58"/>
      <c r="AH68" s="58"/>
      <c r="AI68" s="58"/>
      <c r="AJ68" s="37">
        <f t="shared" si="13"/>
        <v>8</v>
      </c>
      <c r="AK68" s="45"/>
      <c r="AL68" s="37"/>
      <c r="AM68" s="37"/>
    </row>
    <row r="69" spans="1:39" x14ac:dyDescent="0.2">
      <c r="A69" s="37"/>
      <c r="B69" s="52" t="s">
        <v>55</v>
      </c>
      <c r="C69" s="52">
        <v>4</v>
      </c>
      <c r="D69" s="44"/>
      <c r="E69" s="44"/>
      <c r="F69" s="44"/>
      <c r="G69" s="44"/>
      <c r="H69" s="44">
        <v>2</v>
      </c>
      <c r="I69" s="44"/>
      <c r="J69" s="44"/>
      <c r="K69" s="44"/>
      <c r="L69" s="44">
        <v>2</v>
      </c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58"/>
      <c r="AC69" s="58"/>
      <c r="AD69" s="58"/>
      <c r="AE69" s="58"/>
      <c r="AF69" s="58"/>
      <c r="AG69" s="58"/>
      <c r="AH69" s="58"/>
      <c r="AI69" s="58"/>
      <c r="AJ69" s="37">
        <f t="shared" si="13"/>
        <v>4</v>
      </c>
      <c r="AK69" s="45"/>
      <c r="AL69" s="37"/>
      <c r="AM69" s="37"/>
    </row>
    <row r="70" spans="1:39" x14ac:dyDescent="0.2">
      <c r="A70" s="37"/>
      <c r="B70" s="55" t="s">
        <v>69</v>
      </c>
      <c r="C70" s="55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58"/>
      <c r="AC70" s="58"/>
      <c r="AD70" s="58"/>
      <c r="AE70" s="58"/>
      <c r="AF70" s="58"/>
      <c r="AG70" s="58"/>
      <c r="AH70" s="58"/>
      <c r="AI70" s="58"/>
      <c r="AJ70" s="37">
        <f t="shared" si="13"/>
        <v>0</v>
      </c>
      <c r="AK70" s="45"/>
      <c r="AL70" s="37" t="s">
        <v>13</v>
      </c>
      <c r="AM70" s="37" t="s">
        <v>51</v>
      </c>
    </row>
    <row r="71" spans="1:39" x14ac:dyDescent="0.2">
      <c r="A71" s="37"/>
      <c r="D71" s="44">
        <f>SUM(D61:D70)</f>
        <v>1</v>
      </c>
      <c r="E71" s="44">
        <f t="shared" ref="E71:AI71" si="14">SUM(E61:E70)</f>
        <v>2</v>
      </c>
      <c r="F71" s="44">
        <f t="shared" si="14"/>
        <v>2</v>
      </c>
      <c r="G71" s="44">
        <f t="shared" si="14"/>
        <v>4</v>
      </c>
      <c r="H71" s="44">
        <f t="shared" si="14"/>
        <v>2</v>
      </c>
      <c r="I71" s="44">
        <f t="shared" si="14"/>
        <v>2</v>
      </c>
      <c r="J71" s="44">
        <f t="shared" si="14"/>
        <v>2</v>
      </c>
      <c r="K71" s="44">
        <f t="shared" si="14"/>
        <v>2</v>
      </c>
      <c r="L71" s="44">
        <f t="shared" si="14"/>
        <v>2</v>
      </c>
      <c r="M71" s="44">
        <f t="shared" si="14"/>
        <v>2</v>
      </c>
      <c r="N71" s="44">
        <f t="shared" si="14"/>
        <v>2</v>
      </c>
      <c r="O71" s="44">
        <f t="shared" si="14"/>
        <v>2</v>
      </c>
      <c r="P71" s="44">
        <f t="shared" si="14"/>
        <v>0</v>
      </c>
      <c r="Q71" s="44">
        <f t="shared" si="14"/>
        <v>5</v>
      </c>
      <c r="R71" s="44">
        <f t="shared" si="14"/>
        <v>2</v>
      </c>
      <c r="S71" s="44">
        <f t="shared" si="14"/>
        <v>2</v>
      </c>
      <c r="T71" s="44">
        <f t="shared" si="14"/>
        <v>0</v>
      </c>
      <c r="U71" s="44">
        <f t="shared" si="14"/>
        <v>2</v>
      </c>
      <c r="V71" s="44">
        <f t="shared" si="14"/>
        <v>2</v>
      </c>
      <c r="W71" s="44">
        <f t="shared" si="14"/>
        <v>0</v>
      </c>
      <c r="X71" s="44">
        <f t="shared" si="14"/>
        <v>0</v>
      </c>
      <c r="Y71" s="44">
        <f t="shared" si="14"/>
        <v>0</v>
      </c>
      <c r="Z71" s="44">
        <f t="shared" si="14"/>
        <v>0</v>
      </c>
      <c r="AA71" s="44">
        <f t="shared" si="14"/>
        <v>0</v>
      </c>
      <c r="AB71" s="58">
        <f t="shared" si="14"/>
        <v>0</v>
      </c>
      <c r="AC71" s="58">
        <f t="shared" si="14"/>
        <v>0</v>
      </c>
      <c r="AD71" s="58">
        <f t="shared" si="14"/>
        <v>0</v>
      </c>
      <c r="AE71" s="58">
        <f t="shared" si="14"/>
        <v>0</v>
      </c>
      <c r="AF71" s="58">
        <f t="shared" si="14"/>
        <v>0</v>
      </c>
      <c r="AG71" s="58">
        <f t="shared" si="14"/>
        <v>0</v>
      </c>
      <c r="AH71" s="58">
        <f t="shared" si="14"/>
        <v>0</v>
      </c>
      <c r="AI71" s="58">
        <f t="shared" si="14"/>
        <v>0</v>
      </c>
      <c r="AJ71" s="37">
        <f>SUM(AJ49:AJ70)</f>
        <v>197</v>
      </c>
      <c r="AK71" s="48">
        <f>SUM(AK49:AK70)</f>
        <v>0</v>
      </c>
      <c r="AL71" s="48">
        <f>SUM(AK61:AK70)</f>
        <v>0</v>
      </c>
      <c r="AM71" s="49">
        <f>AL71/32</f>
        <v>0</v>
      </c>
    </row>
    <row r="72" spans="1:39" ht="15.75" x14ac:dyDescent="0.25">
      <c r="A72" s="37"/>
      <c r="B72" s="53" t="s">
        <v>54</v>
      </c>
      <c r="C72" s="53">
        <f>SUM(C49:C71)</f>
        <v>241</v>
      </c>
      <c r="D72" s="51">
        <f t="shared" ref="D72:AI72" si="15">D60+D71</f>
        <v>11</v>
      </c>
      <c r="E72" s="51">
        <f t="shared" si="15"/>
        <v>10</v>
      </c>
      <c r="F72" s="51">
        <f t="shared" si="15"/>
        <v>8</v>
      </c>
      <c r="G72" s="51">
        <f t="shared" si="15"/>
        <v>10</v>
      </c>
      <c r="H72" s="51">
        <f t="shared" si="15"/>
        <v>10</v>
      </c>
      <c r="I72" s="51">
        <f t="shared" si="15"/>
        <v>9</v>
      </c>
      <c r="J72" s="51">
        <f t="shared" si="15"/>
        <v>8</v>
      </c>
      <c r="K72" s="51">
        <f t="shared" si="15"/>
        <v>8</v>
      </c>
      <c r="L72" s="51">
        <f t="shared" si="15"/>
        <v>10</v>
      </c>
      <c r="M72" s="51">
        <f t="shared" si="15"/>
        <v>12</v>
      </c>
      <c r="N72" s="51">
        <f t="shared" si="15"/>
        <v>9</v>
      </c>
      <c r="O72" s="51">
        <f t="shared" si="15"/>
        <v>10</v>
      </c>
      <c r="P72" s="51">
        <f t="shared" si="15"/>
        <v>11</v>
      </c>
      <c r="Q72" s="51">
        <f t="shared" si="15"/>
        <v>11</v>
      </c>
      <c r="R72" s="51">
        <f t="shared" si="15"/>
        <v>9</v>
      </c>
      <c r="S72" s="51">
        <f t="shared" si="15"/>
        <v>11</v>
      </c>
      <c r="T72" s="51">
        <f t="shared" si="15"/>
        <v>11</v>
      </c>
      <c r="U72" s="51">
        <f t="shared" si="15"/>
        <v>9</v>
      </c>
      <c r="V72" s="51">
        <f t="shared" si="15"/>
        <v>9</v>
      </c>
      <c r="W72" s="51">
        <f t="shared" si="15"/>
        <v>9</v>
      </c>
      <c r="X72" s="51">
        <f t="shared" si="15"/>
        <v>0</v>
      </c>
      <c r="Y72" s="51">
        <f t="shared" si="15"/>
        <v>0</v>
      </c>
      <c r="Z72" s="51">
        <f t="shared" si="15"/>
        <v>0</v>
      </c>
      <c r="AA72" s="51">
        <f t="shared" si="15"/>
        <v>2</v>
      </c>
      <c r="AB72" s="59">
        <f t="shared" si="15"/>
        <v>0</v>
      </c>
      <c r="AC72" s="59">
        <f t="shared" si="15"/>
        <v>0</v>
      </c>
      <c r="AD72" s="59">
        <f t="shared" si="15"/>
        <v>0</v>
      </c>
      <c r="AE72" s="59">
        <f t="shared" si="15"/>
        <v>0</v>
      </c>
      <c r="AF72" s="59">
        <f t="shared" si="15"/>
        <v>0</v>
      </c>
      <c r="AG72" s="59">
        <f t="shared" si="15"/>
        <v>0</v>
      </c>
      <c r="AH72" s="59">
        <f t="shared" si="15"/>
        <v>0</v>
      </c>
      <c r="AI72" s="59">
        <f t="shared" si="15"/>
        <v>0</v>
      </c>
      <c r="AJ72" s="50">
        <f>SUM(D72:AI72)</f>
        <v>197</v>
      </c>
      <c r="AK72" s="37"/>
      <c r="AL72" s="37"/>
      <c r="AM72" s="49">
        <f>AK71/32</f>
        <v>0</v>
      </c>
    </row>
    <row r="73" spans="1:39" x14ac:dyDescent="0.2">
      <c r="A73" s="37"/>
      <c r="B73" s="37"/>
      <c r="C73" s="37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8"/>
      <c r="AC73" s="58"/>
      <c r="AD73" s="58"/>
      <c r="AE73" s="58"/>
      <c r="AF73" s="58"/>
      <c r="AG73" s="58"/>
      <c r="AH73" s="58"/>
      <c r="AI73" s="58"/>
      <c r="AJ73" s="37"/>
      <c r="AK73" s="37"/>
      <c r="AL73" s="37"/>
      <c r="AM73" s="37"/>
    </row>
    <row r="74" spans="1:39" x14ac:dyDescent="0.2">
      <c r="A74" s="37" t="s">
        <v>33</v>
      </c>
      <c r="B74" s="37"/>
      <c r="C74" s="37"/>
      <c r="D74" s="56">
        <f t="shared" ref="D74:AI74" si="16">D60-D71</f>
        <v>9</v>
      </c>
      <c r="E74" s="56">
        <f t="shared" si="16"/>
        <v>6</v>
      </c>
      <c r="F74" s="56">
        <f t="shared" si="16"/>
        <v>4</v>
      </c>
      <c r="G74" s="56">
        <f t="shared" si="16"/>
        <v>2</v>
      </c>
      <c r="H74" s="56">
        <f t="shared" si="16"/>
        <v>6</v>
      </c>
      <c r="I74" s="56">
        <f t="shared" si="16"/>
        <v>5</v>
      </c>
      <c r="J74" s="56">
        <f t="shared" si="16"/>
        <v>4</v>
      </c>
      <c r="K74" s="56">
        <f t="shared" si="16"/>
        <v>4</v>
      </c>
      <c r="L74" s="56">
        <f t="shared" si="16"/>
        <v>6</v>
      </c>
      <c r="M74" s="56">
        <f t="shared" si="16"/>
        <v>8</v>
      </c>
      <c r="N74" s="56">
        <f t="shared" si="16"/>
        <v>5</v>
      </c>
      <c r="O74" s="56">
        <f t="shared" si="16"/>
        <v>6</v>
      </c>
      <c r="P74" s="56">
        <f t="shared" si="16"/>
        <v>11</v>
      </c>
      <c r="Q74" s="56">
        <f t="shared" si="16"/>
        <v>1</v>
      </c>
      <c r="R74" s="56">
        <f t="shared" si="16"/>
        <v>5</v>
      </c>
      <c r="S74" s="56">
        <f t="shared" si="16"/>
        <v>7</v>
      </c>
      <c r="T74" s="56">
        <f t="shared" si="16"/>
        <v>11</v>
      </c>
      <c r="U74" s="56">
        <f t="shared" si="16"/>
        <v>5</v>
      </c>
      <c r="V74" s="56">
        <f t="shared" si="16"/>
        <v>5</v>
      </c>
      <c r="W74" s="56">
        <f t="shared" si="16"/>
        <v>9</v>
      </c>
      <c r="X74" s="56">
        <f t="shared" si="16"/>
        <v>0</v>
      </c>
      <c r="Y74" s="56">
        <f t="shared" si="16"/>
        <v>0</v>
      </c>
      <c r="Z74" s="56">
        <f t="shared" si="16"/>
        <v>0</v>
      </c>
      <c r="AA74" s="56">
        <f t="shared" si="16"/>
        <v>2</v>
      </c>
      <c r="AB74" s="58">
        <f t="shared" si="16"/>
        <v>0</v>
      </c>
      <c r="AC74" s="58">
        <f t="shared" si="16"/>
        <v>0</v>
      </c>
      <c r="AD74" s="58">
        <f t="shared" si="16"/>
        <v>0</v>
      </c>
      <c r="AE74" s="58">
        <f t="shared" si="16"/>
        <v>0</v>
      </c>
      <c r="AF74" s="58">
        <f t="shared" si="16"/>
        <v>0</v>
      </c>
      <c r="AG74" s="58">
        <f t="shared" si="16"/>
        <v>0</v>
      </c>
      <c r="AH74" s="58">
        <f t="shared" si="16"/>
        <v>0</v>
      </c>
      <c r="AI74" s="58">
        <f t="shared" si="16"/>
        <v>0</v>
      </c>
      <c r="AJ74" s="37"/>
      <c r="AK74" s="37"/>
      <c r="AL74" s="37"/>
      <c r="AM74" s="37"/>
    </row>
    <row r="75" spans="1:39" x14ac:dyDescent="0.2">
      <c r="A75" s="37"/>
      <c r="B75" s="37"/>
      <c r="C75" s="37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8"/>
      <c r="AC75" s="58"/>
      <c r="AD75" s="58"/>
      <c r="AE75" s="58"/>
      <c r="AF75" s="58"/>
      <c r="AG75" s="58"/>
      <c r="AH75" s="58"/>
      <c r="AI75" s="58"/>
      <c r="AJ75" s="37"/>
      <c r="AK75" s="37"/>
      <c r="AL75" s="37"/>
      <c r="AM75" s="37"/>
    </row>
    <row r="76" spans="1:39" x14ac:dyDescent="0.2">
      <c r="A76" s="37"/>
      <c r="B76" s="37"/>
      <c r="C76" s="37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8"/>
      <c r="AC76" s="58"/>
      <c r="AD76" s="58"/>
      <c r="AE76" s="58"/>
      <c r="AF76" s="58"/>
      <c r="AG76" s="58"/>
      <c r="AH76" s="58"/>
      <c r="AI76" s="58"/>
      <c r="AJ76" s="37"/>
      <c r="AK76" s="37"/>
      <c r="AL76" s="37"/>
      <c r="AM76" s="37"/>
    </row>
    <row r="77" spans="1:39" x14ac:dyDescent="0.2">
      <c r="A77" s="37"/>
      <c r="B77" s="37"/>
      <c r="C77" s="37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8"/>
      <c r="AC77" s="58"/>
      <c r="AD77" s="58"/>
      <c r="AE77" s="58"/>
      <c r="AF77" s="58"/>
      <c r="AG77" s="58"/>
      <c r="AH77" s="58"/>
      <c r="AI77" s="58"/>
      <c r="AJ77" s="37"/>
      <c r="AK77" s="37"/>
      <c r="AL77" s="37"/>
      <c r="AM77" s="37" t="s">
        <v>52</v>
      </c>
    </row>
    <row r="78" spans="1:39" x14ac:dyDescent="0.2">
      <c r="A78" s="37" t="s">
        <v>7</v>
      </c>
      <c r="B78" s="37"/>
      <c r="C78" s="37"/>
      <c r="D78" s="56">
        <f>D49++D50+D51+D52+D61+D62+D63</f>
        <v>2</v>
      </c>
      <c r="E78" s="56">
        <f t="shared" ref="E78:AI78" si="17">E49++E50+E51+E52+E61+E62+E63</f>
        <v>2</v>
      </c>
      <c r="F78" s="56">
        <f t="shared" si="17"/>
        <v>0</v>
      </c>
      <c r="G78" s="56">
        <f t="shared" si="17"/>
        <v>0</v>
      </c>
      <c r="H78" s="56">
        <f t="shared" si="17"/>
        <v>2</v>
      </c>
      <c r="I78" s="56">
        <f t="shared" si="17"/>
        <v>2</v>
      </c>
      <c r="J78" s="56">
        <f t="shared" si="17"/>
        <v>0</v>
      </c>
      <c r="K78" s="56">
        <f t="shared" si="17"/>
        <v>0</v>
      </c>
      <c r="L78" s="56">
        <f t="shared" si="17"/>
        <v>2</v>
      </c>
      <c r="M78" s="56">
        <f t="shared" si="17"/>
        <v>2</v>
      </c>
      <c r="N78" s="56">
        <f t="shared" si="17"/>
        <v>1</v>
      </c>
      <c r="O78" s="56">
        <f t="shared" si="17"/>
        <v>0</v>
      </c>
      <c r="P78" s="56">
        <f t="shared" si="17"/>
        <v>2</v>
      </c>
      <c r="Q78" s="56">
        <f t="shared" si="17"/>
        <v>2</v>
      </c>
      <c r="R78" s="56">
        <f t="shared" si="17"/>
        <v>0</v>
      </c>
      <c r="S78" s="56">
        <f t="shared" si="17"/>
        <v>1</v>
      </c>
      <c r="T78" s="56">
        <f t="shared" si="17"/>
        <v>2</v>
      </c>
      <c r="U78" s="56">
        <f t="shared" si="17"/>
        <v>1</v>
      </c>
      <c r="V78" s="56">
        <f t="shared" si="17"/>
        <v>0</v>
      </c>
      <c r="W78" s="56">
        <f t="shared" si="17"/>
        <v>1</v>
      </c>
      <c r="X78" s="56">
        <f t="shared" si="17"/>
        <v>0</v>
      </c>
      <c r="Y78" s="56">
        <f t="shared" si="17"/>
        <v>0</v>
      </c>
      <c r="Z78" s="56">
        <f t="shared" si="17"/>
        <v>0</v>
      </c>
      <c r="AA78" s="56">
        <f t="shared" si="17"/>
        <v>0</v>
      </c>
      <c r="AB78" s="58">
        <f t="shared" si="17"/>
        <v>0</v>
      </c>
      <c r="AC78" s="58">
        <f t="shared" si="17"/>
        <v>0</v>
      </c>
      <c r="AD78" s="58">
        <f t="shared" si="17"/>
        <v>0</v>
      </c>
      <c r="AE78" s="58">
        <f t="shared" si="17"/>
        <v>0</v>
      </c>
      <c r="AF78" s="58">
        <f t="shared" si="17"/>
        <v>0</v>
      </c>
      <c r="AG78" s="58">
        <f t="shared" si="17"/>
        <v>0</v>
      </c>
      <c r="AH78" s="58">
        <f t="shared" si="17"/>
        <v>0</v>
      </c>
      <c r="AI78" s="58">
        <f t="shared" si="17"/>
        <v>0</v>
      </c>
      <c r="AJ78" s="37">
        <f>SUM(D78:AI78)</f>
        <v>22</v>
      </c>
      <c r="AK78" s="56">
        <f>AJ49+AJ50+AJ51+AJ52+AJ61+AJ62+AJ63</f>
        <v>22</v>
      </c>
      <c r="AL78" s="37"/>
      <c r="AM78" s="37">
        <f>AK78/32</f>
        <v>0.6875</v>
      </c>
    </row>
    <row r="79" spans="1:39" x14ac:dyDescent="0.2">
      <c r="A79" s="37" t="s">
        <v>112</v>
      </c>
      <c r="B79" s="37"/>
      <c r="C79" s="37"/>
      <c r="D79" s="56">
        <f t="shared" ref="D79:AI79" si="18">D53+D54+D55+D64+D65+D66</f>
        <v>3</v>
      </c>
      <c r="E79" s="56">
        <f t="shared" si="18"/>
        <v>4</v>
      </c>
      <c r="F79" s="56">
        <f t="shared" si="18"/>
        <v>4</v>
      </c>
      <c r="G79" s="56">
        <f t="shared" si="18"/>
        <v>6</v>
      </c>
      <c r="H79" s="56">
        <f t="shared" si="18"/>
        <v>0</v>
      </c>
      <c r="I79" s="56">
        <f t="shared" si="18"/>
        <v>2</v>
      </c>
      <c r="J79" s="56">
        <f t="shared" si="18"/>
        <v>4</v>
      </c>
      <c r="K79" s="56">
        <f t="shared" si="18"/>
        <v>4</v>
      </c>
      <c r="L79" s="56">
        <f t="shared" si="18"/>
        <v>0</v>
      </c>
      <c r="M79" s="56">
        <f t="shared" si="18"/>
        <v>4</v>
      </c>
      <c r="N79" s="56">
        <f t="shared" si="18"/>
        <v>4</v>
      </c>
      <c r="O79" s="56">
        <f t="shared" si="18"/>
        <v>4</v>
      </c>
      <c r="P79" s="56">
        <f t="shared" si="18"/>
        <v>2</v>
      </c>
      <c r="Q79" s="56">
        <f t="shared" si="18"/>
        <v>5</v>
      </c>
      <c r="R79" s="56">
        <f t="shared" si="18"/>
        <v>4</v>
      </c>
      <c r="S79" s="56">
        <f t="shared" si="18"/>
        <v>4</v>
      </c>
      <c r="T79" s="56">
        <f t="shared" si="18"/>
        <v>2</v>
      </c>
      <c r="U79" s="56">
        <f t="shared" si="18"/>
        <v>2</v>
      </c>
      <c r="V79" s="56">
        <f t="shared" si="18"/>
        <v>7</v>
      </c>
      <c r="W79" s="56">
        <f t="shared" si="18"/>
        <v>4</v>
      </c>
      <c r="X79" s="56">
        <f t="shared" si="18"/>
        <v>0</v>
      </c>
      <c r="Y79" s="56">
        <f t="shared" si="18"/>
        <v>0</v>
      </c>
      <c r="Z79" s="56">
        <f t="shared" si="18"/>
        <v>0</v>
      </c>
      <c r="AA79" s="56">
        <f t="shared" si="18"/>
        <v>0</v>
      </c>
      <c r="AB79" s="58">
        <f t="shared" si="18"/>
        <v>0</v>
      </c>
      <c r="AC79" s="58">
        <f t="shared" si="18"/>
        <v>0</v>
      </c>
      <c r="AD79" s="58">
        <f t="shared" si="18"/>
        <v>0</v>
      </c>
      <c r="AE79" s="58">
        <f t="shared" si="18"/>
        <v>0</v>
      </c>
      <c r="AF79" s="58">
        <f t="shared" si="18"/>
        <v>0</v>
      </c>
      <c r="AG79" s="58">
        <f t="shared" si="18"/>
        <v>0</v>
      </c>
      <c r="AH79" s="58">
        <f t="shared" si="18"/>
        <v>0</v>
      </c>
      <c r="AI79" s="58">
        <f t="shared" si="18"/>
        <v>0</v>
      </c>
      <c r="AJ79" s="37">
        <f>SUM(D79:AI79)</f>
        <v>69</v>
      </c>
      <c r="AK79" s="56">
        <f>AJ53+AJ54+AJ55+AJ64+AJ65+AJ66</f>
        <v>69</v>
      </c>
      <c r="AL79" s="37"/>
      <c r="AM79" s="37">
        <f>AK79/32</f>
        <v>2.15625</v>
      </c>
    </row>
    <row r="80" spans="1:39" x14ac:dyDescent="0.2">
      <c r="A80" s="37" t="s">
        <v>111</v>
      </c>
      <c r="B80" s="37"/>
      <c r="C80" s="37"/>
      <c r="D80" s="56">
        <f t="shared" ref="D80:AI80" si="19">D56+D59+D67+D70</f>
        <v>4</v>
      </c>
      <c r="E80" s="56">
        <f t="shared" si="19"/>
        <v>2</v>
      </c>
      <c r="F80" s="56">
        <f t="shared" si="19"/>
        <v>2</v>
      </c>
      <c r="G80" s="56">
        <f t="shared" si="19"/>
        <v>0</v>
      </c>
      <c r="H80" s="56">
        <f t="shared" si="19"/>
        <v>4</v>
      </c>
      <c r="I80" s="56">
        <f t="shared" si="19"/>
        <v>2</v>
      </c>
      <c r="J80" s="56">
        <f t="shared" si="19"/>
        <v>2</v>
      </c>
      <c r="K80" s="56">
        <f t="shared" si="19"/>
        <v>0</v>
      </c>
      <c r="L80" s="56">
        <f t="shared" si="19"/>
        <v>4</v>
      </c>
      <c r="M80" s="56">
        <f t="shared" si="19"/>
        <v>4</v>
      </c>
      <c r="N80" s="56">
        <f t="shared" si="19"/>
        <v>2</v>
      </c>
      <c r="O80" s="56">
        <f t="shared" si="19"/>
        <v>2</v>
      </c>
      <c r="P80" s="56">
        <f t="shared" si="19"/>
        <v>5</v>
      </c>
      <c r="Q80" s="56">
        <f t="shared" si="19"/>
        <v>2</v>
      </c>
      <c r="R80" s="56">
        <f t="shared" si="19"/>
        <v>2</v>
      </c>
      <c r="S80" s="56">
        <f t="shared" si="19"/>
        <v>2</v>
      </c>
      <c r="T80" s="56">
        <f t="shared" si="19"/>
        <v>4</v>
      </c>
      <c r="U80" s="56">
        <f t="shared" si="19"/>
        <v>4</v>
      </c>
      <c r="V80" s="56">
        <f t="shared" si="19"/>
        <v>0</v>
      </c>
      <c r="W80" s="56">
        <f t="shared" si="19"/>
        <v>2</v>
      </c>
      <c r="X80" s="56">
        <f t="shared" si="19"/>
        <v>0</v>
      </c>
      <c r="Y80" s="56">
        <f t="shared" si="19"/>
        <v>0</v>
      </c>
      <c r="Z80" s="56">
        <f t="shared" si="19"/>
        <v>0</v>
      </c>
      <c r="AA80" s="56">
        <f t="shared" si="19"/>
        <v>2</v>
      </c>
      <c r="AB80" s="58">
        <f t="shared" si="19"/>
        <v>0</v>
      </c>
      <c r="AC80" s="58">
        <f t="shared" si="19"/>
        <v>0</v>
      </c>
      <c r="AD80" s="58">
        <f t="shared" si="19"/>
        <v>0</v>
      </c>
      <c r="AE80" s="58">
        <f t="shared" si="19"/>
        <v>0</v>
      </c>
      <c r="AF80" s="58">
        <f t="shared" si="19"/>
        <v>0</v>
      </c>
      <c r="AG80" s="58">
        <f t="shared" si="19"/>
        <v>0</v>
      </c>
      <c r="AH80" s="58">
        <f t="shared" si="19"/>
        <v>0</v>
      </c>
      <c r="AI80" s="58">
        <f t="shared" si="19"/>
        <v>0</v>
      </c>
      <c r="AJ80" s="37">
        <f>SUM(D80:AI80)</f>
        <v>51</v>
      </c>
      <c r="AK80" s="56">
        <f>AJ67+AJ70+AJ59+AJ56</f>
        <v>51</v>
      </c>
      <c r="AL80" s="37"/>
      <c r="AM80" s="37">
        <f>AK80/32</f>
        <v>1.59375</v>
      </c>
    </row>
    <row r="81" spans="1:39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60"/>
      <c r="AC81" s="60"/>
      <c r="AD81" s="60"/>
      <c r="AE81" s="60"/>
      <c r="AF81" s="60"/>
      <c r="AG81" s="60"/>
      <c r="AH81" s="60"/>
      <c r="AI81" s="60"/>
      <c r="AJ81" s="37"/>
      <c r="AK81" s="37"/>
      <c r="AL81" s="37"/>
      <c r="AM81" s="37"/>
    </row>
    <row r="82" spans="1:39" x14ac:dyDescent="0.2">
      <c r="A82" s="37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37"/>
      <c r="M82" s="37"/>
      <c r="N82" s="37"/>
      <c r="O82" s="37"/>
      <c r="P82" s="37"/>
      <c r="Q82" s="43"/>
      <c r="R82" s="43"/>
      <c r="S82" s="37"/>
      <c r="T82" s="37"/>
      <c r="U82" s="43"/>
      <c r="V82" s="37"/>
      <c r="W82" s="43"/>
      <c r="X82" s="43"/>
      <c r="Y82" s="43"/>
      <c r="Z82" s="37"/>
      <c r="AA82" s="37"/>
      <c r="AB82" s="60"/>
      <c r="AC82" s="60"/>
      <c r="AD82" s="60"/>
      <c r="AE82" s="60"/>
      <c r="AF82" s="60"/>
      <c r="AG82" s="60"/>
      <c r="AH82" s="60"/>
      <c r="AI82" s="60"/>
      <c r="AJ82" s="37"/>
      <c r="AK82" s="37"/>
      <c r="AL82" s="37"/>
      <c r="AM82" s="37"/>
    </row>
  </sheetData>
  <mergeCells count="16">
    <mergeCell ref="T3:W3"/>
    <mergeCell ref="X3:AA3"/>
    <mergeCell ref="AB3:AE3"/>
    <mergeCell ref="AF3:AI3"/>
    <mergeCell ref="D3:G3"/>
    <mergeCell ref="H3:K3"/>
    <mergeCell ref="L3:O3"/>
    <mergeCell ref="P3:S3"/>
    <mergeCell ref="X47:AA47"/>
    <mergeCell ref="AB47:AE47"/>
    <mergeCell ref="AF47:AI47"/>
    <mergeCell ref="D47:G47"/>
    <mergeCell ref="H47:K47"/>
    <mergeCell ref="L47:O47"/>
    <mergeCell ref="P47:S47"/>
    <mergeCell ref="T47:W47"/>
  </mergeCells>
  <phoneticPr fontId="1" type="noConversion"/>
  <conditionalFormatting sqref="AK34:AK36">
    <cfRule type="cellIs" dxfId="69" priority="36" stopIfTrue="1" operator="lessThan">
      <formula>3</formula>
    </cfRule>
  </conditionalFormatting>
  <conditionalFormatting sqref="AJ36">
    <cfRule type="cellIs" dxfId="68" priority="37" stopIfTrue="1" operator="notEqual">
      <formula>$AK$36</formula>
    </cfRule>
  </conditionalFormatting>
  <conditionalFormatting sqref="AJ19">
    <cfRule type="cellIs" dxfId="67" priority="38" stopIfTrue="1" operator="notEqual">
      <formula>$AK$19</formula>
    </cfRule>
  </conditionalFormatting>
  <conditionalFormatting sqref="AJ20">
    <cfRule type="cellIs" dxfId="66" priority="39" stopIfTrue="1" operator="notEqual">
      <formula>$AK$20</formula>
    </cfRule>
  </conditionalFormatting>
  <conditionalFormatting sqref="AJ21">
    <cfRule type="cellIs" dxfId="65" priority="40" stopIfTrue="1" operator="notEqual">
      <formula>$AK$21</formula>
    </cfRule>
  </conditionalFormatting>
  <conditionalFormatting sqref="AJ22">
    <cfRule type="cellIs" dxfId="64" priority="41" stopIfTrue="1" operator="notEqual">
      <formula>$AK$22</formula>
    </cfRule>
  </conditionalFormatting>
  <conditionalFormatting sqref="AJ23:AJ25">
    <cfRule type="cellIs" dxfId="63" priority="42" stopIfTrue="1" operator="notEqual">
      <formula>$AK$23</formula>
    </cfRule>
  </conditionalFormatting>
  <conditionalFormatting sqref="AJ26">
    <cfRule type="cellIs" dxfId="62" priority="43" stopIfTrue="1" operator="notEqual">
      <formula>$AK$26</formula>
    </cfRule>
  </conditionalFormatting>
  <conditionalFormatting sqref="D30:AI30">
    <cfRule type="cellIs" dxfId="61" priority="44" stopIfTrue="1" operator="lessThan">
      <formula>-2</formula>
    </cfRule>
    <cfRule type="cellIs" dxfId="60" priority="45" stopIfTrue="1" operator="greaterThan">
      <formula>1</formula>
    </cfRule>
  </conditionalFormatting>
  <conditionalFormatting sqref="AJ18">
    <cfRule type="cellIs" dxfId="59" priority="46" stopIfTrue="1" operator="notEqual">
      <formula>$AK$18</formula>
    </cfRule>
  </conditionalFormatting>
  <conditionalFormatting sqref="AJ34">
    <cfRule type="cellIs" dxfId="58" priority="47" stopIfTrue="1" operator="notEqual">
      <formula>$AK$34</formula>
    </cfRule>
  </conditionalFormatting>
  <conditionalFormatting sqref="D27:AI27 D35:AI35">
    <cfRule type="cellIs" dxfId="57" priority="48" stopIfTrue="1" operator="lessThan">
      <formula>4</formula>
    </cfRule>
    <cfRule type="cellIs" dxfId="56" priority="49" stopIfTrue="1" operator="greaterThan">
      <formula>5</formula>
    </cfRule>
    <cfRule type="cellIs" dxfId="55" priority="50" stopIfTrue="1" operator="equal">
      <formula>5</formula>
    </cfRule>
  </conditionalFormatting>
  <conditionalFormatting sqref="AJ35">
    <cfRule type="cellIs" dxfId="54" priority="51" stopIfTrue="1" operator="notEqual">
      <formula>$AK$35</formula>
    </cfRule>
  </conditionalFormatting>
  <conditionalFormatting sqref="D36:AI36">
    <cfRule type="cellIs" dxfId="53" priority="52" stopIfTrue="1" operator="lessThan">
      <formula>2</formula>
    </cfRule>
    <cfRule type="cellIs" dxfId="52" priority="53" stopIfTrue="1" operator="equal">
      <formula>4</formula>
    </cfRule>
  </conditionalFormatting>
  <conditionalFormatting sqref="AJ7">
    <cfRule type="cellIs" dxfId="51" priority="54" stopIfTrue="1" operator="notEqual">
      <formula>$AK$7</formula>
    </cfRule>
  </conditionalFormatting>
  <conditionalFormatting sqref="AJ8">
    <cfRule type="cellIs" dxfId="50" priority="55" stopIfTrue="1" operator="notEqual">
      <formula>$AK$8</formula>
    </cfRule>
  </conditionalFormatting>
  <conditionalFormatting sqref="AJ9">
    <cfRule type="cellIs" dxfId="49" priority="56" stopIfTrue="1" operator="notEqual">
      <formula>$AK$9</formula>
    </cfRule>
  </conditionalFormatting>
  <conditionalFormatting sqref="AJ10">
    <cfRule type="cellIs" dxfId="48" priority="57" stopIfTrue="1" operator="notEqual">
      <formula>$AK$10</formula>
    </cfRule>
  </conditionalFormatting>
  <conditionalFormatting sqref="AJ11">
    <cfRule type="cellIs" dxfId="47" priority="58" stopIfTrue="1" operator="notEqual">
      <formula>$AK$11</formula>
    </cfRule>
  </conditionalFormatting>
  <conditionalFormatting sqref="AJ12:AJ15">
    <cfRule type="cellIs" dxfId="46" priority="59" stopIfTrue="1" operator="notEqual">
      <formula>$AK$12</formula>
    </cfRule>
  </conditionalFormatting>
  <conditionalFormatting sqref="AJ17">
    <cfRule type="cellIs" dxfId="45" priority="61" stopIfTrue="1" operator="notEqual">
      <formula>$AK$17</formula>
    </cfRule>
  </conditionalFormatting>
  <conditionalFormatting sqref="AJ6">
    <cfRule type="cellIs" dxfId="44" priority="62" stopIfTrue="1" operator="notEqual">
      <formula>$AK$6</formula>
    </cfRule>
  </conditionalFormatting>
  <conditionalFormatting sqref="D16:AI16">
    <cfRule type="cellIs" dxfId="43" priority="63" stopIfTrue="1" operator="lessThan">
      <formula>5</formula>
    </cfRule>
    <cfRule type="cellIs" dxfId="42" priority="64" stopIfTrue="1" operator="greaterThan">
      <formula>6</formula>
    </cfRule>
    <cfRule type="cellIs" dxfId="41" priority="65" stopIfTrue="1" operator="equal">
      <formula>6</formula>
    </cfRule>
  </conditionalFormatting>
  <conditionalFormatting sqref="AJ5">
    <cfRule type="cellIs" dxfId="40" priority="66" stopIfTrue="1" operator="notEqual">
      <formula>$AK$5</formula>
    </cfRule>
  </conditionalFormatting>
  <conditionalFormatting sqref="D28:AI28">
    <cfRule type="cellIs" dxfId="39" priority="67" stopIfTrue="1" operator="lessThan">
      <formula>9</formula>
    </cfRule>
    <cfRule type="cellIs" dxfId="38" priority="68" stopIfTrue="1" operator="greaterThan">
      <formula>10</formula>
    </cfRule>
    <cfRule type="cellIs" dxfId="37" priority="69" stopIfTrue="1" operator="equal">
      <formula>10</formula>
    </cfRule>
  </conditionalFormatting>
  <conditionalFormatting sqref="D34:AI34">
    <cfRule type="cellIs" dxfId="36" priority="70" stopIfTrue="1" operator="lessThan">
      <formula>2</formula>
    </cfRule>
    <cfRule type="cellIs" dxfId="35" priority="71" stopIfTrue="1" operator="greaterThan">
      <formula>2</formula>
    </cfRule>
  </conditionalFormatting>
  <conditionalFormatting sqref="AK78:AK80">
    <cfRule type="cellIs" dxfId="34" priority="1" stopIfTrue="1" operator="lessThan">
      <formula>3</formula>
    </cfRule>
  </conditionalFormatting>
  <conditionalFormatting sqref="AJ80">
    <cfRule type="cellIs" dxfId="33" priority="2" stopIfTrue="1" operator="notEqual">
      <formula>$AK$36</formula>
    </cfRule>
  </conditionalFormatting>
  <conditionalFormatting sqref="AJ63">
    <cfRule type="cellIs" dxfId="32" priority="3" stopIfTrue="1" operator="notEqual">
      <formula>$AK$19</formula>
    </cfRule>
  </conditionalFormatting>
  <conditionalFormatting sqref="AJ64">
    <cfRule type="cellIs" dxfId="31" priority="4" stopIfTrue="1" operator="notEqual">
      <formula>$AK$20</formula>
    </cfRule>
  </conditionalFormatting>
  <conditionalFormatting sqref="AJ65">
    <cfRule type="cellIs" dxfId="30" priority="5" stopIfTrue="1" operator="notEqual">
      <formula>$AK$21</formula>
    </cfRule>
  </conditionalFormatting>
  <conditionalFormatting sqref="AJ66">
    <cfRule type="cellIs" dxfId="29" priority="6" stopIfTrue="1" operator="notEqual">
      <formula>$AK$22</formula>
    </cfRule>
  </conditionalFormatting>
  <conditionalFormatting sqref="AJ67:AJ69">
    <cfRule type="cellIs" dxfId="28" priority="7" stopIfTrue="1" operator="notEqual">
      <formula>$AK$23</formula>
    </cfRule>
  </conditionalFormatting>
  <conditionalFormatting sqref="AJ70">
    <cfRule type="cellIs" dxfId="27" priority="8" stopIfTrue="1" operator="notEqual">
      <formula>$AK$26</formula>
    </cfRule>
  </conditionalFormatting>
  <conditionalFormatting sqref="D74:AI74">
    <cfRule type="cellIs" dxfId="26" priority="9" stopIfTrue="1" operator="lessThan">
      <formula>-2</formula>
    </cfRule>
    <cfRule type="cellIs" dxfId="25" priority="10" stopIfTrue="1" operator="greaterThan">
      <formula>1</formula>
    </cfRule>
  </conditionalFormatting>
  <conditionalFormatting sqref="AJ62">
    <cfRule type="cellIs" dxfId="24" priority="11" stopIfTrue="1" operator="notEqual">
      <formula>$AK$18</formula>
    </cfRule>
  </conditionalFormatting>
  <conditionalFormatting sqref="AJ78">
    <cfRule type="cellIs" dxfId="23" priority="12" stopIfTrue="1" operator="notEqual">
      <formula>$AK$34</formula>
    </cfRule>
  </conditionalFormatting>
  <conditionalFormatting sqref="D71:AI71 D79:AI79">
    <cfRule type="cellIs" dxfId="22" priority="13" stopIfTrue="1" operator="lessThan">
      <formula>4</formula>
    </cfRule>
    <cfRule type="cellIs" dxfId="21" priority="14" stopIfTrue="1" operator="greaterThan">
      <formula>5</formula>
    </cfRule>
    <cfRule type="cellIs" dxfId="20" priority="15" stopIfTrue="1" operator="equal">
      <formula>5</formula>
    </cfRule>
  </conditionalFormatting>
  <conditionalFormatting sqref="AJ79">
    <cfRule type="cellIs" dxfId="19" priority="16" stopIfTrue="1" operator="notEqual">
      <formula>$AK$35</formula>
    </cfRule>
  </conditionalFormatting>
  <conditionalFormatting sqref="D80:AI80">
    <cfRule type="cellIs" dxfId="18" priority="17" stopIfTrue="1" operator="lessThan">
      <formula>2</formula>
    </cfRule>
    <cfRule type="cellIs" dxfId="17" priority="18" stopIfTrue="1" operator="equal">
      <formula>4</formula>
    </cfRule>
  </conditionalFormatting>
  <conditionalFormatting sqref="AJ51">
    <cfRule type="cellIs" dxfId="16" priority="19" stopIfTrue="1" operator="notEqual">
      <formula>$AK$7</formula>
    </cfRule>
  </conditionalFormatting>
  <conditionalFormatting sqref="AJ52">
    <cfRule type="cellIs" dxfId="15" priority="20" stopIfTrue="1" operator="notEqual">
      <formula>$AK$8</formula>
    </cfRule>
  </conditionalFormatting>
  <conditionalFormatting sqref="AJ53">
    <cfRule type="cellIs" dxfId="14" priority="21" stopIfTrue="1" operator="notEqual">
      <formula>$AK$9</formula>
    </cfRule>
  </conditionalFormatting>
  <conditionalFormatting sqref="AJ54">
    <cfRule type="cellIs" dxfId="13" priority="22" stopIfTrue="1" operator="notEqual">
      <formula>$AK$10</formula>
    </cfRule>
  </conditionalFormatting>
  <conditionalFormatting sqref="AJ55">
    <cfRule type="cellIs" dxfId="12" priority="23" stopIfTrue="1" operator="notEqual">
      <formula>$AK$11</formula>
    </cfRule>
  </conditionalFormatting>
  <conditionalFormatting sqref="AJ56:AJ59">
    <cfRule type="cellIs" dxfId="11" priority="24" stopIfTrue="1" operator="notEqual">
      <formula>$AK$12</formula>
    </cfRule>
  </conditionalFormatting>
  <conditionalFormatting sqref="AJ61">
    <cfRule type="cellIs" dxfId="10" priority="25" stopIfTrue="1" operator="notEqual">
      <formula>$AK$17</formula>
    </cfRule>
  </conditionalFormatting>
  <conditionalFormatting sqref="AJ50">
    <cfRule type="cellIs" dxfId="9" priority="26" stopIfTrue="1" operator="notEqual">
      <formula>$AK$6</formula>
    </cfRule>
  </conditionalFormatting>
  <conditionalFormatting sqref="D60:AI60">
    <cfRule type="cellIs" dxfId="8" priority="27" stopIfTrue="1" operator="lessThan">
      <formula>5</formula>
    </cfRule>
    <cfRule type="cellIs" dxfId="7" priority="28" stopIfTrue="1" operator="greaterThan">
      <formula>6</formula>
    </cfRule>
    <cfRule type="cellIs" dxfId="6" priority="29" stopIfTrue="1" operator="equal">
      <formula>6</formula>
    </cfRule>
  </conditionalFormatting>
  <conditionalFormatting sqref="AJ49">
    <cfRule type="cellIs" dxfId="5" priority="30" stopIfTrue="1" operator="notEqual">
      <formula>$AK$5</formula>
    </cfRule>
  </conditionalFormatting>
  <conditionalFormatting sqref="D72:AI72">
    <cfRule type="cellIs" dxfId="4" priority="31" stopIfTrue="1" operator="lessThan">
      <formula>9</formula>
    </cfRule>
    <cfRule type="cellIs" dxfId="3" priority="32" stopIfTrue="1" operator="greaterThan">
      <formula>10</formula>
    </cfRule>
    <cfRule type="cellIs" dxfId="2" priority="33" stopIfTrue="1" operator="equal">
      <formula>10</formula>
    </cfRule>
  </conditionalFormatting>
  <conditionalFormatting sqref="D78:AI78">
    <cfRule type="cellIs" dxfId="1" priority="34" stopIfTrue="1" operator="lessThan">
      <formula>2</formula>
    </cfRule>
    <cfRule type="cellIs" dxfId="0" priority="35" stopIfTrue="1" operator="greaterThan">
      <formula>2</formula>
    </cfRule>
  </conditionalFormatting>
  <pageMargins left="0.51181102362204722" right="0.51181102362204722" top="0.74803149606299213" bottom="0.74803149606299213" header="0.31496062992125984" footer="0.31496062992125984"/>
  <pageSetup paperSize="9" scale="65" orientation="landscape" r:id="rId1"/>
  <headerFooter alignWithMargins="0">
    <oddHeader>&amp;CMixblandning Zenithdagen 2013</oddHeader>
    <oddFooter>&amp;LMagnus Alexandersson&amp;R&amp;P</oddFooter>
  </headerFooter>
  <rowBreaks count="1" manualBreakCount="1">
    <brk id="38" max="36" man="1"/>
  </rowBreaks>
  <colBreaks count="1" manualBreakCount="1">
    <brk id="39" max="4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5"/>
  <sheetViews>
    <sheetView view="pageLayout" topLeftCell="A31" zoomScaleNormal="50" zoomScaleSheetLayoutView="50" workbookViewId="0">
      <selection activeCell="D49" sqref="D49:D50"/>
    </sheetView>
  </sheetViews>
  <sheetFormatPr defaultRowHeight="12.75" x14ac:dyDescent="0.2"/>
  <cols>
    <col min="1" max="1" width="29.5703125" bestFit="1" customWidth="1"/>
    <col min="2" max="5" width="14.7109375" style="6" customWidth="1"/>
    <col min="6" max="6" width="3.28515625" style="6" customWidth="1"/>
    <col min="7" max="9" width="9.140625" style="6"/>
    <col min="10" max="14" width="10.7109375" style="6" customWidth="1"/>
    <col min="15" max="45" width="6" customWidth="1"/>
  </cols>
  <sheetData>
    <row r="1" spans="1:45" ht="15" customHeight="1" thickBot="1" x14ac:dyDescent="0.45">
      <c r="A1" s="1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spans="1:45" s="1" customFormat="1" ht="162.75" customHeight="1" x14ac:dyDescent="0.2">
      <c r="A2" s="24" t="s">
        <v>71</v>
      </c>
      <c r="B2" s="12" t="s">
        <v>79</v>
      </c>
      <c r="C2" s="16" t="s">
        <v>80</v>
      </c>
      <c r="D2" s="16" t="s">
        <v>100</v>
      </c>
      <c r="E2" s="16" t="s">
        <v>101</v>
      </c>
      <c r="F2" s="16"/>
      <c r="G2" s="16" t="s">
        <v>16</v>
      </c>
      <c r="H2" s="16" t="s">
        <v>17</v>
      </c>
      <c r="I2" s="16" t="s">
        <v>18</v>
      </c>
      <c r="J2" s="16" t="s">
        <v>22</v>
      </c>
      <c r="K2" s="16" t="s">
        <v>19</v>
      </c>
      <c r="L2" s="16" t="s">
        <v>20</v>
      </c>
      <c r="M2" s="16" t="s">
        <v>14</v>
      </c>
      <c r="N2" s="16" t="s">
        <v>21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s="1" customFormat="1" ht="30" x14ac:dyDescent="0.4">
      <c r="A3" s="22" t="s">
        <v>79</v>
      </c>
      <c r="B3" s="13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s="1" customFormat="1" ht="30" x14ac:dyDescent="0.4">
      <c r="A4" s="22" t="s">
        <v>80</v>
      </c>
      <c r="B4" s="13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s="1" customFormat="1" ht="30" x14ac:dyDescent="0.4">
      <c r="A5" s="22" t="s">
        <v>100</v>
      </c>
      <c r="B5" s="13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s="1" customFormat="1" ht="30.75" thickBot="1" x14ac:dyDescent="0.45">
      <c r="A6" s="23" t="s">
        <v>101</v>
      </c>
      <c r="B6" s="10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s="1" customFormat="1" ht="30.75" thickBot="1" x14ac:dyDescent="0.45">
      <c r="A7" s="19"/>
      <c r="B7" s="15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s="1" customFormat="1" ht="126" x14ac:dyDescent="0.2">
      <c r="A8" s="24" t="s">
        <v>72</v>
      </c>
      <c r="B8" s="12" t="s">
        <v>81</v>
      </c>
      <c r="C8" s="16" t="s">
        <v>82</v>
      </c>
      <c r="D8" s="16" t="s">
        <v>98</v>
      </c>
      <c r="E8" s="16" t="s">
        <v>99</v>
      </c>
      <c r="F8" s="16"/>
      <c r="G8" s="16" t="s">
        <v>16</v>
      </c>
      <c r="H8" s="16" t="s">
        <v>17</v>
      </c>
      <c r="I8" s="16" t="s">
        <v>18</v>
      </c>
      <c r="J8" s="16" t="s">
        <v>15</v>
      </c>
      <c r="K8" s="16" t="s">
        <v>19</v>
      </c>
      <c r="L8" s="16" t="s">
        <v>20</v>
      </c>
      <c r="M8" s="16" t="s">
        <v>14</v>
      </c>
      <c r="N8" s="16" t="s">
        <v>21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</row>
    <row r="9" spans="1:45" s="1" customFormat="1" ht="30" x14ac:dyDescent="0.4">
      <c r="A9" s="22" t="s">
        <v>81</v>
      </c>
      <c r="B9" s="13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</row>
    <row r="10" spans="1:45" s="1" customFormat="1" ht="30" x14ac:dyDescent="0.4">
      <c r="A10" s="22" t="s">
        <v>82</v>
      </c>
      <c r="B10" s="13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</row>
    <row r="11" spans="1:45" s="1" customFormat="1" ht="30" x14ac:dyDescent="0.4">
      <c r="A11" s="22" t="s">
        <v>98</v>
      </c>
      <c r="B11" s="13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</row>
    <row r="12" spans="1:45" s="1" customFormat="1" ht="30.75" thickBot="1" x14ac:dyDescent="0.45">
      <c r="A12" s="23" t="s">
        <v>99</v>
      </c>
      <c r="B12" s="10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</row>
    <row r="13" spans="1:45" s="1" customFormat="1" ht="30.75" thickBot="1" x14ac:dyDescent="0.45">
      <c r="A13" s="19"/>
      <c r="B13" s="15"/>
      <c r="C13" s="19"/>
      <c r="D13" s="19"/>
      <c r="E13" s="19"/>
      <c r="F13" s="19"/>
      <c r="G13" s="20"/>
      <c r="H13" s="20"/>
      <c r="I13" s="20"/>
      <c r="J13" s="20"/>
      <c r="K13" s="20"/>
      <c r="L13" s="20"/>
      <c r="M13" s="20"/>
      <c r="N13" s="20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</row>
    <row r="14" spans="1:45" s="1" customFormat="1" ht="161.25" customHeight="1" x14ac:dyDescent="0.2">
      <c r="A14" s="24" t="s">
        <v>73</v>
      </c>
      <c r="B14" s="12" t="s">
        <v>115</v>
      </c>
      <c r="C14" s="16" t="s">
        <v>116</v>
      </c>
      <c r="D14" s="16" t="s">
        <v>85</v>
      </c>
      <c r="E14" s="16" t="s">
        <v>105</v>
      </c>
      <c r="F14" s="16"/>
      <c r="G14" s="16" t="s">
        <v>16</v>
      </c>
      <c r="H14" s="16" t="s">
        <v>17</v>
      </c>
      <c r="I14" s="16" t="s">
        <v>18</v>
      </c>
      <c r="J14" s="16" t="s">
        <v>15</v>
      </c>
      <c r="K14" s="16" t="s">
        <v>19</v>
      </c>
      <c r="L14" s="16" t="s">
        <v>20</v>
      </c>
      <c r="M14" s="16" t="s">
        <v>14</v>
      </c>
      <c r="N14" s="16" t="s">
        <v>21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</row>
    <row r="15" spans="1:45" s="1" customFormat="1" ht="30" x14ac:dyDescent="0.4">
      <c r="A15" s="22" t="s">
        <v>115</v>
      </c>
      <c r="B15" s="13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</row>
    <row r="16" spans="1:45" s="1" customFormat="1" ht="30" x14ac:dyDescent="0.4">
      <c r="A16" s="22" t="s">
        <v>116</v>
      </c>
      <c r="B16" s="13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</row>
    <row r="17" spans="1:45" s="1" customFormat="1" ht="30" x14ac:dyDescent="0.4">
      <c r="A17" s="22" t="s">
        <v>85</v>
      </c>
      <c r="B17" s="13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</row>
    <row r="18" spans="1:45" s="1" customFormat="1" ht="30.75" thickBot="1" x14ac:dyDescent="0.45">
      <c r="A18" s="23" t="s">
        <v>105</v>
      </c>
      <c r="B18" s="10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</row>
    <row r="19" spans="1:45" s="1" customFormat="1" ht="30.75" thickBot="1" x14ac:dyDescent="0.45">
      <c r="A19" s="19"/>
      <c r="B19" s="15"/>
      <c r="C19" s="19"/>
      <c r="D19" s="19"/>
      <c r="E19" s="19"/>
      <c r="F19" s="19"/>
      <c r="G19" s="20"/>
      <c r="H19" s="20"/>
      <c r="I19" s="20"/>
      <c r="J19" s="20"/>
      <c r="K19" s="20"/>
      <c r="L19" s="20"/>
      <c r="M19" s="20"/>
      <c r="N19" s="20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</row>
    <row r="20" spans="1:45" s="1" customFormat="1" ht="137.25" x14ac:dyDescent="0.2">
      <c r="A20" s="24" t="s">
        <v>74</v>
      </c>
      <c r="B20" s="12" t="s">
        <v>86</v>
      </c>
      <c r="C20" s="16" t="s">
        <v>117</v>
      </c>
      <c r="D20" s="16" t="s">
        <v>103</v>
      </c>
      <c r="E20" s="16" t="s">
        <v>118</v>
      </c>
      <c r="F20" s="16"/>
      <c r="G20" s="16" t="s">
        <v>16</v>
      </c>
      <c r="H20" s="16" t="s">
        <v>17</v>
      </c>
      <c r="I20" s="16" t="s">
        <v>18</v>
      </c>
      <c r="J20" s="16" t="s">
        <v>15</v>
      </c>
      <c r="K20" s="16" t="s">
        <v>19</v>
      </c>
      <c r="L20" s="16" t="s">
        <v>20</v>
      </c>
      <c r="M20" s="16" t="s">
        <v>14</v>
      </c>
      <c r="N20" s="16" t="s">
        <v>21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</row>
    <row r="21" spans="1:45" s="1" customFormat="1" ht="30" x14ac:dyDescent="0.4">
      <c r="A21" s="22" t="s">
        <v>86</v>
      </c>
      <c r="B21" s="13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</row>
    <row r="22" spans="1:45" s="1" customFormat="1" ht="30" x14ac:dyDescent="0.4">
      <c r="A22" s="22" t="s">
        <v>117</v>
      </c>
      <c r="B22" s="13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</row>
    <row r="23" spans="1:45" s="1" customFormat="1" ht="30" x14ac:dyDescent="0.4">
      <c r="A23" s="22" t="s">
        <v>103</v>
      </c>
      <c r="B23" s="13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</row>
    <row r="24" spans="1:45" s="1" customFormat="1" ht="30.75" thickBot="1" x14ac:dyDescent="0.45">
      <c r="A24" s="23" t="s">
        <v>118</v>
      </c>
      <c r="B24" s="10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</row>
    <row r="25" spans="1:45" s="1" customFormat="1" ht="30.75" thickBot="1" x14ac:dyDescent="0.45">
      <c r="A25" s="19"/>
      <c r="B25" s="15"/>
      <c r="C25" s="19"/>
      <c r="D25" s="19"/>
      <c r="E25" s="19"/>
      <c r="F25" s="19"/>
      <c r="G25" s="20"/>
      <c r="H25" s="20"/>
      <c r="I25" s="20"/>
      <c r="J25" s="20"/>
      <c r="K25" s="20"/>
      <c r="L25" s="20"/>
      <c r="M25" s="20"/>
      <c r="N25" s="20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</row>
    <row r="26" spans="1:45" s="1" customFormat="1" ht="112.5" x14ac:dyDescent="0.2">
      <c r="A26" s="25" t="s">
        <v>75</v>
      </c>
      <c r="B26" s="12" t="s">
        <v>88</v>
      </c>
      <c r="C26" s="16" t="s">
        <v>89</v>
      </c>
      <c r="D26" s="16" t="s">
        <v>90</v>
      </c>
      <c r="E26" s="16" t="s">
        <v>104</v>
      </c>
      <c r="F26" s="16"/>
      <c r="G26" s="16" t="s">
        <v>16</v>
      </c>
      <c r="H26" s="16" t="s">
        <v>17</v>
      </c>
      <c r="I26" s="16" t="s">
        <v>18</v>
      </c>
      <c r="J26" s="16" t="s">
        <v>15</v>
      </c>
      <c r="K26" s="16" t="s">
        <v>19</v>
      </c>
      <c r="L26" s="16" t="s">
        <v>20</v>
      </c>
      <c r="M26" s="16" t="s">
        <v>14</v>
      </c>
      <c r="N26" s="16" t="s">
        <v>21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</row>
    <row r="27" spans="1:45" s="1" customFormat="1" ht="30" x14ac:dyDescent="0.4">
      <c r="A27" s="22" t="s">
        <v>88</v>
      </c>
      <c r="B27" s="13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</row>
    <row r="28" spans="1:45" s="1" customFormat="1" ht="30" x14ac:dyDescent="0.4">
      <c r="A28" s="22" t="s">
        <v>89</v>
      </c>
      <c r="B28" s="13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</row>
    <row r="29" spans="1:45" s="1" customFormat="1" ht="30" x14ac:dyDescent="0.4">
      <c r="A29" s="22" t="s">
        <v>90</v>
      </c>
      <c r="B29" s="13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</row>
    <row r="30" spans="1:45" s="1" customFormat="1" ht="30.75" thickBot="1" x14ac:dyDescent="0.45">
      <c r="A30" s="23" t="s">
        <v>104</v>
      </c>
      <c r="B30" s="10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</row>
    <row r="31" spans="1:45" s="1" customFormat="1" ht="30.75" thickBot="1" x14ac:dyDescent="0.45">
      <c r="A31" s="19"/>
      <c r="B31" s="15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45" s="1" customFormat="1" ht="112.5" x14ac:dyDescent="0.2">
      <c r="A32" s="25" t="s">
        <v>76</v>
      </c>
      <c r="B32" s="12" t="s">
        <v>119</v>
      </c>
      <c r="C32" s="16" t="s">
        <v>92</v>
      </c>
      <c r="D32" s="16" t="s">
        <v>93</v>
      </c>
      <c r="E32" s="16" t="s">
        <v>94</v>
      </c>
      <c r="F32" s="16"/>
      <c r="G32" s="16" t="s">
        <v>16</v>
      </c>
      <c r="H32" s="16" t="s">
        <v>17</v>
      </c>
      <c r="I32" s="16" t="s">
        <v>18</v>
      </c>
      <c r="J32" s="16" t="s">
        <v>15</v>
      </c>
      <c r="K32" s="16" t="s">
        <v>19</v>
      </c>
      <c r="L32" s="16" t="s">
        <v>20</v>
      </c>
      <c r="M32" s="16" t="s">
        <v>14</v>
      </c>
      <c r="N32" s="16" t="s">
        <v>21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45" s="1" customFormat="1" ht="30" x14ac:dyDescent="0.4">
      <c r="A33" s="22" t="s">
        <v>119</v>
      </c>
      <c r="B33" s="13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45" s="1" customFormat="1" ht="30" x14ac:dyDescent="0.4">
      <c r="A34" s="22" t="s">
        <v>92</v>
      </c>
      <c r="B34" s="13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:45" s="1" customFormat="1" ht="30" x14ac:dyDescent="0.4">
      <c r="A35" s="22" t="s">
        <v>93</v>
      </c>
      <c r="B35" s="13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45" s="1" customFormat="1" ht="30.75" thickBot="1" x14ac:dyDescent="0.45">
      <c r="A36" s="23" t="s">
        <v>94</v>
      </c>
      <c r="B36" s="10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45" s="1" customFormat="1" ht="30" x14ac:dyDescent="0.4">
      <c r="A37" s="19"/>
      <c r="B37" s="15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45" s="1" customFormat="1" ht="30.75" thickBot="1" x14ac:dyDescent="0.45">
      <c r="A38" s="19"/>
      <c r="B38" s="15"/>
      <c r="C38" s="19"/>
      <c r="D38" s="19"/>
      <c r="E38" s="19"/>
      <c r="F38" s="29"/>
      <c r="G38" s="29"/>
      <c r="H38" s="29"/>
      <c r="I38" s="29"/>
      <c r="J38" s="29"/>
      <c r="K38" s="29"/>
      <c r="L38" s="29"/>
      <c r="M38" s="29"/>
      <c r="N38" s="29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45" s="1" customFormat="1" ht="90" x14ac:dyDescent="0.2">
      <c r="A39" s="25" t="s">
        <v>23</v>
      </c>
      <c r="B39" s="68" t="s">
        <v>76</v>
      </c>
      <c r="C39" s="68" t="s">
        <v>75</v>
      </c>
      <c r="D39" s="68" t="s">
        <v>74</v>
      </c>
      <c r="E39" s="68" t="s">
        <v>71</v>
      </c>
      <c r="F39" s="30"/>
      <c r="G39" s="30"/>
      <c r="H39" s="30"/>
      <c r="I39" s="30"/>
      <c r="J39" s="30"/>
      <c r="K39" s="30"/>
      <c r="L39" s="30"/>
      <c r="M39" s="30"/>
      <c r="N39" s="30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</row>
    <row r="40" spans="1:45" s="1" customFormat="1" ht="30.75" thickBot="1" x14ac:dyDescent="0.45">
      <c r="A40" s="27" t="s">
        <v>120</v>
      </c>
      <c r="B40" s="10"/>
      <c r="C40" s="18"/>
      <c r="D40" s="18"/>
      <c r="E40" s="35"/>
      <c r="F40" s="20"/>
      <c r="G40" s="20" t="s">
        <v>25</v>
      </c>
      <c r="H40" s="20"/>
      <c r="I40" s="20"/>
      <c r="J40" s="20"/>
      <c r="K40" s="20"/>
      <c r="L40" s="20"/>
      <c r="M40" s="20"/>
      <c r="N40" s="20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</row>
    <row r="41" spans="1:45" s="1" customFormat="1" ht="30.75" thickBot="1" x14ac:dyDescent="0.45">
      <c r="A41" s="27" t="s">
        <v>120</v>
      </c>
      <c r="B41" s="10"/>
      <c r="C41" s="18"/>
      <c r="D41" s="18"/>
      <c r="E41" s="35"/>
      <c r="F41" s="20"/>
      <c r="G41" s="20" t="s">
        <v>26</v>
      </c>
      <c r="H41" s="20"/>
      <c r="I41" s="20"/>
      <c r="J41" s="20"/>
      <c r="K41" s="20"/>
      <c r="L41" s="20"/>
      <c r="M41" s="20"/>
      <c r="N41" s="20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</row>
    <row r="42" spans="1:45" s="1" customFormat="1" ht="30.75" thickBot="1" x14ac:dyDescent="0.45">
      <c r="A42" s="27" t="s">
        <v>72</v>
      </c>
      <c r="B42" s="10"/>
      <c r="C42" s="18"/>
      <c r="D42" s="18"/>
      <c r="E42" s="35"/>
      <c r="F42" s="20"/>
      <c r="G42" s="20" t="s">
        <v>27</v>
      </c>
      <c r="H42" s="20"/>
      <c r="I42" s="20"/>
      <c r="J42" s="20"/>
      <c r="K42" s="20"/>
      <c r="L42" s="20"/>
      <c r="M42" s="20"/>
      <c r="N42" s="20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</row>
    <row r="43" spans="1:45" s="1" customFormat="1" ht="30.75" thickBot="1" x14ac:dyDescent="0.45">
      <c r="A43" s="27" t="s">
        <v>73</v>
      </c>
      <c r="B43" s="10"/>
      <c r="C43" s="18"/>
      <c r="D43" s="18"/>
      <c r="E43" s="35"/>
      <c r="F43" s="20"/>
      <c r="G43" s="20" t="s">
        <v>28</v>
      </c>
      <c r="H43" s="20"/>
      <c r="I43" s="20"/>
      <c r="J43" s="20"/>
      <c r="K43" s="20"/>
      <c r="L43" s="20"/>
      <c r="M43" s="20"/>
      <c r="N43" s="20"/>
    </row>
    <row r="44" spans="1:45" s="1" customFormat="1" ht="30.75" thickBot="1" x14ac:dyDescent="0.45">
      <c r="A44" s="19"/>
      <c r="B44" s="15"/>
      <c r="C44" s="19"/>
      <c r="D44" s="19"/>
      <c r="E44" s="19"/>
      <c r="F44" s="29"/>
      <c r="G44" s="29"/>
      <c r="H44" s="29"/>
      <c r="I44" s="29"/>
      <c r="J44" s="29"/>
      <c r="K44" s="29"/>
      <c r="L44" s="29"/>
      <c r="M44" s="29"/>
      <c r="N44" s="29"/>
    </row>
    <row r="45" spans="1:45" s="1" customFormat="1" ht="120" x14ac:dyDescent="0.2">
      <c r="A45" s="25" t="s">
        <v>24</v>
      </c>
      <c r="B45" s="28" t="s">
        <v>26</v>
      </c>
      <c r="C45" s="32" t="s">
        <v>28</v>
      </c>
      <c r="D45" s="31"/>
      <c r="E45" s="31"/>
      <c r="F45" s="8"/>
      <c r="G45" s="8"/>
      <c r="H45" s="8"/>
      <c r="I45" s="8"/>
      <c r="J45" s="8"/>
      <c r="K45" s="8"/>
      <c r="L45" s="8"/>
      <c r="M45" s="8"/>
      <c r="N45" s="8"/>
    </row>
    <row r="46" spans="1:45" s="1" customFormat="1" ht="30" x14ac:dyDescent="0.4">
      <c r="A46" s="33" t="s">
        <v>25</v>
      </c>
      <c r="B46" s="13"/>
      <c r="C46" s="34"/>
      <c r="D46" s="20" t="s">
        <v>29</v>
      </c>
      <c r="E46" s="20"/>
      <c r="F46" s="8"/>
      <c r="G46" s="6"/>
      <c r="H46" s="8"/>
      <c r="I46" s="8"/>
      <c r="J46" s="8"/>
      <c r="K46" s="8"/>
      <c r="L46" s="8"/>
      <c r="M46" s="8"/>
      <c r="N46" s="8"/>
    </row>
    <row r="47" spans="1:45" s="1" customFormat="1" ht="30.75" thickBot="1" x14ac:dyDescent="0.45">
      <c r="A47" s="27" t="s">
        <v>27</v>
      </c>
      <c r="B47" s="10"/>
      <c r="C47" s="35"/>
      <c r="D47" s="20" t="s">
        <v>30</v>
      </c>
      <c r="E47" s="20"/>
      <c r="F47" s="8"/>
      <c r="G47" s="6"/>
      <c r="H47" s="8"/>
      <c r="I47" s="8"/>
      <c r="J47" s="8"/>
      <c r="K47" s="8"/>
      <c r="L47" s="8"/>
      <c r="M47" s="8"/>
      <c r="N47" s="8"/>
    </row>
    <row r="48" spans="1:45" s="1" customFormat="1" ht="30.75" thickBot="1" x14ac:dyDescent="0.45">
      <c r="A48" s="26"/>
      <c r="B48" s="14"/>
      <c r="C48" s="20"/>
      <c r="D48" s="20"/>
      <c r="E48" s="20"/>
      <c r="F48" s="8"/>
      <c r="G48" s="8"/>
      <c r="H48" s="8"/>
      <c r="I48" s="8"/>
      <c r="J48" s="8"/>
      <c r="K48" s="8"/>
      <c r="L48" s="8"/>
      <c r="M48" s="8"/>
      <c r="N48" s="8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 spans="1:45" s="1" customFormat="1" ht="120" x14ac:dyDescent="0.4">
      <c r="A49" s="25" t="s">
        <v>31</v>
      </c>
      <c r="B49" s="32" t="s">
        <v>30</v>
      </c>
      <c r="C49" s="31"/>
      <c r="D49" s="20"/>
      <c r="E49" s="20"/>
      <c r="F49" s="8"/>
      <c r="G49" s="8"/>
      <c r="H49" s="8"/>
      <c r="I49" s="8"/>
      <c r="J49" s="8"/>
      <c r="K49" s="8"/>
      <c r="L49" s="8"/>
      <c r="M49" s="8"/>
      <c r="N49" s="8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</row>
    <row r="50" spans="1:45" ht="30.75" thickBot="1" x14ac:dyDescent="0.45">
      <c r="A50" s="27" t="s">
        <v>29</v>
      </c>
      <c r="B50" s="36"/>
      <c r="C50" s="20" t="s">
        <v>32</v>
      </c>
      <c r="D50" s="19"/>
      <c r="E50" s="19"/>
      <c r="F50" s="29"/>
      <c r="G50" s="1"/>
      <c r="H50" s="29"/>
      <c r="I50" s="29"/>
      <c r="J50" s="29"/>
      <c r="K50" s="29"/>
      <c r="L50" s="29"/>
      <c r="M50" s="29"/>
      <c r="N50" s="29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31"/>
      <c r="AE50" s="2"/>
      <c r="AF50" s="2"/>
      <c r="AG50" s="2"/>
      <c r="AH50" s="2"/>
    </row>
    <row r="51" spans="1:45" ht="55.5" customHeight="1" x14ac:dyDescent="0.4">
      <c r="A51" s="26"/>
      <c r="B51" s="14"/>
      <c r="C51" s="20"/>
      <c r="D51" s="2"/>
      <c r="E51" s="8"/>
      <c r="F51" s="8"/>
      <c r="G51" s="8"/>
      <c r="H51" s="8"/>
      <c r="I51" s="8"/>
      <c r="J51" s="8"/>
      <c r="K51" s="8"/>
      <c r="L51" s="8"/>
      <c r="M51" s="8"/>
      <c r="N51" s="8"/>
      <c r="O51" s="2"/>
      <c r="P51" s="2"/>
      <c r="Q51" s="2"/>
      <c r="R51" s="2"/>
      <c r="S51" s="2"/>
      <c r="T51" s="31"/>
      <c r="U51" s="2"/>
      <c r="V51" s="2"/>
      <c r="W51" s="31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</row>
    <row r="52" spans="1:45" ht="55.5" customHeight="1" x14ac:dyDescent="0.3">
      <c r="A52" s="7"/>
      <c r="B52" s="7"/>
      <c r="C52" s="7"/>
      <c r="D52" s="2"/>
      <c r="E52" s="8"/>
      <c r="F52" s="8"/>
      <c r="G52" s="8"/>
      <c r="H52" s="8"/>
      <c r="I52" s="8"/>
      <c r="J52" s="8"/>
      <c r="K52" s="8"/>
      <c r="L52" s="8"/>
      <c r="M52" s="8"/>
      <c r="N52" s="8"/>
      <c r="O52" s="2"/>
      <c r="P52" s="2"/>
      <c r="Q52" s="2"/>
      <c r="R52" s="26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</row>
    <row r="53" spans="1:45" ht="55.5" customHeight="1" x14ac:dyDescent="0.2">
      <c r="A53" s="7"/>
      <c r="B53" s="7"/>
      <c r="C53" s="7"/>
      <c r="D53" s="2"/>
      <c r="E53" s="8"/>
      <c r="F53" s="8"/>
      <c r="G53" s="8"/>
      <c r="H53" s="8"/>
      <c r="I53" s="8"/>
      <c r="J53" s="8"/>
      <c r="K53" s="8"/>
      <c r="L53" s="8"/>
      <c r="M53" s="8"/>
      <c r="N53" s="8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</row>
    <row r="54" spans="1:45" ht="55.5" customHeight="1" x14ac:dyDescent="0.2">
      <c r="A54" s="7"/>
      <c r="B54" s="7"/>
      <c r="C54" s="7"/>
      <c r="D54" s="2"/>
      <c r="E54" s="8"/>
      <c r="F54" s="8"/>
      <c r="G54" s="8"/>
      <c r="H54" s="8"/>
      <c r="I54" s="8"/>
      <c r="J54" s="8"/>
      <c r="K54" s="8"/>
      <c r="L54" s="8"/>
      <c r="M54" s="8"/>
      <c r="N54" s="8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</row>
    <row r="55" spans="1:45" s="1" customFormat="1" x14ac:dyDescent="0.2">
      <c r="A55" s="2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</row>
    <row r="56" spans="1:45" x14ac:dyDescent="0.2">
      <c r="A56" s="2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</row>
    <row r="57" spans="1:45" ht="56.25" customHeight="1" x14ac:dyDescent="0.2">
      <c r="A57" s="2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1:45" ht="55.5" customHeight="1" x14ac:dyDescent="0.2"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</row>
    <row r="59" spans="1:45" x14ac:dyDescent="0.2">
      <c r="A59" s="5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spans="1:45" x14ac:dyDescent="0.2">
      <c r="A60" s="5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spans="1:45" s="1" customFormat="1" ht="54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45" x14ac:dyDescent="0.2">
      <c r="A62" s="5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spans="1:45" x14ac:dyDescent="0.2">
      <c r="A63" s="5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spans="1:45" x14ac:dyDescent="0.2">
      <c r="A64" s="5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spans="15:45" x14ac:dyDescent="0.2"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spans="15:45" x14ac:dyDescent="0.2"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spans="15:45" x14ac:dyDescent="0.2"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spans="15:45" x14ac:dyDescent="0.2"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70" spans="15:45" x14ac:dyDescent="0.2"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</row>
    <row r="71" spans="15:45" x14ac:dyDescent="0.2"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</row>
    <row r="72" spans="15:45" x14ac:dyDescent="0.2"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pans="15:45" x14ac:dyDescent="0.2"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</row>
    <row r="74" spans="15:45" x14ac:dyDescent="0.2"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</row>
    <row r="75" spans="15:45" x14ac:dyDescent="0.2"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</row>
  </sheetData>
  <phoneticPr fontId="0" type="noConversion"/>
  <pageMargins left="0.75" right="0.75" top="1" bottom="1" header="0.5" footer="0.5"/>
  <pageSetup paperSize="9" scale="75" orientation="landscape" r:id="rId1"/>
  <headerFooter alignWithMargins="0">
    <oddFooter>&amp;R&amp;P</oddFooter>
  </headerFooter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7"/>
  <sheetViews>
    <sheetView workbookViewId="0">
      <selection activeCell="B1" sqref="B1:B1048576"/>
    </sheetView>
  </sheetViews>
  <sheetFormatPr defaultRowHeight="12.75" x14ac:dyDescent="0.2"/>
  <sheetData>
    <row r="3" spans="1:25" ht="87.75" x14ac:dyDescent="0.2">
      <c r="B3" s="38" t="s">
        <v>79</v>
      </c>
      <c r="C3" s="38" t="s">
        <v>80</v>
      </c>
      <c r="D3" s="39" t="s">
        <v>100</v>
      </c>
      <c r="E3" s="39" t="s">
        <v>101</v>
      </c>
      <c r="F3" s="38" t="s">
        <v>81</v>
      </c>
      <c r="G3" s="38" t="s">
        <v>82</v>
      </c>
      <c r="H3" s="39" t="s">
        <v>98</v>
      </c>
      <c r="I3" s="39" t="s">
        <v>99</v>
      </c>
      <c r="J3" s="38" t="s">
        <v>83</v>
      </c>
      <c r="K3" s="38" t="s">
        <v>84</v>
      </c>
      <c r="L3" s="38" t="s">
        <v>85</v>
      </c>
      <c r="M3" s="38" t="s">
        <v>105</v>
      </c>
      <c r="N3" s="38" t="s">
        <v>86</v>
      </c>
      <c r="O3" s="38" t="s">
        <v>87</v>
      </c>
      <c r="P3" s="38" t="s">
        <v>103</v>
      </c>
      <c r="Q3" s="39" t="s">
        <v>102</v>
      </c>
      <c r="R3" s="39" t="s">
        <v>88</v>
      </c>
      <c r="S3" s="39" t="s">
        <v>89</v>
      </c>
      <c r="T3" s="39" t="s">
        <v>90</v>
      </c>
      <c r="U3" s="39" t="s">
        <v>104</v>
      </c>
      <c r="V3" s="38" t="s">
        <v>91</v>
      </c>
      <c r="W3" s="38" t="s">
        <v>92</v>
      </c>
      <c r="X3" s="38" t="s">
        <v>93</v>
      </c>
      <c r="Y3" s="38" t="s">
        <v>94</v>
      </c>
    </row>
    <row r="5" spans="1:25" x14ac:dyDescent="0.2">
      <c r="A5" t="s">
        <v>121</v>
      </c>
    </row>
    <row r="7" spans="1:25" x14ac:dyDescent="0.2">
      <c r="A7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workbookViewId="0">
      <selection activeCell="I22" sqref="I22"/>
    </sheetView>
  </sheetViews>
  <sheetFormatPr defaultRowHeight="12.75" x14ac:dyDescent="0.2"/>
  <cols>
    <col min="1" max="1" width="27.42578125" style="6" customWidth="1"/>
    <col min="2" max="2" width="5.42578125" customWidth="1"/>
    <col min="3" max="3" width="27.5703125" style="6" customWidth="1"/>
    <col min="4" max="4" width="5.42578125" customWidth="1"/>
    <col min="5" max="5" width="27.42578125" style="6" customWidth="1"/>
  </cols>
  <sheetData>
    <row r="1" spans="1:5" s="69" customFormat="1" ht="25.5" x14ac:dyDescent="0.35">
      <c r="A1" s="71" t="s">
        <v>79</v>
      </c>
      <c r="C1" s="71" t="s">
        <v>79</v>
      </c>
      <c r="E1" s="71" t="s">
        <v>119</v>
      </c>
    </row>
    <row r="2" spans="1:5" s="69" customFormat="1" ht="25.5" x14ac:dyDescent="0.35">
      <c r="A2" s="72" t="s">
        <v>123</v>
      </c>
      <c r="C2" s="72" t="s">
        <v>123</v>
      </c>
      <c r="E2" s="72" t="s">
        <v>123</v>
      </c>
    </row>
    <row r="3" spans="1:5" s="69" customFormat="1" ht="25.5" x14ac:dyDescent="0.35">
      <c r="A3" s="72"/>
      <c r="C3" s="72"/>
      <c r="E3" s="72"/>
    </row>
    <row r="4" spans="1:5" s="69" customFormat="1" ht="25.5" x14ac:dyDescent="0.35">
      <c r="A4" s="73"/>
      <c r="C4" s="73"/>
      <c r="E4" s="73"/>
    </row>
    <row r="5" spans="1:5" s="69" customFormat="1" ht="25.5" x14ac:dyDescent="0.35">
      <c r="A5" s="70"/>
      <c r="C5" s="70"/>
      <c r="E5" s="70"/>
    </row>
    <row r="6" spans="1:5" s="69" customFormat="1" ht="25.5" x14ac:dyDescent="0.35">
      <c r="A6" s="71" t="s">
        <v>81</v>
      </c>
      <c r="C6" s="71" t="s">
        <v>81</v>
      </c>
      <c r="E6" s="71" t="s">
        <v>119</v>
      </c>
    </row>
    <row r="7" spans="1:5" s="69" customFormat="1" ht="25.5" x14ac:dyDescent="0.35">
      <c r="A7" s="72" t="s">
        <v>123</v>
      </c>
      <c r="C7" s="72" t="s">
        <v>123</v>
      </c>
      <c r="E7" s="72" t="s">
        <v>123</v>
      </c>
    </row>
    <row r="8" spans="1:5" s="69" customFormat="1" ht="25.5" x14ac:dyDescent="0.35">
      <c r="A8" s="72"/>
      <c r="C8" s="72"/>
      <c r="E8" s="72"/>
    </row>
    <row r="9" spans="1:5" s="69" customFormat="1" ht="25.5" x14ac:dyDescent="0.35">
      <c r="A9" s="73"/>
      <c r="C9" s="73"/>
      <c r="E9" s="73"/>
    </row>
    <row r="10" spans="1:5" s="69" customFormat="1" ht="25.5" x14ac:dyDescent="0.35">
      <c r="A10" s="70"/>
      <c r="C10" s="70"/>
      <c r="E10" s="70"/>
    </row>
    <row r="11" spans="1:5" s="69" customFormat="1" ht="25.5" x14ac:dyDescent="0.35">
      <c r="A11" s="71" t="s">
        <v>115</v>
      </c>
      <c r="C11" s="71" t="s">
        <v>115</v>
      </c>
      <c r="E11" s="71" t="s">
        <v>94</v>
      </c>
    </row>
    <row r="12" spans="1:5" s="69" customFormat="1" ht="25.5" x14ac:dyDescent="0.35">
      <c r="A12" s="72" t="s">
        <v>123</v>
      </c>
      <c r="C12" s="72" t="s">
        <v>123</v>
      </c>
      <c r="E12" s="72" t="s">
        <v>123</v>
      </c>
    </row>
    <row r="13" spans="1:5" s="69" customFormat="1" ht="25.5" x14ac:dyDescent="0.35">
      <c r="A13" s="72"/>
      <c r="C13" s="72"/>
      <c r="E13" s="72"/>
    </row>
    <row r="14" spans="1:5" s="69" customFormat="1" ht="25.5" x14ac:dyDescent="0.35">
      <c r="A14" s="73"/>
      <c r="C14" s="73"/>
      <c r="E14" s="73"/>
    </row>
    <row r="15" spans="1:5" s="69" customFormat="1" ht="25.5" x14ac:dyDescent="0.35">
      <c r="A15" s="70"/>
      <c r="C15" s="70"/>
      <c r="E15" s="70"/>
    </row>
    <row r="16" spans="1:5" s="69" customFormat="1" ht="25.5" x14ac:dyDescent="0.35">
      <c r="A16" s="71" t="s">
        <v>86</v>
      </c>
      <c r="C16" s="71" t="s">
        <v>86</v>
      </c>
      <c r="E16" s="71"/>
    </row>
    <row r="17" spans="1:5" s="69" customFormat="1" ht="25.5" x14ac:dyDescent="0.35">
      <c r="A17" s="72" t="s">
        <v>123</v>
      </c>
      <c r="C17" s="72" t="s">
        <v>123</v>
      </c>
      <c r="E17" s="72" t="s">
        <v>123</v>
      </c>
    </row>
    <row r="18" spans="1:5" s="69" customFormat="1" ht="25.5" x14ac:dyDescent="0.35">
      <c r="A18" s="72"/>
      <c r="C18" s="72"/>
      <c r="E18" s="72"/>
    </row>
    <row r="19" spans="1:5" s="69" customFormat="1" ht="25.5" x14ac:dyDescent="0.35">
      <c r="A19" s="73"/>
      <c r="C19" s="73"/>
      <c r="E19" s="73"/>
    </row>
    <row r="20" spans="1:5" s="69" customFormat="1" ht="25.5" x14ac:dyDescent="0.35">
      <c r="A20" s="70"/>
      <c r="C20" s="70"/>
      <c r="E20" s="70"/>
    </row>
    <row r="21" spans="1:5" s="69" customFormat="1" ht="25.5" x14ac:dyDescent="0.35">
      <c r="A21" s="71" t="s">
        <v>88</v>
      </c>
      <c r="C21" s="71" t="s">
        <v>88</v>
      </c>
      <c r="E21" s="71"/>
    </row>
    <row r="22" spans="1:5" s="69" customFormat="1" ht="25.5" x14ac:dyDescent="0.35">
      <c r="A22" s="72" t="s">
        <v>123</v>
      </c>
      <c r="C22" s="72" t="s">
        <v>123</v>
      </c>
      <c r="E22" s="72" t="s">
        <v>123</v>
      </c>
    </row>
    <row r="23" spans="1:5" s="69" customFormat="1" ht="25.5" x14ac:dyDescent="0.35">
      <c r="A23" s="72"/>
      <c r="C23" s="72"/>
      <c r="E23" s="72"/>
    </row>
    <row r="24" spans="1:5" s="69" customFormat="1" ht="25.5" x14ac:dyDescent="0.35">
      <c r="A24" s="73"/>
      <c r="C24" s="73"/>
      <c r="E24" s="73"/>
    </row>
    <row r="25" spans="1:5" s="69" customFormat="1" ht="25.5" x14ac:dyDescent="0.35">
      <c r="A25" s="70"/>
      <c r="C25" s="70"/>
      <c r="E25" s="70"/>
    </row>
    <row r="26" spans="1:5" s="69" customFormat="1" ht="25.5" x14ac:dyDescent="0.35">
      <c r="A26" s="71"/>
      <c r="C26" s="71"/>
      <c r="E26" s="71"/>
    </row>
    <row r="27" spans="1:5" s="69" customFormat="1" ht="25.5" x14ac:dyDescent="0.35">
      <c r="A27" s="72" t="s">
        <v>123</v>
      </c>
      <c r="C27" s="72" t="s">
        <v>123</v>
      </c>
      <c r="E27" s="72" t="s">
        <v>123</v>
      </c>
    </row>
    <row r="28" spans="1:5" s="69" customFormat="1" ht="25.5" x14ac:dyDescent="0.35">
      <c r="A28" s="72"/>
      <c r="C28" s="72"/>
      <c r="E28" s="72"/>
    </row>
    <row r="29" spans="1:5" s="69" customFormat="1" ht="25.5" x14ac:dyDescent="0.35">
      <c r="A29" s="73"/>
      <c r="C29" s="73"/>
      <c r="E29" s="73"/>
    </row>
    <row r="30" spans="1:5" s="69" customFormat="1" ht="25.5" x14ac:dyDescent="0.35">
      <c r="A30" s="70"/>
      <c r="C30" s="70"/>
      <c r="E30" s="70"/>
    </row>
    <row r="31" spans="1:5" s="69" customFormat="1" ht="25.5" x14ac:dyDescent="0.35">
      <c r="A31" s="70"/>
      <c r="C31" s="70"/>
      <c r="E31" s="70"/>
    </row>
    <row r="32" spans="1:5" s="69" customFormat="1" ht="25.5" x14ac:dyDescent="0.35">
      <c r="A32" s="70"/>
      <c r="C32" s="70"/>
      <c r="E32" s="70"/>
    </row>
    <row r="33" spans="1:5" s="69" customFormat="1" ht="25.5" x14ac:dyDescent="0.35">
      <c r="A33" s="70"/>
      <c r="C33" s="70"/>
      <c r="E33" s="70"/>
    </row>
    <row r="34" spans="1:5" s="69" customFormat="1" ht="25.5" x14ac:dyDescent="0.35">
      <c r="A34" s="70"/>
      <c r="C34" s="70"/>
      <c r="E34" s="70"/>
    </row>
    <row r="35" spans="1:5" s="69" customFormat="1" ht="25.5" x14ac:dyDescent="0.35">
      <c r="A35" s="70"/>
      <c r="C35" s="70"/>
      <c r="E35" s="70"/>
    </row>
    <row r="36" spans="1:5" s="69" customFormat="1" ht="25.5" x14ac:dyDescent="0.35">
      <c r="A36" s="70"/>
      <c r="C36" s="70"/>
      <c r="E36" s="70"/>
    </row>
    <row r="37" spans="1:5" s="69" customFormat="1" ht="25.5" x14ac:dyDescent="0.35">
      <c r="A37" s="70"/>
      <c r="C37" s="70"/>
      <c r="E37" s="70"/>
    </row>
    <row r="38" spans="1:5" s="69" customFormat="1" ht="25.5" x14ac:dyDescent="0.35">
      <c r="A38" s="70"/>
      <c r="C38" s="70"/>
      <c r="E38" s="70"/>
    </row>
    <row r="39" spans="1:5" s="69" customFormat="1" ht="25.5" x14ac:dyDescent="0.35">
      <c r="A39" s="70"/>
      <c r="C39" s="70"/>
      <c r="E39" s="70"/>
    </row>
    <row r="40" spans="1:5" s="69" customFormat="1" ht="25.5" x14ac:dyDescent="0.35">
      <c r="A40" s="70"/>
      <c r="C40" s="70"/>
      <c r="E40" s="70"/>
    </row>
    <row r="41" spans="1:5" s="69" customFormat="1" ht="25.5" x14ac:dyDescent="0.35">
      <c r="A41" s="70"/>
      <c r="C41" s="70"/>
      <c r="E41" s="70"/>
    </row>
    <row r="42" spans="1:5" s="69" customFormat="1" ht="25.5" x14ac:dyDescent="0.35">
      <c r="A42" s="70"/>
      <c r="C42" s="70"/>
      <c r="E42" s="70"/>
    </row>
    <row r="43" spans="1:5" s="69" customFormat="1" ht="25.5" x14ac:dyDescent="0.35">
      <c r="A43" s="70"/>
      <c r="C43" s="70"/>
      <c r="E43" s="70"/>
    </row>
    <row r="44" spans="1:5" s="69" customFormat="1" ht="25.5" x14ac:dyDescent="0.35">
      <c r="A44" s="70"/>
      <c r="C44" s="70"/>
      <c r="E44" s="70"/>
    </row>
    <row r="45" spans="1:5" s="69" customFormat="1" ht="25.5" x14ac:dyDescent="0.35">
      <c r="A45" s="70"/>
      <c r="C45" s="70"/>
      <c r="E45" s="70"/>
    </row>
    <row r="46" spans="1:5" s="69" customFormat="1" ht="25.5" x14ac:dyDescent="0.35">
      <c r="A46" s="70"/>
      <c r="C46" s="70"/>
      <c r="E46" s="70"/>
    </row>
    <row r="47" spans="1:5" s="69" customFormat="1" ht="25.5" x14ac:dyDescent="0.35">
      <c r="A47" s="70"/>
      <c r="C47" s="70"/>
      <c r="E47" s="70"/>
    </row>
    <row r="48" spans="1:5" s="69" customFormat="1" ht="25.5" x14ac:dyDescent="0.35">
      <c r="A48" s="70"/>
      <c r="C48" s="70"/>
      <c r="E48" s="70"/>
    </row>
    <row r="49" spans="1:5" s="69" customFormat="1" ht="25.5" x14ac:dyDescent="0.35">
      <c r="A49" s="70"/>
      <c r="C49" s="70"/>
      <c r="E49" s="70"/>
    </row>
    <row r="50" spans="1:5" s="69" customFormat="1" ht="25.5" x14ac:dyDescent="0.35">
      <c r="A50" s="70"/>
      <c r="C50" s="70"/>
      <c r="E50" s="70"/>
    </row>
    <row r="51" spans="1:5" s="69" customFormat="1" ht="25.5" x14ac:dyDescent="0.35">
      <c r="A51" s="70"/>
      <c r="C51" s="70"/>
      <c r="E51" s="70"/>
    </row>
    <row r="52" spans="1:5" s="69" customFormat="1" ht="25.5" x14ac:dyDescent="0.35">
      <c r="A52" s="70"/>
      <c r="C52" s="70"/>
      <c r="E52" s="70"/>
    </row>
    <row r="53" spans="1:5" s="69" customFormat="1" ht="25.5" x14ac:dyDescent="0.35">
      <c r="A53" s="70"/>
      <c r="C53" s="70"/>
      <c r="E53" s="70"/>
    </row>
    <row r="54" spans="1:5" s="69" customFormat="1" ht="25.5" x14ac:dyDescent="0.35">
      <c r="A54" s="70"/>
      <c r="C54" s="70"/>
      <c r="E54" s="70"/>
    </row>
    <row r="55" spans="1:5" s="69" customFormat="1" ht="25.5" x14ac:dyDescent="0.35">
      <c r="A55" s="70"/>
      <c r="C55" s="70"/>
      <c r="E55" s="70"/>
    </row>
    <row r="56" spans="1:5" s="69" customFormat="1" ht="25.5" x14ac:dyDescent="0.35">
      <c r="A56" s="70"/>
      <c r="C56" s="70"/>
      <c r="E56" s="70"/>
    </row>
    <row r="57" spans="1:5" s="69" customFormat="1" ht="25.5" x14ac:dyDescent="0.35">
      <c r="A57" s="70"/>
      <c r="C57" s="70"/>
      <c r="E57" s="70"/>
    </row>
    <row r="58" spans="1:5" s="69" customFormat="1" ht="25.5" x14ac:dyDescent="0.35">
      <c r="A58" s="70"/>
      <c r="C58" s="70"/>
      <c r="E58" s="70"/>
    </row>
    <row r="59" spans="1:5" s="69" customFormat="1" ht="25.5" x14ac:dyDescent="0.35">
      <c r="A59" s="70"/>
      <c r="C59" s="70"/>
      <c r="E59" s="70"/>
    </row>
    <row r="60" spans="1:5" s="69" customFormat="1" ht="25.5" x14ac:dyDescent="0.35">
      <c r="A60" s="70"/>
      <c r="C60" s="70"/>
      <c r="E60" s="70"/>
    </row>
  </sheetData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opLeftCell="A7" workbookViewId="0">
      <selection activeCell="C28" sqref="C28"/>
    </sheetView>
  </sheetViews>
  <sheetFormatPr defaultRowHeight="12.75" x14ac:dyDescent="0.2"/>
  <cols>
    <col min="1" max="1" width="27.42578125" style="6" customWidth="1"/>
    <col min="2" max="2" width="5.42578125" customWidth="1"/>
    <col min="3" max="3" width="27.5703125" style="6" customWidth="1"/>
    <col min="4" max="4" width="5.42578125" customWidth="1"/>
    <col min="5" max="5" width="27.42578125" style="6" customWidth="1"/>
  </cols>
  <sheetData>
    <row r="1" spans="1:5" s="69" customFormat="1" ht="25.5" x14ac:dyDescent="0.35">
      <c r="A1" s="71" t="s">
        <v>80</v>
      </c>
      <c r="C1" s="71" t="s">
        <v>80</v>
      </c>
      <c r="E1" s="71" t="s">
        <v>80</v>
      </c>
    </row>
    <row r="2" spans="1:5" s="69" customFormat="1" ht="25.5" x14ac:dyDescent="0.35">
      <c r="A2" s="72" t="s">
        <v>124</v>
      </c>
      <c r="C2" s="72" t="s">
        <v>124</v>
      </c>
      <c r="E2" s="72" t="s">
        <v>124</v>
      </c>
    </row>
    <row r="3" spans="1:5" s="69" customFormat="1" ht="25.5" x14ac:dyDescent="0.35">
      <c r="A3" s="72"/>
      <c r="C3" s="72"/>
      <c r="E3" s="72"/>
    </row>
    <row r="4" spans="1:5" s="69" customFormat="1" ht="25.5" x14ac:dyDescent="0.35">
      <c r="A4" s="73"/>
      <c r="C4" s="73"/>
      <c r="E4" s="73"/>
    </row>
    <row r="5" spans="1:5" s="69" customFormat="1" ht="25.5" x14ac:dyDescent="0.35">
      <c r="A5" s="70"/>
      <c r="C5" s="70"/>
      <c r="E5" s="70"/>
    </row>
    <row r="6" spans="1:5" s="69" customFormat="1" ht="25.5" x14ac:dyDescent="0.35">
      <c r="A6" s="71" t="s">
        <v>82</v>
      </c>
      <c r="C6" s="71" t="s">
        <v>82</v>
      </c>
      <c r="E6" s="71" t="s">
        <v>82</v>
      </c>
    </row>
    <row r="7" spans="1:5" s="69" customFormat="1" ht="25.5" x14ac:dyDescent="0.35">
      <c r="A7" s="72" t="s">
        <v>124</v>
      </c>
      <c r="C7" s="72" t="s">
        <v>124</v>
      </c>
      <c r="E7" s="72" t="s">
        <v>124</v>
      </c>
    </row>
    <row r="8" spans="1:5" s="69" customFormat="1" ht="25.5" x14ac:dyDescent="0.35">
      <c r="A8" s="72"/>
      <c r="C8" s="72"/>
      <c r="E8" s="72"/>
    </row>
    <row r="9" spans="1:5" s="69" customFormat="1" ht="25.5" x14ac:dyDescent="0.35">
      <c r="A9" s="73"/>
      <c r="C9" s="73"/>
      <c r="E9" s="73"/>
    </row>
    <row r="10" spans="1:5" s="69" customFormat="1" ht="25.5" x14ac:dyDescent="0.35">
      <c r="A10" s="70"/>
      <c r="C10" s="70"/>
      <c r="E10" s="70"/>
    </row>
    <row r="11" spans="1:5" s="69" customFormat="1" ht="25.5" x14ac:dyDescent="0.35">
      <c r="A11" s="71" t="s">
        <v>117</v>
      </c>
      <c r="C11" s="71" t="s">
        <v>117</v>
      </c>
      <c r="E11" s="71" t="s">
        <v>117</v>
      </c>
    </row>
    <row r="12" spans="1:5" s="69" customFormat="1" ht="25.5" x14ac:dyDescent="0.35">
      <c r="A12" s="72" t="s">
        <v>124</v>
      </c>
      <c r="C12" s="72" t="s">
        <v>124</v>
      </c>
      <c r="E12" s="72" t="s">
        <v>124</v>
      </c>
    </row>
    <row r="13" spans="1:5" s="69" customFormat="1" ht="25.5" x14ac:dyDescent="0.35">
      <c r="A13" s="72"/>
      <c r="C13" s="72"/>
      <c r="E13" s="72"/>
    </row>
    <row r="14" spans="1:5" s="69" customFormat="1" ht="25.5" x14ac:dyDescent="0.35">
      <c r="A14" s="73"/>
      <c r="C14" s="73"/>
      <c r="E14" s="73"/>
    </row>
    <row r="15" spans="1:5" s="69" customFormat="1" ht="25.5" x14ac:dyDescent="0.35">
      <c r="A15" s="70"/>
      <c r="C15" s="70"/>
      <c r="E15" s="70"/>
    </row>
    <row r="16" spans="1:5" s="69" customFormat="1" ht="25.5" x14ac:dyDescent="0.35">
      <c r="A16" s="71" t="s">
        <v>116</v>
      </c>
      <c r="C16" s="71" t="s">
        <v>116</v>
      </c>
      <c r="E16" s="71"/>
    </row>
    <row r="17" spans="1:5" s="69" customFormat="1" ht="25.5" x14ac:dyDescent="0.35">
      <c r="A17" s="72" t="s">
        <v>124</v>
      </c>
      <c r="C17" s="72" t="s">
        <v>124</v>
      </c>
      <c r="E17" s="72" t="s">
        <v>124</v>
      </c>
    </row>
    <row r="18" spans="1:5" s="69" customFormat="1" ht="25.5" x14ac:dyDescent="0.35">
      <c r="A18" s="72"/>
      <c r="C18" s="72"/>
      <c r="E18" s="72"/>
    </row>
    <row r="19" spans="1:5" s="69" customFormat="1" ht="25.5" x14ac:dyDescent="0.35">
      <c r="A19" s="73"/>
      <c r="C19" s="73"/>
      <c r="E19" s="73"/>
    </row>
    <row r="20" spans="1:5" s="69" customFormat="1" ht="25.5" x14ac:dyDescent="0.35">
      <c r="A20" s="70"/>
      <c r="C20" s="70"/>
      <c r="E20" s="70"/>
    </row>
    <row r="21" spans="1:5" s="69" customFormat="1" ht="25.5" x14ac:dyDescent="0.35">
      <c r="A21" s="71" t="s">
        <v>89</v>
      </c>
      <c r="C21" s="71" t="s">
        <v>89</v>
      </c>
      <c r="E21" s="71"/>
    </row>
    <row r="22" spans="1:5" s="69" customFormat="1" ht="25.5" x14ac:dyDescent="0.35">
      <c r="A22" s="72" t="s">
        <v>124</v>
      </c>
      <c r="C22" s="72" t="s">
        <v>124</v>
      </c>
      <c r="E22" s="72" t="s">
        <v>124</v>
      </c>
    </row>
    <row r="23" spans="1:5" s="69" customFormat="1" ht="25.5" x14ac:dyDescent="0.35">
      <c r="A23" s="72"/>
      <c r="C23" s="72"/>
      <c r="E23" s="72"/>
    </row>
    <row r="24" spans="1:5" s="69" customFormat="1" ht="25.5" x14ac:dyDescent="0.35">
      <c r="A24" s="73"/>
      <c r="C24" s="73"/>
      <c r="E24" s="73"/>
    </row>
    <row r="25" spans="1:5" s="69" customFormat="1" ht="25.5" x14ac:dyDescent="0.35">
      <c r="A25" s="70"/>
      <c r="C25" s="70"/>
      <c r="E25" s="70"/>
    </row>
    <row r="26" spans="1:5" s="69" customFormat="1" ht="25.5" x14ac:dyDescent="0.35">
      <c r="A26" s="71"/>
      <c r="C26" s="71"/>
      <c r="E26" s="71"/>
    </row>
    <row r="27" spans="1:5" s="69" customFormat="1" ht="25.5" x14ac:dyDescent="0.35">
      <c r="A27" s="72" t="s">
        <v>124</v>
      </c>
      <c r="C27" s="72" t="s">
        <v>124</v>
      </c>
      <c r="E27" s="72" t="s">
        <v>124</v>
      </c>
    </row>
    <row r="28" spans="1:5" s="69" customFormat="1" ht="25.5" x14ac:dyDescent="0.35">
      <c r="A28" s="72"/>
      <c r="C28" s="72"/>
      <c r="E28" s="72"/>
    </row>
    <row r="29" spans="1:5" s="69" customFormat="1" ht="25.5" x14ac:dyDescent="0.35">
      <c r="A29" s="73"/>
      <c r="C29" s="73"/>
      <c r="E29" s="73"/>
    </row>
    <row r="30" spans="1:5" s="69" customFormat="1" ht="25.5" x14ac:dyDescent="0.35">
      <c r="A30" s="70"/>
      <c r="C30" s="70"/>
      <c r="E30" s="70"/>
    </row>
    <row r="31" spans="1:5" s="69" customFormat="1" ht="25.5" x14ac:dyDescent="0.35">
      <c r="A31" s="70"/>
      <c r="C31" s="70"/>
      <c r="E31" s="70"/>
    </row>
    <row r="32" spans="1:5" s="69" customFormat="1" ht="25.5" x14ac:dyDescent="0.35">
      <c r="A32" s="70"/>
      <c r="C32" s="70"/>
      <c r="E32" s="70"/>
    </row>
    <row r="33" spans="1:5" s="69" customFormat="1" ht="25.5" x14ac:dyDescent="0.35">
      <c r="A33" s="70"/>
      <c r="C33" s="70"/>
      <c r="E33" s="70"/>
    </row>
    <row r="34" spans="1:5" s="69" customFormat="1" ht="25.5" x14ac:dyDescent="0.35">
      <c r="A34" s="70"/>
      <c r="C34" s="70"/>
      <c r="E34" s="70"/>
    </row>
    <row r="35" spans="1:5" s="69" customFormat="1" ht="25.5" x14ac:dyDescent="0.35">
      <c r="A35" s="70"/>
      <c r="C35" s="70"/>
      <c r="E35" s="70"/>
    </row>
    <row r="36" spans="1:5" s="69" customFormat="1" ht="25.5" x14ac:dyDescent="0.35">
      <c r="A36" s="70"/>
      <c r="C36" s="70"/>
      <c r="E36" s="70"/>
    </row>
    <row r="37" spans="1:5" s="69" customFormat="1" ht="25.5" x14ac:dyDescent="0.35">
      <c r="A37" s="70"/>
      <c r="C37" s="70"/>
      <c r="E37" s="70"/>
    </row>
    <row r="38" spans="1:5" s="69" customFormat="1" ht="25.5" x14ac:dyDescent="0.35">
      <c r="A38" s="70"/>
      <c r="C38" s="70"/>
      <c r="E38" s="70"/>
    </row>
    <row r="39" spans="1:5" s="69" customFormat="1" ht="25.5" x14ac:dyDescent="0.35">
      <c r="A39" s="70"/>
      <c r="C39" s="70"/>
      <c r="E39" s="70"/>
    </row>
    <row r="40" spans="1:5" s="69" customFormat="1" ht="25.5" x14ac:dyDescent="0.35">
      <c r="A40" s="70"/>
      <c r="C40" s="70"/>
      <c r="E40" s="70"/>
    </row>
    <row r="41" spans="1:5" s="69" customFormat="1" ht="25.5" x14ac:dyDescent="0.35">
      <c r="A41" s="70"/>
      <c r="C41" s="70"/>
      <c r="E41" s="70"/>
    </row>
    <row r="42" spans="1:5" s="69" customFormat="1" ht="25.5" x14ac:dyDescent="0.35">
      <c r="A42" s="70"/>
      <c r="C42" s="70"/>
      <c r="E42" s="70"/>
    </row>
    <row r="43" spans="1:5" s="69" customFormat="1" ht="25.5" x14ac:dyDescent="0.35">
      <c r="A43" s="70"/>
      <c r="C43" s="70"/>
      <c r="E43" s="70"/>
    </row>
    <row r="44" spans="1:5" s="69" customFormat="1" ht="25.5" x14ac:dyDescent="0.35">
      <c r="A44" s="70"/>
      <c r="C44" s="70"/>
      <c r="E44" s="70"/>
    </row>
    <row r="45" spans="1:5" s="69" customFormat="1" ht="25.5" x14ac:dyDescent="0.35">
      <c r="A45" s="70"/>
      <c r="C45" s="70"/>
      <c r="E45" s="70"/>
    </row>
    <row r="46" spans="1:5" s="69" customFormat="1" ht="25.5" x14ac:dyDescent="0.35">
      <c r="A46" s="70"/>
      <c r="C46" s="70"/>
      <c r="E46" s="70"/>
    </row>
    <row r="47" spans="1:5" s="69" customFormat="1" ht="25.5" x14ac:dyDescent="0.35">
      <c r="A47" s="70"/>
      <c r="C47" s="70"/>
      <c r="E47" s="70"/>
    </row>
    <row r="48" spans="1:5" s="69" customFormat="1" ht="25.5" x14ac:dyDescent="0.35">
      <c r="A48" s="70"/>
      <c r="C48" s="70"/>
      <c r="E48" s="70"/>
    </row>
    <row r="49" spans="1:5" s="69" customFormat="1" ht="25.5" x14ac:dyDescent="0.35">
      <c r="A49" s="70"/>
      <c r="C49" s="70"/>
      <c r="E49" s="70"/>
    </row>
    <row r="50" spans="1:5" s="69" customFormat="1" ht="25.5" x14ac:dyDescent="0.35">
      <c r="A50" s="70"/>
      <c r="C50" s="70"/>
      <c r="E50" s="70"/>
    </row>
    <row r="51" spans="1:5" s="69" customFormat="1" ht="25.5" x14ac:dyDescent="0.35">
      <c r="A51" s="70"/>
      <c r="C51" s="70"/>
      <c r="E51" s="70"/>
    </row>
    <row r="52" spans="1:5" s="69" customFormat="1" ht="25.5" x14ac:dyDescent="0.35">
      <c r="A52" s="70"/>
      <c r="C52" s="70"/>
      <c r="E52" s="70"/>
    </row>
    <row r="53" spans="1:5" s="69" customFormat="1" ht="25.5" x14ac:dyDescent="0.35">
      <c r="A53" s="70"/>
      <c r="C53" s="70"/>
      <c r="E53" s="70"/>
    </row>
    <row r="54" spans="1:5" s="69" customFormat="1" ht="25.5" x14ac:dyDescent="0.35">
      <c r="A54" s="70"/>
      <c r="C54" s="70"/>
      <c r="E54" s="70"/>
    </row>
    <row r="55" spans="1:5" s="69" customFormat="1" ht="25.5" x14ac:dyDescent="0.35">
      <c r="A55" s="70"/>
      <c r="C55" s="70"/>
      <c r="E55" s="70"/>
    </row>
    <row r="56" spans="1:5" s="69" customFormat="1" ht="25.5" x14ac:dyDescent="0.35">
      <c r="A56" s="70"/>
      <c r="C56" s="70"/>
      <c r="E56" s="70"/>
    </row>
    <row r="57" spans="1:5" s="69" customFormat="1" ht="25.5" x14ac:dyDescent="0.35">
      <c r="A57" s="70"/>
      <c r="C57" s="70"/>
      <c r="E57" s="70"/>
    </row>
    <row r="58" spans="1:5" s="69" customFormat="1" ht="25.5" x14ac:dyDescent="0.35">
      <c r="A58" s="70"/>
      <c r="C58" s="70"/>
      <c r="E58" s="70"/>
    </row>
    <row r="59" spans="1:5" s="69" customFormat="1" ht="25.5" x14ac:dyDescent="0.35">
      <c r="A59" s="70"/>
      <c r="C59" s="70"/>
      <c r="E59" s="70"/>
    </row>
    <row r="60" spans="1:5" s="69" customFormat="1" ht="25.5" x14ac:dyDescent="0.35">
      <c r="A60" s="70"/>
      <c r="C60" s="70"/>
      <c r="E60" s="70"/>
    </row>
  </sheetData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topLeftCell="A10" workbookViewId="0">
      <selection activeCell="A30" sqref="A30:E38"/>
    </sheetView>
  </sheetViews>
  <sheetFormatPr defaultRowHeight="12.75" x14ac:dyDescent="0.2"/>
  <cols>
    <col min="1" max="1" width="27.42578125" style="6" customWidth="1"/>
    <col min="2" max="2" width="5.42578125" customWidth="1"/>
    <col min="3" max="3" width="27.5703125" style="6" customWidth="1"/>
    <col min="4" max="4" width="5.42578125" customWidth="1"/>
    <col min="5" max="5" width="27.42578125" style="6" customWidth="1"/>
  </cols>
  <sheetData>
    <row r="1" spans="1:5" s="69" customFormat="1" ht="25.5" x14ac:dyDescent="0.35">
      <c r="A1" s="71" t="s">
        <v>100</v>
      </c>
      <c r="C1" s="71" t="s">
        <v>101</v>
      </c>
      <c r="E1" s="71" t="s">
        <v>98</v>
      </c>
    </row>
    <row r="2" spans="1:5" s="69" customFormat="1" ht="25.5" x14ac:dyDescent="0.35">
      <c r="A2" s="72" t="s">
        <v>125</v>
      </c>
      <c r="C2" s="72" t="s">
        <v>125</v>
      </c>
      <c r="E2" s="72" t="s">
        <v>125</v>
      </c>
    </row>
    <row r="3" spans="1:5" s="69" customFormat="1" ht="25.5" x14ac:dyDescent="0.35">
      <c r="A3" s="72"/>
      <c r="C3" s="72"/>
      <c r="E3" s="72"/>
    </row>
    <row r="4" spans="1:5" s="69" customFormat="1" ht="25.5" x14ac:dyDescent="0.35">
      <c r="A4" s="73"/>
      <c r="C4" s="73"/>
      <c r="E4" s="73"/>
    </row>
    <row r="5" spans="1:5" s="69" customFormat="1" ht="25.5" x14ac:dyDescent="0.35">
      <c r="A5" s="70"/>
      <c r="C5" s="70"/>
      <c r="E5" s="70"/>
    </row>
    <row r="6" spans="1:5" s="69" customFormat="1" ht="25.5" x14ac:dyDescent="0.35">
      <c r="A6" s="71" t="s">
        <v>100</v>
      </c>
      <c r="C6" s="71" t="s">
        <v>101</v>
      </c>
      <c r="E6" s="71" t="s">
        <v>98</v>
      </c>
    </row>
    <row r="7" spans="1:5" s="69" customFormat="1" ht="25.5" x14ac:dyDescent="0.35">
      <c r="A7" s="72" t="s">
        <v>125</v>
      </c>
      <c r="C7" s="72" t="s">
        <v>125</v>
      </c>
      <c r="E7" s="72" t="s">
        <v>125</v>
      </c>
    </row>
    <row r="8" spans="1:5" s="69" customFormat="1" ht="25.5" x14ac:dyDescent="0.35">
      <c r="A8" s="72"/>
      <c r="C8" s="72"/>
      <c r="E8" s="72"/>
    </row>
    <row r="9" spans="1:5" s="69" customFormat="1" ht="25.5" x14ac:dyDescent="0.35">
      <c r="A9" s="73"/>
      <c r="C9" s="73"/>
      <c r="E9" s="73"/>
    </row>
    <row r="10" spans="1:5" s="69" customFormat="1" ht="25.5" x14ac:dyDescent="0.35">
      <c r="A10" s="70"/>
      <c r="C10" s="70"/>
      <c r="E10" s="70"/>
    </row>
    <row r="11" spans="1:5" s="69" customFormat="1" ht="25.5" x14ac:dyDescent="0.35">
      <c r="A11" s="71" t="s">
        <v>99</v>
      </c>
      <c r="C11" s="71" t="s">
        <v>85</v>
      </c>
      <c r="E11" s="71" t="s">
        <v>105</v>
      </c>
    </row>
    <row r="12" spans="1:5" s="69" customFormat="1" ht="25.5" x14ac:dyDescent="0.35">
      <c r="A12" s="72" t="s">
        <v>125</v>
      </c>
      <c r="C12" s="72" t="s">
        <v>125</v>
      </c>
      <c r="E12" s="72" t="s">
        <v>125</v>
      </c>
    </row>
    <row r="13" spans="1:5" s="69" customFormat="1" ht="25.5" x14ac:dyDescent="0.35">
      <c r="A13" s="72"/>
      <c r="C13" s="72"/>
      <c r="E13" s="72"/>
    </row>
    <row r="14" spans="1:5" s="69" customFormat="1" ht="25.5" x14ac:dyDescent="0.35">
      <c r="A14" s="73"/>
      <c r="C14" s="73"/>
      <c r="E14" s="73"/>
    </row>
    <row r="15" spans="1:5" s="69" customFormat="1" ht="25.5" x14ac:dyDescent="0.35">
      <c r="A15" s="70"/>
      <c r="C15" s="70"/>
      <c r="E15" s="70"/>
    </row>
    <row r="16" spans="1:5" s="69" customFormat="1" ht="25.5" x14ac:dyDescent="0.35">
      <c r="A16" s="71" t="s">
        <v>99</v>
      </c>
      <c r="C16" s="71" t="s">
        <v>85</v>
      </c>
      <c r="E16" s="71" t="s">
        <v>105</v>
      </c>
    </row>
    <row r="17" spans="1:5" s="69" customFormat="1" ht="25.5" x14ac:dyDescent="0.35">
      <c r="A17" s="72" t="s">
        <v>125</v>
      </c>
      <c r="C17" s="72" t="s">
        <v>125</v>
      </c>
      <c r="E17" s="72" t="s">
        <v>125</v>
      </c>
    </row>
    <row r="18" spans="1:5" s="69" customFormat="1" ht="25.5" x14ac:dyDescent="0.35">
      <c r="A18" s="72"/>
      <c r="C18" s="72"/>
      <c r="E18" s="72"/>
    </row>
    <row r="19" spans="1:5" s="69" customFormat="1" ht="25.5" x14ac:dyDescent="0.35">
      <c r="A19" s="73"/>
      <c r="C19" s="73"/>
      <c r="E19" s="73"/>
    </row>
    <row r="20" spans="1:5" s="69" customFormat="1" ht="25.5" x14ac:dyDescent="0.35">
      <c r="A20" s="70"/>
      <c r="C20" s="70"/>
      <c r="E20" s="70"/>
    </row>
    <row r="21" spans="1:5" s="69" customFormat="1" ht="25.5" x14ac:dyDescent="0.35">
      <c r="A21" s="71" t="s">
        <v>103</v>
      </c>
      <c r="C21" s="71" t="s">
        <v>118</v>
      </c>
      <c r="E21" s="71" t="s">
        <v>90</v>
      </c>
    </row>
    <row r="22" spans="1:5" s="69" customFormat="1" ht="25.5" x14ac:dyDescent="0.35">
      <c r="A22" s="72" t="s">
        <v>125</v>
      </c>
      <c r="C22" s="72" t="s">
        <v>125</v>
      </c>
      <c r="E22" s="72" t="s">
        <v>125</v>
      </c>
    </row>
    <row r="23" spans="1:5" s="69" customFormat="1" ht="25.5" x14ac:dyDescent="0.35">
      <c r="A23" s="72"/>
      <c r="C23" s="72"/>
      <c r="E23" s="72"/>
    </row>
    <row r="24" spans="1:5" s="69" customFormat="1" ht="25.5" x14ac:dyDescent="0.35">
      <c r="A24" s="73"/>
      <c r="C24" s="73"/>
      <c r="E24" s="73"/>
    </row>
    <row r="25" spans="1:5" s="69" customFormat="1" ht="25.5" x14ac:dyDescent="0.35">
      <c r="A25" s="70"/>
      <c r="C25" s="70"/>
      <c r="E25" s="70"/>
    </row>
    <row r="26" spans="1:5" s="69" customFormat="1" ht="25.5" x14ac:dyDescent="0.35">
      <c r="A26" s="71" t="s">
        <v>103</v>
      </c>
      <c r="C26" s="71" t="s">
        <v>118</v>
      </c>
      <c r="E26" s="71" t="s">
        <v>90</v>
      </c>
    </row>
    <row r="27" spans="1:5" s="69" customFormat="1" ht="25.5" x14ac:dyDescent="0.35">
      <c r="A27" s="72" t="s">
        <v>125</v>
      </c>
      <c r="C27" s="72" t="s">
        <v>125</v>
      </c>
      <c r="E27" s="72" t="s">
        <v>125</v>
      </c>
    </row>
    <row r="28" spans="1:5" s="69" customFormat="1" ht="25.5" x14ac:dyDescent="0.35">
      <c r="A28" s="72"/>
      <c r="C28" s="72"/>
      <c r="E28" s="72"/>
    </row>
    <row r="29" spans="1:5" s="69" customFormat="1" ht="25.5" x14ac:dyDescent="0.35">
      <c r="A29" s="73"/>
      <c r="C29" s="73"/>
      <c r="E29" s="73"/>
    </row>
    <row r="30" spans="1:5" s="69" customFormat="1" ht="25.5" x14ac:dyDescent="0.35">
      <c r="A30" s="71" t="s">
        <v>103</v>
      </c>
      <c r="C30" s="71" t="s">
        <v>118</v>
      </c>
      <c r="E30" s="71" t="s">
        <v>90</v>
      </c>
    </row>
    <row r="31" spans="1:5" s="69" customFormat="1" ht="25.5" x14ac:dyDescent="0.35">
      <c r="A31" s="72" t="s">
        <v>125</v>
      </c>
      <c r="C31" s="72" t="s">
        <v>125</v>
      </c>
      <c r="E31" s="72" t="s">
        <v>125</v>
      </c>
    </row>
    <row r="32" spans="1:5" s="69" customFormat="1" ht="25.5" x14ac:dyDescent="0.35">
      <c r="A32" s="72"/>
      <c r="C32" s="72"/>
      <c r="E32" s="72"/>
    </row>
    <row r="33" spans="1:5" s="69" customFormat="1" ht="25.5" x14ac:dyDescent="0.35">
      <c r="A33" s="73"/>
      <c r="C33" s="73"/>
      <c r="E33" s="73"/>
    </row>
    <row r="34" spans="1:5" s="69" customFormat="1" ht="25.5" x14ac:dyDescent="0.35">
      <c r="A34" s="70"/>
      <c r="C34" s="70"/>
      <c r="E34" s="70"/>
    </row>
    <row r="35" spans="1:5" s="69" customFormat="1" ht="25.5" x14ac:dyDescent="0.35">
      <c r="A35" s="71" t="s">
        <v>103</v>
      </c>
      <c r="C35" s="71" t="s">
        <v>118</v>
      </c>
      <c r="E35" s="71" t="s">
        <v>90</v>
      </c>
    </row>
    <row r="36" spans="1:5" s="69" customFormat="1" ht="25.5" x14ac:dyDescent="0.35">
      <c r="A36" s="72" t="s">
        <v>125</v>
      </c>
      <c r="C36" s="72" t="s">
        <v>125</v>
      </c>
      <c r="E36" s="72" t="s">
        <v>125</v>
      </c>
    </row>
    <row r="37" spans="1:5" s="69" customFormat="1" ht="25.5" x14ac:dyDescent="0.35">
      <c r="A37" s="72"/>
      <c r="C37" s="72"/>
      <c r="E37" s="72"/>
    </row>
    <row r="38" spans="1:5" s="69" customFormat="1" ht="25.5" x14ac:dyDescent="0.35">
      <c r="A38" s="73"/>
      <c r="C38" s="73"/>
      <c r="E38" s="73"/>
    </row>
    <row r="39" spans="1:5" s="69" customFormat="1" ht="25.5" x14ac:dyDescent="0.35">
      <c r="A39" s="70"/>
      <c r="C39" s="70"/>
      <c r="E39" s="70"/>
    </row>
    <row r="40" spans="1:5" s="69" customFormat="1" ht="25.5" x14ac:dyDescent="0.35">
      <c r="A40" s="70"/>
      <c r="C40" s="70"/>
      <c r="E40" s="70"/>
    </row>
    <row r="41" spans="1:5" s="69" customFormat="1" ht="25.5" x14ac:dyDescent="0.35">
      <c r="A41" s="70"/>
      <c r="C41" s="70"/>
      <c r="E41" s="70"/>
    </row>
    <row r="42" spans="1:5" s="69" customFormat="1" ht="25.5" x14ac:dyDescent="0.35">
      <c r="A42" s="70"/>
      <c r="C42" s="70"/>
      <c r="E42" s="70"/>
    </row>
    <row r="43" spans="1:5" s="69" customFormat="1" ht="25.5" x14ac:dyDescent="0.35">
      <c r="A43" s="70"/>
      <c r="C43" s="70"/>
      <c r="E43" s="70"/>
    </row>
    <row r="44" spans="1:5" s="69" customFormat="1" ht="25.5" x14ac:dyDescent="0.35">
      <c r="A44" s="70"/>
      <c r="C44" s="70"/>
      <c r="E44" s="70"/>
    </row>
    <row r="45" spans="1:5" s="69" customFormat="1" ht="25.5" x14ac:dyDescent="0.35">
      <c r="A45" s="70"/>
      <c r="C45" s="70"/>
      <c r="E45" s="70"/>
    </row>
    <row r="46" spans="1:5" s="69" customFormat="1" ht="25.5" x14ac:dyDescent="0.35">
      <c r="A46" s="70"/>
      <c r="C46" s="70"/>
      <c r="E46" s="70"/>
    </row>
    <row r="47" spans="1:5" s="69" customFormat="1" ht="25.5" x14ac:dyDescent="0.35">
      <c r="A47" s="70"/>
      <c r="C47" s="70"/>
      <c r="E47" s="70"/>
    </row>
    <row r="48" spans="1:5" s="69" customFormat="1" ht="25.5" x14ac:dyDescent="0.35">
      <c r="A48" s="70"/>
      <c r="C48" s="70"/>
      <c r="E48" s="70"/>
    </row>
    <row r="49" spans="1:5" s="69" customFormat="1" ht="25.5" x14ac:dyDescent="0.35">
      <c r="A49" s="70"/>
      <c r="C49" s="70"/>
      <c r="E49" s="70"/>
    </row>
    <row r="50" spans="1:5" s="69" customFormat="1" ht="25.5" x14ac:dyDescent="0.35">
      <c r="A50" s="70"/>
      <c r="C50" s="70"/>
      <c r="E50" s="70"/>
    </row>
    <row r="51" spans="1:5" s="69" customFormat="1" ht="25.5" x14ac:dyDescent="0.35">
      <c r="A51" s="70"/>
      <c r="C51" s="70"/>
      <c r="E51" s="70"/>
    </row>
    <row r="52" spans="1:5" s="69" customFormat="1" ht="25.5" x14ac:dyDescent="0.35">
      <c r="A52" s="70"/>
      <c r="C52" s="70"/>
      <c r="E52" s="70"/>
    </row>
    <row r="53" spans="1:5" s="69" customFormat="1" ht="25.5" x14ac:dyDescent="0.35">
      <c r="A53" s="70"/>
      <c r="C53" s="70"/>
      <c r="E53" s="70"/>
    </row>
    <row r="54" spans="1:5" s="69" customFormat="1" ht="25.5" x14ac:dyDescent="0.35">
      <c r="A54" s="70"/>
      <c r="C54" s="70"/>
      <c r="E54" s="70"/>
    </row>
    <row r="55" spans="1:5" s="69" customFormat="1" ht="25.5" x14ac:dyDescent="0.35">
      <c r="A55" s="70"/>
      <c r="C55" s="70"/>
      <c r="E55" s="70"/>
    </row>
    <row r="56" spans="1:5" s="69" customFormat="1" ht="25.5" x14ac:dyDescent="0.35">
      <c r="A56" s="70"/>
      <c r="C56" s="70"/>
      <c r="E56" s="70"/>
    </row>
    <row r="57" spans="1:5" s="69" customFormat="1" ht="25.5" x14ac:dyDescent="0.35">
      <c r="A57" s="70"/>
      <c r="C57" s="70"/>
      <c r="E57" s="70"/>
    </row>
    <row r="58" spans="1:5" s="69" customFormat="1" ht="25.5" x14ac:dyDescent="0.35">
      <c r="A58" s="70"/>
      <c r="C58" s="70"/>
      <c r="E58" s="70"/>
    </row>
    <row r="59" spans="1:5" s="69" customFormat="1" ht="25.5" x14ac:dyDescent="0.35">
      <c r="A59" s="70"/>
      <c r="C59" s="70"/>
      <c r="E59" s="70"/>
    </row>
    <row r="60" spans="1:5" s="69" customFormat="1" ht="25.5" x14ac:dyDescent="0.35">
      <c r="A60" s="70"/>
      <c r="C60" s="70"/>
      <c r="E60" s="70"/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</vt:i4>
      </vt:variant>
      <vt:variant>
        <vt:lpstr>Namngivna områden</vt:lpstr>
      </vt:variant>
      <vt:variant>
        <vt:i4>1</vt:i4>
      </vt:variant>
    </vt:vector>
  </HeadingPairs>
  <TitlesOfParts>
    <vt:vector size="8" baseType="lpstr">
      <vt:lpstr>lördag</vt:lpstr>
      <vt:lpstr>mix blandning</vt:lpstr>
      <vt:lpstr>Gruppspels tabell</vt:lpstr>
      <vt:lpstr>Lag fördelning</vt:lpstr>
      <vt:lpstr>P99</vt:lpstr>
      <vt:lpstr>P00</vt:lpstr>
      <vt:lpstr>P01</vt:lpstr>
      <vt:lpstr>'mix blandning'!Utskriftsområde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Pehrson</dc:creator>
  <cp:lastModifiedBy>Magnus Alexandersson</cp:lastModifiedBy>
  <cp:lastPrinted>2013-04-23T14:08:22Z</cp:lastPrinted>
  <dcterms:created xsi:type="dcterms:W3CDTF">2007-03-25T19:46:16Z</dcterms:created>
  <dcterms:modified xsi:type="dcterms:W3CDTF">2013-04-23T14:15:06Z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1734721484</vt:i4>
  </property>
  <property fmtid="{D5CDD505-2E9C-101B-9397-08002B2CF9AE}" pid="3" name="_NewReviewCycle">
    <vt:lpwstr/>
  </property>
  <property fmtid="{D5CDD505-2E9C-101B-9397-08002B2CF9AE}" pid="4" name="_EmailSubject">
    <vt:lpwstr>thk</vt:lpwstr>
  </property>
  <property fmtid="{D5CDD505-2E9C-101B-9397-08002B2CF9AE}" pid="5" name="_AuthorEmail">
    <vt:lpwstr>hpehrson@volvocars.com</vt:lpwstr>
  </property>
  <property fmtid="{D5CDD505-2E9C-101B-9397-08002B2CF9AE}" pid="6" name="_AuthorEmailDisplayName">
    <vt:lpwstr>Pehrson, Hans (VCS.)</vt:lpwstr>
  </property>
  <property fmtid="{D5CDD505-2E9C-101B-9397-08002B2CF9AE}" pid="7" name="_ReviewingToolsShownOnce">
    <vt:lpwstr/>
  </property>
</Properties>
</file>