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mi\Dropbox\My Documents\Kareby IS\Seriespel 2016\9 Lag per Serie\"/>
    </mc:Choice>
  </mc:AlternateContent>
  <bookViews>
    <workbookView xWindow="240" yWindow="120" windowWidth="22800" windowHeight="8520" tabRatio="756"/>
  </bookViews>
  <sheets>
    <sheet name="PF06 2016 Premier Legue 9 lag" sheetId="3" r:id="rId1"/>
  </sheets>
  <definedNames>
    <definedName name="_xlnm.Print_Area" localSheetId="0">'PF06 2016 Premier Legue 9 lag'!$A$1:$M$110</definedName>
    <definedName name="_xlnm.Print_Titles" localSheetId="0">'PF06 2016 Premier Legue 9 lag'!$17:$17</definedName>
  </definedNames>
  <calcPr calcId="152511"/>
</workbook>
</file>

<file path=xl/calcChain.xml><?xml version="1.0" encoding="utf-8"?>
<calcChain xmlns="http://schemas.openxmlformats.org/spreadsheetml/2006/main">
  <c r="I110" i="3" l="1"/>
  <c r="F110" i="3"/>
  <c r="I109" i="3"/>
  <c r="F109" i="3"/>
  <c r="I108" i="3"/>
  <c r="F108" i="3"/>
  <c r="I107" i="3"/>
  <c r="F107" i="3"/>
  <c r="I106" i="3"/>
  <c r="F106" i="3"/>
  <c r="I105" i="3"/>
  <c r="F105" i="3"/>
  <c r="I104" i="3"/>
  <c r="F104" i="3"/>
  <c r="I103" i="3"/>
  <c r="F103" i="3"/>
  <c r="I102" i="3"/>
  <c r="F102" i="3"/>
  <c r="I100" i="3"/>
  <c r="F100" i="3"/>
  <c r="I99" i="3"/>
  <c r="F99" i="3"/>
  <c r="I98" i="3"/>
  <c r="F98" i="3"/>
  <c r="I97" i="3"/>
  <c r="F97" i="3"/>
  <c r="I96" i="3"/>
  <c r="F96" i="3"/>
  <c r="I95" i="3"/>
  <c r="F95" i="3"/>
  <c r="I94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I81" i="3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0" i="3"/>
  <c r="F70" i="3"/>
  <c r="I69" i="3"/>
  <c r="F69" i="3"/>
  <c r="I68" i="3"/>
  <c r="F68" i="3"/>
  <c r="I67" i="3"/>
  <c r="F67" i="3"/>
  <c r="I66" i="3"/>
  <c r="F66" i="3"/>
  <c r="I62" i="3"/>
  <c r="F62" i="3"/>
  <c r="I61" i="3"/>
  <c r="F61" i="3"/>
  <c r="I60" i="3"/>
  <c r="F60" i="3"/>
  <c r="I59" i="3"/>
  <c r="F59" i="3"/>
  <c r="I58" i="3"/>
  <c r="F58" i="3"/>
  <c r="I57" i="3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F18" i="3"/>
</calcChain>
</file>

<file path=xl/sharedStrings.xml><?xml version="1.0" encoding="utf-8"?>
<sst xmlns="http://schemas.openxmlformats.org/spreadsheetml/2006/main" count="344" uniqueCount="118">
  <si>
    <t>Lag i serien</t>
  </si>
  <si>
    <t>Lag</t>
  </si>
  <si>
    <t>Ledare</t>
  </si>
  <si>
    <t>Telefon</t>
  </si>
  <si>
    <t>Mobil</t>
  </si>
  <si>
    <t>Mail</t>
  </si>
  <si>
    <t>Lag 4</t>
  </si>
  <si>
    <t>Vecka</t>
  </si>
  <si>
    <t>Datum</t>
  </si>
  <si>
    <t>Klockan</t>
  </si>
  <si>
    <t>Hemma</t>
  </si>
  <si>
    <t>Borta</t>
  </si>
  <si>
    <t>-</t>
  </si>
  <si>
    <t>Spelprogram Vår</t>
  </si>
  <si>
    <t>Spelprogram Höst</t>
  </si>
  <si>
    <t>Hermansby IF 2</t>
  </si>
  <si>
    <t>Skepplanda BTK</t>
  </si>
  <si>
    <t>Nödinge SK</t>
  </si>
  <si>
    <t>Surte Bohus UF</t>
  </si>
  <si>
    <t>Ahlafors IF</t>
  </si>
  <si>
    <t>Nol IK</t>
  </si>
  <si>
    <t>Peter Panstierna</t>
  </si>
  <si>
    <t>0701-905389</t>
  </si>
  <si>
    <t>pepa1835@gmail.com</t>
  </si>
  <si>
    <t>Niclas Dahlen</t>
  </si>
  <si>
    <t>0705-260913</t>
  </si>
  <si>
    <t>niclasdahlen@msn.com</t>
  </si>
  <si>
    <t>Jonas Axell</t>
  </si>
  <si>
    <t>0706-5824 89</t>
  </si>
  <si>
    <t>jonasaxell@telia.com</t>
  </si>
  <si>
    <t>Jenny Henriksson</t>
  </si>
  <si>
    <t>0709-584139</t>
  </si>
  <si>
    <t>jennyhenriksson73@hotmail.com</t>
  </si>
  <si>
    <t>Christian Carlsson</t>
  </si>
  <si>
    <t>0703-148702</t>
  </si>
  <si>
    <t>christian@byggcarlsson.se</t>
  </si>
  <si>
    <t>Jenny Johansson</t>
  </si>
  <si>
    <t>0729-955952/0706-269875</t>
  </si>
  <si>
    <t>johansson74@live.se</t>
  </si>
  <si>
    <t>Patrik Nordberg</t>
  </si>
  <si>
    <t>0706-653490</t>
  </si>
  <si>
    <t>pan@vastmark.se</t>
  </si>
  <si>
    <t>Peter Gustavsson</t>
  </si>
  <si>
    <t>0702-101411</t>
  </si>
  <si>
    <t>peter.gustavsson@ebeco.se</t>
  </si>
  <si>
    <t>Joakim Magnusson</t>
  </si>
  <si>
    <t>0739-50 48 62</t>
  </si>
  <si>
    <t>magnussonjoakim@live.se</t>
  </si>
  <si>
    <t>Vallens IF 1</t>
  </si>
  <si>
    <t>IK Kongahälla Röd</t>
  </si>
  <si>
    <t>Älvängens IK Vit</t>
  </si>
  <si>
    <t>Ale &amp; Kungälvsserien 2016 - Premier League - 10 lag (dubbelmöte)</t>
  </si>
  <si>
    <t>Sön 24/4</t>
  </si>
  <si>
    <t>10.00</t>
  </si>
  <si>
    <t>Kr.Himmel</t>
  </si>
  <si>
    <t>Tors 5/5</t>
  </si>
  <si>
    <t>Sön 22/5</t>
  </si>
  <si>
    <t>Sön 12/6</t>
  </si>
  <si>
    <t>Sön 28/8</t>
  </si>
  <si>
    <t>Sön 11/9</t>
  </si>
  <si>
    <t>Sön 2/10</t>
  </si>
  <si>
    <t>Sön 16/10</t>
  </si>
  <si>
    <t>Lör 7/5</t>
  </si>
  <si>
    <t>11.00</t>
  </si>
  <si>
    <t>Lör 21/5</t>
  </si>
  <si>
    <t>Lör 4/6</t>
  </si>
  <si>
    <t>Sön 21/8</t>
  </si>
  <si>
    <t>Sön 25/9</t>
  </si>
  <si>
    <t>Sön 9/10</t>
  </si>
  <si>
    <t>Plats</t>
  </si>
  <si>
    <t>Adress</t>
  </si>
  <si>
    <t>Lör 23/4</t>
  </si>
  <si>
    <t>16.00</t>
  </si>
  <si>
    <t>Lör 18/6</t>
  </si>
  <si>
    <t>17.30</t>
  </si>
  <si>
    <t>Stora Höga IP</t>
  </si>
  <si>
    <t>Anråsvägen 1, 444 60 Stora Höga</t>
  </si>
  <si>
    <t>Sön 1/5</t>
  </si>
  <si>
    <t>17.00</t>
  </si>
  <si>
    <t>Sön 5/6</t>
  </si>
  <si>
    <t>Sön 19/6</t>
  </si>
  <si>
    <t>Sön 4/9</t>
  </si>
  <si>
    <t>11.30</t>
  </si>
  <si>
    <t>lör 23/4</t>
  </si>
  <si>
    <t>13.00</t>
  </si>
  <si>
    <t>Forsvallen</t>
  </si>
  <si>
    <t>Vadbacka 125, 446 94 Skepplanda</t>
  </si>
  <si>
    <t>Sön 8/5</t>
  </si>
  <si>
    <t>16.30</t>
  </si>
  <si>
    <t>Sön 15/5</t>
  </si>
  <si>
    <t>15.00</t>
  </si>
  <si>
    <t>Mån 23/5</t>
  </si>
  <si>
    <t>Nolängen IP</t>
  </si>
  <si>
    <t>Tors 12/5</t>
  </si>
  <si>
    <t>Sön 29/5</t>
  </si>
  <si>
    <t>Lör 11/6</t>
  </si>
  <si>
    <t>Sön 18/9</t>
  </si>
  <si>
    <t>Ons 18/5</t>
  </si>
  <si>
    <t>19.15</t>
  </si>
  <si>
    <t>Skarpe Nord</t>
  </si>
  <si>
    <t>Simbadsgatan 1, 442 35 Kungälv</t>
  </si>
  <si>
    <t xml:space="preserve">Sön 1/5 </t>
  </si>
  <si>
    <t>Lör 27/8</t>
  </si>
  <si>
    <t>10.30</t>
  </si>
  <si>
    <t>Tis 24/5</t>
  </si>
  <si>
    <t>Tor 16/6</t>
  </si>
  <si>
    <t>18.15</t>
  </si>
  <si>
    <t>Tis 13/9</t>
  </si>
  <si>
    <t>17.45</t>
  </si>
  <si>
    <t>15.30</t>
  </si>
  <si>
    <t>Älvevi 7-manna, Konstgräs</t>
  </si>
  <si>
    <t>WO</t>
  </si>
  <si>
    <t>11.15</t>
  </si>
  <si>
    <t>Tis 4/10</t>
  </si>
  <si>
    <t>19.00</t>
  </si>
  <si>
    <t>14.00</t>
  </si>
  <si>
    <t>18.00</t>
  </si>
  <si>
    <t>Lör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</si>
</sst>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1" fillId="2" borderId="0" xfId="0" applyFont="1" applyFill="1" applyAlignment="1"/>
    <xf numFmtId="0" fontId="1" fillId="0" borderId="0" xfId="0" applyFont="1" applyFill="1" applyAlignment="1"/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5" fillId="0" borderId="0" xfId="1" applyFont="1" applyFill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right"/>
      <protection locked="0"/>
    </xf>
    <xf numFmtId="0" fontId="10" fillId="0" borderId="3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14" fontId="8" fillId="0" borderId="3" xfId="0" applyNumberFormat="1" applyFont="1" applyFill="1" applyBorder="1" applyAlignment="1" applyProtection="1">
      <alignment horizontal="center"/>
      <protection locked="0"/>
    </xf>
    <xf numFmtId="21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protection locked="0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NumberFormat="1" applyFont="1" applyFill="1" applyBorder="1" applyAlignment="1" applyProtection="1">
      <alignment horizontal="left"/>
      <protection locked="0"/>
    </xf>
    <xf numFmtId="0" fontId="7" fillId="3" borderId="3" xfId="0" applyNumberFormat="1" applyFont="1" applyFill="1" applyBorder="1" applyAlignment="1" applyProtection="1">
      <alignment horizontal="right"/>
      <protection locked="0"/>
    </xf>
    <xf numFmtId="49" fontId="7" fillId="3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5" fillId="0" borderId="0" xfId="1" applyNumberFormat="1" applyFill="1" applyBorder="1" applyAlignment="1" applyProtection="1">
      <alignment horizontal="left"/>
      <protection locked="0"/>
    </xf>
    <xf numFmtId="0" fontId="5" fillId="0" borderId="3" xfId="1" applyNumberFormat="1" applyFill="1" applyBorder="1" applyAlignment="1" applyProtection="1">
      <alignment horizontal="left"/>
      <protection locked="0"/>
    </xf>
    <xf numFmtId="14" fontId="4" fillId="0" borderId="3" xfId="0" applyNumberFormat="1" applyFont="1" applyFill="1" applyBorder="1" applyAlignment="1" applyProtection="1">
      <alignment horizontal="center"/>
      <protection locked="0"/>
    </xf>
    <xf numFmtId="21" fontId="4" fillId="0" borderId="3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zoomScaleNormal="100" workbookViewId="0">
      <pane ySplit="14" topLeftCell="A90" activePane="bottomLeft" state="frozen"/>
      <selection pane="bottomLeft" activeCell="I98" sqref="I98"/>
    </sheetView>
  </sheetViews>
  <sheetFormatPr defaultRowHeight="15" x14ac:dyDescent="0.25"/>
  <cols>
    <col min="1" max="3" width="10.7109375" style="21" customWidth="1"/>
    <col min="4" max="4" width="4.7109375" style="21" customWidth="1"/>
    <col min="5" max="5" width="4.7109375" style="21" hidden="1" customWidth="1"/>
    <col min="6" max="6" width="20.7109375" style="17" customWidth="1"/>
    <col min="7" max="7" width="4.7109375" style="17" customWidth="1"/>
    <col min="8" max="8" width="4.7109375" style="22" hidden="1" customWidth="1"/>
    <col min="9" max="9" width="20.7109375" style="17" customWidth="1"/>
    <col min="10" max="10" width="4.5703125" style="17" customWidth="1"/>
    <col min="11" max="11" width="26.85546875" style="17" customWidth="1"/>
    <col min="12" max="12" width="4.7109375" style="17" customWidth="1"/>
    <col min="13" max="13" width="38.28515625" style="17" customWidth="1"/>
  </cols>
  <sheetData>
    <row r="1" spans="1:14" s="14" customFormat="1" ht="20.25" customHeight="1" x14ac:dyDescent="0.25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17" customFormat="1" ht="1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customHeight="1" x14ac:dyDescent="0.25">
      <c r="A4" s="6"/>
      <c r="B4" s="61" t="s">
        <v>1</v>
      </c>
      <c r="C4" s="61"/>
      <c r="D4" s="5"/>
      <c r="E4" s="4"/>
      <c r="F4" s="5" t="s">
        <v>2</v>
      </c>
      <c r="G4" s="5"/>
      <c r="H4" s="4"/>
      <c r="I4" s="5" t="s">
        <v>3</v>
      </c>
      <c r="J4" s="5"/>
      <c r="K4" s="4" t="s">
        <v>4</v>
      </c>
      <c r="L4" s="4"/>
      <c r="M4" s="4" t="s">
        <v>5</v>
      </c>
    </row>
    <row r="5" spans="1:14" s="11" customFormat="1" ht="15" customHeight="1" x14ac:dyDescent="0.2">
      <c r="A5" s="7">
        <v>1</v>
      </c>
      <c r="B5" s="62" t="s">
        <v>49</v>
      </c>
      <c r="C5" s="62"/>
      <c r="D5" s="8"/>
      <c r="E5" s="9"/>
      <c r="F5" s="8" t="s">
        <v>21</v>
      </c>
      <c r="G5" s="8"/>
      <c r="H5" s="10"/>
      <c r="I5" s="8"/>
      <c r="J5" s="8"/>
      <c r="K5" s="8" t="s">
        <v>22</v>
      </c>
      <c r="L5" s="18"/>
      <c r="M5" s="18" t="s">
        <v>23</v>
      </c>
    </row>
    <row r="6" spans="1:14" s="11" customFormat="1" ht="15" customHeight="1" x14ac:dyDescent="0.2">
      <c r="A6" s="7">
        <v>2</v>
      </c>
      <c r="B6" s="60" t="s">
        <v>16</v>
      </c>
      <c r="C6" s="60"/>
      <c r="D6" s="8"/>
      <c r="E6" s="9"/>
      <c r="F6" s="8" t="s">
        <v>27</v>
      </c>
      <c r="G6" s="8"/>
      <c r="H6" s="10"/>
      <c r="I6" s="8"/>
      <c r="J6" s="8"/>
      <c r="K6" s="8" t="s">
        <v>28</v>
      </c>
      <c r="L6" s="18"/>
      <c r="M6" s="18" t="s">
        <v>29</v>
      </c>
    </row>
    <row r="7" spans="1:14" s="11" customFormat="1" ht="15" customHeight="1" x14ac:dyDescent="0.2">
      <c r="A7" s="7">
        <v>3</v>
      </c>
      <c r="B7" s="60" t="s">
        <v>15</v>
      </c>
      <c r="C7" s="60"/>
      <c r="D7" s="8"/>
      <c r="E7" s="9"/>
      <c r="F7" s="8" t="s">
        <v>24</v>
      </c>
      <c r="G7" s="8"/>
      <c r="H7" s="10"/>
      <c r="I7" s="8"/>
      <c r="J7" s="8"/>
      <c r="K7" s="8" t="s">
        <v>25</v>
      </c>
      <c r="L7" s="18"/>
      <c r="M7" s="18" t="s">
        <v>26</v>
      </c>
    </row>
    <row r="8" spans="1:14" s="11" customFormat="1" ht="15" customHeight="1" x14ac:dyDescent="0.2">
      <c r="A8" s="7">
        <v>4</v>
      </c>
      <c r="B8" s="60" t="s">
        <v>6</v>
      </c>
      <c r="C8" s="60"/>
      <c r="D8" s="8"/>
      <c r="E8" s="9"/>
      <c r="F8" s="8"/>
      <c r="G8" s="8"/>
      <c r="H8" s="10"/>
      <c r="I8" s="8"/>
      <c r="J8" s="8"/>
      <c r="K8" s="8"/>
      <c r="L8" s="18"/>
      <c r="M8" s="18"/>
    </row>
    <row r="9" spans="1:14" s="11" customFormat="1" ht="15" customHeight="1" x14ac:dyDescent="0.2">
      <c r="A9" s="7">
        <v>5</v>
      </c>
      <c r="B9" s="60" t="s">
        <v>48</v>
      </c>
      <c r="C9" s="60"/>
      <c r="D9" s="8"/>
      <c r="E9" s="9"/>
      <c r="F9" s="8" t="s">
        <v>30</v>
      </c>
      <c r="G9" s="8"/>
      <c r="H9" s="10"/>
      <c r="I9" s="8"/>
      <c r="J9" s="8"/>
      <c r="K9" s="8" t="s">
        <v>31</v>
      </c>
      <c r="L9" s="18"/>
      <c r="M9" s="18" t="s">
        <v>32</v>
      </c>
    </row>
    <row r="10" spans="1:14" s="11" customFormat="1" ht="15" customHeight="1" x14ac:dyDescent="0.2">
      <c r="A10" s="7">
        <v>6</v>
      </c>
      <c r="B10" s="60" t="s">
        <v>17</v>
      </c>
      <c r="C10" s="60"/>
      <c r="D10" s="8"/>
      <c r="E10" s="9"/>
      <c r="F10" s="8" t="s">
        <v>39</v>
      </c>
      <c r="G10" s="8"/>
      <c r="H10" s="10"/>
      <c r="I10" s="8"/>
      <c r="J10" s="8"/>
      <c r="K10" s="8" t="s">
        <v>40</v>
      </c>
      <c r="L10" s="18"/>
      <c r="M10" s="18" t="s">
        <v>41</v>
      </c>
    </row>
    <row r="11" spans="1:14" s="11" customFormat="1" ht="15" customHeight="1" x14ac:dyDescent="0.2">
      <c r="A11" s="7">
        <v>7</v>
      </c>
      <c r="B11" s="60" t="s">
        <v>19</v>
      </c>
      <c r="C11" s="60"/>
      <c r="D11" s="8"/>
      <c r="E11" s="9"/>
      <c r="F11" s="8" t="s">
        <v>42</v>
      </c>
      <c r="G11" s="8"/>
      <c r="H11" s="10"/>
      <c r="I11" s="8"/>
      <c r="J11" s="8"/>
      <c r="K11" s="8" t="s">
        <v>43</v>
      </c>
      <c r="L11" s="18"/>
      <c r="M11" s="18" t="s">
        <v>44</v>
      </c>
    </row>
    <row r="12" spans="1:14" s="11" customFormat="1" ht="15" customHeight="1" x14ac:dyDescent="0.2">
      <c r="A12" s="7">
        <v>8</v>
      </c>
      <c r="B12" s="60" t="s">
        <v>18</v>
      </c>
      <c r="C12" s="60"/>
      <c r="D12" s="8"/>
      <c r="E12" s="9"/>
      <c r="F12" s="8" t="s">
        <v>45</v>
      </c>
      <c r="G12" s="8"/>
      <c r="H12" s="10"/>
      <c r="I12" s="8"/>
      <c r="J12" s="8"/>
      <c r="K12" s="8" t="s">
        <v>46</v>
      </c>
      <c r="L12" s="18"/>
      <c r="M12" s="18" t="s">
        <v>47</v>
      </c>
    </row>
    <row r="13" spans="1:14" s="17" customFormat="1" ht="15" customHeight="1" x14ac:dyDescent="0.2">
      <c r="A13" s="19">
        <v>9</v>
      </c>
      <c r="B13" s="63" t="s">
        <v>50</v>
      </c>
      <c r="C13" s="63"/>
      <c r="D13" s="20"/>
      <c r="E13" s="21"/>
      <c r="F13" s="20" t="s">
        <v>33</v>
      </c>
      <c r="G13" s="20"/>
      <c r="H13" s="22"/>
      <c r="I13" s="23"/>
      <c r="J13" s="23"/>
      <c r="K13" s="49" t="s">
        <v>34</v>
      </c>
      <c r="L13" s="20"/>
      <c r="M13" s="50" t="s">
        <v>35</v>
      </c>
    </row>
    <row r="14" spans="1:14" s="17" customFormat="1" ht="15" customHeight="1" x14ac:dyDescent="0.2">
      <c r="A14" s="25">
        <v>10</v>
      </c>
      <c r="B14" s="64" t="s">
        <v>20</v>
      </c>
      <c r="C14" s="64"/>
      <c r="D14" s="26"/>
      <c r="E14" s="27"/>
      <c r="F14" s="26" t="s">
        <v>36</v>
      </c>
      <c r="G14" s="26"/>
      <c r="H14" s="28"/>
      <c r="I14" s="29"/>
      <c r="J14" s="29"/>
      <c r="K14" s="49" t="s">
        <v>37</v>
      </c>
      <c r="L14" s="26"/>
      <c r="M14" s="51" t="s">
        <v>38</v>
      </c>
    </row>
    <row r="15" spans="1:14" s="17" customFormat="1" ht="15" customHeight="1" x14ac:dyDescent="0.2">
      <c r="A15" s="21"/>
      <c r="B15" s="30"/>
      <c r="C15" s="20"/>
      <c r="D15" s="20"/>
      <c r="E15" s="21"/>
      <c r="F15" s="20"/>
      <c r="G15" s="20"/>
      <c r="H15" s="22"/>
      <c r="I15" s="31"/>
      <c r="J15" s="31"/>
      <c r="K15" s="24"/>
      <c r="L15" s="20"/>
      <c r="M15" s="20"/>
    </row>
    <row r="16" spans="1:14" ht="15" customHeight="1" x14ac:dyDescent="0.25">
      <c r="A16" s="1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17" customFormat="1" ht="15" customHeight="1" x14ac:dyDescent="0.2">
      <c r="A17" s="32" t="s">
        <v>7</v>
      </c>
      <c r="B17" s="32" t="s">
        <v>8</v>
      </c>
      <c r="C17" s="32" t="s">
        <v>9</v>
      </c>
      <c r="D17" s="32"/>
      <c r="E17" s="33"/>
      <c r="F17" s="34" t="s">
        <v>10</v>
      </c>
      <c r="G17" s="33"/>
      <c r="H17" s="33"/>
      <c r="I17" s="33" t="s">
        <v>11</v>
      </c>
      <c r="J17" s="33"/>
      <c r="K17" s="32" t="s">
        <v>69</v>
      </c>
      <c r="L17" s="32"/>
      <c r="M17" s="32" t="s">
        <v>70</v>
      </c>
    </row>
    <row r="18" spans="1:13" s="17" customFormat="1" ht="15" customHeight="1" x14ac:dyDescent="0.2">
      <c r="A18" s="21">
        <v>16</v>
      </c>
      <c r="B18" s="35" t="s">
        <v>52</v>
      </c>
      <c r="C18" s="36" t="s">
        <v>63</v>
      </c>
      <c r="D18" s="36"/>
      <c r="E18" s="21">
        <v>1</v>
      </c>
      <c r="F18" s="22" t="str">
        <f t="shared" ref="F18:F62" si="0">VLOOKUP(E18,$A$5:$B$14,2)</f>
        <v>IK Kongahälla Röd</v>
      </c>
      <c r="G18" s="21" t="s">
        <v>12</v>
      </c>
      <c r="H18" s="21">
        <v>10</v>
      </c>
      <c r="I18" s="17" t="str">
        <f t="shared" ref="I18:I84" si="1">VLOOKUP(H18,$A$5:$B$14,2)</f>
        <v>Nol IK</v>
      </c>
      <c r="K18" s="21" t="s">
        <v>99</v>
      </c>
      <c r="L18" s="21"/>
      <c r="M18" s="21" t="s">
        <v>100</v>
      </c>
    </row>
    <row r="19" spans="1:13" s="17" customFormat="1" ht="15" customHeight="1" x14ac:dyDescent="0.2">
      <c r="A19" s="21"/>
      <c r="B19" s="54" t="s">
        <v>83</v>
      </c>
      <c r="C19" s="55" t="s">
        <v>84</v>
      </c>
      <c r="D19" s="36"/>
      <c r="E19" s="21">
        <v>2</v>
      </c>
      <c r="F19" s="22" t="str">
        <f t="shared" si="0"/>
        <v>Skepplanda BTK</v>
      </c>
      <c r="G19" s="21" t="s">
        <v>12</v>
      </c>
      <c r="H19" s="21">
        <v>9</v>
      </c>
      <c r="I19" s="17" t="str">
        <f t="shared" si="1"/>
        <v>Älvängens IK Vit</v>
      </c>
      <c r="K19" s="56" t="s">
        <v>85</v>
      </c>
      <c r="L19" s="56"/>
      <c r="M19" s="56" t="s">
        <v>86</v>
      </c>
    </row>
    <row r="20" spans="1:13" s="17" customFormat="1" ht="15" customHeight="1" x14ac:dyDescent="0.2">
      <c r="A20" s="21"/>
      <c r="B20" s="54" t="s">
        <v>111</v>
      </c>
      <c r="C20" s="55" t="s">
        <v>111</v>
      </c>
      <c r="D20" s="36"/>
      <c r="E20" s="21">
        <v>3</v>
      </c>
      <c r="F20" s="22" t="str">
        <f t="shared" si="0"/>
        <v>Hermansby IF 2</v>
      </c>
      <c r="G20" s="21" t="s">
        <v>12</v>
      </c>
      <c r="H20" s="21">
        <v>8</v>
      </c>
      <c r="I20" s="17" t="str">
        <f t="shared" si="1"/>
        <v>Surte Bohus UF</v>
      </c>
      <c r="K20" s="21"/>
      <c r="L20" s="21"/>
      <c r="M20" s="21"/>
    </row>
    <row r="21" spans="1:13" s="17" customFormat="1" ht="15" customHeight="1" x14ac:dyDescent="0.2">
      <c r="A21" s="21"/>
      <c r="B21" s="35"/>
      <c r="C21" s="36"/>
      <c r="D21" s="36"/>
      <c r="E21" s="21">
        <v>4</v>
      </c>
      <c r="F21" s="22" t="str">
        <f t="shared" si="0"/>
        <v>Lag 4</v>
      </c>
      <c r="G21" s="21" t="s">
        <v>12</v>
      </c>
      <c r="H21" s="21">
        <v>7</v>
      </c>
      <c r="I21" s="17" t="str">
        <f t="shared" si="1"/>
        <v>Ahlafors IF</v>
      </c>
      <c r="K21" s="21"/>
      <c r="L21" s="21"/>
      <c r="M21" s="21"/>
    </row>
    <row r="22" spans="1:13" s="17" customFormat="1" ht="15" customHeight="1" x14ac:dyDescent="0.2">
      <c r="A22" s="27"/>
      <c r="B22" s="52" t="s">
        <v>71</v>
      </c>
      <c r="C22" s="53" t="s">
        <v>72</v>
      </c>
      <c r="D22" s="38"/>
      <c r="E22" s="27">
        <v>5</v>
      </c>
      <c r="F22" s="28" t="str">
        <f t="shared" si="0"/>
        <v>Vallens IF 1</v>
      </c>
      <c r="G22" s="27" t="s">
        <v>12</v>
      </c>
      <c r="H22" s="27">
        <v>6</v>
      </c>
      <c r="I22" s="39" t="str">
        <f t="shared" si="1"/>
        <v>Nödinge SK</v>
      </c>
      <c r="J22" s="39"/>
      <c r="K22" s="27" t="s">
        <v>75</v>
      </c>
      <c r="L22" s="27"/>
      <c r="M22" s="27" t="s">
        <v>76</v>
      </c>
    </row>
    <row r="23" spans="1:13" s="17" customFormat="1" ht="15" customHeight="1" x14ac:dyDescent="0.2">
      <c r="A23" s="21">
        <v>17</v>
      </c>
      <c r="B23" s="35" t="s">
        <v>101</v>
      </c>
      <c r="C23" s="55" t="s">
        <v>112</v>
      </c>
      <c r="D23" s="36"/>
      <c r="E23" s="21">
        <v>1</v>
      </c>
      <c r="F23" s="22" t="str">
        <f t="shared" si="0"/>
        <v>IK Kongahälla Röd</v>
      </c>
      <c r="G23" s="21" t="s">
        <v>12</v>
      </c>
      <c r="H23" s="21">
        <v>2</v>
      </c>
      <c r="I23" s="17" t="str">
        <f t="shared" si="1"/>
        <v>Skepplanda BTK</v>
      </c>
      <c r="K23" s="21" t="s">
        <v>99</v>
      </c>
      <c r="L23" s="21"/>
      <c r="M23" s="21" t="s">
        <v>100</v>
      </c>
    </row>
    <row r="24" spans="1:13" s="17" customFormat="1" ht="15" customHeight="1" x14ac:dyDescent="0.2">
      <c r="A24" s="21"/>
      <c r="B24" s="54" t="s">
        <v>77</v>
      </c>
      <c r="C24" s="55" t="s">
        <v>78</v>
      </c>
      <c r="D24" s="36"/>
      <c r="E24" s="21">
        <v>7</v>
      </c>
      <c r="F24" s="22" t="str">
        <f t="shared" si="0"/>
        <v>Ahlafors IF</v>
      </c>
      <c r="G24" s="21" t="s">
        <v>12</v>
      </c>
      <c r="H24" s="21">
        <v>5</v>
      </c>
      <c r="I24" s="17" t="str">
        <f t="shared" si="1"/>
        <v>Vallens IF 1</v>
      </c>
      <c r="K24" s="21"/>
      <c r="L24" s="21"/>
      <c r="M24" s="21"/>
    </row>
    <row r="25" spans="1:13" s="17" customFormat="1" ht="15" customHeight="1" x14ac:dyDescent="0.2">
      <c r="A25" s="21"/>
      <c r="B25" s="54" t="s">
        <v>111</v>
      </c>
      <c r="C25" s="55" t="s">
        <v>111</v>
      </c>
      <c r="D25" s="36"/>
      <c r="E25" s="21">
        <v>8</v>
      </c>
      <c r="F25" s="22" t="str">
        <f t="shared" si="0"/>
        <v>Surte Bohus UF</v>
      </c>
      <c r="G25" s="21" t="s">
        <v>12</v>
      </c>
      <c r="H25" s="21">
        <v>4</v>
      </c>
      <c r="I25" s="17" t="str">
        <f t="shared" si="1"/>
        <v>Lag 4</v>
      </c>
      <c r="K25" s="21"/>
      <c r="L25" s="21"/>
      <c r="M25" s="21"/>
    </row>
    <row r="26" spans="1:13" s="17" customFormat="1" ht="15" customHeight="1" x14ac:dyDescent="0.2">
      <c r="A26" s="21"/>
      <c r="B26" s="54" t="s">
        <v>77</v>
      </c>
      <c r="C26" s="55" t="s">
        <v>88</v>
      </c>
      <c r="D26" s="36"/>
      <c r="E26" s="21">
        <v>9</v>
      </c>
      <c r="F26" s="22" t="str">
        <f t="shared" si="0"/>
        <v>Älvängens IK Vit</v>
      </c>
      <c r="G26" s="21" t="s">
        <v>12</v>
      </c>
      <c r="H26" s="21">
        <v>3</v>
      </c>
      <c r="I26" s="17" t="str">
        <f t="shared" si="1"/>
        <v>Hermansby IF 2</v>
      </c>
      <c r="K26" s="21" t="s">
        <v>110</v>
      </c>
      <c r="L26" s="21"/>
      <c r="M26" s="21"/>
    </row>
    <row r="27" spans="1:13" s="17" customFormat="1" ht="15" customHeight="1" x14ac:dyDescent="0.2">
      <c r="A27" s="27"/>
      <c r="B27" s="52" t="s">
        <v>77</v>
      </c>
      <c r="C27" s="53" t="s">
        <v>84</v>
      </c>
      <c r="D27" s="38"/>
      <c r="E27" s="27">
        <v>10</v>
      </c>
      <c r="F27" s="28" t="str">
        <f t="shared" si="0"/>
        <v>Nol IK</v>
      </c>
      <c r="G27" s="27" t="s">
        <v>12</v>
      </c>
      <c r="H27" s="27">
        <v>6</v>
      </c>
      <c r="I27" s="39" t="str">
        <f t="shared" si="1"/>
        <v>Nödinge SK</v>
      </c>
      <c r="J27" s="39"/>
      <c r="K27" s="57" t="s">
        <v>92</v>
      </c>
      <c r="L27" s="27"/>
      <c r="M27" s="27"/>
    </row>
    <row r="28" spans="1:13" s="17" customFormat="1" ht="15" customHeight="1" x14ac:dyDescent="0.2">
      <c r="A28" s="21">
        <v>18</v>
      </c>
      <c r="B28" s="54" t="s">
        <v>87</v>
      </c>
      <c r="C28" s="55" t="s">
        <v>88</v>
      </c>
      <c r="D28" s="36"/>
      <c r="E28" s="21">
        <v>2</v>
      </c>
      <c r="F28" s="22" t="str">
        <f t="shared" si="0"/>
        <v>Skepplanda BTK</v>
      </c>
      <c r="G28" s="21" t="s">
        <v>12</v>
      </c>
      <c r="H28" s="21">
        <v>10</v>
      </c>
      <c r="I28" s="17" t="str">
        <f t="shared" si="1"/>
        <v>Nol IK</v>
      </c>
      <c r="K28" s="56" t="s">
        <v>85</v>
      </c>
      <c r="L28" s="56"/>
      <c r="M28" s="56" t="s">
        <v>86</v>
      </c>
    </row>
    <row r="29" spans="1:13" s="17" customFormat="1" ht="15" customHeight="1" x14ac:dyDescent="0.2">
      <c r="A29" s="21" t="s">
        <v>54</v>
      </c>
      <c r="B29" s="35" t="s">
        <v>55</v>
      </c>
      <c r="C29" s="36" t="s">
        <v>53</v>
      </c>
      <c r="D29" s="36"/>
      <c r="E29" s="21">
        <v>3</v>
      </c>
      <c r="F29" s="22" t="str">
        <f t="shared" si="0"/>
        <v>Hermansby IF 2</v>
      </c>
      <c r="G29" s="21" t="s">
        <v>12</v>
      </c>
      <c r="H29" s="21">
        <v>1</v>
      </c>
      <c r="I29" s="17" t="str">
        <f t="shared" si="1"/>
        <v>IK Kongahälla Röd</v>
      </c>
      <c r="K29" s="21"/>
      <c r="L29" s="21"/>
      <c r="M29" s="21"/>
    </row>
    <row r="30" spans="1:13" s="17" customFormat="1" ht="15" customHeight="1" x14ac:dyDescent="0.2">
      <c r="A30" s="21"/>
      <c r="B30" s="35"/>
      <c r="C30" s="36"/>
      <c r="D30" s="36"/>
      <c r="E30" s="21">
        <v>4</v>
      </c>
      <c r="F30" s="22" t="str">
        <f t="shared" si="0"/>
        <v>Lag 4</v>
      </c>
      <c r="G30" s="21" t="s">
        <v>12</v>
      </c>
      <c r="H30" s="21">
        <v>9</v>
      </c>
      <c r="I30" s="17" t="str">
        <f t="shared" si="1"/>
        <v>Älvängens IK Vit</v>
      </c>
      <c r="K30" s="21"/>
      <c r="L30" s="21"/>
      <c r="M30" s="21"/>
    </row>
    <row r="31" spans="1:13" s="17" customFormat="1" ht="15" customHeight="1" x14ac:dyDescent="0.2">
      <c r="A31" s="21" t="s">
        <v>54</v>
      </c>
      <c r="B31" s="54" t="s">
        <v>111</v>
      </c>
      <c r="C31" s="55" t="s">
        <v>111</v>
      </c>
      <c r="D31" s="36"/>
      <c r="E31" s="21">
        <v>5</v>
      </c>
      <c r="F31" s="22" t="str">
        <f t="shared" si="0"/>
        <v>Vallens IF 1</v>
      </c>
      <c r="G31" s="21" t="s">
        <v>12</v>
      </c>
      <c r="H31" s="21">
        <v>8</v>
      </c>
      <c r="I31" s="17" t="str">
        <f t="shared" si="1"/>
        <v>Surte Bohus UF</v>
      </c>
      <c r="K31" s="21" t="s">
        <v>75</v>
      </c>
      <c r="L31" s="21"/>
      <c r="M31" s="21" t="s">
        <v>76</v>
      </c>
    </row>
    <row r="32" spans="1:13" s="17" customFormat="1" ht="15" customHeight="1" x14ac:dyDescent="0.2">
      <c r="A32" s="27"/>
      <c r="B32" s="37" t="s">
        <v>62</v>
      </c>
      <c r="C32" s="38" t="s">
        <v>63</v>
      </c>
      <c r="D32" s="38"/>
      <c r="E32" s="27">
        <v>6</v>
      </c>
      <c r="F32" s="28" t="str">
        <f t="shared" si="0"/>
        <v>Nödinge SK</v>
      </c>
      <c r="G32" s="27" t="s">
        <v>12</v>
      </c>
      <c r="H32" s="27">
        <v>7</v>
      </c>
      <c r="I32" s="39" t="str">
        <f t="shared" si="1"/>
        <v>Ahlafors IF</v>
      </c>
      <c r="J32" s="39"/>
      <c r="K32" s="27"/>
      <c r="L32" s="27"/>
      <c r="M32" s="27"/>
    </row>
    <row r="33" spans="1:13" s="17" customFormat="1" ht="15" customHeight="1" x14ac:dyDescent="0.2">
      <c r="A33" s="21">
        <v>19</v>
      </c>
      <c r="B33" s="35"/>
      <c r="C33" s="36"/>
      <c r="D33" s="36"/>
      <c r="E33" s="21">
        <v>1</v>
      </c>
      <c r="F33" s="22" t="str">
        <f t="shared" si="0"/>
        <v>IK Kongahälla Röd</v>
      </c>
      <c r="G33" s="21" t="s">
        <v>12</v>
      </c>
      <c r="H33" s="21">
        <v>4</v>
      </c>
      <c r="I33" s="17" t="str">
        <f t="shared" si="1"/>
        <v>Lag 4</v>
      </c>
      <c r="K33" s="21"/>
      <c r="L33" s="21"/>
      <c r="M33" s="21"/>
    </row>
    <row r="34" spans="1:13" s="17" customFormat="1" ht="15" customHeight="1" x14ac:dyDescent="0.2">
      <c r="A34" s="21"/>
      <c r="B34" s="54" t="s">
        <v>89</v>
      </c>
      <c r="C34" s="55" t="s">
        <v>90</v>
      </c>
      <c r="D34" s="36"/>
      <c r="E34" s="21">
        <v>2</v>
      </c>
      <c r="F34" s="22" t="str">
        <f t="shared" si="0"/>
        <v>Skepplanda BTK</v>
      </c>
      <c r="G34" s="21" t="s">
        <v>12</v>
      </c>
      <c r="H34" s="21">
        <v>3</v>
      </c>
      <c r="I34" s="17" t="str">
        <f t="shared" si="1"/>
        <v>Hermansby IF 2</v>
      </c>
      <c r="K34" s="56" t="s">
        <v>85</v>
      </c>
      <c r="L34" s="56"/>
      <c r="M34" s="56" t="s">
        <v>86</v>
      </c>
    </row>
    <row r="35" spans="1:13" s="17" customFormat="1" ht="15" customHeight="1" x14ac:dyDescent="0.2">
      <c r="A35" s="21"/>
      <c r="B35" s="54" t="s">
        <v>111</v>
      </c>
      <c r="C35" s="55" t="s">
        <v>111</v>
      </c>
      <c r="D35" s="36"/>
      <c r="E35" s="21">
        <v>8</v>
      </c>
      <c r="F35" s="22" t="str">
        <f t="shared" si="0"/>
        <v>Surte Bohus UF</v>
      </c>
      <c r="G35" s="21" t="s">
        <v>12</v>
      </c>
      <c r="H35" s="21">
        <v>6</v>
      </c>
      <c r="I35" s="17" t="str">
        <f t="shared" si="1"/>
        <v>Nödinge SK</v>
      </c>
      <c r="K35" s="21"/>
      <c r="L35" s="21"/>
      <c r="M35" s="21"/>
    </row>
    <row r="36" spans="1:13" s="17" customFormat="1" ht="15" customHeight="1" x14ac:dyDescent="0.2">
      <c r="A36" s="21"/>
      <c r="B36" s="54" t="s">
        <v>89</v>
      </c>
      <c r="C36" s="55" t="s">
        <v>103</v>
      </c>
      <c r="D36" s="36"/>
      <c r="E36" s="21">
        <v>9</v>
      </c>
      <c r="F36" s="22" t="str">
        <f t="shared" si="0"/>
        <v>Älvängens IK Vit</v>
      </c>
      <c r="G36" s="21" t="s">
        <v>12</v>
      </c>
      <c r="H36" s="21">
        <v>5</v>
      </c>
      <c r="I36" s="17" t="str">
        <f t="shared" si="1"/>
        <v>Vallens IF 1</v>
      </c>
      <c r="K36" s="21" t="s">
        <v>110</v>
      </c>
      <c r="L36" s="21"/>
      <c r="M36" s="21"/>
    </row>
    <row r="37" spans="1:13" s="17" customFormat="1" ht="15" customHeight="1" x14ac:dyDescent="0.2">
      <c r="A37" s="27"/>
      <c r="B37" s="52" t="s">
        <v>93</v>
      </c>
      <c r="C37" s="53" t="s">
        <v>74</v>
      </c>
      <c r="D37" s="38"/>
      <c r="E37" s="27">
        <v>10</v>
      </c>
      <c r="F37" s="28" t="str">
        <f t="shared" si="0"/>
        <v>Nol IK</v>
      </c>
      <c r="G37" s="27" t="s">
        <v>12</v>
      </c>
      <c r="H37" s="27">
        <v>7</v>
      </c>
      <c r="I37" s="39" t="str">
        <f t="shared" si="1"/>
        <v>Ahlafors IF</v>
      </c>
      <c r="J37" s="39"/>
      <c r="K37" s="57" t="s">
        <v>92</v>
      </c>
      <c r="L37" s="27"/>
      <c r="M37" s="27"/>
    </row>
    <row r="38" spans="1:13" s="17" customFormat="1" ht="15" customHeight="1" x14ac:dyDescent="0.2">
      <c r="A38" s="21">
        <v>20</v>
      </c>
      <c r="B38" s="35" t="s">
        <v>56</v>
      </c>
      <c r="C38" s="36" t="s">
        <v>53</v>
      </c>
      <c r="D38" s="36"/>
      <c r="E38" s="21">
        <v>3</v>
      </c>
      <c r="F38" s="22" t="str">
        <f t="shared" si="0"/>
        <v>Hermansby IF 2</v>
      </c>
      <c r="G38" s="21" t="s">
        <v>12</v>
      </c>
      <c r="H38" s="21">
        <v>10</v>
      </c>
      <c r="I38" s="17" t="str">
        <f t="shared" si="1"/>
        <v>Nol IK</v>
      </c>
      <c r="K38" s="21"/>
      <c r="L38" s="21"/>
      <c r="M38" s="21"/>
    </row>
    <row r="39" spans="1:13" s="17" customFormat="1" ht="15" customHeight="1" x14ac:dyDescent="0.2">
      <c r="A39" s="21"/>
      <c r="B39" s="35"/>
      <c r="C39" s="36"/>
      <c r="D39" s="36"/>
      <c r="E39" s="21">
        <v>4</v>
      </c>
      <c r="F39" s="22" t="str">
        <f t="shared" si="0"/>
        <v>Lag 4</v>
      </c>
      <c r="G39" s="21" t="s">
        <v>12</v>
      </c>
      <c r="H39" s="21">
        <v>2</v>
      </c>
      <c r="I39" s="17" t="str">
        <f t="shared" si="1"/>
        <v>Skepplanda BTK</v>
      </c>
      <c r="K39" s="21"/>
      <c r="L39" s="21"/>
      <c r="M39" s="21"/>
    </row>
    <row r="40" spans="1:13" s="17" customFormat="1" ht="15" customHeight="1" x14ac:dyDescent="0.2">
      <c r="A40" s="21"/>
      <c r="B40" s="54" t="s">
        <v>97</v>
      </c>
      <c r="C40" s="55" t="s">
        <v>98</v>
      </c>
      <c r="D40" s="36"/>
      <c r="E40" s="21">
        <v>5</v>
      </c>
      <c r="F40" s="22" t="str">
        <f t="shared" si="0"/>
        <v>Vallens IF 1</v>
      </c>
      <c r="G40" s="21" t="s">
        <v>12</v>
      </c>
      <c r="H40" s="21">
        <v>1</v>
      </c>
      <c r="I40" s="17" t="str">
        <f t="shared" si="1"/>
        <v>IK Kongahälla Röd</v>
      </c>
      <c r="K40" s="21" t="s">
        <v>75</v>
      </c>
      <c r="L40" s="21"/>
      <c r="M40" s="21" t="s">
        <v>76</v>
      </c>
    </row>
    <row r="41" spans="1:13" s="17" customFormat="1" ht="15" customHeight="1" x14ac:dyDescent="0.2">
      <c r="A41" s="21"/>
      <c r="B41" s="35" t="s">
        <v>64</v>
      </c>
      <c r="C41" s="36" t="s">
        <v>63</v>
      </c>
      <c r="D41" s="36"/>
      <c r="E41" s="21">
        <v>6</v>
      </c>
      <c r="F41" s="22" t="str">
        <f t="shared" si="0"/>
        <v>Nödinge SK</v>
      </c>
      <c r="G41" s="21" t="s">
        <v>12</v>
      </c>
      <c r="H41" s="21">
        <v>9</v>
      </c>
      <c r="I41" s="17" t="str">
        <f t="shared" si="1"/>
        <v>Älvängens IK Vit</v>
      </c>
      <c r="K41" s="21"/>
      <c r="L41" s="21"/>
      <c r="M41" s="21"/>
    </row>
    <row r="42" spans="1:13" s="17" customFormat="1" ht="15" customHeight="1" x14ac:dyDescent="0.2">
      <c r="A42" s="27"/>
      <c r="B42" s="52" t="s">
        <v>111</v>
      </c>
      <c r="C42" s="53" t="s">
        <v>111</v>
      </c>
      <c r="D42" s="38"/>
      <c r="E42" s="27">
        <v>7</v>
      </c>
      <c r="F42" s="28" t="str">
        <f t="shared" si="0"/>
        <v>Ahlafors IF</v>
      </c>
      <c r="G42" s="27" t="s">
        <v>12</v>
      </c>
      <c r="H42" s="27">
        <v>8</v>
      </c>
      <c r="I42" s="39" t="str">
        <f t="shared" si="1"/>
        <v>Surte Bohus UF</v>
      </c>
      <c r="J42" s="39"/>
      <c r="K42" s="27"/>
      <c r="L42" s="27"/>
      <c r="M42" s="27"/>
    </row>
    <row r="43" spans="1:13" s="17" customFormat="1" ht="15" customHeight="1" x14ac:dyDescent="0.2">
      <c r="A43" s="21">
        <v>21</v>
      </c>
      <c r="B43" s="54" t="s">
        <v>94</v>
      </c>
      <c r="C43" s="55" t="s">
        <v>112</v>
      </c>
      <c r="D43" s="36"/>
      <c r="E43" s="21">
        <v>1</v>
      </c>
      <c r="F43" s="22" t="str">
        <f t="shared" si="0"/>
        <v>IK Kongahälla Röd</v>
      </c>
      <c r="G43" s="21" t="s">
        <v>12</v>
      </c>
      <c r="H43" s="21">
        <v>6</v>
      </c>
      <c r="I43" s="17" t="str">
        <f t="shared" si="1"/>
        <v>Nödinge SK</v>
      </c>
      <c r="K43" s="21" t="s">
        <v>99</v>
      </c>
      <c r="L43" s="21"/>
      <c r="M43" s="21" t="s">
        <v>100</v>
      </c>
    </row>
    <row r="44" spans="1:13" s="17" customFormat="1" ht="15" customHeight="1" x14ac:dyDescent="0.2">
      <c r="A44" s="21"/>
      <c r="B44" s="54" t="s">
        <v>91</v>
      </c>
      <c r="C44" s="55" t="s">
        <v>74</v>
      </c>
      <c r="D44" s="36"/>
      <c r="E44" s="21">
        <v>2</v>
      </c>
      <c r="F44" s="22" t="str">
        <f t="shared" si="0"/>
        <v>Skepplanda BTK</v>
      </c>
      <c r="G44" s="21" t="s">
        <v>12</v>
      </c>
      <c r="H44" s="21">
        <v>5</v>
      </c>
      <c r="I44" s="17" t="str">
        <f t="shared" si="1"/>
        <v>Vallens IF 1</v>
      </c>
      <c r="K44" s="21" t="s">
        <v>85</v>
      </c>
      <c r="L44" s="21"/>
      <c r="M44" s="21" t="s">
        <v>86</v>
      </c>
    </row>
    <row r="45" spans="1:13" s="17" customFormat="1" ht="15" customHeight="1" x14ac:dyDescent="0.2">
      <c r="A45" s="21"/>
      <c r="B45" s="35"/>
      <c r="C45" s="36"/>
      <c r="D45" s="36"/>
      <c r="E45" s="21">
        <v>3</v>
      </c>
      <c r="F45" s="22" t="str">
        <f t="shared" si="0"/>
        <v>Hermansby IF 2</v>
      </c>
      <c r="G45" s="21" t="s">
        <v>12</v>
      </c>
      <c r="H45" s="21">
        <v>4</v>
      </c>
      <c r="I45" s="17" t="str">
        <f t="shared" si="1"/>
        <v>Lag 4</v>
      </c>
      <c r="K45" s="21"/>
      <c r="L45" s="21"/>
      <c r="M45" s="21"/>
    </row>
    <row r="46" spans="1:13" s="17" customFormat="1" ht="15" customHeight="1" x14ac:dyDescent="0.2">
      <c r="A46" s="21"/>
      <c r="B46" s="54" t="s">
        <v>104</v>
      </c>
      <c r="C46" s="55" t="s">
        <v>74</v>
      </c>
      <c r="D46" s="36"/>
      <c r="E46" s="21">
        <v>9</v>
      </c>
      <c r="F46" s="22" t="str">
        <f t="shared" si="0"/>
        <v>Älvängens IK Vit</v>
      </c>
      <c r="G46" s="21" t="s">
        <v>12</v>
      </c>
      <c r="H46" s="21">
        <v>7</v>
      </c>
      <c r="I46" s="17" t="str">
        <f t="shared" si="1"/>
        <v>Ahlafors IF</v>
      </c>
      <c r="K46" s="21" t="s">
        <v>110</v>
      </c>
      <c r="L46" s="21"/>
      <c r="M46" s="21"/>
    </row>
    <row r="47" spans="1:13" s="17" customFormat="1" ht="15" customHeight="1" x14ac:dyDescent="0.2">
      <c r="A47" s="27"/>
      <c r="B47" s="52" t="s">
        <v>111</v>
      </c>
      <c r="C47" s="53" t="s">
        <v>111</v>
      </c>
      <c r="D47" s="38"/>
      <c r="E47" s="27">
        <v>10</v>
      </c>
      <c r="F47" s="28" t="str">
        <f t="shared" si="0"/>
        <v>Nol IK</v>
      </c>
      <c r="G47" s="27" t="s">
        <v>12</v>
      </c>
      <c r="H47" s="27">
        <v>8</v>
      </c>
      <c r="I47" s="39" t="str">
        <f t="shared" si="1"/>
        <v>Surte Bohus UF</v>
      </c>
      <c r="J47" s="39"/>
      <c r="K47" s="57" t="s">
        <v>92</v>
      </c>
      <c r="L47" s="27"/>
      <c r="M47" s="27"/>
    </row>
    <row r="48" spans="1:13" s="17" customFormat="1" ht="15" customHeight="1" x14ac:dyDescent="0.2">
      <c r="A48" s="21">
        <v>22</v>
      </c>
      <c r="B48" s="35"/>
      <c r="C48" s="36"/>
      <c r="D48" s="36"/>
      <c r="E48" s="21">
        <v>4</v>
      </c>
      <c r="F48" s="22" t="str">
        <f t="shared" si="0"/>
        <v>Lag 4</v>
      </c>
      <c r="G48" s="21" t="s">
        <v>12</v>
      </c>
      <c r="H48" s="21">
        <v>10</v>
      </c>
      <c r="I48" s="17" t="str">
        <f t="shared" si="1"/>
        <v>Nol IK</v>
      </c>
      <c r="K48" s="21"/>
      <c r="L48" s="21"/>
      <c r="M48" s="21"/>
    </row>
    <row r="49" spans="1:13" s="17" customFormat="1" ht="15" customHeight="1" x14ac:dyDescent="0.2">
      <c r="A49" s="21"/>
      <c r="B49" s="54" t="s">
        <v>65</v>
      </c>
      <c r="C49" s="55" t="s">
        <v>72</v>
      </c>
      <c r="D49" s="36"/>
      <c r="E49" s="21">
        <v>5</v>
      </c>
      <c r="F49" s="22" t="str">
        <f t="shared" si="0"/>
        <v>Vallens IF 1</v>
      </c>
      <c r="G49" s="21" t="s">
        <v>12</v>
      </c>
      <c r="H49" s="21">
        <v>3</v>
      </c>
      <c r="I49" s="17" t="str">
        <f t="shared" si="1"/>
        <v>Hermansby IF 2</v>
      </c>
      <c r="K49" s="21" t="s">
        <v>75</v>
      </c>
      <c r="L49" s="21"/>
      <c r="M49" s="21" t="s">
        <v>76</v>
      </c>
    </row>
    <row r="50" spans="1:13" s="17" customFormat="1" ht="15" customHeight="1" x14ac:dyDescent="0.2">
      <c r="A50" s="21"/>
      <c r="B50" s="35" t="s">
        <v>65</v>
      </c>
      <c r="C50" s="36" t="s">
        <v>63</v>
      </c>
      <c r="D50" s="36"/>
      <c r="E50" s="21">
        <v>6</v>
      </c>
      <c r="F50" s="22" t="str">
        <f t="shared" si="0"/>
        <v>Nödinge SK</v>
      </c>
      <c r="G50" s="21" t="s">
        <v>12</v>
      </c>
      <c r="H50" s="21">
        <v>2</v>
      </c>
      <c r="I50" s="17" t="str">
        <f t="shared" si="1"/>
        <v>Skepplanda BTK</v>
      </c>
      <c r="K50" s="21"/>
      <c r="L50" s="21"/>
      <c r="M50" s="21"/>
    </row>
    <row r="51" spans="1:13" s="17" customFormat="1" ht="15" customHeight="1" x14ac:dyDescent="0.2">
      <c r="A51" s="21"/>
      <c r="B51" s="35" t="s">
        <v>79</v>
      </c>
      <c r="C51" s="36" t="s">
        <v>78</v>
      </c>
      <c r="D51" s="36"/>
      <c r="E51" s="21">
        <v>7</v>
      </c>
      <c r="F51" s="22" t="str">
        <f t="shared" si="0"/>
        <v>Ahlafors IF</v>
      </c>
      <c r="G51" s="21" t="s">
        <v>12</v>
      </c>
      <c r="H51" s="21">
        <v>1</v>
      </c>
      <c r="I51" s="17" t="str">
        <f t="shared" si="1"/>
        <v>IK Kongahälla Röd</v>
      </c>
      <c r="K51" s="21"/>
      <c r="L51" s="21"/>
      <c r="M51" s="21"/>
    </row>
    <row r="52" spans="1:13" s="17" customFormat="1" ht="15" customHeight="1" x14ac:dyDescent="0.2">
      <c r="A52" s="27"/>
      <c r="B52" s="52" t="s">
        <v>111</v>
      </c>
      <c r="C52" s="53" t="s">
        <v>111</v>
      </c>
      <c r="D52" s="38"/>
      <c r="E52" s="27">
        <v>8</v>
      </c>
      <c r="F52" s="28" t="str">
        <f t="shared" si="0"/>
        <v>Surte Bohus UF</v>
      </c>
      <c r="G52" s="27" t="s">
        <v>12</v>
      </c>
      <c r="H52" s="27">
        <v>9</v>
      </c>
      <c r="I52" s="39" t="str">
        <f t="shared" si="1"/>
        <v>Älvängens IK Vit</v>
      </c>
      <c r="J52" s="39"/>
      <c r="K52" s="27"/>
      <c r="L52" s="27"/>
      <c r="M52" s="27"/>
    </row>
    <row r="53" spans="1:13" s="17" customFormat="1" ht="15" customHeight="1" x14ac:dyDescent="0.2">
      <c r="A53" s="21">
        <v>23</v>
      </c>
      <c r="B53" s="54" t="s">
        <v>111</v>
      </c>
      <c r="C53" s="55" t="s">
        <v>111</v>
      </c>
      <c r="D53" s="36"/>
      <c r="E53" s="21">
        <v>1</v>
      </c>
      <c r="F53" s="22" t="str">
        <f t="shared" si="0"/>
        <v>IK Kongahälla Röd</v>
      </c>
      <c r="G53" s="21" t="s">
        <v>12</v>
      </c>
      <c r="H53" s="21">
        <v>8</v>
      </c>
      <c r="I53" s="17" t="str">
        <f t="shared" si="1"/>
        <v>Surte Bohus UF</v>
      </c>
      <c r="K53" s="21" t="s">
        <v>99</v>
      </c>
      <c r="L53" s="21"/>
      <c r="M53" s="21" t="s">
        <v>100</v>
      </c>
    </row>
    <row r="54" spans="1:13" s="17" customFormat="1" ht="15" customHeight="1" x14ac:dyDescent="0.2">
      <c r="A54" s="21"/>
      <c r="B54" s="54" t="s">
        <v>57</v>
      </c>
      <c r="C54" s="55" t="s">
        <v>90</v>
      </c>
      <c r="D54" s="36"/>
      <c r="E54" s="21">
        <v>2</v>
      </c>
      <c r="F54" s="22" t="str">
        <f t="shared" si="0"/>
        <v>Skepplanda BTK</v>
      </c>
      <c r="G54" s="21" t="s">
        <v>12</v>
      </c>
      <c r="H54" s="21">
        <v>7</v>
      </c>
      <c r="I54" s="17" t="str">
        <f t="shared" si="1"/>
        <v>Ahlafors IF</v>
      </c>
      <c r="K54" s="21" t="s">
        <v>85</v>
      </c>
      <c r="L54" s="21"/>
      <c r="M54" s="21" t="s">
        <v>86</v>
      </c>
    </row>
    <row r="55" spans="1:13" s="17" customFormat="1" ht="15" customHeight="1" x14ac:dyDescent="0.2">
      <c r="A55" s="21"/>
      <c r="B55" s="35" t="s">
        <v>57</v>
      </c>
      <c r="C55" s="36" t="s">
        <v>53</v>
      </c>
      <c r="D55" s="36"/>
      <c r="E55" s="21">
        <v>3</v>
      </c>
      <c r="F55" s="22" t="str">
        <f t="shared" si="0"/>
        <v>Hermansby IF 2</v>
      </c>
      <c r="G55" s="21" t="s">
        <v>12</v>
      </c>
      <c r="H55" s="21">
        <v>6</v>
      </c>
      <c r="I55" s="17" t="str">
        <f t="shared" si="1"/>
        <v>Nödinge SK</v>
      </c>
      <c r="K55" s="21"/>
      <c r="L55" s="21"/>
      <c r="M55" s="21"/>
    </row>
    <row r="56" spans="1:13" s="17" customFormat="1" ht="15" customHeight="1" x14ac:dyDescent="0.2">
      <c r="A56" s="21"/>
      <c r="B56" s="35"/>
      <c r="C56" s="36"/>
      <c r="D56" s="36"/>
      <c r="E56" s="21">
        <v>4</v>
      </c>
      <c r="F56" s="22" t="str">
        <f t="shared" si="0"/>
        <v>Lag 4</v>
      </c>
      <c r="G56" s="21" t="s">
        <v>12</v>
      </c>
      <c r="H56" s="21">
        <v>5</v>
      </c>
      <c r="I56" s="17" t="str">
        <f t="shared" si="1"/>
        <v>Vallens IF 1</v>
      </c>
      <c r="K56" s="21"/>
      <c r="L56" s="21"/>
      <c r="M56" s="21"/>
    </row>
    <row r="57" spans="1:13" s="17" customFormat="1" ht="15" customHeight="1" x14ac:dyDescent="0.2">
      <c r="A57" s="27"/>
      <c r="B57" s="52" t="s">
        <v>95</v>
      </c>
      <c r="C57" s="53" t="s">
        <v>84</v>
      </c>
      <c r="D57" s="38"/>
      <c r="E57" s="27">
        <v>10</v>
      </c>
      <c r="F57" s="28" t="str">
        <f t="shared" si="0"/>
        <v>Nol IK</v>
      </c>
      <c r="G57" s="27" t="s">
        <v>12</v>
      </c>
      <c r="H57" s="27">
        <v>9</v>
      </c>
      <c r="I57" s="39" t="str">
        <f t="shared" si="1"/>
        <v>Älvängens IK Vit</v>
      </c>
      <c r="J57" s="39"/>
      <c r="K57" s="57" t="s">
        <v>92</v>
      </c>
      <c r="L57" s="27"/>
      <c r="M57" s="27"/>
    </row>
    <row r="58" spans="1:13" s="17" customFormat="1" ht="15" customHeight="1" x14ac:dyDescent="0.2">
      <c r="A58" s="21">
        <v>24</v>
      </c>
      <c r="B58" s="54" t="s">
        <v>73</v>
      </c>
      <c r="C58" s="55" t="s">
        <v>74</v>
      </c>
      <c r="D58" s="36"/>
      <c r="E58" s="21">
        <v>5</v>
      </c>
      <c r="F58" s="22" t="str">
        <f t="shared" si="0"/>
        <v>Vallens IF 1</v>
      </c>
      <c r="G58" s="21" t="s">
        <v>12</v>
      </c>
      <c r="H58" s="21">
        <v>10</v>
      </c>
      <c r="I58" s="17" t="str">
        <f t="shared" si="1"/>
        <v>Nol IK</v>
      </c>
      <c r="K58" s="21" t="s">
        <v>75</v>
      </c>
      <c r="L58" s="21"/>
      <c r="M58" s="21" t="s">
        <v>76</v>
      </c>
    </row>
    <row r="59" spans="1:13" s="17" customFormat="1" ht="15" customHeight="1" x14ac:dyDescent="0.2">
      <c r="A59" s="21"/>
      <c r="B59" s="35"/>
      <c r="C59" s="36"/>
      <c r="D59" s="36"/>
      <c r="E59" s="21">
        <v>6</v>
      </c>
      <c r="F59" s="22" t="str">
        <f t="shared" si="0"/>
        <v>Nödinge SK</v>
      </c>
      <c r="G59" s="21" t="s">
        <v>12</v>
      </c>
      <c r="H59" s="21">
        <v>4</v>
      </c>
      <c r="I59" s="17" t="str">
        <f t="shared" si="1"/>
        <v>Lag 4</v>
      </c>
      <c r="K59" s="21"/>
      <c r="L59" s="21"/>
      <c r="M59" s="21"/>
    </row>
    <row r="60" spans="1:13" s="17" customFormat="1" ht="15" customHeight="1" x14ac:dyDescent="0.2">
      <c r="A60" s="21"/>
      <c r="B60" s="54" t="s">
        <v>80</v>
      </c>
      <c r="C60" s="55" t="s">
        <v>78</v>
      </c>
      <c r="D60" s="36"/>
      <c r="E60" s="21">
        <v>7</v>
      </c>
      <c r="F60" s="22" t="str">
        <f t="shared" si="0"/>
        <v>Ahlafors IF</v>
      </c>
      <c r="G60" s="21" t="s">
        <v>12</v>
      </c>
      <c r="H60" s="21">
        <v>3</v>
      </c>
      <c r="I60" s="17" t="str">
        <f t="shared" si="1"/>
        <v>Hermansby IF 2</v>
      </c>
      <c r="K60" s="21"/>
      <c r="L60" s="21"/>
      <c r="M60" s="21"/>
    </row>
    <row r="61" spans="1:13" s="17" customFormat="1" ht="15" customHeight="1" x14ac:dyDescent="0.2">
      <c r="A61" s="21"/>
      <c r="B61" s="54" t="s">
        <v>111</v>
      </c>
      <c r="C61" s="55" t="s">
        <v>111</v>
      </c>
      <c r="D61" s="36"/>
      <c r="E61" s="21">
        <v>8</v>
      </c>
      <c r="F61" s="22" t="str">
        <f t="shared" si="0"/>
        <v>Surte Bohus UF</v>
      </c>
      <c r="G61" s="21" t="s">
        <v>12</v>
      </c>
      <c r="H61" s="21">
        <v>2</v>
      </c>
      <c r="I61" s="17" t="str">
        <f t="shared" si="1"/>
        <v>Skepplanda BTK</v>
      </c>
      <c r="K61" s="21"/>
      <c r="L61" s="21"/>
      <c r="M61" s="21"/>
    </row>
    <row r="62" spans="1:13" s="17" customFormat="1" ht="15" customHeight="1" x14ac:dyDescent="0.2">
      <c r="A62" s="27"/>
      <c r="B62" s="52" t="s">
        <v>105</v>
      </c>
      <c r="C62" s="53" t="s">
        <v>106</v>
      </c>
      <c r="D62" s="38"/>
      <c r="E62" s="27">
        <v>9</v>
      </c>
      <c r="F62" s="28" t="str">
        <f t="shared" si="0"/>
        <v>Älvängens IK Vit</v>
      </c>
      <c r="G62" s="27" t="s">
        <v>12</v>
      </c>
      <c r="H62" s="27">
        <v>1</v>
      </c>
      <c r="I62" s="39" t="str">
        <f t="shared" si="1"/>
        <v>IK Kongahälla Röd</v>
      </c>
      <c r="J62" s="39"/>
      <c r="K62" s="27" t="s">
        <v>110</v>
      </c>
      <c r="L62" s="27"/>
      <c r="M62" s="27"/>
    </row>
    <row r="63" spans="1:13" ht="15" customHeight="1" x14ac:dyDescent="0.25">
      <c r="A63" s="40" t="s">
        <v>14</v>
      </c>
      <c r="B63" s="41"/>
      <c r="C63" s="41"/>
      <c r="D63" s="41"/>
      <c r="E63" s="41"/>
      <c r="F63" s="42"/>
      <c r="G63" s="43"/>
      <c r="H63" s="41"/>
      <c r="I63" s="41"/>
      <c r="J63" s="41"/>
      <c r="K63" s="41"/>
      <c r="L63" s="41"/>
      <c r="M63" s="41"/>
    </row>
    <row r="64" spans="1:13" s="17" customFormat="1" ht="15" customHeight="1" x14ac:dyDescent="0.2">
      <c r="A64" s="44" t="s">
        <v>7</v>
      </c>
      <c r="B64" s="44" t="s">
        <v>8</v>
      </c>
      <c r="C64" s="44" t="s">
        <v>9</v>
      </c>
      <c r="D64" s="44"/>
      <c r="E64" s="45"/>
      <c r="F64" s="46" t="s">
        <v>10</v>
      </c>
      <c r="G64" s="47"/>
      <c r="H64" s="45"/>
      <c r="I64" s="45" t="s">
        <v>11</v>
      </c>
      <c r="J64" s="45"/>
      <c r="K64" s="44" t="s">
        <v>69</v>
      </c>
      <c r="L64" s="44"/>
      <c r="M64" s="44" t="s">
        <v>70</v>
      </c>
    </row>
    <row r="65" spans="1:13" s="17" customFormat="1" ht="15" customHeight="1" x14ac:dyDescent="0.2">
      <c r="A65" s="21">
        <v>33</v>
      </c>
      <c r="B65" s="35"/>
      <c r="C65" s="36"/>
      <c r="D65" s="36"/>
      <c r="E65" s="21">
        <v>10</v>
      </c>
      <c r="F65" s="22"/>
      <c r="G65" s="21"/>
      <c r="H65" s="21"/>
      <c r="K65" s="21"/>
      <c r="L65" s="21"/>
      <c r="M65" s="21"/>
    </row>
    <row r="66" spans="1:13" s="17" customFormat="1" ht="15" customHeight="1" x14ac:dyDescent="0.2">
      <c r="A66" s="21"/>
      <c r="B66" s="54" t="s">
        <v>66</v>
      </c>
      <c r="C66" s="55" t="s">
        <v>63</v>
      </c>
      <c r="D66" s="36"/>
      <c r="E66" s="21">
        <v>9</v>
      </c>
      <c r="F66" s="22" t="str">
        <f>VLOOKUP(E66,$A$5:$B$14,2)</f>
        <v>Älvängens IK Vit</v>
      </c>
      <c r="G66" s="21" t="s">
        <v>12</v>
      </c>
      <c r="H66" s="21">
        <v>2</v>
      </c>
      <c r="I66" s="17" t="str">
        <f t="shared" si="1"/>
        <v>Skepplanda BTK</v>
      </c>
      <c r="K66" s="21" t="s">
        <v>110</v>
      </c>
      <c r="L66" s="21"/>
      <c r="M66" s="21"/>
    </row>
    <row r="67" spans="1:13" s="17" customFormat="1" ht="15" customHeight="1" x14ac:dyDescent="0.2">
      <c r="A67" s="21"/>
      <c r="B67" s="54" t="s">
        <v>111</v>
      </c>
      <c r="C67" s="55" t="s">
        <v>111</v>
      </c>
      <c r="D67" s="36"/>
      <c r="E67" s="21">
        <v>8</v>
      </c>
      <c r="F67" s="22" t="str">
        <f>VLOOKUP(E67,$A$5:$B$14,2)</f>
        <v>Surte Bohus UF</v>
      </c>
      <c r="G67" s="21" t="s">
        <v>12</v>
      </c>
      <c r="H67" s="21">
        <v>3</v>
      </c>
      <c r="I67" s="17" t="str">
        <f t="shared" si="1"/>
        <v>Hermansby IF 2</v>
      </c>
      <c r="K67" s="21"/>
      <c r="L67" s="21"/>
      <c r="M67" s="21"/>
    </row>
    <row r="68" spans="1:13" s="17" customFormat="1" ht="15" customHeight="1" x14ac:dyDescent="0.2">
      <c r="A68" s="21"/>
      <c r="B68" s="35"/>
      <c r="C68" s="36"/>
      <c r="D68" s="36"/>
      <c r="E68" s="21">
        <v>7</v>
      </c>
      <c r="F68" s="22" t="str">
        <f>VLOOKUP(E68,$A$5:$B$14,2)</f>
        <v>Ahlafors IF</v>
      </c>
      <c r="G68" s="21" t="s">
        <v>12</v>
      </c>
      <c r="H68" s="21">
        <v>4</v>
      </c>
      <c r="I68" s="17" t="str">
        <f t="shared" si="1"/>
        <v>Lag 4</v>
      </c>
      <c r="K68" s="21"/>
      <c r="L68" s="21"/>
      <c r="M68" s="21"/>
    </row>
    <row r="69" spans="1:13" s="17" customFormat="1" ht="15" customHeight="1" x14ac:dyDescent="0.2">
      <c r="A69" s="27"/>
      <c r="B69" s="37" t="s">
        <v>66</v>
      </c>
      <c r="C69" s="38" t="s">
        <v>63</v>
      </c>
      <c r="D69" s="38"/>
      <c r="E69" s="27">
        <v>6</v>
      </c>
      <c r="F69" s="28" t="str">
        <f>VLOOKUP(E69,$A$5:$B$14,2)</f>
        <v>Nödinge SK</v>
      </c>
      <c r="G69" s="27" t="s">
        <v>12</v>
      </c>
      <c r="H69" s="27">
        <v>5</v>
      </c>
      <c r="I69" s="39" t="str">
        <f t="shared" si="1"/>
        <v>Vallens IF 1</v>
      </c>
      <c r="J69" s="39"/>
      <c r="K69" s="27"/>
      <c r="L69" s="27"/>
      <c r="M69" s="27"/>
    </row>
    <row r="70" spans="1:13" s="17" customFormat="1" ht="15" customHeight="1" x14ac:dyDescent="0.2">
      <c r="A70" s="21">
        <v>34</v>
      </c>
      <c r="B70" s="54" t="s">
        <v>58</v>
      </c>
      <c r="C70" s="55" t="s">
        <v>72</v>
      </c>
      <c r="D70" s="36"/>
      <c r="E70" s="21">
        <v>2</v>
      </c>
      <c r="F70" s="22" t="str">
        <f>VLOOKUP(E70,$A$5:$B$14,2)</f>
        <v>Skepplanda BTK</v>
      </c>
      <c r="G70" s="21" t="s">
        <v>12</v>
      </c>
      <c r="H70" s="21">
        <v>1</v>
      </c>
      <c r="I70" s="17" t="str">
        <f t="shared" si="1"/>
        <v>IK Kongahälla Röd</v>
      </c>
      <c r="K70" s="21" t="s">
        <v>85</v>
      </c>
      <c r="L70" s="21"/>
      <c r="M70" s="21" t="s">
        <v>86</v>
      </c>
    </row>
    <row r="71" spans="1:13" s="17" customFormat="1" ht="15" customHeight="1" x14ac:dyDescent="0.2">
      <c r="A71" s="21"/>
      <c r="B71" s="54" t="s">
        <v>102</v>
      </c>
      <c r="C71" s="55" t="s">
        <v>84</v>
      </c>
      <c r="D71" s="36"/>
      <c r="E71" s="21"/>
      <c r="F71" s="22" t="s">
        <v>20</v>
      </c>
      <c r="G71" s="21" t="s">
        <v>12</v>
      </c>
      <c r="H71" s="21">
        <v>1</v>
      </c>
      <c r="I71" s="17" t="s">
        <v>49</v>
      </c>
      <c r="K71" s="21" t="s">
        <v>92</v>
      </c>
      <c r="L71" s="21"/>
      <c r="M71" s="21"/>
    </row>
    <row r="72" spans="1:13" s="17" customFormat="1" ht="15" customHeight="1" x14ac:dyDescent="0.2">
      <c r="A72" s="21"/>
      <c r="B72" s="54" t="s">
        <v>58</v>
      </c>
      <c r="C72" s="55" t="s">
        <v>115</v>
      </c>
      <c r="D72" s="36"/>
      <c r="E72" s="21">
        <v>5</v>
      </c>
      <c r="F72" s="22" t="str">
        <f t="shared" ref="F72:F110" si="2">VLOOKUP(E72,$A$5:$B$14,2)</f>
        <v>Vallens IF 1</v>
      </c>
      <c r="G72" s="21" t="s">
        <v>12</v>
      </c>
      <c r="H72" s="21">
        <v>7</v>
      </c>
      <c r="I72" s="17" t="str">
        <f t="shared" si="1"/>
        <v>Ahlafors IF</v>
      </c>
      <c r="K72" s="21" t="s">
        <v>75</v>
      </c>
      <c r="L72" s="21"/>
      <c r="M72" s="21" t="s">
        <v>76</v>
      </c>
    </row>
    <row r="73" spans="1:13" s="17" customFormat="1" ht="15" customHeight="1" x14ac:dyDescent="0.2">
      <c r="A73" s="21"/>
      <c r="B73" s="54" t="s">
        <v>111</v>
      </c>
      <c r="C73" s="55" t="s">
        <v>111</v>
      </c>
      <c r="D73" s="36"/>
      <c r="E73" s="21">
        <v>4</v>
      </c>
      <c r="F73" s="22" t="str">
        <f t="shared" si="2"/>
        <v>Lag 4</v>
      </c>
      <c r="G73" s="21" t="s">
        <v>12</v>
      </c>
      <c r="H73" s="21">
        <v>8</v>
      </c>
      <c r="I73" s="17" t="str">
        <f t="shared" si="1"/>
        <v>Surte Bohus UF</v>
      </c>
      <c r="K73" s="21"/>
      <c r="L73" s="21"/>
      <c r="M73" s="21"/>
    </row>
    <row r="74" spans="1:13" s="17" customFormat="1" ht="15" customHeight="1" x14ac:dyDescent="0.2">
      <c r="A74" s="21"/>
      <c r="B74" s="35" t="s">
        <v>58</v>
      </c>
      <c r="C74" s="36" t="s">
        <v>53</v>
      </c>
      <c r="D74" s="36"/>
      <c r="E74" s="21">
        <v>3</v>
      </c>
      <c r="F74" s="22" t="str">
        <f t="shared" si="2"/>
        <v>Hermansby IF 2</v>
      </c>
      <c r="G74" s="21" t="s">
        <v>12</v>
      </c>
      <c r="H74" s="21">
        <v>9</v>
      </c>
      <c r="I74" s="17" t="str">
        <f t="shared" si="1"/>
        <v>Älvängens IK Vit</v>
      </c>
      <c r="K74" s="21"/>
      <c r="L74" s="21"/>
      <c r="M74" s="21"/>
    </row>
    <row r="75" spans="1:13" s="17" customFormat="1" ht="15" customHeight="1" x14ac:dyDescent="0.2">
      <c r="A75" s="27"/>
      <c r="B75" s="37" t="s">
        <v>58</v>
      </c>
      <c r="C75" s="38" t="s">
        <v>63</v>
      </c>
      <c r="D75" s="38"/>
      <c r="E75" s="27">
        <v>6</v>
      </c>
      <c r="F75" s="28" t="str">
        <f t="shared" si="2"/>
        <v>Nödinge SK</v>
      </c>
      <c r="G75" s="27" t="s">
        <v>12</v>
      </c>
      <c r="H75" s="27">
        <v>10</v>
      </c>
      <c r="I75" s="39" t="str">
        <f t="shared" si="1"/>
        <v>Nol IK</v>
      </c>
      <c r="J75" s="39"/>
      <c r="K75" s="27"/>
      <c r="L75" s="27"/>
      <c r="M75" s="27"/>
    </row>
    <row r="76" spans="1:13" s="17" customFormat="1" ht="15" customHeight="1" x14ac:dyDescent="0.2">
      <c r="A76" s="21">
        <v>35</v>
      </c>
      <c r="B76" s="54" t="s">
        <v>81</v>
      </c>
      <c r="C76" s="55" t="s">
        <v>84</v>
      </c>
      <c r="D76" s="36"/>
      <c r="E76" s="21">
        <v>10</v>
      </c>
      <c r="F76" s="22" t="str">
        <f t="shared" si="2"/>
        <v>Nol IK</v>
      </c>
      <c r="G76" s="21" t="s">
        <v>12</v>
      </c>
      <c r="H76" s="21">
        <v>2</v>
      </c>
      <c r="I76" s="17" t="str">
        <f t="shared" si="1"/>
        <v>Skepplanda BTK</v>
      </c>
      <c r="K76" s="56" t="s">
        <v>92</v>
      </c>
      <c r="L76" s="21"/>
      <c r="M76" s="21"/>
    </row>
    <row r="77" spans="1:13" s="17" customFormat="1" ht="15" customHeight="1" x14ac:dyDescent="0.2">
      <c r="A77" s="21"/>
      <c r="B77" s="35" t="s">
        <v>81</v>
      </c>
      <c r="C77" s="55" t="s">
        <v>112</v>
      </c>
      <c r="D77" s="36"/>
      <c r="E77" s="21">
        <v>1</v>
      </c>
      <c r="F77" s="22" t="str">
        <f t="shared" si="2"/>
        <v>IK Kongahälla Röd</v>
      </c>
      <c r="G77" s="21" t="s">
        <v>12</v>
      </c>
      <c r="H77" s="21">
        <v>3</v>
      </c>
      <c r="I77" s="17" t="str">
        <f t="shared" si="1"/>
        <v>Hermansby IF 2</v>
      </c>
      <c r="K77" s="21" t="s">
        <v>99</v>
      </c>
      <c r="L77" s="21"/>
      <c r="M77" s="21" t="s">
        <v>100</v>
      </c>
    </row>
    <row r="78" spans="1:13" s="17" customFormat="1" ht="15" customHeight="1" x14ac:dyDescent="0.2">
      <c r="A78" s="21"/>
      <c r="B78" s="35"/>
      <c r="C78" s="36"/>
      <c r="D78" s="36"/>
      <c r="E78" s="21">
        <v>9</v>
      </c>
      <c r="F78" s="22" t="str">
        <f t="shared" si="2"/>
        <v>Älvängens IK Vit</v>
      </c>
      <c r="G78" s="21" t="s">
        <v>12</v>
      </c>
      <c r="H78" s="21">
        <v>4</v>
      </c>
      <c r="I78" s="17" t="str">
        <f t="shared" si="1"/>
        <v>Lag 4</v>
      </c>
      <c r="K78" s="21"/>
      <c r="L78" s="21"/>
      <c r="M78" s="21"/>
    </row>
    <row r="79" spans="1:13" s="17" customFormat="1" ht="15" customHeight="1" x14ac:dyDescent="0.2">
      <c r="A79" s="21"/>
      <c r="B79" s="54" t="s">
        <v>111</v>
      </c>
      <c r="C79" s="55" t="s">
        <v>111</v>
      </c>
      <c r="D79" s="36"/>
      <c r="E79" s="21">
        <v>8</v>
      </c>
      <c r="F79" s="22" t="str">
        <f t="shared" si="2"/>
        <v>Surte Bohus UF</v>
      </c>
      <c r="G79" s="21" t="s">
        <v>12</v>
      </c>
      <c r="H79" s="21">
        <v>5</v>
      </c>
      <c r="I79" s="17" t="str">
        <f t="shared" si="1"/>
        <v>Vallens IF 1</v>
      </c>
      <c r="K79" s="21"/>
      <c r="L79" s="21"/>
      <c r="M79" s="21"/>
    </row>
    <row r="80" spans="1:13" s="17" customFormat="1" ht="15" customHeight="1" x14ac:dyDescent="0.2">
      <c r="A80" s="27"/>
      <c r="B80" s="37" t="s">
        <v>81</v>
      </c>
      <c r="C80" s="38" t="s">
        <v>82</v>
      </c>
      <c r="D80" s="38"/>
      <c r="E80" s="27">
        <v>7</v>
      </c>
      <c r="F80" s="28" t="str">
        <f t="shared" si="2"/>
        <v>Ahlafors IF</v>
      </c>
      <c r="G80" s="27" t="s">
        <v>12</v>
      </c>
      <c r="H80" s="27">
        <v>6</v>
      </c>
      <c r="I80" s="39" t="str">
        <f t="shared" si="1"/>
        <v>Nödinge SK</v>
      </c>
      <c r="J80" s="39"/>
      <c r="K80" s="27"/>
      <c r="L80" s="27"/>
      <c r="M80" s="27"/>
    </row>
    <row r="81" spans="1:13" s="17" customFormat="1" ht="15" customHeight="1" x14ac:dyDescent="0.2">
      <c r="A81" s="21">
        <v>36</v>
      </c>
      <c r="B81" s="35"/>
      <c r="C81" s="36"/>
      <c r="D81" s="36"/>
      <c r="E81" s="21">
        <v>4</v>
      </c>
      <c r="F81" s="22" t="str">
        <f t="shared" si="2"/>
        <v>Lag 4</v>
      </c>
      <c r="G81" s="21" t="s">
        <v>12</v>
      </c>
      <c r="H81" s="21">
        <v>1</v>
      </c>
      <c r="I81" s="17" t="str">
        <f t="shared" si="1"/>
        <v>IK Kongahälla Röd</v>
      </c>
      <c r="K81" s="21"/>
      <c r="L81" s="21"/>
      <c r="M81" s="21"/>
    </row>
    <row r="82" spans="1:13" s="17" customFormat="1" ht="15" customHeight="1" x14ac:dyDescent="0.2">
      <c r="A82" s="21"/>
      <c r="B82" s="35" t="s">
        <v>59</v>
      </c>
      <c r="C82" s="36" t="s">
        <v>53</v>
      </c>
      <c r="D82" s="36"/>
      <c r="E82" s="21">
        <v>3</v>
      </c>
      <c r="F82" s="22" t="str">
        <f t="shared" si="2"/>
        <v>Hermansby IF 2</v>
      </c>
      <c r="G82" s="21" t="s">
        <v>12</v>
      </c>
      <c r="H82" s="21">
        <v>2</v>
      </c>
      <c r="I82" s="17" t="str">
        <f t="shared" si="1"/>
        <v>Skepplanda BTK</v>
      </c>
      <c r="K82" s="21"/>
      <c r="L82" s="21"/>
      <c r="M82" s="21"/>
    </row>
    <row r="83" spans="1:13" s="17" customFormat="1" ht="15" customHeight="1" x14ac:dyDescent="0.2">
      <c r="A83" s="21"/>
      <c r="B83" s="54" t="s">
        <v>111</v>
      </c>
      <c r="C83" s="55" t="s">
        <v>111</v>
      </c>
      <c r="D83" s="36"/>
      <c r="E83" s="21">
        <v>6</v>
      </c>
      <c r="F83" s="22" t="str">
        <f t="shared" si="2"/>
        <v>Nödinge SK</v>
      </c>
      <c r="G83" s="21" t="s">
        <v>12</v>
      </c>
      <c r="H83" s="21">
        <v>8</v>
      </c>
      <c r="I83" s="17" t="str">
        <f t="shared" si="1"/>
        <v>Surte Bohus UF</v>
      </c>
      <c r="K83" s="21"/>
      <c r="L83" s="21"/>
      <c r="M83" s="21"/>
    </row>
    <row r="84" spans="1:13" s="17" customFormat="1" ht="15" customHeight="1" x14ac:dyDescent="0.2">
      <c r="A84" s="21"/>
      <c r="B84" s="54" t="s">
        <v>59</v>
      </c>
      <c r="C84" s="55" t="s">
        <v>116</v>
      </c>
      <c r="D84" s="36"/>
      <c r="E84" s="21">
        <v>5</v>
      </c>
      <c r="F84" s="22" t="str">
        <f t="shared" si="2"/>
        <v>Vallens IF 1</v>
      </c>
      <c r="G84" s="21" t="s">
        <v>12</v>
      </c>
      <c r="H84" s="21">
        <v>9</v>
      </c>
      <c r="I84" s="17" t="str">
        <f t="shared" si="1"/>
        <v>Älvängens IK Vit</v>
      </c>
      <c r="K84" s="21" t="s">
        <v>75</v>
      </c>
      <c r="L84" s="21"/>
      <c r="M84" s="21" t="s">
        <v>76</v>
      </c>
    </row>
    <row r="85" spans="1:13" s="17" customFormat="1" ht="15" customHeight="1" x14ac:dyDescent="0.2">
      <c r="A85" s="27"/>
      <c r="B85" s="37" t="s">
        <v>59</v>
      </c>
      <c r="C85" s="38" t="s">
        <v>82</v>
      </c>
      <c r="D85" s="38"/>
      <c r="E85" s="27">
        <v>7</v>
      </c>
      <c r="F85" s="28" t="str">
        <f t="shared" si="2"/>
        <v>Ahlafors IF</v>
      </c>
      <c r="G85" s="27" t="s">
        <v>12</v>
      </c>
      <c r="H85" s="27">
        <v>10</v>
      </c>
      <c r="I85" s="39" t="str">
        <f t="shared" ref="I85:I106" si="3">VLOOKUP(H85,$A$5:$B$14,2)</f>
        <v>Nol IK</v>
      </c>
      <c r="J85" s="39"/>
      <c r="K85" s="27"/>
      <c r="L85" s="27"/>
      <c r="M85" s="27"/>
    </row>
    <row r="86" spans="1:13" s="17" customFormat="1" ht="15" customHeight="1" x14ac:dyDescent="0.2">
      <c r="A86" s="21">
        <v>37</v>
      </c>
      <c r="B86" s="54" t="s">
        <v>96</v>
      </c>
      <c r="C86" s="55" t="s">
        <v>84</v>
      </c>
      <c r="D86" s="36"/>
      <c r="E86" s="21">
        <v>10</v>
      </c>
      <c r="F86" s="22" t="str">
        <f t="shared" si="2"/>
        <v>Nol IK</v>
      </c>
      <c r="G86" s="21" t="s">
        <v>12</v>
      </c>
      <c r="H86" s="21">
        <v>3</v>
      </c>
      <c r="I86" s="17" t="str">
        <f t="shared" si="3"/>
        <v>Hermansby IF 2</v>
      </c>
      <c r="K86" s="56" t="s">
        <v>92</v>
      </c>
      <c r="L86" s="21"/>
      <c r="M86" s="21"/>
    </row>
    <row r="87" spans="1:13" s="17" customFormat="1" ht="15" customHeight="1" x14ac:dyDescent="0.2">
      <c r="A87" s="21"/>
      <c r="B87" s="35"/>
      <c r="C87" s="36"/>
      <c r="D87" s="36"/>
      <c r="E87" s="21">
        <v>2</v>
      </c>
      <c r="F87" s="22" t="str">
        <f t="shared" si="2"/>
        <v>Skepplanda BTK</v>
      </c>
      <c r="H87" s="21">
        <v>4</v>
      </c>
      <c r="I87" s="17" t="str">
        <f t="shared" si="3"/>
        <v>Lag 4</v>
      </c>
      <c r="K87" s="21"/>
      <c r="L87" s="21"/>
      <c r="M87" s="21"/>
    </row>
    <row r="88" spans="1:13" s="17" customFormat="1" ht="15" customHeight="1" x14ac:dyDescent="0.2">
      <c r="A88" s="21"/>
      <c r="B88" s="35" t="s">
        <v>96</v>
      </c>
      <c r="C88" s="55" t="s">
        <v>112</v>
      </c>
      <c r="D88" s="36"/>
      <c r="E88" s="21">
        <v>1</v>
      </c>
      <c r="F88" s="22" t="str">
        <f t="shared" si="2"/>
        <v>IK Kongahälla Röd</v>
      </c>
      <c r="H88" s="21">
        <v>5</v>
      </c>
      <c r="I88" s="17" t="str">
        <f t="shared" si="3"/>
        <v>Vallens IF 1</v>
      </c>
      <c r="K88" s="21" t="s">
        <v>99</v>
      </c>
      <c r="L88" s="21"/>
      <c r="M88" s="21" t="s">
        <v>100</v>
      </c>
    </row>
    <row r="89" spans="1:13" s="17" customFormat="1" ht="15" customHeight="1" x14ac:dyDescent="0.2">
      <c r="A89" s="21"/>
      <c r="B89" s="54" t="s">
        <v>107</v>
      </c>
      <c r="C89" s="55" t="s">
        <v>108</v>
      </c>
      <c r="D89" s="36"/>
      <c r="E89" s="21">
        <v>9</v>
      </c>
      <c r="F89" s="22" t="str">
        <f t="shared" si="2"/>
        <v>Älvängens IK Vit</v>
      </c>
      <c r="H89" s="21">
        <v>6</v>
      </c>
      <c r="I89" s="17" t="str">
        <f t="shared" si="3"/>
        <v>Nödinge SK</v>
      </c>
      <c r="K89" s="21" t="s">
        <v>110</v>
      </c>
      <c r="L89" s="21"/>
      <c r="M89" s="21"/>
    </row>
    <row r="90" spans="1:13" s="17" customFormat="1" ht="15" customHeight="1" x14ac:dyDescent="0.2">
      <c r="A90" s="27"/>
      <c r="B90" s="52" t="s">
        <v>111</v>
      </c>
      <c r="C90" s="53" t="s">
        <v>111</v>
      </c>
      <c r="D90" s="38"/>
      <c r="E90" s="27">
        <v>8</v>
      </c>
      <c r="F90" s="28" t="str">
        <f t="shared" si="2"/>
        <v>Surte Bohus UF</v>
      </c>
      <c r="G90" s="39"/>
      <c r="H90" s="27">
        <v>7</v>
      </c>
      <c r="I90" s="39" t="str">
        <f t="shared" si="3"/>
        <v>Ahlafors IF</v>
      </c>
      <c r="J90" s="39"/>
      <c r="K90" s="27"/>
      <c r="L90" s="27"/>
      <c r="M90" s="27"/>
    </row>
    <row r="91" spans="1:13" s="17" customFormat="1" ht="15" customHeight="1" x14ac:dyDescent="0.2">
      <c r="A91" s="21">
        <v>38</v>
      </c>
      <c r="B91" s="35" t="s">
        <v>67</v>
      </c>
      <c r="C91" s="36" t="s">
        <v>63</v>
      </c>
      <c r="D91" s="36"/>
      <c r="E91" s="21">
        <v>6</v>
      </c>
      <c r="F91" s="22" t="str">
        <f t="shared" si="2"/>
        <v>Nödinge SK</v>
      </c>
      <c r="H91" s="21">
        <v>1</v>
      </c>
      <c r="I91" s="17" t="str">
        <f t="shared" si="3"/>
        <v>IK Kongahälla Röd</v>
      </c>
      <c r="K91" s="21"/>
      <c r="L91" s="21"/>
      <c r="M91" s="21"/>
    </row>
    <row r="92" spans="1:13" s="17" customFormat="1" ht="15" customHeight="1" x14ac:dyDescent="0.2">
      <c r="A92" s="21"/>
      <c r="B92" s="54" t="s">
        <v>67</v>
      </c>
      <c r="C92" s="55" t="s">
        <v>90</v>
      </c>
      <c r="D92" s="36"/>
      <c r="E92" s="21">
        <v>5</v>
      </c>
      <c r="F92" s="22" t="str">
        <f t="shared" si="2"/>
        <v>Vallens IF 1</v>
      </c>
      <c r="H92" s="21">
        <v>2</v>
      </c>
      <c r="I92" s="17" t="str">
        <f t="shared" si="3"/>
        <v>Skepplanda BTK</v>
      </c>
      <c r="K92" s="21" t="s">
        <v>75</v>
      </c>
      <c r="L92" s="21"/>
      <c r="M92" s="21" t="s">
        <v>76</v>
      </c>
    </row>
    <row r="93" spans="1:13" s="17" customFormat="1" ht="15" customHeight="1" x14ac:dyDescent="0.2">
      <c r="A93" s="21"/>
      <c r="B93" s="35"/>
      <c r="C93" s="36"/>
      <c r="D93" s="36"/>
      <c r="E93" s="21">
        <v>4</v>
      </c>
      <c r="F93" s="22" t="str">
        <f t="shared" si="2"/>
        <v>Lag 4</v>
      </c>
      <c r="H93" s="21">
        <v>3</v>
      </c>
      <c r="I93" s="17" t="str">
        <f t="shared" si="3"/>
        <v>Hermansby IF 2</v>
      </c>
      <c r="K93" s="21"/>
      <c r="L93" s="21"/>
      <c r="M93" s="21"/>
    </row>
    <row r="94" spans="1:13" s="17" customFormat="1" ht="15" customHeight="1" x14ac:dyDescent="0.2">
      <c r="A94" s="21"/>
      <c r="B94" s="54" t="s">
        <v>67</v>
      </c>
      <c r="C94" s="55" t="s">
        <v>82</v>
      </c>
      <c r="D94" s="36"/>
      <c r="E94" s="21">
        <v>7</v>
      </c>
      <c r="F94" s="22" t="str">
        <f t="shared" si="2"/>
        <v>Ahlafors IF</v>
      </c>
      <c r="H94" s="21">
        <v>9</v>
      </c>
      <c r="I94" s="17" t="str">
        <f t="shared" si="3"/>
        <v>Älvängens IK Vit</v>
      </c>
      <c r="K94" s="21"/>
      <c r="L94" s="21"/>
      <c r="M94" s="21"/>
    </row>
    <row r="95" spans="1:13" s="17" customFormat="1" ht="15" customHeight="1" x14ac:dyDescent="0.2">
      <c r="A95" s="27"/>
      <c r="B95" s="52" t="s">
        <v>111</v>
      </c>
      <c r="C95" s="53" t="s">
        <v>111</v>
      </c>
      <c r="D95" s="38"/>
      <c r="E95" s="27">
        <v>8</v>
      </c>
      <c r="F95" s="28" t="str">
        <f t="shared" si="2"/>
        <v>Surte Bohus UF</v>
      </c>
      <c r="G95" s="39"/>
      <c r="H95" s="27">
        <v>10</v>
      </c>
      <c r="I95" s="39" t="str">
        <f t="shared" si="3"/>
        <v>Nol IK</v>
      </c>
      <c r="J95" s="39"/>
      <c r="K95" s="27"/>
      <c r="L95" s="27"/>
      <c r="M95" s="27"/>
    </row>
    <row r="96" spans="1:13" s="17" customFormat="1" ht="15" customHeight="1" x14ac:dyDescent="0.2">
      <c r="A96" s="21">
        <v>39</v>
      </c>
      <c r="B96" s="35"/>
      <c r="C96" s="36"/>
      <c r="D96" s="36"/>
      <c r="E96" s="21">
        <v>10</v>
      </c>
      <c r="F96" s="22" t="str">
        <f t="shared" si="2"/>
        <v>Nol IK</v>
      </c>
      <c r="H96" s="21">
        <v>4</v>
      </c>
      <c r="I96" s="17" t="str">
        <f t="shared" si="3"/>
        <v>Lag 4</v>
      </c>
      <c r="K96" s="21"/>
      <c r="L96" s="21"/>
      <c r="M96" s="21"/>
    </row>
    <row r="97" spans="1:13" s="17" customFormat="1" ht="15" customHeight="1" x14ac:dyDescent="0.2">
      <c r="A97" s="21"/>
      <c r="B97" s="35" t="s">
        <v>60</v>
      </c>
      <c r="C97" s="36" t="s">
        <v>53</v>
      </c>
      <c r="D97" s="36"/>
      <c r="E97" s="21">
        <v>3</v>
      </c>
      <c r="F97" s="22" t="str">
        <f t="shared" si="2"/>
        <v>Hermansby IF 2</v>
      </c>
      <c r="H97" s="21">
        <v>5</v>
      </c>
      <c r="I97" s="17" t="str">
        <f t="shared" si="3"/>
        <v>Vallens IF 1</v>
      </c>
      <c r="K97" s="21"/>
      <c r="L97" s="21"/>
      <c r="M97" s="21"/>
    </row>
    <row r="98" spans="1:13" s="17" customFormat="1" ht="15" customHeight="1" x14ac:dyDescent="0.2">
      <c r="A98" s="21"/>
      <c r="B98" s="54" t="s">
        <v>117</v>
      </c>
      <c r="C98" s="55" t="s">
        <v>63</v>
      </c>
      <c r="D98" s="36"/>
      <c r="E98" s="21">
        <v>2</v>
      </c>
      <c r="F98" s="22" t="str">
        <f t="shared" si="2"/>
        <v>Skepplanda BTK</v>
      </c>
      <c r="H98" s="21">
        <v>6</v>
      </c>
      <c r="I98" s="17" t="str">
        <f t="shared" si="3"/>
        <v>Nödinge SK</v>
      </c>
      <c r="K98" s="21" t="s">
        <v>85</v>
      </c>
      <c r="L98" s="21"/>
      <c r="M98" s="21" t="s">
        <v>86</v>
      </c>
    </row>
    <row r="99" spans="1:13" s="17" customFormat="1" ht="15" customHeight="1" x14ac:dyDescent="0.2">
      <c r="A99" s="27"/>
      <c r="B99" s="52" t="s">
        <v>111</v>
      </c>
      <c r="C99" s="53" t="s">
        <v>111</v>
      </c>
      <c r="D99" s="38"/>
      <c r="E99" s="27">
        <v>9</v>
      </c>
      <c r="F99" s="28" t="str">
        <f t="shared" si="2"/>
        <v>Älvängens IK Vit</v>
      </c>
      <c r="G99" s="39"/>
      <c r="H99" s="27">
        <v>8</v>
      </c>
      <c r="I99" s="39" t="str">
        <f t="shared" si="3"/>
        <v>Surte Bohus UF</v>
      </c>
      <c r="J99" s="39"/>
      <c r="K99" s="27" t="s">
        <v>110</v>
      </c>
      <c r="L99" s="27"/>
      <c r="M99" s="27"/>
    </row>
    <row r="100" spans="1:13" s="17" customFormat="1" ht="15" customHeight="1" x14ac:dyDescent="0.2">
      <c r="A100" s="21">
        <v>40</v>
      </c>
      <c r="B100" s="54" t="s">
        <v>111</v>
      </c>
      <c r="C100" s="55" t="s">
        <v>111</v>
      </c>
      <c r="D100" s="36"/>
      <c r="E100" s="21">
        <v>8</v>
      </c>
      <c r="F100" s="22" t="str">
        <f t="shared" si="2"/>
        <v>Surte Bohus UF</v>
      </c>
      <c r="H100" s="21">
        <v>1</v>
      </c>
      <c r="I100" s="17" t="str">
        <f t="shared" si="3"/>
        <v>IK Kongahälla Röd</v>
      </c>
      <c r="K100" s="21"/>
      <c r="L100" s="21"/>
      <c r="M100" s="21"/>
    </row>
    <row r="101" spans="1:13" s="17" customFormat="1" ht="15" customHeight="1" x14ac:dyDescent="0.2">
      <c r="A101" s="21"/>
      <c r="B101" s="54" t="s">
        <v>113</v>
      </c>
      <c r="C101" s="55" t="s">
        <v>114</v>
      </c>
      <c r="D101" s="36"/>
      <c r="E101" s="21"/>
      <c r="F101" s="58" t="s">
        <v>49</v>
      </c>
      <c r="H101" s="21"/>
      <c r="I101" s="59" t="s">
        <v>19</v>
      </c>
      <c r="K101" s="56" t="s">
        <v>99</v>
      </c>
      <c r="L101" s="21"/>
      <c r="M101" s="21" t="s">
        <v>100</v>
      </c>
    </row>
    <row r="102" spans="1:13" s="17" customFormat="1" ht="15" customHeight="1" x14ac:dyDescent="0.2">
      <c r="A102" s="21"/>
      <c r="B102" s="54" t="s">
        <v>68</v>
      </c>
      <c r="C102" s="55" t="s">
        <v>82</v>
      </c>
      <c r="D102" s="36"/>
      <c r="E102" s="21">
        <v>7</v>
      </c>
      <c r="F102" s="22" t="str">
        <f t="shared" si="2"/>
        <v>Ahlafors IF</v>
      </c>
      <c r="H102" s="21">
        <v>2</v>
      </c>
      <c r="I102" s="17" t="str">
        <f t="shared" si="3"/>
        <v>Skepplanda BTK</v>
      </c>
      <c r="K102" s="21"/>
      <c r="L102" s="21"/>
      <c r="M102" s="21"/>
    </row>
    <row r="103" spans="1:13" s="17" customFormat="1" ht="15" customHeight="1" x14ac:dyDescent="0.2">
      <c r="A103" s="21"/>
      <c r="B103" s="35" t="s">
        <v>68</v>
      </c>
      <c r="C103" s="36" t="s">
        <v>63</v>
      </c>
      <c r="D103" s="36"/>
      <c r="E103" s="21">
        <v>6</v>
      </c>
      <c r="F103" s="22" t="str">
        <f t="shared" si="2"/>
        <v>Nödinge SK</v>
      </c>
      <c r="H103" s="21">
        <v>3</v>
      </c>
      <c r="I103" s="17" t="str">
        <f t="shared" si="3"/>
        <v>Hermansby IF 2</v>
      </c>
      <c r="K103" s="21"/>
      <c r="L103" s="21"/>
      <c r="M103" s="21"/>
    </row>
    <row r="104" spans="1:13" s="17" customFormat="1" ht="15" customHeight="1" x14ac:dyDescent="0.2">
      <c r="A104" s="21"/>
      <c r="B104" s="35"/>
      <c r="C104" s="36"/>
      <c r="D104" s="36"/>
      <c r="E104" s="21">
        <v>5</v>
      </c>
      <c r="F104" s="22" t="str">
        <f t="shared" si="2"/>
        <v>Vallens IF 1</v>
      </c>
      <c r="H104" s="21">
        <v>4</v>
      </c>
      <c r="I104" s="17" t="str">
        <f t="shared" si="3"/>
        <v>Lag 4</v>
      </c>
      <c r="K104" s="21"/>
      <c r="L104" s="21"/>
      <c r="M104" s="21"/>
    </row>
    <row r="105" spans="1:13" s="17" customFormat="1" ht="15" customHeight="1" x14ac:dyDescent="0.2">
      <c r="A105" s="27"/>
      <c r="B105" s="52" t="s">
        <v>68</v>
      </c>
      <c r="C105" s="53" t="s">
        <v>109</v>
      </c>
      <c r="D105" s="38"/>
      <c r="E105" s="27">
        <v>9</v>
      </c>
      <c r="F105" s="28" t="str">
        <f t="shared" si="2"/>
        <v>Älvängens IK Vit</v>
      </c>
      <c r="G105" s="39"/>
      <c r="H105" s="27">
        <v>10</v>
      </c>
      <c r="I105" s="39" t="str">
        <f t="shared" si="3"/>
        <v>Nol IK</v>
      </c>
      <c r="J105" s="39"/>
      <c r="K105" s="27" t="s">
        <v>110</v>
      </c>
      <c r="L105" s="27"/>
      <c r="M105" s="27"/>
    </row>
    <row r="106" spans="1:13" s="17" customFormat="1" ht="15" customHeight="1" x14ac:dyDescent="0.2">
      <c r="A106" s="21">
        <v>41</v>
      </c>
      <c r="B106" s="54" t="s">
        <v>61</v>
      </c>
      <c r="C106" s="55" t="s">
        <v>84</v>
      </c>
      <c r="D106" s="36"/>
      <c r="E106" s="21">
        <v>10</v>
      </c>
      <c r="F106" s="22" t="str">
        <f t="shared" si="2"/>
        <v>Nol IK</v>
      </c>
      <c r="H106" s="21">
        <v>5</v>
      </c>
      <c r="I106" s="17" t="str">
        <f t="shared" si="3"/>
        <v>Vallens IF 1</v>
      </c>
      <c r="K106" s="56" t="s">
        <v>92</v>
      </c>
      <c r="L106" s="21"/>
      <c r="M106" s="21"/>
    </row>
    <row r="107" spans="1:13" s="17" customFormat="1" ht="15" customHeight="1" x14ac:dyDescent="0.2">
      <c r="A107" s="21"/>
      <c r="B107" s="35"/>
      <c r="C107" s="36"/>
      <c r="D107" s="36"/>
      <c r="E107" s="21">
        <v>4</v>
      </c>
      <c r="F107" s="22" t="str">
        <f t="shared" si="2"/>
        <v>Lag 4</v>
      </c>
      <c r="H107" s="21">
        <v>6</v>
      </c>
      <c r="I107" s="17" t="str">
        <f>VLOOKUP(H107,$A$5:$B$14,2)</f>
        <v>Nödinge SK</v>
      </c>
      <c r="K107" s="21"/>
      <c r="L107" s="21"/>
      <c r="M107" s="21"/>
    </row>
    <row r="108" spans="1:13" s="17" customFormat="1" ht="15" customHeight="1" x14ac:dyDescent="0.2">
      <c r="A108" s="21"/>
      <c r="B108" s="35" t="s">
        <v>61</v>
      </c>
      <c r="C108" s="36" t="s">
        <v>53</v>
      </c>
      <c r="D108" s="36"/>
      <c r="E108" s="21">
        <v>3</v>
      </c>
      <c r="F108" s="22" t="str">
        <f t="shared" si="2"/>
        <v>Hermansby IF 2</v>
      </c>
      <c r="H108" s="21">
        <v>7</v>
      </c>
      <c r="I108" s="17" t="str">
        <f>VLOOKUP(H108,$A$5:$B$14,2)</f>
        <v>Ahlafors IF</v>
      </c>
      <c r="K108" s="21"/>
      <c r="L108" s="21"/>
      <c r="M108" s="21"/>
    </row>
    <row r="109" spans="1:13" s="17" customFormat="1" ht="15" customHeight="1" x14ac:dyDescent="0.2">
      <c r="A109" s="21"/>
      <c r="B109" s="54" t="s">
        <v>111</v>
      </c>
      <c r="C109" s="55" t="s">
        <v>111</v>
      </c>
      <c r="D109" s="36"/>
      <c r="E109" s="21">
        <v>2</v>
      </c>
      <c r="F109" s="22" t="str">
        <f t="shared" si="2"/>
        <v>Skepplanda BTK</v>
      </c>
      <c r="H109" s="21">
        <v>8</v>
      </c>
      <c r="I109" s="17" t="str">
        <f>VLOOKUP(H109,$A$5:$B$14,2)</f>
        <v>Surte Bohus UF</v>
      </c>
      <c r="K109" s="21" t="s">
        <v>85</v>
      </c>
      <c r="L109" s="21"/>
      <c r="M109" s="21" t="s">
        <v>86</v>
      </c>
    </row>
    <row r="110" spans="1:13" s="17" customFormat="1" ht="15" customHeight="1" x14ac:dyDescent="0.2">
      <c r="A110" s="27"/>
      <c r="B110" s="37" t="s">
        <v>61</v>
      </c>
      <c r="C110" s="53" t="s">
        <v>112</v>
      </c>
      <c r="D110" s="38"/>
      <c r="E110" s="27">
        <v>1</v>
      </c>
      <c r="F110" s="28" t="str">
        <f t="shared" si="2"/>
        <v>IK Kongahälla Röd</v>
      </c>
      <c r="G110" s="39"/>
      <c r="H110" s="27">
        <v>9</v>
      </c>
      <c r="I110" s="39" t="str">
        <f>VLOOKUP(H110,$A$5:$B$14,2)</f>
        <v>Älvängens IK Vit</v>
      </c>
      <c r="J110" s="39"/>
      <c r="K110" s="27" t="s">
        <v>99</v>
      </c>
      <c r="L110" s="27"/>
      <c r="M110" s="27" t="s">
        <v>100</v>
      </c>
    </row>
    <row r="111" spans="1:13" s="17" customFormat="1" ht="12.75" x14ac:dyDescent="0.2">
      <c r="A111" s="48"/>
    </row>
  </sheetData>
  <mergeCells count="11">
    <mergeCell ref="B10:C10"/>
    <mergeCell ref="B11:C11"/>
    <mergeCell ref="B12:C12"/>
    <mergeCell ref="B13:C13"/>
    <mergeCell ref="B14:C14"/>
    <mergeCell ref="B9:C9"/>
    <mergeCell ref="B4:C4"/>
    <mergeCell ref="B5:C5"/>
    <mergeCell ref="B6:C6"/>
    <mergeCell ref="B7:C7"/>
    <mergeCell ref="B8:C8"/>
  </mergeCells>
  <printOptions horizontalCentered="1" gridLines="1"/>
  <pageMargins left="0.19685039370078741" right="0.19685039370078741" top="0.55118110236220474" bottom="0.59055118110236227" header="0.31496062992125984" footer="0.31496062992125984"/>
  <pageSetup paperSize="9" scale="90" orientation="landscape" r:id="rId1"/>
  <rowBreaks count="2" manualBreakCount="2">
    <brk id="37" max="12" man="1"/>
    <brk id="75" max="12" man="1"/>
  </rowBreaks>
  <ignoredErrors>
    <ignoredError sqref="F18:I62 F102:I111 F66:I70 F72:I98 F99:I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PF06 2016 Premier Legue 9 lag</vt:lpstr>
      <vt:lpstr>'PF06 2016 Premier Legue 9 lag'!Utskriftsområde</vt:lpstr>
      <vt:lpstr>'PF06 2016 Premier Legue 9 lag'!Utskriftsrubriker</vt:lpstr>
    </vt:vector>
  </TitlesOfParts>
  <Company>Habasit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Jonas Miles</cp:lastModifiedBy>
  <cp:lastPrinted>2016-04-05T09:04:14Z</cp:lastPrinted>
  <dcterms:created xsi:type="dcterms:W3CDTF">2016-01-24T16:35:43Z</dcterms:created>
  <dcterms:modified xsi:type="dcterms:W3CDTF">2016-07-06T14:09:45Z</dcterms:modified>
</cp:coreProperties>
</file>