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epiroc-my.sharepoint.com/personal/robert_dahl_epiroc_com/Documents/Privat/"/>
    </mc:Choice>
  </mc:AlternateContent>
  <xr:revisionPtr revIDLastSave="565" documentId="11_3D4F55BF84DCCE036F15A6DB9431F45B9AFF0E61" xr6:coauthVersionLast="47" xr6:coauthVersionMax="47" xr10:uidLastSave="{168EA909-59AE-4587-BD7B-C077C9770ECE}"/>
  <bookViews>
    <workbookView xWindow="-120" yWindow="-120" windowWidth="29040" windowHeight="15720" xr2:uid="{00000000-000D-0000-FFFF-FFFF00000000}"/>
  </bookViews>
  <sheets>
    <sheet name="Info" sheetId="2" r:id="rId1"/>
    <sheet name="Försäljning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1" l="1"/>
  <c r="L15" i="1"/>
  <c r="L16" i="1"/>
  <c r="L17" i="1"/>
  <c r="L18" i="1"/>
  <c r="L19" i="1"/>
  <c r="L20" i="1"/>
  <c r="L21" i="1"/>
  <c r="L22" i="1"/>
  <c r="L23" i="1"/>
  <c r="L24" i="1"/>
  <c r="L25" i="1"/>
  <c r="M25" i="1" s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F11" i="1"/>
  <c r="G11" i="1"/>
  <c r="H11" i="1"/>
  <c r="I11" i="1"/>
  <c r="K11" i="1"/>
  <c r="F12" i="1"/>
  <c r="G12" i="1"/>
  <c r="H12" i="1"/>
  <c r="I12" i="1"/>
  <c r="K12" i="1"/>
  <c r="F49" i="1"/>
  <c r="G49" i="1"/>
  <c r="H49" i="1"/>
  <c r="I49" i="1"/>
  <c r="K49" i="1"/>
  <c r="F13" i="1"/>
  <c r="G13" i="1"/>
  <c r="H13" i="1"/>
  <c r="I13" i="1"/>
  <c r="K13" i="1"/>
  <c r="L13" i="1" s="1"/>
  <c r="F14" i="1"/>
  <c r="G14" i="1"/>
  <c r="H14" i="1"/>
  <c r="I14" i="1"/>
  <c r="K14" i="1"/>
  <c r="M14" i="1" s="1"/>
  <c r="F15" i="1"/>
  <c r="G15" i="1"/>
  <c r="H15" i="1"/>
  <c r="I15" i="1"/>
  <c r="K15" i="1"/>
  <c r="F16" i="1"/>
  <c r="G16" i="1"/>
  <c r="H16" i="1"/>
  <c r="I16" i="1"/>
  <c r="K16" i="1"/>
  <c r="F17" i="1"/>
  <c r="G17" i="1"/>
  <c r="H17" i="1"/>
  <c r="I17" i="1"/>
  <c r="K17" i="1"/>
  <c r="M17" i="1" s="1"/>
  <c r="F18" i="1"/>
  <c r="G18" i="1"/>
  <c r="H18" i="1"/>
  <c r="I18" i="1"/>
  <c r="K18" i="1"/>
  <c r="M18" i="1" s="1"/>
  <c r="F19" i="1"/>
  <c r="G19" i="1"/>
  <c r="H19" i="1"/>
  <c r="I19" i="1"/>
  <c r="K19" i="1"/>
  <c r="F20" i="1"/>
  <c r="G20" i="1"/>
  <c r="H20" i="1"/>
  <c r="I20" i="1"/>
  <c r="K20" i="1"/>
  <c r="F21" i="1"/>
  <c r="G21" i="1"/>
  <c r="H21" i="1"/>
  <c r="I21" i="1"/>
  <c r="K21" i="1"/>
  <c r="F22" i="1"/>
  <c r="G22" i="1"/>
  <c r="H22" i="1"/>
  <c r="I22" i="1"/>
  <c r="K22" i="1"/>
  <c r="F23" i="1"/>
  <c r="G23" i="1"/>
  <c r="H23" i="1"/>
  <c r="I23" i="1"/>
  <c r="K23" i="1"/>
  <c r="M23" i="1" s="1"/>
  <c r="F24" i="1"/>
  <c r="G24" i="1"/>
  <c r="H24" i="1"/>
  <c r="I24" i="1"/>
  <c r="K24" i="1"/>
  <c r="M24" i="1" s="1"/>
  <c r="F25" i="1"/>
  <c r="G25" i="1"/>
  <c r="H25" i="1"/>
  <c r="I25" i="1"/>
  <c r="K25" i="1"/>
  <c r="F26" i="1"/>
  <c r="G26" i="1"/>
  <c r="H26" i="1"/>
  <c r="I26" i="1"/>
  <c r="K26" i="1"/>
  <c r="F27" i="1"/>
  <c r="G27" i="1"/>
  <c r="H27" i="1"/>
  <c r="I27" i="1"/>
  <c r="K27" i="1"/>
  <c r="F28" i="1"/>
  <c r="G28" i="1"/>
  <c r="H28" i="1"/>
  <c r="I28" i="1"/>
  <c r="K28" i="1"/>
  <c r="F29" i="1"/>
  <c r="G29" i="1"/>
  <c r="H29" i="1"/>
  <c r="I29" i="1"/>
  <c r="K29" i="1"/>
  <c r="M29" i="1" s="1"/>
  <c r="F30" i="1"/>
  <c r="J30" i="1" s="1"/>
  <c r="G30" i="1"/>
  <c r="H30" i="1"/>
  <c r="I30" i="1"/>
  <c r="K30" i="1"/>
  <c r="F31" i="1"/>
  <c r="G31" i="1"/>
  <c r="H31" i="1"/>
  <c r="I31" i="1"/>
  <c r="K31" i="1"/>
  <c r="F32" i="1"/>
  <c r="G32" i="1"/>
  <c r="H32" i="1"/>
  <c r="I32" i="1"/>
  <c r="K32" i="1"/>
  <c r="M32" i="1" s="1"/>
  <c r="F33" i="1"/>
  <c r="G33" i="1"/>
  <c r="H33" i="1"/>
  <c r="I33" i="1"/>
  <c r="K33" i="1"/>
  <c r="M33" i="1" s="1"/>
  <c r="F34" i="1"/>
  <c r="G34" i="1"/>
  <c r="H34" i="1"/>
  <c r="I34" i="1"/>
  <c r="K34" i="1"/>
  <c r="M34" i="1" s="1"/>
  <c r="F35" i="1"/>
  <c r="G35" i="1"/>
  <c r="H35" i="1"/>
  <c r="I35" i="1"/>
  <c r="K35" i="1"/>
  <c r="M35" i="1" s="1"/>
  <c r="F36" i="1"/>
  <c r="G36" i="1"/>
  <c r="H36" i="1"/>
  <c r="I36" i="1"/>
  <c r="K36" i="1"/>
  <c r="M36" i="1" s="1"/>
  <c r="F37" i="1"/>
  <c r="G37" i="1"/>
  <c r="H37" i="1"/>
  <c r="I37" i="1"/>
  <c r="K37" i="1"/>
  <c r="M37" i="1" s="1"/>
  <c r="F38" i="1"/>
  <c r="G38" i="1"/>
  <c r="H38" i="1"/>
  <c r="I38" i="1"/>
  <c r="K38" i="1"/>
  <c r="M38" i="1" s="1"/>
  <c r="F39" i="1"/>
  <c r="G39" i="1"/>
  <c r="H39" i="1"/>
  <c r="I39" i="1"/>
  <c r="K39" i="1"/>
  <c r="M39" i="1" s="1"/>
  <c r="F40" i="1"/>
  <c r="G40" i="1"/>
  <c r="H40" i="1"/>
  <c r="I40" i="1"/>
  <c r="K40" i="1"/>
  <c r="M40" i="1" s="1"/>
  <c r="F41" i="1"/>
  <c r="G41" i="1"/>
  <c r="H41" i="1"/>
  <c r="I41" i="1"/>
  <c r="K41" i="1"/>
  <c r="M41" i="1" s="1"/>
  <c r="F42" i="1"/>
  <c r="G42" i="1"/>
  <c r="H42" i="1"/>
  <c r="I42" i="1"/>
  <c r="K42" i="1"/>
  <c r="M42" i="1" s="1"/>
  <c r="F43" i="1"/>
  <c r="G43" i="1"/>
  <c r="H43" i="1"/>
  <c r="I43" i="1"/>
  <c r="K43" i="1"/>
  <c r="M43" i="1" s="1"/>
  <c r="F44" i="1"/>
  <c r="G44" i="1"/>
  <c r="H44" i="1"/>
  <c r="I44" i="1"/>
  <c r="K44" i="1"/>
  <c r="F45" i="1"/>
  <c r="G45" i="1"/>
  <c r="H45" i="1"/>
  <c r="I45" i="1"/>
  <c r="K45" i="1"/>
  <c r="F46" i="1"/>
  <c r="G46" i="1"/>
  <c r="H46" i="1"/>
  <c r="I46" i="1"/>
  <c r="K46" i="1"/>
  <c r="F47" i="1"/>
  <c r="G47" i="1"/>
  <c r="H47" i="1"/>
  <c r="I47" i="1"/>
  <c r="K47" i="1"/>
  <c r="M47" i="1" s="1"/>
  <c r="F48" i="1"/>
  <c r="G48" i="1"/>
  <c r="H48" i="1"/>
  <c r="I48" i="1"/>
  <c r="K48" i="1"/>
  <c r="M48" i="1" s="1"/>
  <c r="K10" i="1"/>
  <c r="L10" i="1" s="1"/>
  <c r="D50" i="1"/>
  <c r="H10" i="1"/>
  <c r="D14" i="2"/>
  <c r="A6" i="1"/>
  <c r="C6" i="1" s="1"/>
  <c r="C50" i="1"/>
  <c r="E50" i="1"/>
  <c r="B50" i="1"/>
  <c r="G10" i="1"/>
  <c r="I10" i="1"/>
  <c r="F10" i="1"/>
  <c r="D13" i="2"/>
  <c r="D15" i="2"/>
  <c r="D12" i="2"/>
  <c r="M28" i="1" l="1"/>
  <c r="M27" i="1"/>
  <c r="M45" i="1"/>
  <c r="M16" i="1"/>
  <c r="J49" i="1"/>
  <c r="M44" i="1"/>
  <c r="M20" i="1"/>
  <c r="M31" i="1"/>
  <c r="M22" i="1"/>
  <c r="M26" i="1"/>
  <c r="M30" i="1"/>
  <c r="M46" i="1"/>
  <c r="M49" i="1"/>
  <c r="M21" i="1"/>
  <c r="M19" i="1"/>
  <c r="J11" i="1"/>
  <c r="M15" i="1"/>
  <c r="J12" i="1"/>
  <c r="M10" i="1"/>
  <c r="M13" i="1"/>
  <c r="L11" i="1"/>
  <c r="M11" i="1" s="1"/>
  <c r="L12" i="1"/>
  <c r="M12" i="1" s="1"/>
  <c r="N49" i="1"/>
  <c r="J45" i="1"/>
  <c r="J47" i="1"/>
  <c r="N47" i="1" s="1"/>
  <c r="J13" i="1"/>
  <c r="N13" i="1" s="1"/>
  <c r="J42" i="1"/>
  <c r="N42" i="1" s="1"/>
  <c r="J27" i="1"/>
  <c r="J31" i="1"/>
  <c r="J39" i="1"/>
  <c r="N39" i="1" s="1"/>
  <c r="J38" i="1"/>
  <c r="N38" i="1" s="1"/>
  <c r="J34" i="1"/>
  <c r="N34" i="1" s="1"/>
  <c r="N30" i="1"/>
  <c r="N27" i="1"/>
  <c r="J33" i="1"/>
  <c r="N33" i="1" s="1"/>
  <c r="J36" i="1"/>
  <c r="N36" i="1" s="1"/>
  <c r="J29" i="1"/>
  <c r="N29" i="1" s="1"/>
  <c r="J21" i="1"/>
  <c r="N21" i="1" s="1"/>
  <c r="J44" i="1"/>
  <c r="N44" i="1" s="1"/>
  <c r="J25" i="1"/>
  <c r="N25" i="1" s="1"/>
  <c r="J28" i="1"/>
  <c r="N28" i="1" s="1"/>
  <c r="J17" i="1"/>
  <c r="N17" i="1" s="1"/>
  <c r="J22" i="1"/>
  <c r="N22" i="1" s="1"/>
  <c r="J43" i="1"/>
  <c r="N43" i="1" s="1"/>
  <c r="J23" i="1"/>
  <c r="N23" i="1" s="1"/>
  <c r="J37" i="1"/>
  <c r="N37" i="1" s="1"/>
  <c r="J14" i="1"/>
  <c r="N14" i="1" s="1"/>
  <c r="J19" i="1"/>
  <c r="N19" i="1" s="1"/>
  <c r="J18" i="1"/>
  <c r="N18" i="1" s="1"/>
  <c r="J20" i="1"/>
  <c r="N20" i="1" s="1"/>
  <c r="J46" i="1"/>
  <c r="N46" i="1" s="1"/>
  <c r="J26" i="1"/>
  <c r="N26" i="1" s="1"/>
  <c r="J15" i="1"/>
  <c r="N15" i="1" s="1"/>
  <c r="J41" i="1"/>
  <c r="N41" i="1" s="1"/>
  <c r="J35" i="1"/>
  <c r="N35" i="1" s="1"/>
  <c r="J40" i="1"/>
  <c r="N40" i="1" s="1"/>
  <c r="J48" i="1"/>
  <c r="N48" i="1" s="1"/>
  <c r="J24" i="1"/>
  <c r="N24" i="1" s="1"/>
  <c r="J16" i="1"/>
  <c r="N16" i="1" s="1"/>
  <c r="J32" i="1"/>
  <c r="N32" i="1" s="1"/>
  <c r="N45" i="1"/>
  <c r="H50" i="1"/>
  <c r="B6" i="1"/>
  <c r="D6" i="1" s="1"/>
  <c r="I50" i="1"/>
  <c r="J10" i="1"/>
  <c r="F50" i="1"/>
  <c r="K50" i="1"/>
  <c r="G50" i="1"/>
  <c r="N12" i="1" l="1"/>
  <c r="N11" i="1"/>
  <c r="N31" i="1"/>
  <c r="L50" i="1"/>
  <c r="M50" i="1"/>
  <c r="E6" i="1" s="1"/>
  <c r="N10" i="1"/>
  <c r="J50" i="1"/>
  <c r="N50" i="1" l="1"/>
</calcChain>
</file>

<file path=xl/sharedStrings.xml><?xml version="1.0" encoding="utf-8"?>
<sst xmlns="http://schemas.openxmlformats.org/spreadsheetml/2006/main" count="44" uniqueCount="44">
  <si>
    <t>Antal sålda Bingolotter och Kalendrar</t>
  </si>
  <si>
    <t>Betala för Bingolotter och Kalendrar</t>
  </si>
  <si>
    <t>Betala till föreningen</t>
  </si>
  <si>
    <t>Spelare</t>
  </si>
  <si>
    <t>Enkel
Bingolotter
[st]</t>
  </si>
  <si>
    <t>Dubbel
Bingolotter
[st]</t>
  </si>
  <si>
    <t>Enkel
Bingolotter
[kr]</t>
  </si>
  <si>
    <t>Dubbel
Bingolotter
[kr]</t>
  </si>
  <si>
    <t>Totalt
[kr]</t>
  </si>
  <si>
    <t>Friköp
[kr]</t>
  </si>
  <si>
    <t>Vinst till laget
per spelare
[kr]</t>
  </si>
  <si>
    <t>Summa spelaren
ska betala till laget
[kr]</t>
  </si>
  <si>
    <t>Antal spelare
i laget
[st]</t>
  </si>
  <si>
    <t>Summa för
antal spelare
[kr]</t>
  </si>
  <si>
    <t>Total vinst
 för laget
[kr]</t>
  </si>
  <si>
    <t>Spelare 1</t>
  </si>
  <si>
    <t>Totalt</t>
  </si>
  <si>
    <t>- Summan som respektive spelare ska betala till laget samt summan som laget ska föra över till föreningen är blåmarkerad.</t>
  </si>
  <si>
    <t>Pris [kr/st]</t>
  </si>
  <si>
    <t>Vinst [kr/st]</t>
  </si>
  <si>
    <t>Betala [kr/st]</t>
  </si>
  <si>
    <t>Enkel Bingolott</t>
  </si>
  <si>
    <t>Dubbel Bingolott</t>
  </si>
  <si>
    <t>Kalender</t>
  </si>
  <si>
    <t>Summa till föreningen</t>
  </si>
  <si>
    <t>kr/spelare</t>
  </si>
  <si>
    <t>Försäljning av Julbingolotter och Julkalendrar 2026 - IBF Örebro Ungdom</t>
  </si>
  <si>
    <t>Trippel Bingolott</t>
  </si>
  <si>
    <t>Julkalendrar
[st]</t>
  </si>
  <si>
    <t>Trippel
Bingolotter
[st]</t>
  </si>
  <si>
    <t>Trippel
Bingolotter
[kr]</t>
  </si>
  <si>
    <t>Summa för sålda
lotter och julkalendrar
[kr]</t>
  </si>
  <si>
    <t>Total summa att föra över till föreningen
[kr]</t>
  </si>
  <si>
    <t>Julkalendrar
[kr]</t>
  </si>
  <si>
    <t>Vinst för
lotter &amp; julkalendrar
[kr]</t>
  </si>
  <si>
    <t>Detta är en hjälp/lathund för att räkna ut hur mycket varje spelare ska betala till laget samt vilket summa som laget ska betala in till föreningen.</t>
  </si>
  <si>
    <t>Försäljningspris, vinst samt summa varje spelare ska bidra till föreningen med</t>
  </si>
  <si>
    <t>Lag:</t>
  </si>
  <si>
    <t xml:space="preserve"> PFxxxx</t>
  </si>
  <si>
    <r>
      <t xml:space="preserve">- Fyll </t>
    </r>
    <r>
      <rPr>
        <u/>
        <sz val="11"/>
        <color rgb="FF000000"/>
        <rFont val="Aptos Narrow"/>
        <scheme val="minor"/>
      </rPr>
      <t>endast</t>
    </r>
    <r>
      <rPr>
        <sz val="11"/>
        <color rgb="FF000000"/>
        <rFont val="Aptos Narrow"/>
        <scheme val="minor"/>
      </rPr>
      <t xml:space="preserve"> i de gröna cellerna i fliken "Försäljning".</t>
    </r>
  </si>
  <si>
    <t>- Fyll i lagets namn, tex. "F2014".</t>
  </si>
  <si>
    <t>- Fyll i alla spelarnas namn samt antal sålda lotter och kalendrar för varje spelare.</t>
  </si>
  <si>
    <t>- Vinstsumman för laget (gulmarkerad) behåller laget på sitt lagkonto.</t>
  </si>
  <si>
    <t>Lathund Bingolotto försäljning -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</si>
</sst>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000000"/>
      <name val="Aptos Narrow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rgb="FF000000"/>
      <name val="Aptos Narrow"/>
      <scheme val="minor"/>
    </font>
    <font>
      <sz val="11"/>
      <color rgb="FF0000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4" borderId="0" applyNumberFormat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0" xfId="0" quotePrefix="1"/>
    <xf numFmtId="0" fontId="4" fillId="3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6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8" fillId="0" borderId="0" xfId="0" quotePrefix="1" applyFont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left"/>
      <protection locked="0"/>
    </xf>
    <xf numFmtId="0" fontId="10" fillId="0" borderId="0" xfId="0" applyFont="1" applyFill="1" applyAlignment="1" applyProtection="1">
      <alignment horizontal="right"/>
    </xf>
    <xf numFmtId="0" fontId="0" fillId="0" borderId="1" xfId="0" applyBorder="1" applyAlignment="1" applyProtection="1">
      <alignment horizontal="center"/>
    </xf>
    <xf numFmtId="0" fontId="0" fillId="3" borderId="1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0" fillId="0" borderId="3" xfId="0" applyBorder="1" applyAlignment="1" applyProtection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4" xfId="0" applyBorder="1" applyAlignment="1" applyProtection="1">
      <alignment horizontal="center"/>
    </xf>
    <xf numFmtId="0" fontId="0" fillId="3" borderId="8" xfId="0" applyFill="1" applyBorder="1" applyAlignment="1" applyProtection="1">
      <alignment horizontal="center"/>
    </xf>
    <xf numFmtId="0" fontId="11" fillId="4" borderId="4" xfId="1" applyFont="1" applyBorder="1" applyAlignment="1">
      <alignment horizontal="center"/>
    </xf>
    <xf numFmtId="0" fontId="12" fillId="4" borderId="4" xfId="1" applyFont="1" applyBorder="1" applyAlignment="1">
      <alignment horizont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DCBA3-273D-415C-9C50-5D29723C0401}">
  <dimension ref="A1:G17"/>
  <sheetViews>
    <sheetView tabSelected="1" workbookViewId="0">
      <selection activeCell="F1" sqref="F1"/>
    </sheetView>
  </sheetViews>
  <sheetFormatPr defaultRowHeight="15" x14ac:dyDescent="0.25"/>
  <cols>
    <col min="1" max="1" width="20" bestFit="1" customWidth="1"/>
    <col min="2" max="2" width="10.42578125" style="4" bestFit="1" customWidth="1"/>
    <col min="3" max="3" width="11.5703125" style="4" bestFit="1" customWidth="1"/>
    <col min="4" max="4" width="12.7109375" style="4" bestFit="1" customWidth="1"/>
    <col min="5" max="7" width="9.140625" style="4"/>
  </cols>
  <sheetData>
    <row r="1" spans="1:4" ht="21" x14ac:dyDescent="0.35">
      <c r="A1" s="2" t="s">
        <v>43</v>
      </c>
    </row>
    <row r="2" spans="1:4" x14ac:dyDescent="0.25">
      <c r="A2" s="14" t="s">
        <v>35</v>
      </c>
    </row>
    <row r="3" spans="1:4" x14ac:dyDescent="0.25">
      <c r="A3" s="23" t="s">
        <v>39</v>
      </c>
    </row>
    <row r="4" spans="1:4" x14ac:dyDescent="0.25">
      <c r="A4" s="14" t="s">
        <v>40</v>
      </c>
    </row>
    <row r="5" spans="1:4" x14ac:dyDescent="0.25">
      <c r="A5" s="14" t="s">
        <v>41</v>
      </c>
    </row>
    <row r="6" spans="1:4" x14ac:dyDescent="0.25">
      <c r="A6" s="14" t="s">
        <v>17</v>
      </c>
    </row>
    <row r="7" spans="1:4" x14ac:dyDescent="0.25">
      <c r="A7" s="14" t="s">
        <v>42</v>
      </c>
    </row>
    <row r="10" spans="1:4" ht="18.75" x14ac:dyDescent="0.3">
      <c r="A10" s="17" t="s">
        <v>36</v>
      </c>
    </row>
    <row r="11" spans="1:4" x14ac:dyDescent="0.25">
      <c r="B11" s="3" t="s">
        <v>18</v>
      </c>
      <c r="C11" s="3" t="s">
        <v>19</v>
      </c>
      <c r="D11" s="3" t="s">
        <v>20</v>
      </c>
    </row>
    <row r="12" spans="1:4" x14ac:dyDescent="0.25">
      <c r="A12" t="s">
        <v>21</v>
      </c>
      <c r="B12" s="4">
        <v>100</v>
      </c>
      <c r="C12" s="4">
        <v>38</v>
      </c>
      <c r="D12" s="4">
        <f>B12-C12</f>
        <v>62</v>
      </c>
    </row>
    <row r="13" spans="1:4" x14ac:dyDescent="0.25">
      <c r="A13" t="s">
        <v>22</v>
      </c>
      <c r="B13" s="4">
        <v>200</v>
      </c>
      <c r="C13" s="4">
        <v>76</v>
      </c>
      <c r="D13" s="4">
        <f t="shared" ref="D13:D15" si="0">B13-C13</f>
        <v>124</v>
      </c>
    </row>
    <row r="14" spans="1:4" x14ac:dyDescent="0.25">
      <c r="A14" t="s">
        <v>27</v>
      </c>
      <c r="B14" s="4">
        <v>300</v>
      </c>
      <c r="C14" s="4">
        <v>114</v>
      </c>
      <c r="D14" s="4">
        <f t="shared" si="0"/>
        <v>186</v>
      </c>
    </row>
    <row r="15" spans="1:4" x14ac:dyDescent="0.25">
      <c r="A15" t="s">
        <v>23</v>
      </c>
      <c r="B15" s="4">
        <v>100</v>
      </c>
      <c r="C15" s="4">
        <v>50</v>
      </c>
      <c r="D15" s="4">
        <f t="shared" si="0"/>
        <v>50</v>
      </c>
    </row>
    <row r="17" spans="1:3" x14ac:dyDescent="0.25">
      <c r="A17" t="s">
        <v>24</v>
      </c>
      <c r="B17" s="5">
        <v>400</v>
      </c>
      <c r="C17" s="8" t="s">
        <v>25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0"/>
  <sheetViews>
    <sheetView workbookViewId="0">
      <selection activeCell="B2" sqref="B2"/>
    </sheetView>
  </sheetViews>
  <sheetFormatPr defaultRowHeight="15" x14ac:dyDescent="0.25"/>
  <cols>
    <col min="1" max="1" width="29.140625" customWidth="1"/>
    <col min="2" max="2" width="16" style="4" bestFit="1" customWidth="1"/>
    <col min="3" max="3" width="12.5703125" style="4" bestFit="1" customWidth="1"/>
    <col min="4" max="4" width="15.42578125" style="4" bestFit="1" customWidth="1"/>
    <col min="5" max="5" width="11.85546875" style="4" bestFit="1" customWidth="1"/>
    <col min="6" max="6" width="12" style="4" customWidth="1"/>
    <col min="7" max="8" width="11.85546875" style="4" customWidth="1"/>
    <col min="9" max="9" width="11.85546875" style="4" bestFit="1" customWidth="1"/>
    <col min="10" max="10" width="6.85546875" style="4" customWidth="1"/>
    <col min="11" max="11" width="19.140625" style="4" bestFit="1" customWidth="1"/>
    <col min="12" max="12" width="6.7109375" style="4" bestFit="1" customWidth="1"/>
    <col min="13" max="13" width="13.42578125" style="4" bestFit="1" customWidth="1"/>
    <col min="14" max="14" width="19" style="4" bestFit="1" customWidth="1"/>
    <col min="15" max="15" width="9.140625" style="4"/>
    <col min="16" max="16" width="12.85546875" style="4" bestFit="1" customWidth="1"/>
    <col min="17" max="17" width="18.85546875" style="4" bestFit="1" customWidth="1"/>
    <col min="18" max="18" width="12.42578125" style="4" customWidth="1"/>
    <col min="19" max="19" width="19.42578125" style="4" bestFit="1" customWidth="1"/>
    <col min="20" max="20" width="10.28515625" style="4" bestFit="1" customWidth="1"/>
  </cols>
  <sheetData>
    <row r="1" spans="1:20" ht="21" x14ac:dyDescent="0.35">
      <c r="A1" s="2" t="s">
        <v>26</v>
      </c>
    </row>
    <row r="2" spans="1:20" ht="18.75" x14ac:dyDescent="0.3">
      <c r="A2" s="31" t="s">
        <v>37</v>
      </c>
      <c r="B2" s="30" t="s">
        <v>38</v>
      </c>
    </row>
    <row r="4" spans="1:20" ht="18.75" x14ac:dyDescent="0.3">
      <c r="A4" s="7"/>
      <c r="B4" s="25" t="s">
        <v>2</v>
      </c>
      <c r="C4" s="26"/>
      <c r="D4" s="27"/>
      <c r="E4" s="17"/>
      <c r="F4" s="7"/>
    </row>
    <row r="5" spans="1:20" ht="60" x14ac:dyDescent="0.25">
      <c r="A5" s="18" t="s">
        <v>12</v>
      </c>
      <c r="B5" s="19" t="s">
        <v>31</v>
      </c>
      <c r="C5" s="19" t="s">
        <v>13</v>
      </c>
      <c r="D5" s="20" t="s">
        <v>32</v>
      </c>
      <c r="E5" s="42" t="s">
        <v>14</v>
      </c>
    </row>
    <row r="6" spans="1:20" x14ac:dyDescent="0.25">
      <c r="A6" s="16">
        <f>COUNTA(A10:A49)</f>
        <v>1</v>
      </c>
      <c r="B6" s="21">
        <f>B50*Info!D12+C50*Info!D13+D50*Info!D14+E50*Info!D15</f>
        <v>422</v>
      </c>
      <c r="C6" s="21">
        <f>A6*Info!B17</f>
        <v>400</v>
      </c>
      <c r="D6" s="22">
        <f>B6+C6</f>
        <v>822</v>
      </c>
      <c r="E6" s="41">
        <f>M50</f>
        <v>0</v>
      </c>
    </row>
    <row r="8" spans="1:20" s="6" customFormat="1" ht="18.75" x14ac:dyDescent="0.3">
      <c r="B8" s="24" t="s">
        <v>0</v>
      </c>
      <c r="C8" s="24"/>
      <c r="D8" s="24"/>
      <c r="E8" s="24"/>
      <c r="F8" s="24" t="s">
        <v>1</v>
      </c>
      <c r="G8" s="24"/>
      <c r="H8" s="24"/>
      <c r="I8" s="24"/>
      <c r="J8" s="24"/>
      <c r="K8" s="7"/>
      <c r="L8" s="7"/>
      <c r="M8" s="7"/>
      <c r="N8" s="7"/>
      <c r="O8" s="7"/>
    </row>
    <row r="9" spans="1:20" s="1" customFormat="1" ht="47.25" customHeight="1" x14ac:dyDescent="0.25">
      <c r="A9" s="9" t="s">
        <v>3</v>
      </c>
      <c r="B9" s="13" t="s">
        <v>4</v>
      </c>
      <c r="C9" s="13" t="s">
        <v>5</v>
      </c>
      <c r="D9" s="13" t="s">
        <v>29</v>
      </c>
      <c r="E9" s="13" t="s">
        <v>28</v>
      </c>
      <c r="F9" s="13" t="s">
        <v>6</v>
      </c>
      <c r="G9" s="13" t="s">
        <v>7</v>
      </c>
      <c r="H9" s="13" t="s">
        <v>30</v>
      </c>
      <c r="I9" s="13" t="s">
        <v>33</v>
      </c>
      <c r="J9" s="13" t="s">
        <v>8</v>
      </c>
      <c r="K9" s="10" t="s">
        <v>34</v>
      </c>
      <c r="L9" s="37" t="s">
        <v>9</v>
      </c>
      <c r="M9" s="37" t="s">
        <v>10</v>
      </c>
      <c r="N9" s="15" t="s">
        <v>11</v>
      </c>
      <c r="O9" s="3"/>
    </row>
    <row r="10" spans="1:20" s="35" customFormat="1" x14ac:dyDescent="0.25">
      <c r="A10" s="28" t="s">
        <v>15</v>
      </c>
      <c r="B10" s="29">
        <v>1</v>
      </c>
      <c r="C10" s="29">
        <v>1</v>
      </c>
      <c r="D10" s="29">
        <v>1</v>
      </c>
      <c r="E10" s="29">
        <v>1</v>
      </c>
      <c r="F10" s="32">
        <f>B10*Info!$B$12</f>
        <v>100</v>
      </c>
      <c r="G10" s="32">
        <f>C10*Info!$B$13</f>
        <v>200</v>
      </c>
      <c r="H10" s="32">
        <f>D10*Info!$B$14</f>
        <v>300</v>
      </c>
      <c r="I10" s="32">
        <f>E10*Info!$B$15</f>
        <v>100</v>
      </c>
      <c r="J10" s="32">
        <f>SUM(F10:I10)</f>
        <v>700</v>
      </c>
      <c r="K10" s="36">
        <f>B10*Info!$C$12+C10*Info!$C$13+D10*Info!$C$14+E10*Info!$C$15</f>
        <v>278</v>
      </c>
      <c r="L10" s="39">
        <f>IF(ISTEXT(A10),IF(Info!$B$17-Försäljning!K10&lt;0,0,Info!$B$17-Försäljning!K10),0)</f>
        <v>122</v>
      </c>
      <c r="M10" s="39">
        <f>(K10+L10)-IF(ISTEXT(A10),Info!$B$17,0)</f>
        <v>0</v>
      </c>
      <c r="N10" s="40">
        <f>J10+L10</f>
        <v>822</v>
      </c>
      <c r="O10" s="34"/>
      <c r="P10" s="34"/>
      <c r="Q10" s="34"/>
      <c r="R10" s="34"/>
      <c r="S10" s="34"/>
      <c r="T10" s="34"/>
    </row>
    <row r="11" spans="1:20" s="35" customFormat="1" x14ac:dyDescent="0.25">
      <c r="A11" s="28"/>
      <c r="B11" s="29"/>
      <c r="C11" s="29"/>
      <c r="D11" s="29"/>
      <c r="E11" s="29"/>
      <c r="F11" s="32">
        <f>B11*Info!$B$12</f>
        <v>0</v>
      </c>
      <c r="G11" s="32">
        <f>C11*Info!$B$13</f>
        <v>0</v>
      </c>
      <c r="H11" s="32">
        <f>D11*Info!$B$14</f>
        <v>0</v>
      </c>
      <c r="I11" s="32">
        <f>E11*Info!$B$15</f>
        <v>0</v>
      </c>
      <c r="J11" s="32">
        <f t="shared" ref="J11:J13" si="0">SUM(F11:I11)</f>
        <v>0</v>
      </c>
      <c r="K11" s="36">
        <f>B11*Info!$C$12+C11*Info!$C$13+E11*Info!$C$15</f>
        <v>0</v>
      </c>
      <c r="L11" s="39">
        <f>IF(ISTEXT(A11),IF(Info!$B$17-Försäljning!K11&lt;0,0,Info!$B$17-Försäljning!K11),0)</f>
        <v>0</v>
      </c>
      <c r="M11" s="39">
        <f>(K11+L11)-IF(ISTEXT(A11),Info!$B$17,0)</f>
        <v>0</v>
      </c>
      <c r="N11" s="33">
        <f t="shared" ref="N11:N13" si="1">J11+L11</f>
        <v>0</v>
      </c>
      <c r="O11" s="34"/>
      <c r="P11" s="34"/>
      <c r="Q11" s="34"/>
      <c r="R11" s="34"/>
      <c r="S11" s="34"/>
      <c r="T11" s="34"/>
    </row>
    <row r="12" spans="1:20" s="35" customFormat="1" x14ac:dyDescent="0.25">
      <c r="A12" s="28"/>
      <c r="B12" s="29"/>
      <c r="C12" s="29"/>
      <c r="D12" s="29"/>
      <c r="E12" s="29"/>
      <c r="F12" s="32">
        <f>B12*Info!$B$12</f>
        <v>0</v>
      </c>
      <c r="G12" s="32">
        <f>C12*Info!$B$13</f>
        <v>0</v>
      </c>
      <c r="H12" s="32">
        <f>D12*Info!$B$14</f>
        <v>0</v>
      </c>
      <c r="I12" s="32">
        <f>E12*Info!$B$15</f>
        <v>0</v>
      </c>
      <c r="J12" s="32">
        <f t="shared" si="0"/>
        <v>0</v>
      </c>
      <c r="K12" s="36">
        <f>B12*Info!$C$12+C12*Info!$C$13+E12*Info!$C$15</f>
        <v>0</v>
      </c>
      <c r="L12" s="39">
        <f>IF(ISTEXT(A12),IF(Info!$B$17-Försäljning!K12&lt;0,0,Info!$B$17-Försäljning!K12),0)</f>
        <v>0</v>
      </c>
      <c r="M12" s="39">
        <f>(K12+L12)-IF(ISTEXT(A12),Info!$B$17,0)</f>
        <v>0</v>
      </c>
      <c r="N12" s="33">
        <f t="shared" si="1"/>
        <v>0</v>
      </c>
      <c r="O12" s="34"/>
      <c r="P12" s="34"/>
      <c r="Q12" s="34"/>
      <c r="R12" s="34"/>
      <c r="S12" s="34"/>
      <c r="T12" s="34"/>
    </row>
    <row r="13" spans="1:20" s="35" customFormat="1" x14ac:dyDescent="0.25">
      <c r="A13" s="28"/>
      <c r="B13" s="29"/>
      <c r="C13" s="29"/>
      <c r="D13" s="29"/>
      <c r="E13" s="29"/>
      <c r="F13" s="32">
        <f>B13*Info!$B$12</f>
        <v>0</v>
      </c>
      <c r="G13" s="32">
        <f>C13*Info!$B$13</f>
        <v>0</v>
      </c>
      <c r="H13" s="32">
        <f>D13*Info!$B$14</f>
        <v>0</v>
      </c>
      <c r="I13" s="32">
        <f>E13*Info!$B$15</f>
        <v>0</v>
      </c>
      <c r="J13" s="32">
        <f t="shared" si="0"/>
        <v>0</v>
      </c>
      <c r="K13" s="36">
        <f>B13*Info!$C$12+C13*Info!$C$13+E13*Info!$C$15</f>
        <v>0</v>
      </c>
      <c r="L13" s="39">
        <f>IF(ISTEXT(A13),IF(Info!$B$17-Försäljning!K13&lt;0,0,Info!$B$17-Försäljning!K13),0)</f>
        <v>0</v>
      </c>
      <c r="M13" s="39">
        <f>(K13+L13)-IF(ISTEXT(A13),Info!$B$17,0)</f>
        <v>0</v>
      </c>
      <c r="N13" s="33">
        <f t="shared" si="1"/>
        <v>0</v>
      </c>
      <c r="O13" s="34"/>
      <c r="P13" s="34"/>
      <c r="Q13" s="34"/>
      <c r="R13" s="34"/>
      <c r="S13" s="34"/>
      <c r="T13" s="34"/>
    </row>
    <row r="14" spans="1:20" s="35" customFormat="1" x14ac:dyDescent="0.25">
      <c r="A14" s="28"/>
      <c r="B14" s="29"/>
      <c r="C14" s="29"/>
      <c r="D14" s="29"/>
      <c r="E14" s="29"/>
      <c r="F14" s="32">
        <f>B14*Info!$B$12</f>
        <v>0</v>
      </c>
      <c r="G14" s="32">
        <f>C14*Info!$B$13</f>
        <v>0</v>
      </c>
      <c r="H14" s="32">
        <f>D14*Info!$B$14</f>
        <v>0</v>
      </c>
      <c r="I14" s="32">
        <f>E14*Info!$B$15</f>
        <v>0</v>
      </c>
      <c r="J14" s="32">
        <f t="shared" ref="J14:J49" si="2">SUM(F14:I14)</f>
        <v>0</v>
      </c>
      <c r="K14" s="36">
        <f>B14*Info!$C$12+C14*Info!$C$13+E14*Info!$C$15</f>
        <v>0</v>
      </c>
      <c r="L14" s="39">
        <f>IF(ISTEXT(A14),IF(Info!$B$17-Försäljning!K14&lt;0,0,Info!$B$17-Försäljning!K14),0)</f>
        <v>0</v>
      </c>
      <c r="M14" s="39">
        <f>(K14+L14)-IF(ISTEXT(A14),Info!$B$17,0)</f>
        <v>0</v>
      </c>
      <c r="N14" s="33">
        <f t="shared" ref="N14:N49" si="3">J14+L14</f>
        <v>0</v>
      </c>
      <c r="O14" s="34"/>
      <c r="P14" s="34"/>
      <c r="Q14" s="34"/>
      <c r="R14" s="34"/>
      <c r="S14" s="34"/>
      <c r="T14" s="34"/>
    </row>
    <row r="15" spans="1:20" s="35" customFormat="1" x14ac:dyDescent="0.25">
      <c r="A15" s="28"/>
      <c r="B15" s="29"/>
      <c r="C15" s="29"/>
      <c r="D15" s="29"/>
      <c r="E15" s="29"/>
      <c r="F15" s="32">
        <f>B15*Info!$B$12</f>
        <v>0</v>
      </c>
      <c r="G15" s="32">
        <f>C15*Info!$B$13</f>
        <v>0</v>
      </c>
      <c r="H15" s="32">
        <f>D15*Info!$B$14</f>
        <v>0</v>
      </c>
      <c r="I15" s="32">
        <f>E15*Info!$B$15</f>
        <v>0</v>
      </c>
      <c r="J15" s="32">
        <f t="shared" si="2"/>
        <v>0</v>
      </c>
      <c r="K15" s="36">
        <f>B15*Info!$C$12+C15*Info!$C$13+E15*Info!$C$15</f>
        <v>0</v>
      </c>
      <c r="L15" s="39">
        <f>IF(ISTEXT(A15),IF(Info!$B$17-Försäljning!K15&lt;0,0,Info!$B$17-Försäljning!K15),0)</f>
        <v>0</v>
      </c>
      <c r="M15" s="39">
        <f>(K15+L15)-IF(ISTEXT(A15),Info!$B$17,0)</f>
        <v>0</v>
      </c>
      <c r="N15" s="33">
        <f t="shared" si="3"/>
        <v>0</v>
      </c>
      <c r="O15" s="34"/>
      <c r="P15" s="34"/>
      <c r="Q15" s="34"/>
      <c r="R15" s="34"/>
      <c r="S15" s="34"/>
      <c r="T15" s="34"/>
    </row>
    <row r="16" spans="1:20" s="35" customFormat="1" x14ac:dyDescent="0.25">
      <c r="A16" s="28"/>
      <c r="B16" s="29"/>
      <c r="C16" s="29"/>
      <c r="D16" s="29"/>
      <c r="E16" s="29"/>
      <c r="F16" s="32">
        <f>B16*Info!$B$12</f>
        <v>0</v>
      </c>
      <c r="G16" s="32">
        <f>C16*Info!$B$13</f>
        <v>0</v>
      </c>
      <c r="H16" s="32">
        <f>D16*Info!$B$14</f>
        <v>0</v>
      </c>
      <c r="I16" s="32">
        <f>E16*Info!$B$15</f>
        <v>0</v>
      </c>
      <c r="J16" s="32">
        <f t="shared" si="2"/>
        <v>0</v>
      </c>
      <c r="K16" s="36">
        <f>B16*Info!$C$12+C16*Info!$C$13+E16*Info!$C$15</f>
        <v>0</v>
      </c>
      <c r="L16" s="39">
        <f>IF(ISTEXT(A16),IF(Info!$B$17-Försäljning!K16&lt;0,0,Info!$B$17-Försäljning!K16),0)</f>
        <v>0</v>
      </c>
      <c r="M16" s="39">
        <f>(K16+L16)-IF(ISTEXT(A16),Info!$B$17,0)</f>
        <v>0</v>
      </c>
      <c r="N16" s="33">
        <f t="shared" si="3"/>
        <v>0</v>
      </c>
      <c r="O16" s="34"/>
      <c r="P16" s="34"/>
      <c r="Q16" s="34"/>
      <c r="R16" s="34"/>
      <c r="S16" s="34"/>
      <c r="T16" s="34"/>
    </row>
    <row r="17" spans="1:20" s="35" customFormat="1" x14ac:dyDescent="0.25">
      <c r="A17" s="28"/>
      <c r="B17" s="29"/>
      <c r="C17" s="29"/>
      <c r="D17" s="29"/>
      <c r="E17" s="29"/>
      <c r="F17" s="32">
        <f>B17*Info!$B$12</f>
        <v>0</v>
      </c>
      <c r="G17" s="32">
        <f>C17*Info!$B$13</f>
        <v>0</v>
      </c>
      <c r="H17" s="32">
        <f>D17*Info!$B$14</f>
        <v>0</v>
      </c>
      <c r="I17" s="32">
        <f>E17*Info!$B$15</f>
        <v>0</v>
      </c>
      <c r="J17" s="32">
        <f t="shared" si="2"/>
        <v>0</v>
      </c>
      <c r="K17" s="36">
        <f>B17*Info!$C$12+C17*Info!$C$13+E17*Info!$C$15</f>
        <v>0</v>
      </c>
      <c r="L17" s="39">
        <f>IF(ISTEXT(A17),IF(Info!$B$17-Försäljning!K17&lt;0,0,Info!$B$17-Försäljning!K17),0)</f>
        <v>0</v>
      </c>
      <c r="M17" s="39">
        <f>(K17+L17)-IF(ISTEXT(A17),Info!$B$17,0)</f>
        <v>0</v>
      </c>
      <c r="N17" s="33">
        <f t="shared" si="3"/>
        <v>0</v>
      </c>
      <c r="O17" s="34"/>
      <c r="P17" s="34"/>
      <c r="Q17" s="34"/>
      <c r="R17" s="34"/>
      <c r="S17" s="34"/>
      <c r="T17" s="34"/>
    </row>
    <row r="18" spans="1:20" s="35" customFormat="1" x14ac:dyDescent="0.25">
      <c r="A18" s="28"/>
      <c r="B18" s="29"/>
      <c r="C18" s="29"/>
      <c r="D18" s="29"/>
      <c r="E18" s="29"/>
      <c r="F18" s="32">
        <f>B18*Info!$B$12</f>
        <v>0</v>
      </c>
      <c r="G18" s="32">
        <f>C18*Info!$B$13</f>
        <v>0</v>
      </c>
      <c r="H18" s="32">
        <f>D18*Info!$B$14</f>
        <v>0</v>
      </c>
      <c r="I18" s="32">
        <f>E18*Info!$B$15</f>
        <v>0</v>
      </c>
      <c r="J18" s="32">
        <f t="shared" si="2"/>
        <v>0</v>
      </c>
      <c r="K18" s="36">
        <f>B18*Info!$C$12+C18*Info!$C$13+E18*Info!$C$15</f>
        <v>0</v>
      </c>
      <c r="L18" s="39">
        <f>IF(ISTEXT(A18),IF(Info!$B$17-Försäljning!K18&lt;0,0,Info!$B$17-Försäljning!K18),0)</f>
        <v>0</v>
      </c>
      <c r="M18" s="39">
        <f>(K18+L18)-IF(ISTEXT(A18),Info!$B$17,0)</f>
        <v>0</v>
      </c>
      <c r="N18" s="33">
        <f t="shared" si="3"/>
        <v>0</v>
      </c>
      <c r="O18" s="34"/>
      <c r="P18" s="34"/>
      <c r="Q18" s="34"/>
      <c r="R18" s="34"/>
      <c r="S18" s="34"/>
      <c r="T18" s="34"/>
    </row>
    <row r="19" spans="1:20" s="35" customFormat="1" x14ac:dyDescent="0.25">
      <c r="A19" s="28"/>
      <c r="B19" s="29"/>
      <c r="C19" s="29"/>
      <c r="D19" s="29"/>
      <c r="E19" s="29"/>
      <c r="F19" s="32">
        <f>B19*Info!$B$12</f>
        <v>0</v>
      </c>
      <c r="G19" s="32">
        <f>C19*Info!$B$13</f>
        <v>0</v>
      </c>
      <c r="H19" s="32">
        <f>D19*Info!$B$14</f>
        <v>0</v>
      </c>
      <c r="I19" s="32">
        <f>E19*Info!$B$15</f>
        <v>0</v>
      </c>
      <c r="J19" s="32">
        <f t="shared" si="2"/>
        <v>0</v>
      </c>
      <c r="K19" s="36">
        <f>B19*Info!$C$12+C19*Info!$C$13+E19*Info!$C$15</f>
        <v>0</v>
      </c>
      <c r="L19" s="39">
        <f>IF(ISTEXT(A19),IF(Info!$B$17-Försäljning!K19&lt;0,0,Info!$B$17-Försäljning!K19),0)</f>
        <v>0</v>
      </c>
      <c r="M19" s="39">
        <f>(K19+L19)-IF(ISTEXT(A19),Info!$B$17,0)</f>
        <v>0</v>
      </c>
      <c r="N19" s="33">
        <f t="shared" si="3"/>
        <v>0</v>
      </c>
      <c r="O19" s="34"/>
      <c r="P19" s="34"/>
      <c r="Q19" s="34"/>
      <c r="R19" s="34"/>
      <c r="S19" s="34"/>
      <c r="T19" s="34"/>
    </row>
    <row r="20" spans="1:20" s="35" customFormat="1" x14ac:dyDescent="0.25">
      <c r="A20" s="28"/>
      <c r="B20" s="29"/>
      <c r="C20" s="29"/>
      <c r="D20" s="29"/>
      <c r="E20" s="29"/>
      <c r="F20" s="32">
        <f>B20*Info!$B$12</f>
        <v>0</v>
      </c>
      <c r="G20" s="32">
        <f>C20*Info!$B$13</f>
        <v>0</v>
      </c>
      <c r="H20" s="32">
        <f>D20*Info!$B$14</f>
        <v>0</v>
      </c>
      <c r="I20" s="32">
        <f>E20*Info!$B$15</f>
        <v>0</v>
      </c>
      <c r="J20" s="32">
        <f t="shared" si="2"/>
        <v>0</v>
      </c>
      <c r="K20" s="36">
        <f>B20*Info!$C$12+C20*Info!$C$13+E20*Info!$C$15</f>
        <v>0</v>
      </c>
      <c r="L20" s="39">
        <f>IF(ISTEXT(A20),IF(Info!$B$17-Försäljning!K20&lt;0,0,Info!$B$17-Försäljning!K20),0)</f>
        <v>0</v>
      </c>
      <c r="M20" s="39">
        <f>(K20+L20)-IF(ISTEXT(A20),Info!$B$17,0)</f>
        <v>0</v>
      </c>
      <c r="N20" s="33">
        <f t="shared" si="3"/>
        <v>0</v>
      </c>
      <c r="O20" s="34"/>
      <c r="P20" s="34"/>
      <c r="Q20" s="34"/>
      <c r="R20" s="34"/>
      <c r="S20" s="34"/>
      <c r="T20" s="34"/>
    </row>
    <row r="21" spans="1:20" s="35" customFormat="1" x14ac:dyDescent="0.25">
      <c r="A21" s="28"/>
      <c r="B21" s="29"/>
      <c r="C21" s="29"/>
      <c r="D21" s="29"/>
      <c r="E21" s="29"/>
      <c r="F21" s="32">
        <f>B21*Info!$B$12</f>
        <v>0</v>
      </c>
      <c r="G21" s="32">
        <f>C21*Info!$B$13</f>
        <v>0</v>
      </c>
      <c r="H21" s="32">
        <f>D21*Info!$B$14</f>
        <v>0</v>
      </c>
      <c r="I21" s="32">
        <f>E21*Info!$B$15</f>
        <v>0</v>
      </c>
      <c r="J21" s="32">
        <f t="shared" si="2"/>
        <v>0</v>
      </c>
      <c r="K21" s="36">
        <f>B21*Info!$C$12+C21*Info!$C$13+E21*Info!$C$15</f>
        <v>0</v>
      </c>
      <c r="L21" s="39">
        <f>IF(ISTEXT(A21),IF(Info!$B$17-Försäljning!K21&lt;0,0,Info!$B$17-Försäljning!K21),0)</f>
        <v>0</v>
      </c>
      <c r="M21" s="39">
        <f>(K21+L21)-IF(ISTEXT(A21),Info!$B$17,0)</f>
        <v>0</v>
      </c>
      <c r="N21" s="33">
        <f t="shared" si="3"/>
        <v>0</v>
      </c>
      <c r="O21" s="34"/>
      <c r="P21" s="34"/>
      <c r="Q21" s="34"/>
      <c r="R21" s="34"/>
      <c r="S21" s="34"/>
      <c r="T21" s="34"/>
    </row>
    <row r="22" spans="1:20" s="35" customFormat="1" x14ac:dyDescent="0.25">
      <c r="A22" s="28"/>
      <c r="B22" s="29"/>
      <c r="C22" s="29"/>
      <c r="D22" s="29"/>
      <c r="E22" s="29"/>
      <c r="F22" s="32">
        <f>B22*Info!$B$12</f>
        <v>0</v>
      </c>
      <c r="G22" s="32">
        <f>C22*Info!$B$13</f>
        <v>0</v>
      </c>
      <c r="H22" s="32">
        <f>D22*Info!$B$14</f>
        <v>0</v>
      </c>
      <c r="I22" s="32">
        <f>E22*Info!$B$15</f>
        <v>0</v>
      </c>
      <c r="J22" s="32">
        <f t="shared" si="2"/>
        <v>0</v>
      </c>
      <c r="K22" s="36">
        <f>B22*Info!$C$12+C22*Info!$C$13+E22*Info!$C$15</f>
        <v>0</v>
      </c>
      <c r="L22" s="39">
        <f>IF(ISTEXT(A22),IF(Info!$B$17-Försäljning!K22&lt;0,0,Info!$B$17-Försäljning!K22),0)</f>
        <v>0</v>
      </c>
      <c r="M22" s="39">
        <f>(K22+L22)-IF(ISTEXT(A22),Info!$B$17,0)</f>
        <v>0</v>
      </c>
      <c r="N22" s="33">
        <f t="shared" si="3"/>
        <v>0</v>
      </c>
      <c r="O22" s="34"/>
      <c r="P22" s="34"/>
      <c r="Q22" s="34"/>
      <c r="R22" s="34"/>
      <c r="S22" s="34"/>
      <c r="T22" s="34"/>
    </row>
    <row r="23" spans="1:20" s="35" customFormat="1" x14ac:dyDescent="0.25">
      <c r="A23" s="28"/>
      <c r="B23" s="29"/>
      <c r="C23" s="29"/>
      <c r="D23" s="29"/>
      <c r="E23" s="29"/>
      <c r="F23" s="32">
        <f>B23*Info!$B$12</f>
        <v>0</v>
      </c>
      <c r="G23" s="32">
        <f>C23*Info!$B$13</f>
        <v>0</v>
      </c>
      <c r="H23" s="32">
        <f>D23*Info!$B$14</f>
        <v>0</v>
      </c>
      <c r="I23" s="32">
        <f>E23*Info!$B$15</f>
        <v>0</v>
      </c>
      <c r="J23" s="32">
        <f t="shared" si="2"/>
        <v>0</v>
      </c>
      <c r="K23" s="36">
        <f>B23*Info!$C$12+C23*Info!$C$13+E23*Info!$C$15</f>
        <v>0</v>
      </c>
      <c r="L23" s="39">
        <f>IF(ISTEXT(A23),IF(Info!$B$17-Försäljning!K23&lt;0,0,Info!$B$17-Försäljning!K23),0)</f>
        <v>0</v>
      </c>
      <c r="M23" s="39">
        <f>(K23+L23)-IF(ISTEXT(A23),Info!$B$17,0)</f>
        <v>0</v>
      </c>
      <c r="N23" s="33">
        <f t="shared" si="3"/>
        <v>0</v>
      </c>
      <c r="O23" s="34"/>
      <c r="P23" s="34"/>
      <c r="Q23" s="34"/>
      <c r="R23" s="34"/>
      <c r="S23" s="34"/>
      <c r="T23" s="34"/>
    </row>
    <row r="24" spans="1:20" s="35" customFormat="1" x14ac:dyDescent="0.25">
      <c r="A24" s="28"/>
      <c r="B24" s="29"/>
      <c r="C24" s="29"/>
      <c r="D24" s="29"/>
      <c r="E24" s="29"/>
      <c r="F24" s="32">
        <f>B24*Info!$B$12</f>
        <v>0</v>
      </c>
      <c r="G24" s="32">
        <f>C24*Info!$B$13</f>
        <v>0</v>
      </c>
      <c r="H24" s="32">
        <f>D24*Info!$B$14</f>
        <v>0</v>
      </c>
      <c r="I24" s="32">
        <f>E24*Info!$B$15</f>
        <v>0</v>
      </c>
      <c r="J24" s="32">
        <f t="shared" si="2"/>
        <v>0</v>
      </c>
      <c r="K24" s="36">
        <f>B24*Info!$C$12+C24*Info!$C$13+E24*Info!$C$15</f>
        <v>0</v>
      </c>
      <c r="L24" s="39">
        <f>IF(ISTEXT(A24),IF(Info!$B$17-Försäljning!K24&lt;0,0,Info!$B$17-Försäljning!K24),0)</f>
        <v>0</v>
      </c>
      <c r="M24" s="39">
        <f>(K24+L24)-IF(ISTEXT(A24),Info!$B$17,0)</f>
        <v>0</v>
      </c>
      <c r="N24" s="33">
        <f t="shared" si="3"/>
        <v>0</v>
      </c>
      <c r="O24" s="34"/>
      <c r="P24" s="34"/>
      <c r="Q24" s="34"/>
      <c r="R24" s="34"/>
      <c r="S24" s="34"/>
      <c r="T24" s="34"/>
    </row>
    <row r="25" spans="1:20" s="35" customFormat="1" x14ac:dyDescent="0.25">
      <c r="A25" s="28"/>
      <c r="B25" s="29"/>
      <c r="C25" s="29"/>
      <c r="D25" s="29"/>
      <c r="E25" s="29"/>
      <c r="F25" s="32">
        <f>B25*Info!$B$12</f>
        <v>0</v>
      </c>
      <c r="G25" s="32">
        <f>C25*Info!$B$13</f>
        <v>0</v>
      </c>
      <c r="H25" s="32">
        <f>D25*Info!$B$14</f>
        <v>0</v>
      </c>
      <c r="I25" s="32">
        <f>E25*Info!$B$15</f>
        <v>0</v>
      </c>
      <c r="J25" s="32">
        <f t="shared" si="2"/>
        <v>0</v>
      </c>
      <c r="K25" s="36">
        <f>B25*Info!$C$12+C25*Info!$C$13+E25*Info!$C$15</f>
        <v>0</v>
      </c>
      <c r="L25" s="39">
        <f>IF(ISTEXT(A25),IF(Info!$B$17-Försäljning!K25&lt;0,0,Info!$B$17-Försäljning!K25),0)</f>
        <v>0</v>
      </c>
      <c r="M25" s="39">
        <f>(K25+L25)-IF(ISTEXT(A25),Info!$B$17,0)</f>
        <v>0</v>
      </c>
      <c r="N25" s="33">
        <f t="shared" si="3"/>
        <v>0</v>
      </c>
      <c r="O25" s="34"/>
      <c r="P25" s="34"/>
      <c r="Q25" s="34"/>
      <c r="R25" s="34"/>
      <c r="S25" s="34"/>
      <c r="T25" s="34"/>
    </row>
    <row r="26" spans="1:20" s="35" customFormat="1" x14ac:dyDescent="0.25">
      <c r="A26" s="28"/>
      <c r="B26" s="29"/>
      <c r="C26" s="29"/>
      <c r="D26" s="29"/>
      <c r="E26" s="29"/>
      <c r="F26" s="32">
        <f>B26*Info!$B$12</f>
        <v>0</v>
      </c>
      <c r="G26" s="32">
        <f>C26*Info!$B$13</f>
        <v>0</v>
      </c>
      <c r="H26" s="32">
        <f>D26*Info!$B$14</f>
        <v>0</v>
      </c>
      <c r="I26" s="32">
        <f>E26*Info!$B$15</f>
        <v>0</v>
      </c>
      <c r="J26" s="32">
        <f t="shared" si="2"/>
        <v>0</v>
      </c>
      <c r="K26" s="36">
        <f>B26*Info!$C$12+C26*Info!$C$13+E26*Info!$C$15</f>
        <v>0</v>
      </c>
      <c r="L26" s="39">
        <f>IF(ISTEXT(A26),IF(Info!$B$17-Försäljning!K26&lt;0,0,Info!$B$17-Försäljning!K26),0)</f>
        <v>0</v>
      </c>
      <c r="M26" s="39">
        <f>(K26+L26)-IF(ISTEXT(A26),Info!$B$17,0)</f>
        <v>0</v>
      </c>
      <c r="N26" s="33">
        <f t="shared" si="3"/>
        <v>0</v>
      </c>
      <c r="O26" s="34"/>
      <c r="P26" s="34"/>
      <c r="Q26" s="34"/>
      <c r="R26" s="34"/>
      <c r="S26" s="34"/>
      <c r="T26" s="34"/>
    </row>
    <row r="27" spans="1:20" s="35" customFormat="1" x14ac:dyDescent="0.25">
      <c r="A27" s="28"/>
      <c r="B27" s="29"/>
      <c r="C27" s="29"/>
      <c r="D27" s="29"/>
      <c r="E27" s="29"/>
      <c r="F27" s="32">
        <f>B27*Info!$B$12</f>
        <v>0</v>
      </c>
      <c r="G27" s="32">
        <f>C27*Info!$B$13</f>
        <v>0</v>
      </c>
      <c r="H27" s="32">
        <f>D27*Info!$B$14</f>
        <v>0</v>
      </c>
      <c r="I27" s="32">
        <f>E27*Info!$B$15</f>
        <v>0</v>
      </c>
      <c r="J27" s="32">
        <f t="shared" si="2"/>
        <v>0</v>
      </c>
      <c r="K27" s="36">
        <f>B27*Info!$C$12+C27*Info!$C$13+E27*Info!$C$15</f>
        <v>0</v>
      </c>
      <c r="L27" s="39">
        <f>IF(ISTEXT(A27),IF(Info!$B$17-Försäljning!K27&lt;0,0,Info!$B$17-Försäljning!K27),0)</f>
        <v>0</v>
      </c>
      <c r="M27" s="39">
        <f>(K27+L27)-IF(ISTEXT(A27),Info!$B$17,0)</f>
        <v>0</v>
      </c>
      <c r="N27" s="33">
        <f t="shared" si="3"/>
        <v>0</v>
      </c>
      <c r="O27" s="34"/>
      <c r="P27" s="34"/>
      <c r="Q27" s="34"/>
      <c r="R27" s="34"/>
      <c r="S27" s="34"/>
      <c r="T27" s="34"/>
    </row>
    <row r="28" spans="1:20" s="35" customFormat="1" x14ac:dyDescent="0.25">
      <c r="A28" s="28"/>
      <c r="B28" s="29"/>
      <c r="C28" s="29"/>
      <c r="D28" s="29"/>
      <c r="E28" s="29"/>
      <c r="F28" s="32">
        <f>B28*Info!$B$12</f>
        <v>0</v>
      </c>
      <c r="G28" s="32">
        <f>C28*Info!$B$13</f>
        <v>0</v>
      </c>
      <c r="H28" s="32">
        <f>D28*Info!$B$14</f>
        <v>0</v>
      </c>
      <c r="I28" s="32">
        <f>E28*Info!$B$15</f>
        <v>0</v>
      </c>
      <c r="J28" s="32">
        <f t="shared" si="2"/>
        <v>0</v>
      </c>
      <c r="K28" s="36">
        <f>B28*Info!$C$12+C28*Info!$C$13+E28*Info!$C$15</f>
        <v>0</v>
      </c>
      <c r="L28" s="39">
        <f>IF(ISTEXT(A28),IF(Info!$B$17-Försäljning!K28&lt;0,0,Info!$B$17-Försäljning!K28),0)</f>
        <v>0</v>
      </c>
      <c r="M28" s="39">
        <f>(K28+L28)-IF(ISTEXT(A28),Info!$B$17,0)</f>
        <v>0</v>
      </c>
      <c r="N28" s="33">
        <f t="shared" si="3"/>
        <v>0</v>
      </c>
      <c r="O28" s="34"/>
      <c r="P28" s="34"/>
      <c r="Q28" s="34"/>
      <c r="R28" s="34"/>
      <c r="S28" s="34"/>
      <c r="T28" s="34"/>
    </row>
    <row r="29" spans="1:20" s="35" customFormat="1" x14ac:dyDescent="0.25">
      <c r="A29" s="28"/>
      <c r="B29" s="29"/>
      <c r="C29" s="29"/>
      <c r="D29" s="29"/>
      <c r="E29" s="29"/>
      <c r="F29" s="32">
        <f>B29*Info!$B$12</f>
        <v>0</v>
      </c>
      <c r="G29" s="32">
        <f>C29*Info!$B$13</f>
        <v>0</v>
      </c>
      <c r="H29" s="32">
        <f>D29*Info!$B$14</f>
        <v>0</v>
      </c>
      <c r="I29" s="32">
        <f>E29*Info!$B$15</f>
        <v>0</v>
      </c>
      <c r="J29" s="32">
        <f t="shared" si="2"/>
        <v>0</v>
      </c>
      <c r="K29" s="36">
        <f>B29*Info!$C$12+C29*Info!$C$13+E29*Info!$C$15</f>
        <v>0</v>
      </c>
      <c r="L29" s="39">
        <f>IF(ISTEXT(A29),IF(Info!$B$17-Försäljning!K29&lt;0,0,Info!$B$17-Försäljning!K29),0)</f>
        <v>0</v>
      </c>
      <c r="M29" s="39">
        <f>(K29+L29)-IF(ISTEXT(A29),Info!$B$17,0)</f>
        <v>0</v>
      </c>
      <c r="N29" s="33">
        <f t="shared" si="3"/>
        <v>0</v>
      </c>
      <c r="O29" s="34"/>
      <c r="P29" s="34"/>
      <c r="Q29" s="34"/>
      <c r="R29" s="34"/>
      <c r="S29" s="34"/>
      <c r="T29" s="34"/>
    </row>
    <row r="30" spans="1:20" s="35" customFormat="1" x14ac:dyDescent="0.25">
      <c r="A30" s="28"/>
      <c r="B30" s="29"/>
      <c r="C30" s="29"/>
      <c r="D30" s="29"/>
      <c r="E30" s="29"/>
      <c r="F30" s="32">
        <f>B30*Info!$B$12</f>
        <v>0</v>
      </c>
      <c r="G30" s="32">
        <f>C30*Info!$B$13</f>
        <v>0</v>
      </c>
      <c r="H30" s="32">
        <f>D30*Info!$B$14</f>
        <v>0</v>
      </c>
      <c r="I30" s="32">
        <f>E30*Info!$B$15</f>
        <v>0</v>
      </c>
      <c r="J30" s="32">
        <f t="shared" si="2"/>
        <v>0</v>
      </c>
      <c r="K30" s="36">
        <f>B30*Info!$C$12+C30*Info!$C$13+E30*Info!$C$15</f>
        <v>0</v>
      </c>
      <c r="L30" s="39">
        <f>IF(ISTEXT(A30),IF(Info!$B$17-Försäljning!K30&lt;0,0,Info!$B$17-Försäljning!K30),0)</f>
        <v>0</v>
      </c>
      <c r="M30" s="39">
        <f>(K30+L30)-IF(ISTEXT(A30),Info!$B$17,0)</f>
        <v>0</v>
      </c>
      <c r="N30" s="33">
        <f t="shared" si="3"/>
        <v>0</v>
      </c>
      <c r="O30" s="34"/>
      <c r="P30" s="34"/>
      <c r="Q30" s="34"/>
      <c r="R30" s="34"/>
      <c r="S30" s="34"/>
      <c r="T30" s="34"/>
    </row>
    <row r="31" spans="1:20" s="35" customFormat="1" x14ac:dyDescent="0.25">
      <c r="A31" s="28"/>
      <c r="B31" s="29"/>
      <c r="C31" s="29"/>
      <c r="D31" s="29"/>
      <c r="E31" s="29"/>
      <c r="F31" s="32">
        <f>B31*Info!$B$12</f>
        <v>0</v>
      </c>
      <c r="G31" s="32">
        <f>C31*Info!$B$13</f>
        <v>0</v>
      </c>
      <c r="H31" s="32">
        <f>D31*Info!$B$14</f>
        <v>0</v>
      </c>
      <c r="I31" s="32">
        <f>E31*Info!$B$15</f>
        <v>0</v>
      </c>
      <c r="J31" s="32">
        <f t="shared" si="2"/>
        <v>0</v>
      </c>
      <c r="K31" s="36">
        <f>B31*Info!$C$12+C31*Info!$C$13+E31*Info!$C$15</f>
        <v>0</v>
      </c>
      <c r="L31" s="39">
        <f>IF(ISTEXT(A31),IF(Info!$B$17-Försäljning!K31&lt;0,0,Info!$B$17-Försäljning!K31),0)</f>
        <v>0</v>
      </c>
      <c r="M31" s="39">
        <f>(K31+L31)-IF(ISTEXT(A31),Info!$B$17,0)</f>
        <v>0</v>
      </c>
      <c r="N31" s="33">
        <f t="shared" si="3"/>
        <v>0</v>
      </c>
      <c r="O31" s="34"/>
      <c r="P31" s="34"/>
      <c r="Q31" s="34"/>
      <c r="R31" s="34"/>
      <c r="S31" s="34"/>
      <c r="T31" s="34"/>
    </row>
    <row r="32" spans="1:20" s="35" customFormat="1" x14ac:dyDescent="0.25">
      <c r="A32" s="28"/>
      <c r="B32" s="29"/>
      <c r="C32" s="29"/>
      <c r="D32" s="29"/>
      <c r="E32" s="29"/>
      <c r="F32" s="32">
        <f>B32*Info!$B$12</f>
        <v>0</v>
      </c>
      <c r="G32" s="32">
        <f>C32*Info!$B$13</f>
        <v>0</v>
      </c>
      <c r="H32" s="32">
        <f>D32*Info!$B$14</f>
        <v>0</v>
      </c>
      <c r="I32" s="32">
        <f>E32*Info!$B$15</f>
        <v>0</v>
      </c>
      <c r="J32" s="32">
        <f t="shared" si="2"/>
        <v>0</v>
      </c>
      <c r="K32" s="36">
        <f>B32*Info!$C$12+C32*Info!$C$13+E32*Info!$C$15</f>
        <v>0</v>
      </c>
      <c r="L32" s="39">
        <f>IF(ISTEXT(A32),IF(Info!$B$17-Försäljning!K32&lt;0,0,Info!$B$17-Försäljning!K32),0)</f>
        <v>0</v>
      </c>
      <c r="M32" s="39">
        <f>(K32+L32)-IF(ISTEXT(A32),Info!$B$17,0)</f>
        <v>0</v>
      </c>
      <c r="N32" s="33">
        <f t="shared" si="3"/>
        <v>0</v>
      </c>
      <c r="O32" s="34"/>
      <c r="P32" s="34"/>
      <c r="Q32" s="34"/>
      <c r="R32" s="34"/>
      <c r="S32" s="34"/>
      <c r="T32" s="34"/>
    </row>
    <row r="33" spans="1:20" s="35" customFormat="1" x14ac:dyDescent="0.25">
      <c r="A33" s="28"/>
      <c r="B33" s="29"/>
      <c r="C33" s="29"/>
      <c r="D33" s="29"/>
      <c r="E33" s="29"/>
      <c r="F33" s="32">
        <f>B33*Info!$B$12</f>
        <v>0</v>
      </c>
      <c r="G33" s="32">
        <f>C33*Info!$B$13</f>
        <v>0</v>
      </c>
      <c r="H33" s="32">
        <f>D33*Info!$B$14</f>
        <v>0</v>
      </c>
      <c r="I33" s="32">
        <f>E33*Info!$B$15</f>
        <v>0</v>
      </c>
      <c r="J33" s="32">
        <f t="shared" si="2"/>
        <v>0</v>
      </c>
      <c r="K33" s="36">
        <f>B33*Info!$C$12+C33*Info!$C$13+E33*Info!$C$15</f>
        <v>0</v>
      </c>
      <c r="L33" s="39">
        <f>IF(ISTEXT(A33),IF(Info!$B$17-Försäljning!K33&lt;0,0,Info!$B$17-Försäljning!K33),0)</f>
        <v>0</v>
      </c>
      <c r="M33" s="39">
        <f>(K33+L33)-IF(ISTEXT(A33),Info!$B$17,0)</f>
        <v>0</v>
      </c>
      <c r="N33" s="33">
        <f t="shared" si="3"/>
        <v>0</v>
      </c>
      <c r="O33" s="34"/>
      <c r="P33" s="34"/>
      <c r="Q33" s="34"/>
      <c r="R33" s="34"/>
      <c r="S33" s="34"/>
      <c r="T33" s="34"/>
    </row>
    <row r="34" spans="1:20" s="35" customFormat="1" x14ac:dyDescent="0.25">
      <c r="A34" s="28"/>
      <c r="B34" s="29"/>
      <c r="C34" s="29"/>
      <c r="D34" s="29"/>
      <c r="E34" s="29"/>
      <c r="F34" s="32">
        <f>B34*Info!$B$12</f>
        <v>0</v>
      </c>
      <c r="G34" s="32">
        <f>C34*Info!$B$13</f>
        <v>0</v>
      </c>
      <c r="H34" s="32">
        <f>D34*Info!$B$14</f>
        <v>0</v>
      </c>
      <c r="I34" s="32">
        <f>E34*Info!$B$15</f>
        <v>0</v>
      </c>
      <c r="J34" s="32">
        <f t="shared" si="2"/>
        <v>0</v>
      </c>
      <c r="K34" s="36">
        <f>B34*Info!$C$12+C34*Info!$C$13+E34*Info!$C$15</f>
        <v>0</v>
      </c>
      <c r="L34" s="39">
        <f>IF(ISTEXT(A34),IF(Info!$B$17-Försäljning!K34&lt;0,0,Info!$B$17-Försäljning!K34),0)</f>
        <v>0</v>
      </c>
      <c r="M34" s="39">
        <f>(K34+L34)-IF(ISTEXT(A34),Info!$B$17,0)</f>
        <v>0</v>
      </c>
      <c r="N34" s="33">
        <f t="shared" si="3"/>
        <v>0</v>
      </c>
      <c r="O34" s="34"/>
      <c r="P34" s="34"/>
      <c r="Q34" s="34"/>
      <c r="R34" s="34"/>
      <c r="S34" s="34"/>
      <c r="T34" s="34"/>
    </row>
    <row r="35" spans="1:20" s="35" customFormat="1" x14ac:dyDescent="0.25">
      <c r="A35" s="28"/>
      <c r="B35" s="29"/>
      <c r="C35" s="29"/>
      <c r="D35" s="29"/>
      <c r="E35" s="29"/>
      <c r="F35" s="32">
        <f>B35*Info!$B$12</f>
        <v>0</v>
      </c>
      <c r="G35" s="32">
        <f>C35*Info!$B$13</f>
        <v>0</v>
      </c>
      <c r="H35" s="32">
        <f>D35*Info!$B$14</f>
        <v>0</v>
      </c>
      <c r="I35" s="32">
        <f>E35*Info!$B$15</f>
        <v>0</v>
      </c>
      <c r="J35" s="32">
        <f t="shared" si="2"/>
        <v>0</v>
      </c>
      <c r="K35" s="36">
        <f>B35*Info!$C$12+C35*Info!$C$13+E35*Info!$C$15</f>
        <v>0</v>
      </c>
      <c r="L35" s="39">
        <f>IF(ISTEXT(A35),IF(Info!$B$17-Försäljning!K35&lt;0,0,Info!$B$17-Försäljning!K35),0)</f>
        <v>0</v>
      </c>
      <c r="M35" s="39">
        <f>(K35+L35)-IF(ISTEXT(A35),Info!$B$17,0)</f>
        <v>0</v>
      </c>
      <c r="N35" s="33">
        <f t="shared" si="3"/>
        <v>0</v>
      </c>
      <c r="O35" s="34"/>
      <c r="P35" s="34"/>
      <c r="Q35" s="34"/>
      <c r="R35" s="34"/>
      <c r="S35" s="34"/>
      <c r="T35" s="34"/>
    </row>
    <row r="36" spans="1:20" s="35" customFormat="1" x14ac:dyDescent="0.25">
      <c r="A36" s="28"/>
      <c r="B36" s="29"/>
      <c r="C36" s="29"/>
      <c r="D36" s="29"/>
      <c r="E36" s="29"/>
      <c r="F36" s="32">
        <f>B36*Info!$B$12</f>
        <v>0</v>
      </c>
      <c r="G36" s="32">
        <f>C36*Info!$B$13</f>
        <v>0</v>
      </c>
      <c r="H36" s="32">
        <f>D36*Info!$B$14</f>
        <v>0</v>
      </c>
      <c r="I36" s="32">
        <f>E36*Info!$B$15</f>
        <v>0</v>
      </c>
      <c r="J36" s="32">
        <f t="shared" si="2"/>
        <v>0</v>
      </c>
      <c r="K36" s="36">
        <f>B36*Info!$C$12+C36*Info!$C$13+E36*Info!$C$15</f>
        <v>0</v>
      </c>
      <c r="L36" s="39">
        <f>IF(ISTEXT(A36),IF(Info!$B$17-Försäljning!K36&lt;0,0,Info!$B$17-Försäljning!K36),0)</f>
        <v>0</v>
      </c>
      <c r="M36" s="39">
        <f>(K36+L36)-IF(ISTEXT(A36),Info!$B$17,0)</f>
        <v>0</v>
      </c>
      <c r="N36" s="33">
        <f t="shared" si="3"/>
        <v>0</v>
      </c>
      <c r="O36" s="34"/>
      <c r="P36" s="34"/>
      <c r="Q36" s="34"/>
      <c r="R36" s="34"/>
      <c r="S36" s="34"/>
      <c r="T36" s="34"/>
    </row>
    <row r="37" spans="1:20" s="35" customFormat="1" x14ac:dyDescent="0.25">
      <c r="A37" s="28"/>
      <c r="B37" s="29"/>
      <c r="C37" s="29"/>
      <c r="D37" s="29"/>
      <c r="E37" s="29"/>
      <c r="F37" s="32">
        <f>B37*Info!$B$12</f>
        <v>0</v>
      </c>
      <c r="G37" s="32">
        <f>C37*Info!$B$13</f>
        <v>0</v>
      </c>
      <c r="H37" s="32">
        <f>D37*Info!$B$14</f>
        <v>0</v>
      </c>
      <c r="I37" s="32">
        <f>E37*Info!$B$15</f>
        <v>0</v>
      </c>
      <c r="J37" s="32">
        <f t="shared" si="2"/>
        <v>0</v>
      </c>
      <c r="K37" s="36">
        <f>B37*Info!$C$12+C37*Info!$C$13+E37*Info!$C$15</f>
        <v>0</v>
      </c>
      <c r="L37" s="39">
        <f>IF(ISTEXT(A37),IF(Info!$B$17-Försäljning!K37&lt;0,0,Info!$B$17-Försäljning!K37),0)</f>
        <v>0</v>
      </c>
      <c r="M37" s="39">
        <f>(K37+L37)-IF(ISTEXT(A37),Info!$B$17,0)</f>
        <v>0</v>
      </c>
      <c r="N37" s="33">
        <f t="shared" si="3"/>
        <v>0</v>
      </c>
      <c r="O37" s="34"/>
      <c r="P37" s="34"/>
      <c r="Q37" s="34"/>
      <c r="R37" s="34"/>
      <c r="S37" s="34"/>
      <c r="T37" s="34"/>
    </row>
    <row r="38" spans="1:20" s="35" customFormat="1" x14ac:dyDescent="0.25">
      <c r="A38" s="28"/>
      <c r="B38" s="29"/>
      <c r="C38" s="29"/>
      <c r="D38" s="29"/>
      <c r="E38" s="29"/>
      <c r="F38" s="32">
        <f>B38*Info!$B$12</f>
        <v>0</v>
      </c>
      <c r="G38" s="32">
        <f>C38*Info!$B$13</f>
        <v>0</v>
      </c>
      <c r="H38" s="32">
        <f>D38*Info!$B$14</f>
        <v>0</v>
      </c>
      <c r="I38" s="32">
        <f>E38*Info!$B$15</f>
        <v>0</v>
      </c>
      <c r="J38" s="32">
        <f t="shared" si="2"/>
        <v>0</v>
      </c>
      <c r="K38" s="36">
        <f>B38*Info!$C$12+C38*Info!$C$13+E38*Info!$C$15</f>
        <v>0</v>
      </c>
      <c r="L38" s="39">
        <f>IF(ISTEXT(A38),IF(Info!$B$17-Försäljning!K38&lt;0,0,Info!$B$17-Försäljning!K38),0)</f>
        <v>0</v>
      </c>
      <c r="M38" s="39">
        <f>(K38+L38)-IF(ISTEXT(A38),Info!$B$17,0)</f>
        <v>0</v>
      </c>
      <c r="N38" s="33">
        <f t="shared" si="3"/>
        <v>0</v>
      </c>
      <c r="O38" s="34"/>
      <c r="P38" s="34"/>
      <c r="Q38" s="34"/>
      <c r="R38" s="34"/>
      <c r="S38" s="34"/>
      <c r="T38" s="34"/>
    </row>
    <row r="39" spans="1:20" s="35" customFormat="1" x14ac:dyDescent="0.25">
      <c r="A39" s="28"/>
      <c r="B39" s="29"/>
      <c r="C39" s="29"/>
      <c r="D39" s="29"/>
      <c r="E39" s="29"/>
      <c r="F39" s="32">
        <f>B39*Info!$B$12</f>
        <v>0</v>
      </c>
      <c r="G39" s="32">
        <f>C39*Info!$B$13</f>
        <v>0</v>
      </c>
      <c r="H39" s="32">
        <f>D39*Info!$B$14</f>
        <v>0</v>
      </c>
      <c r="I39" s="32">
        <f>E39*Info!$B$15</f>
        <v>0</v>
      </c>
      <c r="J39" s="32">
        <f t="shared" si="2"/>
        <v>0</v>
      </c>
      <c r="K39" s="36">
        <f>B39*Info!$C$12+C39*Info!$C$13+E39*Info!$C$15</f>
        <v>0</v>
      </c>
      <c r="L39" s="39">
        <f>IF(ISTEXT(A39),IF(Info!$B$17-Försäljning!K39&lt;0,0,Info!$B$17-Försäljning!K39),0)</f>
        <v>0</v>
      </c>
      <c r="M39" s="39">
        <f>(K39+L39)-IF(ISTEXT(A39),Info!$B$17,0)</f>
        <v>0</v>
      </c>
      <c r="N39" s="33">
        <f t="shared" si="3"/>
        <v>0</v>
      </c>
      <c r="O39" s="34"/>
      <c r="P39" s="34"/>
      <c r="Q39" s="34"/>
      <c r="R39" s="34"/>
      <c r="S39" s="34"/>
      <c r="T39" s="34"/>
    </row>
    <row r="40" spans="1:20" s="35" customFormat="1" x14ac:dyDescent="0.25">
      <c r="A40" s="28"/>
      <c r="B40" s="29"/>
      <c r="C40" s="29"/>
      <c r="D40" s="29"/>
      <c r="E40" s="29"/>
      <c r="F40" s="32">
        <f>B40*Info!$B$12</f>
        <v>0</v>
      </c>
      <c r="G40" s="32">
        <f>C40*Info!$B$13</f>
        <v>0</v>
      </c>
      <c r="H40" s="32">
        <f>D40*Info!$B$14</f>
        <v>0</v>
      </c>
      <c r="I40" s="32">
        <f>E40*Info!$B$15</f>
        <v>0</v>
      </c>
      <c r="J40" s="32">
        <f t="shared" si="2"/>
        <v>0</v>
      </c>
      <c r="K40" s="36">
        <f>B40*Info!$C$12+C40*Info!$C$13+E40*Info!$C$15</f>
        <v>0</v>
      </c>
      <c r="L40" s="39">
        <f>IF(ISTEXT(A40),IF(Info!$B$17-Försäljning!K40&lt;0,0,Info!$B$17-Försäljning!K40),0)</f>
        <v>0</v>
      </c>
      <c r="M40" s="39">
        <f>(K40+L40)-IF(ISTEXT(A40),Info!$B$17,0)</f>
        <v>0</v>
      </c>
      <c r="N40" s="33">
        <f t="shared" si="3"/>
        <v>0</v>
      </c>
      <c r="O40" s="34"/>
      <c r="P40" s="34"/>
      <c r="Q40" s="34"/>
      <c r="R40" s="34"/>
      <c r="S40" s="34"/>
      <c r="T40" s="34"/>
    </row>
    <row r="41" spans="1:20" s="35" customFormat="1" x14ac:dyDescent="0.25">
      <c r="A41" s="28"/>
      <c r="B41" s="29"/>
      <c r="C41" s="29"/>
      <c r="D41" s="29"/>
      <c r="E41" s="29"/>
      <c r="F41" s="32">
        <f>B41*Info!$B$12</f>
        <v>0</v>
      </c>
      <c r="G41" s="32">
        <f>C41*Info!$B$13</f>
        <v>0</v>
      </c>
      <c r="H41" s="32">
        <f>D41*Info!$B$14</f>
        <v>0</v>
      </c>
      <c r="I41" s="32">
        <f>E41*Info!$B$15</f>
        <v>0</v>
      </c>
      <c r="J41" s="32">
        <f t="shared" si="2"/>
        <v>0</v>
      </c>
      <c r="K41" s="36">
        <f>B41*Info!$C$12+C41*Info!$C$13+E41*Info!$C$15</f>
        <v>0</v>
      </c>
      <c r="L41" s="39">
        <f>IF(ISTEXT(A41),IF(Info!$B$17-Försäljning!K41&lt;0,0,Info!$B$17-Försäljning!K41),0)</f>
        <v>0</v>
      </c>
      <c r="M41" s="39">
        <f>(K41+L41)-IF(ISTEXT(A41),Info!$B$17,0)</f>
        <v>0</v>
      </c>
      <c r="N41" s="33">
        <f t="shared" si="3"/>
        <v>0</v>
      </c>
      <c r="O41" s="34"/>
      <c r="P41" s="34"/>
      <c r="Q41" s="34"/>
      <c r="R41" s="34"/>
      <c r="S41" s="34"/>
      <c r="T41" s="34"/>
    </row>
    <row r="42" spans="1:20" s="35" customFormat="1" x14ac:dyDescent="0.25">
      <c r="A42" s="28"/>
      <c r="B42" s="29"/>
      <c r="C42" s="29"/>
      <c r="D42" s="29"/>
      <c r="E42" s="29"/>
      <c r="F42" s="32">
        <f>B42*Info!$B$12</f>
        <v>0</v>
      </c>
      <c r="G42" s="32">
        <f>C42*Info!$B$13</f>
        <v>0</v>
      </c>
      <c r="H42" s="32">
        <f>D42*Info!$B$14</f>
        <v>0</v>
      </c>
      <c r="I42" s="32">
        <f>E42*Info!$B$15</f>
        <v>0</v>
      </c>
      <c r="J42" s="32">
        <f t="shared" si="2"/>
        <v>0</v>
      </c>
      <c r="K42" s="36">
        <f>B42*Info!$C$12+C42*Info!$C$13+E42*Info!$C$15</f>
        <v>0</v>
      </c>
      <c r="L42" s="39">
        <f>IF(ISTEXT(A42),IF(Info!$B$17-Försäljning!K42&lt;0,0,Info!$B$17-Försäljning!K42),0)</f>
        <v>0</v>
      </c>
      <c r="M42" s="39">
        <f>(K42+L42)-IF(ISTEXT(A42),Info!$B$17,0)</f>
        <v>0</v>
      </c>
      <c r="N42" s="33">
        <f t="shared" si="3"/>
        <v>0</v>
      </c>
      <c r="O42" s="34"/>
      <c r="P42" s="34"/>
      <c r="Q42" s="34"/>
      <c r="R42" s="34"/>
      <c r="S42" s="34"/>
      <c r="T42" s="34"/>
    </row>
    <row r="43" spans="1:20" s="35" customFormat="1" x14ac:dyDescent="0.25">
      <c r="A43" s="28"/>
      <c r="B43" s="29"/>
      <c r="C43" s="29"/>
      <c r="D43" s="29"/>
      <c r="E43" s="29"/>
      <c r="F43" s="32">
        <f>B43*Info!$B$12</f>
        <v>0</v>
      </c>
      <c r="G43" s="32">
        <f>C43*Info!$B$13</f>
        <v>0</v>
      </c>
      <c r="H43" s="32">
        <f>D43*Info!$B$14</f>
        <v>0</v>
      </c>
      <c r="I43" s="32">
        <f>E43*Info!$B$15</f>
        <v>0</v>
      </c>
      <c r="J43" s="32">
        <f t="shared" si="2"/>
        <v>0</v>
      </c>
      <c r="K43" s="36">
        <f>B43*Info!$C$12+C43*Info!$C$13+E43*Info!$C$15</f>
        <v>0</v>
      </c>
      <c r="L43" s="39">
        <f>IF(ISTEXT(A43),IF(Info!$B$17-Försäljning!K43&lt;0,0,Info!$B$17-Försäljning!K43),0)</f>
        <v>0</v>
      </c>
      <c r="M43" s="39">
        <f>(K43+L43)-IF(ISTEXT(A43),Info!$B$17,0)</f>
        <v>0</v>
      </c>
      <c r="N43" s="33">
        <f t="shared" si="3"/>
        <v>0</v>
      </c>
      <c r="O43" s="34"/>
      <c r="P43" s="34"/>
      <c r="Q43" s="34"/>
      <c r="R43" s="34"/>
      <c r="S43" s="34"/>
      <c r="T43" s="34"/>
    </row>
    <row r="44" spans="1:20" s="35" customFormat="1" x14ac:dyDescent="0.25">
      <c r="A44" s="28"/>
      <c r="B44" s="29"/>
      <c r="C44" s="29"/>
      <c r="D44" s="29"/>
      <c r="E44" s="29"/>
      <c r="F44" s="32">
        <f>B44*Info!$B$12</f>
        <v>0</v>
      </c>
      <c r="G44" s="32">
        <f>C44*Info!$B$13</f>
        <v>0</v>
      </c>
      <c r="H44" s="32">
        <f>D44*Info!$B$14</f>
        <v>0</v>
      </c>
      <c r="I44" s="32">
        <f>E44*Info!$B$15</f>
        <v>0</v>
      </c>
      <c r="J44" s="32">
        <f t="shared" si="2"/>
        <v>0</v>
      </c>
      <c r="K44" s="36">
        <f>B44*Info!$C$12+C44*Info!$C$13+E44*Info!$C$15</f>
        <v>0</v>
      </c>
      <c r="L44" s="39">
        <f>IF(ISTEXT(A44),IF(Info!$B$17-Försäljning!K44&lt;0,0,Info!$B$17-Försäljning!K44),0)</f>
        <v>0</v>
      </c>
      <c r="M44" s="39">
        <f>(K44+L44)-IF(ISTEXT(A44),Info!$B$17,0)</f>
        <v>0</v>
      </c>
      <c r="N44" s="33">
        <f t="shared" si="3"/>
        <v>0</v>
      </c>
      <c r="O44" s="34"/>
      <c r="P44" s="34"/>
      <c r="Q44" s="34"/>
      <c r="R44" s="34"/>
      <c r="S44" s="34"/>
      <c r="T44" s="34"/>
    </row>
    <row r="45" spans="1:20" s="35" customFormat="1" x14ac:dyDescent="0.25">
      <c r="A45" s="28"/>
      <c r="B45" s="29"/>
      <c r="C45" s="29"/>
      <c r="D45" s="29"/>
      <c r="E45" s="29"/>
      <c r="F45" s="32">
        <f>B45*Info!$B$12</f>
        <v>0</v>
      </c>
      <c r="G45" s="32">
        <f>C45*Info!$B$13</f>
        <v>0</v>
      </c>
      <c r="H45" s="32">
        <f>D45*Info!$B$14</f>
        <v>0</v>
      </c>
      <c r="I45" s="32">
        <f>E45*Info!$B$15</f>
        <v>0</v>
      </c>
      <c r="J45" s="32">
        <f t="shared" si="2"/>
        <v>0</v>
      </c>
      <c r="K45" s="36">
        <f>B45*Info!$C$12+C45*Info!$C$13+E45*Info!$C$15</f>
        <v>0</v>
      </c>
      <c r="L45" s="39">
        <f>IF(ISTEXT(A45),IF(Info!$B$17-Försäljning!K45&lt;0,0,Info!$B$17-Försäljning!K45),0)</f>
        <v>0</v>
      </c>
      <c r="M45" s="39">
        <f>(K45+L45)-IF(ISTEXT(A45),Info!$B$17,0)</f>
        <v>0</v>
      </c>
      <c r="N45" s="33">
        <f t="shared" si="3"/>
        <v>0</v>
      </c>
      <c r="O45" s="34"/>
      <c r="P45" s="34"/>
      <c r="Q45" s="34"/>
      <c r="R45" s="34"/>
      <c r="S45" s="34"/>
      <c r="T45" s="34"/>
    </row>
    <row r="46" spans="1:20" s="35" customFormat="1" x14ac:dyDescent="0.25">
      <c r="A46" s="28"/>
      <c r="B46" s="29"/>
      <c r="C46" s="29"/>
      <c r="D46" s="29"/>
      <c r="E46" s="29"/>
      <c r="F46" s="32">
        <f>B46*Info!$B$12</f>
        <v>0</v>
      </c>
      <c r="G46" s="32">
        <f>C46*Info!$B$13</f>
        <v>0</v>
      </c>
      <c r="H46" s="32">
        <f>D46*Info!$B$14</f>
        <v>0</v>
      </c>
      <c r="I46" s="32">
        <f>E46*Info!$B$15</f>
        <v>0</v>
      </c>
      <c r="J46" s="32">
        <f t="shared" si="2"/>
        <v>0</v>
      </c>
      <c r="K46" s="36">
        <f>B46*Info!$C$12+C46*Info!$C$13+E46*Info!$C$15</f>
        <v>0</v>
      </c>
      <c r="L46" s="39">
        <f>IF(ISTEXT(A46),IF(Info!$B$17-Försäljning!K46&lt;0,0,Info!$B$17-Försäljning!K46),0)</f>
        <v>0</v>
      </c>
      <c r="M46" s="39">
        <f>(K46+L46)-IF(ISTEXT(A46),Info!$B$17,0)</f>
        <v>0</v>
      </c>
      <c r="N46" s="33">
        <f t="shared" si="3"/>
        <v>0</v>
      </c>
      <c r="O46" s="34"/>
      <c r="P46" s="34"/>
      <c r="Q46" s="34"/>
      <c r="R46" s="34"/>
      <c r="S46" s="34"/>
      <c r="T46" s="34"/>
    </row>
    <row r="47" spans="1:20" s="35" customFormat="1" x14ac:dyDescent="0.25">
      <c r="A47" s="28"/>
      <c r="B47" s="29"/>
      <c r="C47" s="29"/>
      <c r="D47" s="29"/>
      <c r="E47" s="29"/>
      <c r="F47" s="32">
        <f>B47*Info!$B$12</f>
        <v>0</v>
      </c>
      <c r="G47" s="32">
        <f>C47*Info!$B$13</f>
        <v>0</v>
      </c>
      <c r="H47" s="32">
        <f>D47*Info!$B$14</f>
        <v>0</v>
      </c>
      <c r="I47" s="32">
        <f>E47*Info!$B$15</f>
        <v>0</v>
      </c>
      <c r="J47" s="32">
        <f t="shared" si="2"/>
        <v>0</v>
      </c>
      <c r="K47" s="36">
        <f>B47*Info!$C$12+C47*Info!$C$13+E47*Info!$C$15</f>
        <v>0</v>
      </c>
      <c r="L47" s="39">
        <f>IF(ISTEXT(A47),IF(Info!$B$17-Försäljning!K47&lt;0,0,Info!$B$17-Försäljning!K47),0)</f>
        <v>0</v>
      </c>
      <c r="M47" s="39">
        <f>(K47+L47)-IF(ISTEXT(A47),Info!$B$17,0)</f>
        <v>0</v>
      </c>
      <c r="N47" s="33">
        <f t="shared" si="3"/>
        <v>0</v>
      </c>
      <c r="O47" s="34"/>
      <c r="P47" s="34"/>
      <c r="Q47" s="34"/>
      <c r="R47" s="34"/>
      <c r="S47" s="34"/>
      <c r="T47" s="34"/>
    </row>
    <row r="48" spans="1:20" s="35" customFormat="1" x14ac:dyDescent="0.25">
      <c r="A48" s="28"/>
      <c r="B48" s="29"/>
      <c r="C48" s="29"/>
      <c r="D48" s="29"/>
      <c r="E48" s="29"/>
      <c r="F48" s="32">
        <f>B48*Info!$B$12</f>
        <v>0</v>
      </c>
      <c r="G48" s="32">
        <f>C48*Info!$B$13</f>
        <v>0</v>
      </c>
      <c r="H48" s="32">
        <f>D48*Info!$B$14</f>
        <v>0</v>
      </c>
      <c r="I48" s="32">
        <f>E48*Info!$B$15</f>
        <v>0</v>
      </c>
      <c r="J48" s="32">
        <f t="shared" si="2"/>
        <v>0</v>
      </c>
      <c r="K48" s="36">
        <f>B48*Info!$C$12+C48*Info!$C$13+E48*Info!$C$15</f>
        <v>0</v>
      </c>
      <c r="L48" s="39">
        <f>IF(ISTEXT(A48),IF(Info!$B$17-Försäljning!K48&lt;0,0,Info!$B$17-Försäljning!K48),0)</f>
        <v>0</v>
      </c>
      <c r="M48" s="39">
        <f>(K48+L48)-IF(ISTEXT(A48),Info!$B$17,0)</f>
        <v>0</v>
      </c>
      <c r="N48" s="33">
        <f t="shared" si="3"/>
        <v>0</v>
      </c>
      <c r="O48" s="34"/>
      <c r="P48" s="34"/>
      <c r="Q48" s="34"/>
      <c r="R48" s="34"/>
      <c r="S48" s="34"/>
      <c r="T48" s="34"/>
    </row>
    <row r="49" spans="1:20" s="35" customFormat="1" x14ac:dyDescent="0.25">
      <c r="A49" s="28"/>
      <c r="B49" s="29"/>
      <c r="C49" s="29"/>
      <c r="D49" s="29"/>
      <c r="E49" s="29"/>
      <c r="F49" s="32">
        <f>B49*Info!$B$12</f>
        <v>0</v>
      </c>
      <c r="G49" s="32">
        <f>C49*Info!$B$13</f>
        <v>0</v>
      </c>
      <c r="H49" s="32">
        <f>D49*Info!$B$14</f>
        <v>0</v>
      </c>
      <c r="I49" s="32">
        <f>E49*Info!$B$15</f>
        <v>0</v>
      </c>
      <c r="J49" s="32">
        <f t="shared" si="2"/>
        <v>0</v>
      </c>
      <c r="K49" s="36">
        <f>B49*Info!$C$12+C49*Info!$C$13+E49*Info!$C$15</f>
        <v>0</v>
      </c>
      <c r="L49" s="39">
        <f>IF(ISTEXT(A49),IF(Info!$B$17-Försäljning!K49&lt;0,0,Info!$B$17-Försäljning!K49),0)</f>
        <v>0</v>
      </c>
      <c r="M49" s="39">
        <f>(K49+L49)-IF(ISTEXT(A49),Info!$B$17,0)</f>
        <v>0</v>
      </c>
      <c r="N49" s="33">
        <f t="shared" si="3"/>
        <v>0</v>
      </c>
      <c r="O49" s="34"/>
      <c r="P49" s="34"/>
      <c r="Q49" s="34"/>
      <c r="R49" s="34"/>
      <c r="S49" s="34"/>
      <c r="T49" s="34"/>
    </row>
    <row r="50" spans="1:20" s="1" customFormat="1" x14ac:dyDescent="0.25">
      <c r="A50" s="11" t="s">
        <v>16</v>
      </c>
      <c r="B50" s="12">
        <f>SUM(B10:B49)</f>
        <v>1</v>
      </c>
      <c r="C50" s="12">
        <f>SUM(C10:C49)</f>
        <v>1</v>
      </c>
      <c r="D50" s="12">
        <f>SUM(D10:D49)</f>
        <v>1</v>
      </c>
      <c r="E50" s="12">
        <f>SUM(E10:E49)</f>
        <v>1</v>
      </c>
      <c r="F50" s="12">
        <f>SUM(F10:F49)</f>
        <v>100</v>
      </c>
      <c r="G50" s="12">
        <f>SUM(G10:G49)</f>
        <v>200</v>
      </c>
      <c r="H50" s="12">
        <f>SUM(H10:H49)</f>
        <v>300</v>
      </c>
      <c r="I50" s="12">
        <f>SUM(I10:I49)</f>
        <v>100</v>
      </c>
      <c r="J50" s="12">
        <f>SUM(J10:J49)</f>
        <v>700</v>
      </c>
      <c r="K50" s="12">
        <f>SUM(K10:K49)</f>
        <v>278</v>
      </c>
      <c r="L50" s="38">
        <f>SUM(L10:L49)</f>
        <v>122</v>
      </c>
      <c r="M50" s="12">
        <f>SUM(M10:M49)</f>
        <v>0</v>
      </c>
      <c r="N50" s="12">
        <f>SUM(N10:N49)</f>
        <v>822</v>
      </c>
      <c r="O50" s="3"/>
      <c r="P50" s="3"/>
      <c r="Q50" s="3"/>
      <c r="R50" s="3"/>
      <c r="S50" s="3"/>
      <c r="T50" s="3"/>
    </row>
  </sheetData>
  <sheetProtection sheet="1" objects="1" scenarios="1"/>
  <mergeCells count="3">
    <mergeCell ref="B8:E8"/>
    <mergeCell ref="F8:J8"/>
    <mergeCell ref="B4:D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7ce1272-3ac3-4aad-9b2f-d67470055345}" enabled="1" method="Privileged" siteId="{896ecbea-bd27-4a3c-a131-34aa0b46a0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Försäljning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Robert Dahl</cp:lastModifiedBy>
  <cp:revision/>
  <dcterms:created xsi:type="dcterms:W3CDTF">2025-10-26T06:40:07Z</dcterms:created>
  <dcterms:modified xsi:type="dcterms:W3CDTF">2026-09-27T13:28:07Z</dcterms:modified>
  <cp:category/>
  <cp:contentStatus/>
</cp:coreProperties>
</file>