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threadedComments/threadedComment3.xml" ContentType="application/vnd.ms-excel.threadedcomments+xml"/>
  <Override PartName="/xl/comments5.xml" ContentType="application/vnd.openxmlformats-officedocument.spreadsheetml.comments+xml"/>
  <Override PartName="/xl/threadedComments/threadedComment4.xml" ContentType="application/vnd.ms-excel.threadedcomments+xml"/>
  <Override PartName="/xl/comments6.xml" ContentType="application/vnd.openxmlformats-officedocument.spreadsheetml.comment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rsg.goteborg.se\DFS\Folder Redirect\rsgzfe\Desktop\"/>
    </mc:Choice>
  </mc:AlternateContent>
  <xr:revisionPtr revIDLastSave="0" documentId="13_ncr:1_{3673C7C1-3EDF-43B0-B8ED-6F95AFB70299}" xr6:coauthVersionLast="47" xr6:coauthVersionMax="47" xr10:uidLastSave="{00000000-0000-0000-0000-000000000000}"/>
  <bookViews>
    <workbookView xWindow="-110" yWindow="-110" windowWidth="19420" windowHeight="10420" activeTab="12" xr2:uid="{00000000-000D-0000-FFFF-FFFF00000000}"/>
  </bookViews>
  <sheets>
    <sheet name="Trupp 10" sheetId="1" state="hidden" r:id="rId1"/>
    <sheet name="Trupp 11" sheetId="5" state="hidden" r:id="rId2"/>
    <sheet name="v 36" sheetId="4" state="hidden" r:id="rId3"/>
    <sheet name="v 37" sheetId="2" state="hidden" r:id="rId4"/>
    <sheet name="v 40" sheetId="3" state="hidden" r:id="rId5"/>
    <sheet name="v 43" sheetId="6" state="hidden" r:id="rId6"/>
    <sheet name="v 46" sheetId="7" state="hidden" r:id="rId7"/>
    <sheet name="v 49" sheetId="8" state="hidden" r:id="rId8"/>
    <sheet name="v 2" sheetId="10" state="hidden" r:id="rId9"/>
    <sheet name="borttagen , v 5 bemannas av J18" sheetId="16" state="hidden" r:id="rId10"/>
    <sheet name="v 7" sheetId="15" state="hidden" r:id="rId11"/>
    <sheet name="v 9" sheetId="14" state="hidden" r:id="rId12"/>
    <sheet name="Cafétider H2022 C-gruppen" sheetId="37" r:id="rId13"/>
  </sheets>
  <definedNames>
    <definedName name="_xlnm._FilterDatabase" localSheetId="0" hidden="1">'Trupp 10'!$A$1:$P$27</definedName>
    <definedName name="_xlnm._FilterDatabase" localSheetId="1" hidden="1">'Trupp 11'!$A$1:$N$39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3" i="5" l="1"/>
  <c r="B2" i="5"/>
  <c r="B13" i="5"/>
  <c r="B36" i="5"/>
  <c r="B34" i="5"/>
  <c r="B31" i="5"/>
  <c r="B27" i="5"/>
  <c r="B16" i="5"/>
  <c r="B22" i="5"/>
  <c r="B32" i="5"/>
  <c r="B8" i="5"/>
  <c r="B33" i="5"/>
  <c r="B17" i="5"/>
  <c r="B26" i="5"/>
  <c r="C27" i="1"/>
  <c r="C26" i="1"/>
  <c r="C25" i="1"/>
  <c r="C23" i="1"/>
  <c r="C22" i="1"/>
  <c r="C21" i="1"/>
  <c r="C19" i="1"/>
  <c r="C16" i="1"/>
  <c r="C13" i="1"/>
  <c r="C12" i="1"/>
  <c r="C10" i="1"/>
  <c r="C8" i="1"/>
  <c r="C11" i="1"/>
  <c r="C7" i="1"/>
  <c r="C4" i="1"/>
  <c r="C2" i="1"/>
  <c r="C24" i="1"/>
  <c r="C18" i="1"/>
  <c r="C15" i="1"/>
  <c r="C14" i="1"/>
  <c r="C9" i="1"/>
  <c r="B7" i="5"/>
  <c r="B18" i="5"/>
  <c r="B5" i="5"/>
  <c r="B4" i="5"/>
  <c r="B38" i="5"/>
  <c r="B39" i="5"/>
  <c r="B21" i="5"/>
  <c r="B30" i="5"/>
  <c r="B14" i="5"/>
  <c r="B35" i="5"/>
  <c r="B10" i="5"/>
  <c r="B25" i="5"/>
  <c r="B28" i="5"/>
  <c r="B29" i="5"/>
  <c r="B20" i="5"/>
  <c r="B6" i="5"/>
  <c r="B3" i="5"/>
  <c r="B9" i="5"/>
  <c r="B15" i="5"/>
  <c r="B12" i="5"/>
  <c r="B37" i="5"/>
  <c r="C3" i="1"/>
  <c r="C17" i="1"/>
  <c r="B11" i="5"/>
  <c r="C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tc={905D7B26-9598-4E5C-944A-5E02E10BA235}</author>
    <author>tc={4ECA272E-2D22-4FEC-8881-3FD66BB97D9B}</author>
    <author>tc={86047276-2015-4658-9D96-669300525A7F}</author>
    <author>tc={A27A81EC-EC90-4D7F-9B4A-2D5DD177BAF9}</author>
    <author>tc={7F9B214A-B387-4841-8F0E-48112C94A189}</author>
    <author>User</author>
    <author>tc={176347D4-3B5B-41DA-84DF-62D1BB517D88}</author>
    <author>tc={55DA1726-8FB4-4F79-8699-18AB1C005B2C}</author>
    <author>tc={9D55C169-FC45-41C3-975F-DDC1F4E5064D}</author>
    <author>tc={F05B9EAD-45FD-4570-ACD0-2EA2D8F6BACA}</author>
  </authors>
  <commentList>
    <comment ref="B2" authorId="0" shapeId="0" xr:uid="{00000000-0006-0000-0100-000001000000}">
      <text>
        <t xml:space="preserve">[Trådad kommentar]
I din version av Excel kan du läsa den här trådade kommentaren, men eventuella ändringar i den tas bort om filen öppnas i en senare version av Excel. Läs mer: https://go.microsoft.com/fwlink/?linkid=870924
Kommentar:
    Bytt med Max B v 40
</t>
      </text>
    </comment>
    <comment ref="B5" authorId="1" shapeId="0" xr:uid="{00000000-0006-0000-0100-000002000000}">
      <text>
        <t xml:space="preserve">[Trådad kommentar]
I din version av Excel kan du läsa den här trådade kommentaren, men eventuella ändringar i den tas bort om filen öppnas i en senare version av Excel. Läs mer: https://go.microsoft.com/fwlink/?linkid=870924
Kommentar:
    Bytt med Lion v 37
</t>
      </text>
    </comment>
    <comment ref="B7" authorId="2" shapeId="0" xr:uid="{00000000-0006-0000-0100-000003000000}">
      <text>
        <t xml:space="preserve">[Trådad kommentar]
I din version av Excel kan du läsa den här trådade kommentaren, men eventuella ändringar i den tas bort om filen öppnas i en senare version av Excel. Läs mer: https://go.microsoft.com/fwlink/?linkid=870924
Kommentar:
    Anlitat Frida Eriksson som är 19 år
</t>
      </text>
    </comment>
    <comment ref="B10" authorId="3" shapeId="0" xr:uid="{00000000-0006-0000-0100-000004000000}">
      <text>
        <t>[Trådad kommentar]
I din version av Excel kan du läsa den här trådade kommentaren, men eventuella ändringar i den tas bort om filen öppnas i en senare version av Excel. Läs mer: https://go.microsoft.com/fwlink/?linkid=870924
Kommentar:
    Bytt med Viktor Wallén</t>
      </text>
    </comment>
    <comment ref="A11" authorId="4" shapeId="0" xr:uid="{00000000-0006-0000-0100-000005000000}">
      <text>
        <t xml:space="preserve">[Trådad kommentar]
I din version av Excel kan du läsa den här trådade kommentaren, men eventuella ändringar i den tas bort om filen öppnas i en senare version av Excel. Läs mer: https://go.microsoft.com/fwlink/?linkid=870924
Kommentar:
    Ej längre med i HHC enl mail från Daniel 191104
</t>
      </text>
    </comment>
    <comment ref="B12" authorId="5" shapeId="0" xr:uid="{00000000-0006-0000-0100-000006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Missade cafétid samtidigt som konståkningen stod längre</t>
        </r>
      </text>
    </comment>
    <comment ref="B18" authorId="6" shapeId="0" xr:uid="{00000000-0006-0000-0100-000007000000}">
      <text>
        <t xml:space="preserve">[Trådad kommentar]
I din version av Excel kan du läsa den här trådade kommentaren, men eventuella ändringar i den tas bort om filen öppnas i en senare version av Excel. Läs mer: https://go.microsoft.com/fwlink/?linkid=870924
Kommentar:
    Byte med Axel Rosenqvist vecka 37
</t>
      </text>
    </comment>
    <comment ref="B22" authorId="7" shapeId="0" xr:uid="{00000000-0006-0000-0100-000008000000}">
      <text>
        <t xml:space="preserve">[Trådad kommentar]
I din version av Excel kan du läsa den här trådade kommentaren, men eventuella ändringar i den tas bort om filen öppnas i en senare version av Excel. Läs mer: https://go.microsoft.com/fwlink/?linkid=870924
Kommentar:
    Bytt med Abbe v 40
</t>
      </text>
    </comment>
    <comment ref="B31" authorId="8" shapeId="0" xr:uid="{00000000-0006-0000-0100-000009000000}">
      <text>
        <t>[Trådad kommentar]
I din version av Excel kan du läsa den här trådade kommentaren, men eventuella ändringar i den tas bort om filen öppnas i en senare version av Excel. Läs mer: https://go.microsoft.com/fwlink/?linkid=870924
Kommentar:
    Bytt med Erik Ekstrand</t>
      </text>
    </comment>
    <comment ref="C36" authorId="9" shapeId="0" xr:uid="{00000000-0006-0000-0100-00000A000000}">
      <text>
        <t xml:space="preserve">[Trådad kommentar]
I din version av Excel kan du läsa den här trådade kommentaren, men eventuella ändringar i den tas bort om filen öppnas i en senare version av Excel. Läs mer: https://go.microsoft.com/fwlink/?linkid=870924
Kommentar:
    Caféansvarig går in efter att Johan skadats långvarigt på träning
</t>
      </text>
    </comment>
    <comment ref="A38" authorId="5" shapeId="0" xr:uid="{00000000-0006-0000-0100-00000B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Nytillkommen enl mail från Daniel 191103</t>
        </r>
      </text>
    </comment>
    <comment ref="A39" authorId="5" shapeId="0" xr:uid="{00000000-0006-0000-0100-00000C000000}">
      <text>
        <r>
          <rPr>
            <sz val="11"/>
            <color theme="1"/>
            <rFont val="Calibri"/>
            <family val="2"/>
            <scheme val="minor"/>
          </rPr>
          <t xml:space="preserve">User:
Nygammal enl mail från Daniel 191104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tc={812B34A1-B2C2-4827-8148-B15A933E2B4C}</author>
    <author>tc={1EAAA641-3EB6-412B-8228-0D976B9928BA}</author>
  </authors>
  <commentList>
    <comment ref="E2" authorId="0" shapeId="0" xr:uid="{00000000-0006-0000-0400-000001000000}">
      <text>
        <t xml:space="preserve">[Trådad kommentar]
I din version av Excel kan du läsa den här trådade kommentaren, men eventuella ändringar i den tas bort om filen öppnas i en senare version av Excel. Läs mer: https://go.microsoft.com/fwlink/?linkid=870924
Kommentar:
    Bytt med Abbe v 46
</t>
      </text>
    </comment>
    <comment ref="E7" authorId="1" shapeId="0" xr:uid="{00000000-0006-0000-0400-000002000000}">
      <text>
        <t xml:space="preserve">[Trådad kommentar]
I din version av Excel kan du läsa den här trådade kommentaren, men eventuella ändringar i den tas bort om filen öppnas i en senare version av Excel. Läs mer: https://go.microsoft.com/fwlink/?linkid=870924
Kommentar:
    Har anlitat Frida Eriksson som är 19 år
</t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linda_patrik thorin</author>
  </authors>
  <commentList>
    <comment ref="D8" authorId="0" shapeId="0" xr:uid="{00000000-0006-0000-0500-000001000000}">
      <text>
        <r>
          <rPr>
            <b/>
            <sz val="9"/>
            <color indexed="81"/>
            <rFont val="Tahoma"/>
            <family val="2"/>
          </rPr>
          <t>linda_patrik thorin:</t>
        </r>
        <r>
          <rPr>
            <sz val="9"/>
            <color indexed="81"/>
            <rFont val="Tahoma"/>
            <family val="2"/>
          </rPr>
          <t xml:space="preserve">
Har anlitat Zom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tc={29D8B303-9BBF-49C2-B0C9-3F3041F0A36E}</author>
    <author>tc={1835356F-DCF3-47C0-8236-B68DF939C14E}</author>
  </authors>
  <commentList>
    <comment ref="E2" authorId="0" shapeId="0" xr:uid="{00000000-0006-0000-0600-000001000000}">
      <text>
        <t xml:space="preserve">[Trådad kommentar]
I din version av Excel kan du läsa den här trådade kommentaren, men eventuella ändringar i den tas bort om filen öppnas i en senare version av Excel. Läs mer: https://go.microsoft.com/fwlink/?linkid=870924
Kommentar:
    Bytt med Max B v 40
</t>
      </text>
    </comment>
    <comment ref="E4" authorId="1" shapeId="0" xr:uid="{00000000-0006-0000-0600-000002000000}">
      <text>
        <t xml:space="preserve">[Trådad kommentar]
I din version av Excel kan du läsa den här trådade kommentaren, men eventuella ändringar i den tas bort om filen öppnas i en senare version av Excel. Läs mer: https://go.microsoft.com/fwlink/?linkid=870924
Kommentar:
    Anlitat Zom i cafépoolen
</t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tc={9317BC6D-67BA-4DF4-BA02-B59DEF755F64}</author>
    <author>tc={5A417EF4-C467-4762-A598-6BF7B21E4E27}</author>
    <author>tc={9955AD17-D065-487B-86CA-EE956A4B9A76}</author>
  </authors>
  <commentList>
    <comment ref="E2" authorId="0" shapeId="0" xr:uid="{00000000-0006-0000-0700-000001000000}">
      <text>
        <t xml:space="preserve">[Trådad kommentar]
I din version av Excel kan du läsa den här trådade kommentaren, men eventuella ändringar i den tas bort om filen öppnas i en senare version av Excel. Läs mer: https://go.microsoft.com/fwlink/?linkid=870924
Kommentar:
    Anlitat Filip (cafépoolen)
</t>
      </text>
    </comment>
    <comment ref="E3" authorId="1" shapeId="0" xr:uid="{00000000-0006-0000-0700-000002000000}">
      <text>
        <t xml:space="preserve">[Trådad kommentar]
I din version av Excel kan du läsa den här trådade kommentaren, men eventuella ändringar i den tas bort om filen öppnas i en senare version av Excel. Läs mer: https://go.microsoft.com/fwlink/?linkid=870924
Kommentar:
    Anlitat Frida mellan 19-21, match
</t>
      </text>
    </comment>
    <comment ref="E8" authorId="2" shapeId="0" xr:uid="{00000000-0006-0000-0700-000003000000}">
      <text>
        <t xml:space="preserve">[Trådad kommentar]
I din version av Excel kan du läsa den här trådade kommentaren, men eventuella ändringar i den tas bort om filen öppnas i en senare version av Excel. Läs mer: https://go.microsoft.com/fwlink/?linkid=870924
Kommentar:
    Anlitat Frida
</t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Andréa Bergh</author>
  </authors>
  <commentList>
    <comment ref="C4" authorId="0" shapeId="0" xr:uid="{00000000-0006-0000-0B00-000001000000}">
      <text>
        <r>
          <rPr>
            <b/>
            <sz val="9"/>
            <color indexed="81"/>
            <rFont val="Tahoma"/>
            <family val="2"/>
          </rPr>
          <t>Andréa Bergh:</t>
        </r>
        <r>
          <rPr>
            <sz val="9"/>
            <color indexed="81"/>
            <rFont val="Tahoma"/>
            <family val="2"/>
          </rPr>
          <t xml:space="preserve">
Inställt pass pga LKK arrangemang</t>
        </r>
      </text>
    </comment>
    <comment ref="C5" authorId="0" shapeId="0" xr:uid="{00000000-0006-0000-0B00-000002000000}">
      <text>
        <r>
          <rPr>
            <b/>
            <sz val="9"/>
            <color indexed="81"/>
            <rFont val="Tahoma"/>
            <family val="2"/>
          </rPr>
          <t>Andréa Bergh:</t>
        </r>
        <r>
          <rPr>
            <sz val="9"/>
            <color indexed="81"/>
            <rFont val="Tahoma"/>
            <family val="2"/>
          </rPr>
          <t xml:space="preserve">
Inställt pass pga LKK arrangemang</t>
        </r>
      </text>
    </comment>
    <comment ref="C6" authorId="0" shapeId="0" xr:uid="{00000000-0006-0000-0B00-000003000000}">
      <text>
        <r>
          <rPr>
            <b/>
            <sz val="9"/>
            <color indexed="81"/>
            <rFont val="Tahoma"/>
            <family val="2"/>
          </rPr>
          <t>Andréa Bergh:</t>
        </r>
        <r>
          <rPr>
            <sz val="9"/>
            <color indexed="81"/>
            <rFont val="Tahoma"/>
            <family val="2"/>
          </rPr>
          <t xml:space="preserve">
Inställt pass pga LKK arrangemang</t>
        </r>
      </text>
    </comment>
    <comment ref="C7" authorId="0" shapeId="0" xr:uid="{00000000-0006-0000-0B00-000004000000}">
      <text>
        <r>
          <rPr>
            <b/>
            <sz val="9"/>
            <color indexed="81"/>
            <rFont val="Tahoma"/>
            <family val="2"/>
          </rPr>
          <t>Andréa Bergh:</t>
        </r>
        <r>
          <rPr>
            <sz val="9"/>
            <color indexed="81"/>
            <rFont val="Tahoma"/>
            <family val="2"/>
          </rPr>
          <t xml:space="preserve">
Inställt pass pga LKK arrangemang</t>
        </r>
      </text>
    </comment>
    <comment ref="C8" authorId="0" shapeId="0" xr:uid="{00000000-0006-0000-0B00-000005000000}">
      <text>
        <r>
          <rPr>
            <b/>
            <sz val="9"/>
            <color indexed="81"/>
            <rFont val="Tahoma"/>
            <family val="2"/>
          </rPr>
          <t>Andréa Bergh:</t>
        </r>
        <r>
          <rPr>
            <sz val="9"/>
            <color indexed="81"/>
            <rFont val="Tahoma"/>
            <family val="2"/>
          </rPr>
          <t xml:space="preserve">
Passet börjar 17:45 till 20:00</t>
        </r>
      </text>
    </comment>
  </commentList>
</comments>
</file>

<file path=xl/sharedStrings.xml><?xml version="1.0" encoding="utf-8"?>
<sst xmlns="http://schemas.openxmlformats.org/spreadsheetml/2006/main" count="772" uniqueCount="190">
  <si>
    <t>Barn</t>
  </si>
  <si>
    <t>Antal pass s 18/19</t>
  </si>
  <si>
    <t xml:space="preserve">  </t>
  </si>
  <si>
    <t>Antal pass</t>
  </si>
  <si>
    <t>Mån</t>
  </si>
  <si>
    <t>Ons</t>
  </si>
  <si>
    <t>Fre</t>
  </si>
  <si>
    <t>Lör 1</t>
  </si>
  <si>
    <t>Lör 2</t>
  </si>
  <si>
    <t>Sön 1</t>
  </si>
  <si>
    <t>Sön 2</t>
  </si>
  <si>
    <t>Sön 3</t>
  </si>
  <si>
    <t>Info</t>
  </si>
  <si>
    <t>Alexander Ryr</t>
  </si>
  <si>
    <t>x</t>
  </si>
  <si>
    <t>Alfons Andersson</t>
  </si>
  <si>
    <t>lagledare</t>
  </si>
  <si>
    <t>ett pass under säsongen</t>
  </si>
  <si>
    <t>Anton Brisegård Strandeús</t>
  </si>
  <si>
    <t>tränare</t>
  </si>
  <si>
    <t>Arvid Eriksson</t>
  </si>
  <si>
    <t>Lör</t>
  </si>
  <si>
    <t>huvudtränare</t>
  </si>
  <si>
    <t>Charlie Nilsson Hallberg</t>
  </si>
  <si>
    <t>lagledare, styrelsen</t>
  </si>
  <si>
    <t>Charlie Ekström</t>
  </si>
  <si>
    <t>Sön</t>
  </si>
  <si>
    <t>Collin Ohlsson</t>
  </si>
  <si>
    <t>färre antal pass</t>
  </si>
  <si>
    <t>Erik Edwardh</t>
  </si>
  <si>
    <t>Filip Ekstam</t>
  </si>
  <si>
    <t>Harry Thorin</t>
  </si>
  <si>
    <t>2x</t>
  </si>
  <si>
    <t>tränare, caféansvarig</t>
  </si>
  <si>
    <t>Isaac Skoglund</t>
  </si>
  <si>
    <t>Isac Olsson Boman</t>
  </si>
  <si>
    <t>Jakob Gudmundsson</t>
  </si>
  <si>
    <t>Jakub Dobsicek</t>
  </si>
  <si>
    <t>Jesper Tylander</t>
  </si>
  <si>
    <t>Julius Svenningsson Berggren</t>
  </si>
  <si>
    <t>materialare</t>
  </si>
  <si>
    <t>Kevin Magnusson</t>
  </si>
  <si>
    <t>Leon Celius</t>
  </si>
  <si>
    <t>Lowe Lundqvist</t>
  </si>
  <si>
    <t>tränare, styrelsen</t>
  </si>
  <si>
    <t>Max Johansson</t>
  </si>
  <si>
    <t>kassör</t>
  </si>
  <si>
    <t>Milian Magnusson</t>
  </si>
  <si>
    <t>Otto Berggren</t>
  </si>
  <si>
    <t>Simon Coyle</t>
  </si>
  <si>
    <t>Tor Bengtsson</t>
  </si>
  <si>
    <t>Viktor Säljö</t>
  </si>
  <si>
    <t>Wille Rönnfors</t>
  </si>
  <si>
    <t>Antal timmar</t>
  </si>
  <si>
    <t>befriade från kafétjänst:</t>
  </si>
  <si>
    <t>Abbe Svanberg (10)</t>
  </si>
  <si>
    <t>EJ</t>
  </si>
  <si>
    <t>Ej med i laget</t>
  </si>
  <si>
    <t>Alexander (11) Bengtsson</t>
  </si>
  <si>
    <t>Arvid Skogsberg (11)</t>
  </si>
  <si>
    <t>Axel Rosenqvist (11)</t>
  </si>
  <si>
    <t>Carl Renström -11</t>
  </si>
  <si>
    <t>Charlie von Freymann 09 -11</t>
  </si>
  <si>
    <t>Elliot Fransson (11)</t>
  </si>
  <si>
    <t>Emil Johansson (11)</t>
  </si>
  <si>
    <t>Erik Ekstrand (11)</t>
  </si>
  <si>
    <t>Hadi Al masri (09)</t>
  </si>
  <si>
    <t>Hjalmar Grönros (11)</t>
  </si>
  <si>
    <t>Isac Tomé (11)</t>
  </si>
  <si>
    <t>Isak Leeman (11)</t>
  </si>
  <si>
    <t>Jonathan Engström (11)</t>
  </si>
  <si>
    <t>Junior Fehrling (11)</t>
  </si>
  <si>
    <t>Lennox Berggren (11)</t>
  </si>
  <si>
    <t>Lion Söderberg Max -11</t>
  </si>
  <si>
    <t>Lukas Luukkonen (11)</t>
  </si>
  <si>
    <t>Max Henriksson (11)</t>
  </si>
  <si>
    <t>Max Långö (11)</t>
  </si>
  <si>
    <t>Max Bengtzelius (09)</t>
  </si>
  <si>
    <t>Mio Selar (10)</t>
  </si>
  <si>
    <t>Nathanael Jerndal (11)</t>
  </si>
  <si>
    <t>Oliver Bergh (11)</t>
  </si>
  <si>
    <t>materialare, caféansvarig</t>
  </si>
  <si>
    <t>Olle Sandberg (11)</t>
  </si>
  <si>
    <t>Ozzy Persson ( 11)</t>
  </si>
  <si>
    <t>Rasmus Häll (11)</t>
  </si>
  <si>
    <t>Ruben Antonsson (11)</t>
  </si>
  <si>
    <t>Stella Josefsson (11)</t>
  </si>
  <si>
    <t>Victor Wallén (11)</t>
  </si>
  <si>
    <t>Viktor Hallikainen (11)</t>
  </si>
  <si>
    <t>William Sjödin (11)</t>
  </si>
  <si>
    <t>William Nilsson (11)</t>
  </si>
  <si>
    <t>William Fagerlund (11)</t>
  </si>
  <si>
    <t>William Ahlström (11)</t>
  </si>
  <si>
    <t>Caféansvarig (11)</t>
  </si>
  <si>
    <t>caféansvarig</t>
  </si>
  <si>
    <t>Pelle Andren</t>
  </si>
  <si>
    <t>Oliver Cardelli (11)</t>
  </si>
  <si>
    <t>Vecka</t>
  </si>
  <si>
    <t>Dag</t>
  </si>
  <si>
    <t>Tid</t>
  </si>
  <si>
    <t>Barn 10</t>
  </si>
  <si>
    <t>Barn 11</t>
  </si>
  <si>
    <t>lör</t>
  </si>
  <si>
    <t>15-17.30</t>
  </si>
  <si>
    <t>Oliver Bergh</t>
  </si>
  <si>
    <t>17.00-20.00</t>
  </si>
  <si>
    <t>17.30-20</t>
  </si>
  <si>
    <t>Tis</t>
  </si>
  <si>
    <t>16.30-21.00</t>
  </si>
  <si>
    <t>Tors</t>
  </si>
  <si>
    <t>17.00-21.00</t>
  </si>
  <si>
    <t>15.30-18.00</t>
  </si>
  <si>
    <t>18.00-21.00</t>
  </si>
  <si>
    <t>08.00-11.30</t>
  </si>
  <si>
    <t>11.30-15.00</t>
  </si>
  <si>
    <t>15.00-18.00</t>
  </si>
  <si>
    <t>08.00-12.00</t>
  </si>
  <si>
    <t>12.00-16.00</t>
  </si>
  <si>
    <t>16.00-20.00</t>
  </si>
  <si>
    <t>15.00-17.30</t>
  </si>
  <si>
    <t>17.30-20.00</t>
  </si>
  <si>
    <t>16.00-18.00</t>
  </si>
  <si>
    <t>18.00-20.00</t>
  </si>
  <si>
    <t>Caféansvarig</t>
  </si>
  <si>
    <t>Bemannas till fullo av D2 - D1 har final i GP-pucken</t>
  </si>
  <si>
    <t>Datum</t>
  </si>
  <si>
    <t>Lördag</t>
  </si>
  <si>
    <t>Söndag</t>
  </si>
  <si>
    <t>Cafétid</t>
  </si>
  <si>
    <t>Spelare</t>
  </si>
  <si>
    <t>TÄNK på vid UTSKICK nr1</t>
  </si>
  <si>
    <t>17.00 - 21.00</t>
  </si>
  <si>
    <t>Onsdag</t>
  </si>
  <si>
    <t>Fredag</t>
  </si>
  <si>
    <t>Grupp</t>
  </si>
  <si>
    <t>08.00 - 12.00</t>
  </si>
  <si>
    <t>12.00 - 16.00</t>
  </si>
  <si>
    <t>16.00 - 20.00</t>
  </si>
  <si>
    <r>
      <rPr>
        <b/>
        <sz val="12"/>
        <color theme="1"/>
        <rFont val="Calibri"/>
        <family val="2"/>
        <scheme val="minor"/>
      </rPr>
      <t>Byt med annan spelare om ni har förhinder på den tid som tilldelats.</t>
    </r>
    <r>
      <rPr>
        <sz val="12"/>
        <color theme="1"/>
        <rFont val="Calibri"/>
        <family val="2"/>
        <scheme val="minor"/>
      </rPr>
      <t xml:space="preserve"> Meddela caféansvarig om vem ni bytt med.</t>
    </r>
  </si>
  <si>
    <t>Alla instruktioner finns i dokumentet Caférutiner. Städa efter sista passet. Om det är A-lagsmatch stängs cafét när 3:dje period börjar.</t>
  </si>
  <si>
    <t>Termosar försvinner så detta är en ny rutin fr o m hösten 2021.</t>
  </si>
  <si>
    <r>
      <t xml:space="preserve">Seriematcher &amp; A-lagsmatcher - </t>
    </r>
    <r>
      <rPr>
        <sz val="12"/>
        <color theme="1"/>
        <rFont val="Calibri"/>
        <family val="2"/>
        <scheme val="minor"/>
      </rPr>
      <t>Tränare i HHC, bortalaget och seket hämtar kopp kaffe gratis. Domare hämtar kopp kaffe, en dricka och bulle gratis (ej godis).</t>
    </r>
  </si>
  <si>
    <r>
      <rPr>
        <b/>
        <sz val="12"/>
        <color theme="1"/>
        <rFont val="Calibri"/>
        <family val="2"/>
        <scheme val="minor"/>
      </rPr>
      <t>Cafétider som anges nedan är öppettider.</t>
    </r>
    <r>
      <rPr>
        <sz val="12"/>
        <color theme="1"/>
        <rFont val="Calibri"/>
        <family val="2"/>
        <scheme val="minor"/>
      </rPr>
      <t xml:space="preserve"> Starta ca 15 minuter före med kaffe, lås upp skåp/kyl och ta fram iPad/kortläsare för betalning (finns inne i shoppen).</t>
    </r>
  </si>
  <si>
    <t>Kaffe kopp till tränare och ledare i motståndarlaget, seket och domare</t>
  </si>
  <si>
    <t>Ingen träning eller ingen match - då kan man avvika.</t>
  </si>
  <si>
    <t>Kommentar</t>
  </si>
  <si>
    <t xml:space="preserve">Nycklar med blått HHC nyckelband hämtas i HHC nyckelskåpet (på trappens vägg upp till caféet). </t>
  </si>
  <si>
    <r>
      <t xml:space="preserve">Cafépoolen finns att ta hjälp av, se kontaktlista på Laget/Dokument/Cafeteria. </t>
    </r>
    <r>
      <rPr>
        <sz val="12"/>
        <color theme="1"/>
        <rFont val="Calibri (Brödtext)"/>
      </rPr>
      <t xml:space="preserve">Man betalar 100 kr/timme för Cafépool-tjänst. </t>
    </r>
  </si>
  <si>
    <t>Låsa upp shoppen, iPad finns där inne. Koden till iPad är 123456. Sen följer man iZettle instruktioner.</t>
  </si>
  <si>
    <t>Cafétider D truppen // Hösten 2023</t>
  </si>
  <si>
    <t>V.42</t>
  </si>
  <si>
    <t>V.46</t>
  </si>
  <si>
    <t>V.50</t>
  </si>
  <si>
    <t>D1 och D2 delar caféansvar, datum och tider enligt nedan information. Två föräldrar står varje pass. Barn får inte vistas bakom disk!</t>
  </si>
  <si>
    <t>D1 - Caféansvarig säsong 2022/2023 är Zandra Feldte (Wilmer) tel : 0706-234425</t>
  </si>
  <si>
    <t>Wilmer Feldte</t>
  </si>
  <si>
    <t>D1</t>
  </si>
  <si>
    <t>Adam Norin</t>
  </si>
  <si>
    <t>Eskil Johansson</t>
  </si>
  <si>
    <t>Noah Berg</t>
  </si>
  <si>
    <t>Wilmer Ingemarsson</t>
  </si>
  <si>
    <t>Anton Åsell</t>
  </si>
  <si>
    <t>Frank Ytterstad</t>
  </si>
  <si>
    <t>Oscar Edgren</t>
  </si>
  <si>
    <t>Gustav Ahlgren</t>
  </si>
  <si>
    <t>Lionel Örnflo</t>
  </si>
  <si>
    <t>Pelle Scarlini</t>
  </si>
  <si>
    <t>Zander Hansson</t>
  </si>
  <si>
    <t>Benjamin Yuksel</t>
  </si>
  <si>
    <t>Stina Gustavsson</t>
  </si>
  <si>
    <t>Ossean Malmgren</t>
  </si>
  <si>
    <t>Leo Ferrara</t>
  </si>
  <si>
    <t>Eric Renström</t>
  </si>
  <si>
    <t>Noah Nilsson</t>
  </si>
  <si>
    <t>Hugo Gerke</t>
  </si>
  <si>
    <t>Oscar Lundqvist</t>
  </si>
  <si>
    <t>Vincent Varju</t>
  </si>
  <si>
    <t>Lycke Hillgren</t>
  </si>
  <si>
    <t>D2 - Caféansvarig säsong 2022/2023 är Caroline Wikström (Leon) tel: 0725-848581</t>
  </si>
  <si>
    <r>
      <t xml:space="preserve">Ella Sandberg </t>
    </r>
    <r>
      <rPr>
        <sz val="12"/>
        <rFont val="Calibri"/>
        <family val="2"/>
        <scheme val="minor"/>
      </rPr>
      <t>D2</t>
    </r>
    <r>
      <rPr>
        <sz val="12"/>
        <color rgb="FFFF0000"/>
        <rFont val="Calibri"/>
        <family val="2"/>
        <scheme val="minor"/>
      </rPr>
      <t xml:space="preserve"> </t>
    </r>
  </si>
  <si>
    <r>
      <t xml:space="preserve">Anton Odqvist </t>
    </r>
    <r>
      <rPr>
        <sz val="12"/>
        <rFont val="Calibri"/>
        <family val="2"/>
        <scheme val="minor"/>
      </rPr>
      <t>D2</t>
    </r>
  </si>
  <si>
    <r>
      <t xml:space="preserve">Saga Bengtsson </t>
    </r>
    <r>
      <rPr>
        <sz val="12"/>
        <rFont val="Calibri"/>
        <family val="2"/>
        <scheme val="minor"/>
      </rPr>
      <t>D2</t>
    </r>
  </si>
  <si>
    <r>
      <rPr>
        <sz val="12"/>
        <color rgb="FFFF0000"/>
        <rFont val="Calibri"/>
        <family val="2"/>
        <scheme val="minor"/>
      </rPr>
      <t>Sixten Bergström</t>
    </r>
    <r>
      <rPr>
        <sz val="12"/>
        <rFont val="Calibri"/>
        <family val="2"/>
        <scheme val="minor"/>
      </rPr>
      <t xml:space="preserve"> D2</t>
    </r>
  </si>
  <si>
    <r>
      <rPr>
        <sz val="12"/>
        <color rgb="FFFF0000"/>
        <rFont val="Calibri"/>
        <family val="2"/>
        <scheme val="minor"/>
      </rPr>
      <t xml:space="preserve">Alex For Johansson </t>
    </r>
    <r>
      <rPr>
        <sz val="12"/>
        <rFont val="Calibri"/>
        <family val="2"/>
        <scheme val="minor"/>
      </rPr>
      <t>D2</t>
    </r>
  </si>
  <si>
    <r>
      <rPr>
        <sz val="12"/>
        <color rgb="FFFF0000"/>
        <rFont val="Calibri"/>
        <family val="2"/>
        <scheme val="minor"/>
      </rPr>
      <t xml:space="preserve">Lennon Holgesson </t>
    </r>
    <r>
      <rPr>
        <sz val="12"/>
        <rFont val="Calibri"/>
        <family val="2"/>
        <scheme val="minor"/>
      </rPr>
      <t>D2</t>
    </r>
  </si>
  <si>
    <r>
      <t xml:space="preserve">Jack Delsin Jonsson </t>
    </r>
    <r>
      <rPr>
        <sz val="12"/>
        <rFont val="Calibri"/>
        <family val="2"/>
        <scheme val="minor"/>
      </rPr>
      <t>D2</t>
    </r>
  </si>
  <si>
    <r>
      <rPr>
        <sz val="12"/>
        <color rgb="FFFF0000"/>
        <rFont val="Calibri"/>
        <family val="2"/>
        <scheme val="minor"/>
      </rPr>
      <t>Alex Holmberg</t>
    </r>
    <r>
      <rPr>
        <sz val="12"/>
        <rFont val="Calibri"/>
        <family val="2"/>
        <scheme val="minor"/>
      </rPr>
      <t xml:space="preserve"> D2</t>
    </r>
  </si>
  <si>
    <t>v.44</t>
  </si>
  <si>
    <t>söndag</t>
  </si>
  <si>
    <r>
      <rPr>
        <sz val="12"/>
        <color rgb="FFFF0000"/>
        <rFont val="Calibri"/>
        <family val="2"/>
        <scheme val="minor"/>
      </rPr>
      <t>Ebbe Holmbom</t>
    </r>
    <r>
      <rPr>
        <sz val="12"/>
        <rFont val="Calibri"/>
        <family val="2"/>
        <scheme val="minor"/>
      </rPr>
      <t xml:space="preserve"> D2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</si>
</sst>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strike/>
      <sz val="11"/>
      <color indexed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2"/>
      <color theme="1"/>
      <name val="Calibri (Brödtext)"/>
    </font>
    <font>
      <sz val="12"/>
      <color theme="0"/>
      <name val="Calibri"/>
      <family val="2"/>
      <scheme val="minor"/>
    </font>
    <font>
      <sz val="12"/>
      <name val="Calibri"/>
      <family val="2"/>
      <scheme val="minor"/>
    </font>
    <font>
      <sz val="12"/>
      <color rgb="FFFF000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4B084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99">
    <xf numFmtId="0" fontId="0" fillId="0" borderId="0" xfId="0"/>
    <xf numFmtId="0" fontId="0" fillId="0" borderId="0" xfId="0" applyAlignment="1">
      <alignment horizontal="center"/>
    </xf>
    <xf numFmtId="0" fontId="0" fillId="2" borderId="1" xfId="0" applyFill="1" applyBorder="1" applyAlignment="1">
      <alignment horizontal="center"/>
    </xf>
    <xf numFmtId="0" fontId="8" fillId="2" borderId="2" xfId="0" applyFont="1" applyFill="1" applyBorder="1"/>
    <xf numFmtId="49" fontId="9" fillId="0" borderId="1" xfId="0" applyNumberFormat="1" applyFont="1" applyBorder="1" applyAlignment="1">
      <alignment horizontal="center" vertical="center" wrapText="1" readingOrder="1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2" borderId="2" xfId="0" applyFill="1" applyBorder="1"/>
    <xf numFmtId="0" fontId="6" fillId="0" borderId="0" xfId="1" applyFont="1" applyAlignment="1">
      <alignment horizontal="center"/>
    </xf>
    <xf numFmtId="49" fontId="9" fillId="0" borderId="0" xfId="0" applyNumberFormat="1" applyFont="1" applyAlignment="1">
      <alignment horizontal="center" vertical="center" wrapText="1" readingOrder="1"/>
    </xf>
    <xf numFmtId="0" fontId="0" fillId="2" borderId="3" xfId="0" applyFill="1" applyBorder="1" applyAlignment="1">
      <alignment horizontal="center"/>
    </xf>
    <xf numFmtId="0" fontId="6" fillId="0" borderId="3" xfId="1" applyFont="1" applyBorder="1" applyAlignment="1">
      <alignment horizontal="center"/>
    </xf>
    <xf numFmtId="0" fontId="0" fillId="0" borderId="3" xfId="1" applyFont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0" borderId="0" xfId="1" applyFont="1" applyAlignment="1">
      <alignment horizontal="center"/>
    </xf>
    <xf numFmtId="49" fontId="10" fillId="0" borderId="0" xfId="0" applyNumberFormat="1" applyFont="1" applyAlignment="1">
      <alignment horizontal="center" vertical="center" wrapText="1" readingOrder="1"/>
    </xf>
    <xf numFmtId="1" fontId="0" fillId="0" borderId="0" xfId="0" applyNumberFormat="1" applyAlignment="1">
      <alignment horizontal="center"/>
    </xf>
    <xf numFmtId="49" fontId="9" fillId="4" borderId="1" xfId="0" applyNumberFormat="1" applyFont="1" applyFill="1" applyBorder="1" applyAlignment="1">
      <alignment horizontal="center" vertical="center" wrapText="1" readingOrder="1"/>
    </xf>
    <xf numFmtId="164" fontId="0" fillId="2" borderId="1" xfId="0" applyNumberFormat="1" applyFill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4" fontId="0" fillId="0" borderId="0" xfId="0" applyNumberFormat="1" applyAlignment="1">
      <alignment horizontal="center"/>
    </xf>
    <xf numFmtId="0" fontId="6" fillId="5" borderId="3" xfId="1" applyFont="1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5" borderId="4" xfId="0" applyFill="1" applyBorder="1" applyAlignment="1">
      <alignment horizontal="center"/>
    </xf>
    <xf numFmtId="0" fontId="0" fillId="5" borderId="0" xfId="0" applyFill="1"/>
    <xf numFmtId="0" fontId="0" fillId="5" borderId="1" xfId="0" applyFill="1" applyBorder="1"/>
    <xf numFmtId="0" fontId="6" fillId="6" borderId="3" xfId="1" applyFont="1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0" fillId="6" borderId="0" xfId="0" applyFill="1"/>
    <xf numFmtId="0" fontId="0" fillId="6" borderId="1" xfId="0" applyFill="1" applyBorder="1"/>
    <xf numFmtId="0" fontId="6" fillId="7" borderId="3" xfId="1" applyFont="1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0" fillId="7" borderId="4" xfId="0" applyFill="1" applyBorder="1" applyAlignment="1">
      <alignment horizontal="center"/>
    </xf>
    <xf numFmtId="0" fontId="0" fillId="7" borderId="0" xfId="0" applyFill="1"/>
    <xf numFmtId="0" fontId="0" fillId="7" borderId="1" xfId="0" applyFill="1" applyBorder="1"/>
    <xf numFmtId="1" fontId="0" fillId="0" borderId="4" xfId="0" applyNumberFormat="1" applyBorder="1" applyAlignment="1">
      <alignment horizontal="center"/>
    </xf>
    <xf numFmtId="164" fontId="0" fillId="8" borderId="1" xfId="0" applyNumberFormat="1" applyFill="1" applyBorder="1" applyAlignment="1">
      <alignment horizontal="center"/>
    </xf>
    <xf numFmtId="49" fontId="9" fillId="9" borderId="1" xfId="0" applyNumberFormat="1" applyFont="1" applyFill="1" applyBorder="1" applyAlignment="1">
      <alignment horizontal="center" vertical="center" wrapText="1" readingOrder="1"/>
    </xf>
    <xf numFmtId="164" fontId="0" fillId="9" borderId="1" xfId="0" applyNumberFormat="1" applyFill="1" applyBorder="1" applyAlignment="1">
      <alignment horizontal="center"/>
    </xf>
    <xf numFmtId="49" fontId="9" fillId="10" borderId="1" xfId="0" applyNumberFormat="1" applyFont="1" applyFill="1" applyBorder="1" applyAlignment="1">
      <alignment horizontal="center" vertical="center" wrapText="1" readingOrder="1"/>
    </xf>
    <xf numFmtId="164" fontId="0" fillId="10" borderId="1" xfId="0" applyNumberFormat="1" applyFill="1" applyBorder="1" applyAlignment="1">
      <alignment horizontal="center"/>
    </xf>
    <xf numFmtId="0" fontId="0" fillId="10" borderId="1" xfId="0" applyFill="1" applyBorder="1" applyAlignment="1">
      <alignment horizontal="center"/>
    </xf>
    <xf numFmtId="0" fontId="0" fillId="10" borderId="1" xfId="0" applyFill="1" applyBorder="1"/>
    <xf numFmtId="1" fontId="0" fillId="9" borderId="1" xfId="0" applyNumberFormat="1" applyFill="1" applyBorder="1" applyAlignment="1">
      <alignment horizontal="center"/>
    </xf>
    <xf numFmtId="0" fontId="6" fillId="0" borderId="1" xfId="1" applyFont="1" applyBorder="1" applyAlignment="1">
      <alignment horizontal="center"/>
    </xf>
    <xf numFmtId="0" fontId="0" fillId="0" borderId="1" xfId="1" applyFont="1" applyBorder="1" applyAlignment="1">
      <alignment horizontal="center"/>
    </xf>
    <xf numFmtId="0" fontId="0" fillId="8" borderId="0" xfId="0" applyFill="1" applyAlignment="1">
      <alignment horizontal="center"/>
    </xf>
    <xf numFmtId="0" fontId="0" fillId="0" borderId="0" xfId="0" applyAlignment="1">
      <alignment horizontal="left"/>
    </xf>
    <xf numFmtId="0" fontId="16" fillId="0" borderId="0" xfId="0" applyFont="1"/>
    <xf numFmtId="0" fontId="5" fillId="0" borderId="0" xfId="0" applyFont="1"/>
    <xf numFmtId="16" fontId="15" fillId="0" borderId="1" xfId="0" applyNumberFormat="1" applyFont="1" applyBorder="1" applyAlignment="1">
      <alignment horizontal="center"/>
    </xf>
    <xf numFmtId="16" fontId="15" fillId="0" borderId="1" xfId="0" applyNumberFormat="1" applyFont="1" applyBorder="1" applyAlignment="1">
      <alignment horizontal="left"/>
    </xf>
    <xf numFmtId="0" fontId="15" fillId="0" borderId="1" xfId="0" applyFont="1" applyBorder="1" applyAlignment="1">
      <alignment horizontal="center"/>
    </xf>
    <xf numFmtId="16" fontId="14" fillId="11" borderId="1" xfId="0" applyNumberFormat="1" applyFont="1" applyFill="1" applyBorder="1" applyAlignment="1">
      <alignment horizontal="center"/>
    </xf>
    <xf numFmtId="16" fontId="14" fillId="11" borderId="1" xfId="0" applyNumberFormat="1" applyFont="1" applyFill="1" applyBorder="1" applyAlignment="1">
      <alignment horizontal="left"/>
    </xf>
    <xf numFmtId="0" fontId="14" fillId="11" borderId="1" xfId="0" applyFont="1" applyFill="1" applyBorder="1" applyAlignment="1">
      <alignment horizontal="center"/>
    </xf>
    <xf numFmtId="16" fontId="5" fillId="0" borderId="0" xfId="0" applyNumberFormat="1" applyFont="1" applyAlignment="1">
      <alignment horizontal="center"/>
    </xf>
    <xf numFmtId="16" fontId="5" fillId="0" borderId="0" xfId="0" applyNumberFormat="1" applyFont="1" applyAlignment="1">
      <alignment horizontal="left"/>
    </xf>
    <xf numFmtId="0" fontId="5" fillId="0" borderId="0" xfId="0" applyFont="1" applyAlignment="1">
      <alignment horizontal="center"/>
    </xf>
    <xf numFmtId="49" fontId="5" fillId="0" borderId="0" xfId="0" applyNumberFormat="1" applyFont="1" applyAlignment="1">
      <alignment horizontal="left" vertical="center" wrapText="1" readingOrder="1"/>
    </xf>
    <xf numFmtId="0" fontId="4" fillId="0" borderId="0" xfId="0" applyFont="1"/>
    <xf numFmtId="0" fontId="15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3" fillId="0" borderId="0" xfId="0" applyFont="1"/>
    <xf numFmtId="0" fontId="2" fillId="0" borderId="0" xfId="0" applyFont="1"/>
    <xf numFmtId="16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 vertical="center" wrapText="1" readingOrder="1"/>
    </xf>
    <xf numFmtId="16" fontId="1" fillId="0" borderId="1" xfId="0" applyNumberFormat="1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0" xfId="0" applyFont="1"/>
    <xf numFmtId="16" fontId="1" fillId="0" borderId="0" xfId="0" applyNumberFormat="1" applyFont="1" applyAlignment="1">
      <alignment horizontal="left"/>
    </xf>
    <xf numFmtId="0" fontId="1" fillId="0" borderId="0" xfId="0" applyFont="1" applyAlignment="1">
      <alignment horizontal="center"/>
    </xf>
    <xf numFmtId="49" fontId="1" fillId="0" borderId="0" xfId="0" applyNumberFormat="1" applyFont="1" applyAlignment="1">
      <alignment horizontal="left" vertical="center" wrapText="1" readingOrder="1"/>
    </xf>
    <xf numFmtId="0" fontId="1" fillId="0" borderId="0" xfId="0" applyFont="1" applyAlignment="1">
      <alignment horizontal="left"/>
    </xf>
    <xf numFmtId="0" fontId="0" fillId="0" borderId="0" xfId="0" applyFont="1"/>
    <xf numFmtId="16" fontId="18" fillId="12" borderId="1" xfId="0" applyNumberFormat="1" applyFont="1" applyFill="1" applyBorder="1" applyAlignment="1">
      <alignment horizontal="center"/>
    </xf>
    <xf numFmtId="0" fontId="18" fillId="12" borderId="1" xfId="0" applyFont="1" applyFill="1" applyBorder="1" applyAlignment="1">
      <alignment horizontal="center"/>
    </xf>
    <xf numFmtId="16" fontId="18" fillId="12" borderId="1" xfId="0" applyNumberFormat="1" applyFont="1" applyFill="1" applyBorder="1" applyAlignment="1">
      <alignment horizontal="left"/>
    </xf>
    <xf numFmtId="0" fontId="1" fillId="12" borderId="1" xfId="0" applyFont="1" applyFill="1" applyBorder="1" applyAlignment="1">
      <alignment horizontal="center"/>
    </xf>
    <xf numFmtId="16" fontId="1" fillId="12" borderId="1" xfId="0" applyNumberFormat="1" applyFont="1" applyFill="1" applyBorder="1" applyAlignment="1">
      <alignment horizontal="center"/>
    </xf>
    <xf numFmtId="16" fontId="1" fillId="12" borderId="1" xfId="0" applyNumberFormat="1" applyFont="1" applyFill="1" applyBorder="1" applyAlignment="1">
      <alignment horizontal="left"/>
    </xf>
    <xf numFmtId="16" fontId="19" fillId="12" borderId="1" xfId="0" applyNumberFormat="1" applyFont="1" applyFill="1" applyBorder="1" applyAlignment="1">
      <alignment horizontal="center"/>
    </xf>
    <xf numFmtId="0" fontId="1" fillId="12" borderId="1" xfId="0" applyFont="1" applyFill="1" applyBorder="1" applyAlignment="1">
      <alignment horizontal="left"/>
    </xf>
    <xf numFmtId="0" fontId="19" fillId="8" borderId="1" xfId="0" applyFont="1" applyFill="1" applyBorder="1" applyAlignment="1">
      <alignment horizontal="center"/>
    </xf>
    <xf numFmtId="0" fontId="19" fillId="13" borderId="1" xfId="0" applyFont="1" applyFill="1" applyBorder="1" applyAlignment="1">
      <alignment horizontal="center"/>
    </xf>
    <xf numFmtId="49" fontId="1" fillId="13" borderId="1" xfId="0" applyNumberFormat="1" applyFont="1" applyFill="1" applyBorder="1" applyAlignment="1">
      <alignment horizontal="center" vertical="center" wrapText="1" readingOrder="1"/>
    </xf>
    <xf numFmtId="49" fontId="20" fillId="13" borderId="1" xfId="0" applyNumberFormat="1" applyFont="1" applyFill="1" applyBorder="1" applyAlignment="1">
      <alignment horizontal="center" vertical="center" wrapText="1" readingOrder="1"/>
    </xf>
    <xf numFmtId="49" fontId="1" fillId="8" borderId="1" xfId="0" applyNumberFormat="1" applyFont="1" applyFill="1" applyBorder="1" applyAlignment="1">
      <alignment horizontal="center" vertical="center" wrapText="1" readingOrder="1"/>
    </xf>
    <xf numFmtId="0" fontId="0" fillId="13" borderId="0" xfId="0" applyFill="1" applyAlignment="1">
      <alignment horizontal="center"/>
    </xf>
    <xf numFmtId="0" fontId="1" fillId="13" borderId="1" xfId="0" applyFont="1" applyFill="1" applyBorder="1" applyAlignment="1">
      <alignment horizontal="center"/>
    </xf>
    <xf numFmtId="0" fontId="19" fillId="0" borderId="1" xfId="0" applyFont="1" applyFill="1" applyBorder="1" applyAlignment="1">
      <alignment horizontal="center"/>
    </xf>
    <xf numFmtId="49" fontId="20" fillId="0" borderId="1" xfId="0" applyNumberFormat="1" applyFont="1" applyFill="1" applyBorder="1" applyAlignment="1">
      <alignment horizontal="center" vertical="center" wrapText="1" readingOrder="1"/>
    </xf>
    <xf numFmtId="0" fontId="20" fillId="13" borderId="1" xfId="0" applyFont="1" applyFill="1" applyBorder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A5A5A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microsoft.com/office/2017/10/relationships/person" Target="persons/perso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76200</xdr:colOff>
      <xdr:row>0</xdr:row>
      <xdr:rowOff>63500</xdr:rowOff>
    </xdr:from>
    <xdr:to>
      <xdr:col>9</xdr:col>
      <xdr:colOff>0</xdr:colOff>
      <xdr:row>9</xdr:row>
      <xdr:rowOff>503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1F1A5955-C0E2-214A-AFAD-CACF2279B6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99700" y="63500"/>
          <a:ext cx="1892300" cy="189230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Gästanvändare" id="{793FB0AA-7519-4F23-A037-AE7B89F5B93E}" userId="" providerId="Windows Live"/>
  <person displayName="Peter Bergh" id="{B4F945A1-836C-40AA-8F3A-B4BBD038D9E5}" userId="3e001ff207a4c45b" providerId="Windows Live"/>
</personList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2" dT="2019-10-02T19:19:33.76" personId="{793FB0AA-7519-4F23-A037-AE7B89F5B93E}" id="{905D7B26-9598-4E5C-944A-5E02E10BA235}">
    <text xml:space="preserve">Bytt med Max B v 40
</text>
  </threadedComment>
  <threadedComment ref="B5" dT="2019-09-09T09:02:43.29" personId="{793FB0AA-7519-4F23-A037-AE7B89F5B93E}" id="{4ECA272E-2D22-4FEC-8881-3FD66BB97D9B}">
    <text xml:space="preserve">Bytt med Lion v 37
</text>
  </threadedComment>
  <threadedComment ref="B7" dT="2019-10-03T16:45:13.61" personId="{793FB0AA-7519-4F23-A037-AE7B89F5B93E}" id="{86047276-2015-4658-9D96-669300525A7F}">
    <text xml:space="preserve">Anlitat Frida Eriksson som är 19 år
</text>
  </threadedComment>
  <threadedComment ref="B10" dT="2019-11-04T17:14:12.87" personId="{B4F945A1-836C-40AA-8F3A-B4BBD038D9E5}" id="{A27A81EC-EC90-4D7F-9B4A-2D5DD177BAF9}">
    <text>Bytt med Viktor Wallén</text>
  </threadedComment>
  <threadedComment ref="A11" dT="2019-11-10T14:14:30.81" personId="{793FB0AA-7519-4F23-A037-AE7B89F5B93E}" id="{7F9B214A-B387-4841-8F0E-48112C94A189}">
    <text xml:space="preserve">Ej längre med i HHC enl mail från Daniel 191104
</text>
  </threadedComment>
  <threadedComment ref="B18" dT="2019-09-09T09:02:15.82" personId="{793FB0AA-7519-4F23-A037-AE7B89F5B93E}" id="{176347D4-3B5B-41DA-84DF-62D1BB517D88}">
    <text xml:space="preserve">Byte med Axel Rosenqvist vecka 37
</text>
  </threadedComment>
  <threadedComment ref="B22" dT="2019-10-02T19:20:04.24" personId="{793FB0AA-7519-4F23-A037-AE7B89F5B93E}" id="{55DA1726-8FB4-4F79-8699-18AB1C005B2C}">
    <text xml:space="preserve">Bytt med Abbe v 40
</text>
  </threadedComment>
  <threadedComment ref="B31" dT="2019-11-04T17:15:47.54" personId="{B4F945A1-836C-40AA-8F3A-B4BBD038D9E5}" id="{9D55C169-FC45-41C3-975F-DDC1F4E5064D}">
    <text>Bytt med Erik Ekstrand</text>
  </threadedComment>
  <threadedComment ref="C36" dT="2019-10-02T19:15:04.27" personId="{793FB0AA-7519-4F23-A037-AE7B89F5B93E}" id="{F05B9EAD-45FD-4570-ACD0-2EA2D8F6BACA}">
    <text xml:space="preserve">Caféansvarig går in efter att Johan skadats långvarigt på träning
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E2" dT="2019-10-02T19:22:24.60" personId="{793FB0AA-7519-4F23-A037-AE7B89F5B93E}" id="{812B34A1-B2C2-4827-8148-B15A933E2B4C}">
    <text xml:space="preserve">Bytt med Abbe v 46
</text>
  </threadedComment>
  <threadedComment ref="E7" dT="2019-10-03T16:43:27.65" personId="{793FB0AA-7519-4F23-A037-AE7B89F5B93E}" id="{1EAAA641-3EB6-412B-8228-0D976B9928BA}">
    <text xml:space="preserve">Har anlitat Frida Eriksson som är 19 år
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E2" dT="2019-10-02T19:22:45.29" personId="{793FB0AA-7519-4F23-A037-AE7B89F5B93E}" id="{29D8B303-9BBF-49C2-B0C9-3F3041F0A36E}">
    <text xml:space="preserve">Bytt med Max B v 40
</text>
  </threadedComment>
  <threadedComment ref="E4" dT="2019-12-02T09:36:02.26" personId="{793FB0AA-7519-4F23-A037-AE7B89F5B93E}" id="{1835356F-DCF3-47C0-8236-B68DF939C14E}">
    <text xml:space="preserve">Anlitat Zom i cafépoolen
</text>
  </threadedComment>
</ThreadedComments>
</file>

<file path=xl/threadedComments/threadedComment4.xml><?xml version="1.0" encoding="utf-8"?>
<ThreadedComments xmlns="http://schemas.microsoft.com/office/spreadsheetml/2018/threadedcomments" xmlns:x="http://schemas.openxmlformats.org/spreadsheetml/2006/main">
  <threadedComment ref="E2" dT="2019-12-02T09:34:41.82" personId="{793FB0AA-7519-4F23-A037-AE7B89F5B93E}" id="{9317BC6D-67BA-4DF4-BA02-B59DEF755F64}">
    <text xml:space="preserve">Anlitat Filip (cafépoolen)
</text>
  </threadedComment>
  <threadedComment ref="E3" dT="2019-12-13T21:36:25.08" personId="{793FB0AA-7519-4F23-A037-AE7B89F5B93E}" id="{5A417EF4-C467-4762-A598-6BF7B21E4E27}">
    <text xml:space="preserve">Anlitat Frida mellan 19-21, match
</text>
  </threadedComment>
  <threadedComment ref="E8" dT="2019-12-13T21:37:11.19" personId="{793FB0AA-7519-4F23-A037-AE7B89F5B93E}" id="{9955AD17-D065-487B-86CA-EE956A4B9A76}">
    <text xml:space="preserve">Anlitat Frida
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Relationship Id="rId4" Type="http://schemas.microsoft.com/office/2017/10/relationships/threadedComment" Target="../threadedComments/threadedComment2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7.bin"/><Relationship Id="rId4" Type="http://schemas.microsoft.com/office/2017/10/relationships/threadedComment" Target="../threadedComments/threadedComment3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8.bin"/><Relationship Id="rId4" Type="http://schemas.microsoft.com/office/2017/10/relationships/threadedComment" Target="../threadedComments/threadedComment4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O27"/>
  <sheetViews>
    <sheetView workbookViewId="0">
      <pane ySplit="1" topLeftCell="A2" activePane="bottomLeft" state="frozen"/>
      <selection activeCell="A27" sqref="A27"/>
      <selection pane="bottomLeft" activeCell="A27" sqref="A27"/>
    </sheetView>
  </sheetViews>
  <sheetFormatPr defaultColWidth="8.81640625" defaultRowHeight="14.5"/>
  <cols>
    <col min="1" max="1" width="27.453125" bestFit="1" customWidth="1"/>
    <col min="2" max="2" width="11.81640625" style="5" customWidth="1"/>
    <col min="3" max="3" width="13.453125" style="1" customWidth="1"/>
    <col min="4" max="4" width="11.453125" style="1" customWidth="1"/>
    <col min="5" max="5" width="3.54296875" style="1" customWidth="1"/>
    <col min="6" max="6" width="7.1796875" style="1" customWidth="1"/>
    <col min="7" max="7" width="6.81640625" style="1" customWidth="1"/>
    <col min="8" max="9" width="8.453125" style="1" customWidth="1"/>
    <col min="10" max="12" width="9.1796875" style="1"/>
    <col min="13" max="13" width="7.453125" customWidth="1"/>
    <col min="14" max="14" width="19.54296875" style="1" bestFit="1" customWidth="1"/>
    <col min="15" max="15" width="27.1796875" style="1" customWidth="1"/>
  </cols>
  <sheetData>
    <row r="1" spans="1:15">
      <c r="A1" s="10" t="s">
        <v>0</v>
      </c>
      <c r="B1" s="15" t="s">
        <v>1</v>
      </c>
      <c r="C1" s="13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/>
      <c r="N1" s="2"/>
      <c r="O1" s="2" t="s">
        <v>12</v>
      </c>
    </row>
    <row r="2" spans="1:15">
      <c r="A2" s="11" t="s">
        <v>13</v>
      </c>
      <c r="B2" s="6">
        <v>3</v>
      </c>
      <c r="C2" s="14">
        <f>'v 40'!F4+'v 46'!F6+'v 7'!F7</f>
        <v>10.5</v>
      </c>
      <c r="D2" s="6">
        <v>3</v>
      </c>
      <c r="E2" s="6"/>
      <c r="F2" s="6"/>
      <c r="G2" s="6"/>
      <c r="H2" s="6" t="s">
        <v>14</v>
      </c>
      <c r="I2" s="6"/>
      <c r="J2" s="6" t="s">
        <v>14</v>
      </c>
      <c r="K2" s="6" t="s">
        <v>14</v>
      </c>
      <c r="L2" s="6"/>
      <c r="M2" s="6" t="s">
        <v>4</v>
      </c>
      <c r="N2" s="6"/>
      <c r="O2" s="6"/>
    </row>
    <row r="3" spans="1:15" s="31" customFormat="1">
      <c r="A3" s="28" t="s">
        <v>15</v>
      </c>
      <c r="B3" s="29">
        <v>2</v>
      </c>
      <c r="C3" s="30">
        <f>'v 37'!F3</f>
        <v>3</v>
      </c>
      <c r="D3" s="29">
        <v>1</v>
      </c>
      <c r="E3" s="29"/>
      <c r="F3" s="29"/>
      <c r="G3" s="29" t="s">
        <v>14</v>
      </c>
      <c r="H3" s="29"/>
      <c r="I3" s="29"/>
      <c r="J3" s="29"/>
      <c r="K3" s="29"/>
      <c r="L3" s="29"/>
      <c r="M3" s="29" t="s">
        <v>5</v>
      </c>
      <c r="N3" s="29" t="s">
        <v>16</v>
      </c>
      <c r="O3" s="29" t="s">
        <v>17</v>
      </c>
    </row>
    <row r="4" spans="1:15">
      <c r="A4" s="11" t="s">
        <v>18</v>
      </c>
      <c r="B4" s="6">
        <v>3</v>
      </c>
      <c r="C4" s="14">
        <f>'v 40'!F5+'v 49'!F7+'v 7'!F6</f>
        <v>10.5</v>
      </c>
      <c r="D4" s="6">
        <v>3</v>
      </c>
      <c r="E4" s="6"/>
      <c r="F4" s="6"/>
      <c r="G4" s="6"/>
      <c r="H4" s="6"/>
      <c r="I4" s="6" t="s">
        <v>14</v>
      </c>
      <c r="J4" s="6" t="s">
        <v>14</v>
      </c>
      <c r="K4" s="6" t="s">
        <v>14</v>
      </c>
      <c r="L4" s="6"/>
      <c r="M4" s="6" t="s">
        <v>6</v>
      </c>
      <c r="N4" s="6" t="s">
        <v>19</v>
      </c>
      <c r="O4" s="6"/>
    </row>
    <row r="5" spans="1:15" s="31" customFormat="1">
      <c r="A5" s="28" t="s">
        <v>20</v>
      </c>
      <c r="B5" s="29">
        <v>3</v>
      </c>
      <c r="C5" s="30">
        <f>'v 37'!F5</f>
        <v>4</v>
      </c>
      <c r="D5" s="29">
        <v>1</v>
      </c>
      <c r="E5" s="29"/>
      <c r="F5" s="29"/>
      <c r="G5" s="29"/>
      <c r="H5" s="29"/>
      <c r="I5" s="29"/>
      <c r="J5" s="29"/>
      <c r="K5" s="29" t="s">
        <v>14</v>
      </c>
      <c r="L5" s="29"/>
      <c r="M5" s="29" t="s">
        <v>21</v>
      </c>
      <c r="N5" s="29" t="s">
        <v>22</v>
      </c>
      <c r="O5" s="29" t="s">
        <v>17</v>
      </c>
    </row>
    <row r="6" spans="1:15" s="26" customFormat="1">
      <c r="A6" s="23" t="s">
        <v>23</v>
      </c>
      <c r="B6" s="24">
        <v>2</v>
      </c>
      <c r="C6" s="25" t="s">
        <v>14</v>
      </c>
      <c r="D6" s="24" t="s">
        <v>14</v>
      </c>
      <c r="E6" s="24"/>
      <c r="F6" s="24"/>
      <c r="G6" s="24"/>
      <c r="H6" s="24"/>
      <c r="I6" s="24"/>
      <c r="J6" s="24"/>
      <c r="K6" s="24"/>
      <c r="L6" s="24"/>
      <c r="M6" s="24" t="s">
        <v>21</v>
      </c>
      <c r="N6" s="24" t="s">
        <v>24</v>
      </c>
      <c r="O6" s="24" t="s">
        <v>14</v>
      </c>
    </row>
    <row r="7" spans="1:15">
      <c r="A7" s="11" t="s">
        <v>25</v>
      </c>
      <c r="B7" s="6">
        <v>3</v>
      </c>
      <c r="C7" s="14">
        <f>'v 40'!F7+'v 49'!F5+'v 7'!F8</f>
        <v>10</v>
      </c>
      <c r="D7" s="6">
        <v>3</v>
      </c>
      <c r="E7" s="6"/>
      <c r="F7" s="6"/>
      <c r="G7" s="6"/>
      <c r="H7" s="6"/>
      <c r="I7" s="6" t="s">
        <v>14</v>
      </c>
      <c r="J7" s="6"/>
      <c r="K7" s="6" t="s">
        <v>14</v>
      </c>
      <c r="L7" s="6" t="s">
        <v>14</v>
      </c>
      <c r="M7" s="6" t="s">
        <v>26</v>
      </c>
      <c r="N7" s="6"/>
      <c r="O7" s="6"/>
    </row>
    <row r="8" spans="1:15" s="36" customFormat="1">
      <c r="A8" s="33" t="s">
        <v>27</v>
      </c>
      <c r="B8" s="34">
        <v>3</v>
      </c>
      <c r="C8" s="35">
        <f>'v 40'!F8+'v 9'!F2</f>
        <v>8.5</v>
      </c>
      <c r="D8" s="34">
        <v>2</v>
      </c>
      <c r="E8" s="34"/>
      <c r="F8" s="34" t="s">
        <v>14</v>
      </c>
      <c r="G8" s="34"/>
      <c r="H8" s="34"/>
      <c r="I8" s="34"/>
      <c r="J8" s="34"/>
      <c r="K8" s="34"/>
      <c r="L8" s="34" t="s">
        <v>14</v>
      </c>
      <c r="M8" s="34" t="s">
        <v>26</v>
      </c>
      <c r="N8" s="34" t="s">
        <v>19</v>
      </c>
      <c r="O8" s="34" t="s">
        <v>28</v>
      </c>
    </row>
    <row r="9" spans="1:15" hidden="1">
      <c r="A9" s="11" t="s">
        <v>29</v>
      </c>
      <c r="B9" s="6">
        <v>2</v>
      </c>
      <c r="C9" s="14">
        <f>'v 37'!F4+'v 46'!F8+'v 2'!F5</f>
        <v>10</v>
      </c>
      <c r="D9" s="6">
        <v>3</v>
      </c>
      <c r="E9" s="6"/>
      <c r="F9" s="6"/>
      <c r="G9" s="6"/>
      <c r="H9" s="6"/>
      <c r="I9" s="6" t="s">
        <v>14</v>
      </c>
      <c r="J9" s="6" t="s">
        <v>14</v>
      </c>
      <c r="K9" s="6"/>
      <c r="L9" s="6" t="s">
        <v>14</v>
      </c>
      <c r="M9" s="6" t="s">
        <v>26</v>
      </c>
      <c r="N9" s="6"/>
      <c r="O9" s="6"/>
    </row>
    <row r="10" spans="1:15">
      <c r="A10" s="11" t="s">
        <v>30</v>
      </c>
      <c r="B10" s="6">
        <v>3</v>
      </c>
      <c r="C10" s="14">
        <f>'v 43'!F2+'v 49'!F8+'v 9'!F3</f>
        <v>11.5</v>
      </c>
      <c r="D10" s="6">
        <v>3</v>
      </c>
      <c r="E10" s="6"/>
      <c r="F10" s="6" t="s">
        <v>14</v>
      </c>
      <c r="G10" s="6" t="s">
        <v>14</v>
      </c>
      <c r="H10" s="6"/>
      <c r="I10" s="6"/>
      <c r="J10" s="6"/>
      <c r="K10" s="6"/>
      <c r="L10" s="6" t="s">
        <v>14</v>
      </c>
      <c r="M10" s="5"/>
      <c r="N10" s="6"/>
      <c r="O10" s="6"/>
    </row>
    <row r="11" spans="1:15" s="31" customFormat="1">
      <c r="A11" s="28" t="s">
        <v>31</v>
      </c>
      <c r="B11" s="29">
        <v>2</v>
      </c>
      <c r="C11" s="30">
        <f>'v 36'!F2+'v 36'!F3+'v 9'!F4</f>
        <v>7</v>
      </c>
      <c r="D11" s="29">
        <v>3</v>
      </c>
      <c r="E11" s="29"/>
      <c r="F11" s="29"/>
      <c r="G11" s="29"/>
      <c r="H11" s="29" t="s">
        <v>32</v>
      </c>
      <c r="I11" s="29" t="s">
        <v>14</v>
      </c>
      <c r="J11" s="29"/>
      <c r="K11" s="29"/>
      <c r="L11" s="29"/>
      <c r="M11" s="32"/>
      <c r="N11" s="29" t="s">
        <v>33</v>
      </c>
      <c r="O11" s="29" t="s">
        <v>17</v>
      </c>
    </row>
    <row r="12" spans="1:15">
      <c r="A12" s="12" t="s">
        <v>34</v>
      </c>
      <c r="B12" s="6">
        <v>3</v>
      </c>
      <c r="C12" s="14">
        <f>'v 43'!F3+'v 2'!F8+'v 9'!F5</f>
        <v>9</v>
      </c>
      <c r="D12" s="6">
        <v>3</v>
      </c>
      <c r="E12" s="6"/>
      <c r="F12" s="6"/>
      <c r="G12" s="6" t="s">
        <v>14</v>
      </c>
      <c r="H12" s="6" t="s">
        <v>14</v>
      </c>
      <c r="I12" s="6"/>
      <c r="J12" s="6"/>
      <c r="K12" s="6"/>
      <c r="L12" s="6" t="s">
        <v>14</v>
      </c>
      <c r="M12" s="5"/>
      <c r="N12" s="6" t="s">
        <v>19</v>
      </c>
      <c r="O12" s="6"/>
    </row>
    <row r="13" spans="1:15" s="36" customFormat="1">
      <c r="A13" s="33" t="s">
        <v>35</v>
      </c>
      <c r="B13" s="34">
        <v>3</v>
      </c>
      <c r="C13" s="35">
        <f>'v 43'!F8+'v 9'!F7</f>
        <v>8</v>
      </c>
      <c r="D13" s="34">
        <v>2</v>
      </c>
      <c r="E13" s="34"/>
      <c r="F13" s="34"/>
      <c r="G13" s="34"/>
      <c r="H13" s="34"/>
      <c r="I13" s="34"/>
      <c r="J13" s="34"/>
      <c r="K13" s="34" t="s">
        <v>14</v>
      </c>
      <c r="L13" s="34" t="s">
        <v>14</v>
      </c>
      <c r="M13" s="37"/>
      <c r="N13" s="34" t="s">
        <v>19</v>
      </c>
      <c r="O13" s="34" t="s">
        <v>28</v>
      </c>
    </row>
    <row r="14" spans="1:15" hidden="1">
      <c r="A14" s="11" t="s">
        <v>36</v>
      </c>
      <c r="B14" s="6">
        <v>2</v>
      </c>
      <c r="C14" s="38">
        <f>'v 37'!F6+'v 49'!F2+'v 7'!F4</f>
        <v>10.5</v>
      </c>
      <c r="D14" s="6">
        <v>3</v>
      </c>
      <c r="E14" s="6"/>
      <c r="F14" s="6" t="s">
        <v>14</v>
      </c>
      <c r="G14" s="6"/>
      <c r="H14" s="6" t="s">
        <v>14</v>
      </c>
      <c r="I14" s="6"/>
      <c r="J14" s="6"/>
      <c r="K14" s="6"/>
      <c r="L14" s="6" t="s">
        <v>14</v>
      </c>
      <c r="M14" s="5"/>
      <c r="N14" s="6"/>
      <c r="O14" s="6"/>
    </row>
    <row r="15" spans="1:15" hidden="1">
      <c r="A15" s="11" t="s">
        <v>37</v>
      </c>
      <c r="B15" s="6">
        <v>2</v>
      </c>
      <c r="C15" s="14">
        <f>'v 40'!F2+'v 49'!F3+'v 7'!F5</f>
        <v>9.5</v>
      </c>
      <c r="D15" s="6">
        <v>3</v>
      </c>
      <c r="E15" s="6"/>
      <c r="F15" s="6" t="s">
        <v>14</v>
      </c>
      <c r="G15" s="6" t="s">
        <v>14</v>
      </c>
      <c r="H15" s="6"/>
      <c r="I15" s="6" t="s">
        <v>14</v>
      </c>
      <c r="J15" s="6"/>
      <c r="K15" s="6"/>
      <c r="L15" s="6"/>
      <c r="M15" s="5"/>
      <c r="N15" s="6"/>
      <c r="O15" s="6"/>
    </row>
    <row r="16" spans="1:15">
      <c r="A16" s="11" t="s">
        <v>38</v>
      </c>
      <c r="B16" s="6">
        <v>3</v>
      </c>
      <c r="C16" s="14">
        <f>'v 43'!F5+'v 46'!F3+'v 9'!F6</f>
        <v>9.5</v>
      </c>
      <c r="D16" s="6">
        <v>3</v>
      </c>
      <c r="E16" s="6"/>
      <c r="F16" s="6"/>
      <c r="G16" s="6" t="s">
        <v>14</v>
      </c>
      <c r="H16" s="6"/>
      <c r="I16" s="6" t="s">
        <v>14</v>
      </c>
      <c r="J16" s="6" t="s">
        <v>14</v>
      </c>
      <c r="K16" s="6"/>
      <c r="L16" s="6"/>
      <c r="M16" s="5"/>
      <c r="N16" s="6"/>
      <c r="O16" s="6"/>
    </row>
    <row r="17" spans="1:15" s="31" customFormat="1">
      <c r="A17" s="28" t="s">
        <v>39</v>
      </c>
      <c r="B17" s="29">
        <v>2</v>
      </c>
      <c r="C17" s="30">
        <f>'v 40'!F6</f>
        <v>4</v>
      </c>
      <c r="D17" s="29">
        <v>1</v>
      </c>
      <c r="E17" s="29"/>
      <c r="F17" s="29"/>
      <c r="G17" s="29"/>
      <c r="H17" s="29"/>
      <c r="I17" s="29"/>
      <c r="J17" s="29" t="s">
        <v>14</v>
      </c>
      <c r="K17" s="29"/>
      <c r="L17" s="29"/>
      <c r="M17" s="32"/>
      <c r="N17" s="29" t="s">
        <v>40</v>
      </c>
      <c r="O17" s="29" t="s">
        <v>17</v>
      </c>
    </row>
    <row r="18" spans="1:15" ht="14.25" hidden="1" customHeight="1">
      <c r="A18" s="11" t="s">
        <v>41</v>
      </c>
      <c r="B18" s="6">
        <v>2</v>
      </c>
      <c r="C18" s="14">
        <f>'v 37'!F2+'v 49'!F6+'v 7'!F3</f>
        <v>11.5</v>
      </c>
      <c r="D18" s="6">
        <v>3</v>
      </c>
      <c r="E18" s="6"/>
      <c r="F18" s="6" t="s">
        <v>14</v>
      </c>
      <c r="G18" s="6" t="s">
        <v>14</v>
      </c>
      <c r="H18" s="6"/>
      <c r="I18" s="6"/>
      <c r="J18" s="6" t="s">
        <v>14</v>
      </c>
      <c r="K18" s="6"/>
      <c r="L18" s="6"/>
      <c r="M18" s="5"/>
      <c r="N18" s="6"/>
      <c r="O18" s="6"/>
    </row>
    <row r="19" spans="1:15" s="36" customFormat="1">
      <c r="A19" s="33" t="s">
        <v>42</v>
      </c>
      <c r="B19" s="34">
        <v>3</v>
      </c>
      <c r="C19" s="35">
        <f>'v 43'!F6+'v 9'!F8</f>
        <v>8</v>
      </c>
      <c r="D19" s="34">
        <v>2</v>
      </c>
      <c r="E19" s="34"/>
      <c r="F19" s="34"/>
      <c r="G19" s="34"/>
      <c r="H19" s="34"/>
      <c r="I19" s="34"/>
      <c r="J19" s="34" t="s">
        <v>14</v>
      </c>
      <c r="K19" s="34"/>
      <c r="L19" s="34" t="s">
        <v>14</v>
      </c>
      <c r="M19" s="37"/>
      <c r="N19" s="34" t="s">
        <v>19</v>
      </c>
      <c r="O19" s="34" t="s">
        <v>28</v>
      </c>
    </row>
    <row r="20" spans="1:15" s="26" customFormat="1">
      <c r="A20" s="23" t="s">
        <v>43</v>
      </c>
      <c r="B20" s="24">
        <v>3</v>
      </c>
      <c r="C20" s="25" t="s">
        <v>14</v>
      </c>
      <c r="D20" s="24" t="s">
        <v>14</v>
      </c>
      <c r="E20" s="24"/>
      <c r="F20" s="24"/>
      <c r="G20" s="24"/>
      <c r="H20" s="24"/>
      <c r="I20" s="24"/>
      <c r="J20" s="24"/>
      <c r="K20" s="24"/>
      <c r="L20" s="24"/>
      <c r="M20" s="27"/>
      <c r="N20" s="24" t="s">
        <v>44</v>
      </c>
      <c r="O20" s="24" t="s">
        <v>14</v>
      </c>
    </row>
    <row r="21" spans="1:15" s="36" customFormat="1">
      <c r="A21" s="33" t="s">
        <v>45</v>
      </c>
      <c r="B21" s="34">
        <v>3</v>
      </c>
      <c r="C21" s="35" t="e">
        <f>'v 43'!F7+#REF!</f>
        <v>#REF!</v>
      </c>
      <c r="D21" s="34">
        <v>2</v>
      </c>
      <c r="E21" s="34"/>
      <c r="F21" s="34"/>
      <c r="G21" s="34"/>
      <c r="H21" s="34"/>
      <c r="I21" s="34" t="s">
        <v>14</v>
      </c>
      <c r="J21" s="34"/>
      <c r="K21" s="34" t="s">
        <v>14</v>
      </c>
      <c r="L21" s="34"/>
      <c r="M21" s="37"/>
      <c r="N21" s="34" t="s">
        <v>46</v>
      </c>
      <c r="O21" s="34" t="s">
        <v>28</v>
      </c>
    </row>
    <row r="22" spans="1:15">
      <c r="A22" s="11" t="s">
        <v>47</v>
      </c>
      <c r="B22" s="6">
        <v>3</v>
      </c>
      <c r="C22" s="14" t="e">
        <f>'v 43'!F4+'v 2'!F2+#REF!</f>
        <v>#REF!</v>
      </c>
      <c r="D22" s="6">
        <v>3</v>
      </c>
      <c r="E22" s="6"/>
      <c r="F22" s="6" t="s">
        <v>14</v>
      </c>
      <c r="G22" s="6"/>
      <c r="H22" s="6" t="s">
        <v>14</v>
      </c>
      <c r="I22" s="6"/>
      <c r="J22" s="6"/>
      <c r="K22" s="6"/>
      <c r="L22" s="6" t="s">
        <v>14</v>
      </c>
      <c r="M22" s="5"/>
      <c r="N22" s="6"/>
      <c r="O22" s="6"/>
    </row>
    <row r="23" spans="1:15">
      <c r="A23" s="11" t="s">
        <v>48</v>
      </c>
      <c r="B23" s="6">
        <v>3</v>
      </c>
      <c r="C23" s="14" t="e">
        <f>'v 46'!F2+'v 2'!F4+#REF!</f>
        <v>#REF!</v>
      </c>
      <c r="D23" s="6">
        <v>3</v>
      </c>
      <c r="E23" s="6"/>
      <c r="F23" s="6" t="s">
        <v>14</v>
      </c>
      <c r="G23" s="6"/>
      <c r="H23" s="6" t="s">
        <v>14</v>
      </c>
      <c r="I23" s="6"/>
      <c r="J23" s="6"/>
      <c r="K23" s="6" t="s">
        <v>14</v>
      </c>
      <c r="L23" s="6"/>
      <c r="M23" s="5"/>
      <c r="N23" s="6"/>
      <c r="O23" s="6"/>
    </row>
    <row r="24" spans="1:15" hidden="1">
      <c r="A24" s="11" t="s">
        <v>49</v>
      </c>
      <c r="B24" s="6">
        <v>2</v>
      </c>
      <c r="C24" s="14">
        <f>'v 40'!F3+'v 46'!F7+'v 7'!F2</f>
        <v>11.5</v>
      </c>
      <c r="D24" s="6">
        <v>3</v>
      </c>
      <c r="E24" s="6"/>
      <c r="F24" s="6" t="s">
        <v>14</v>
      </c>
      <c r="G24" s="6" t="s">
        <v>14</v>
      </c>
      <c r="H24" s="6"/>
      <c r="I24" s="6"/>
      <c r="J24" s="6"/>
      <c r="K24" s="6" t="s">
        <v>14</v>
      </c>
      <c r="L24" s="6"/>
      <c r="M24" s="5"/>
      <c r="N24" s="6"/>
      <c r="O24" s="6"/>
    </row>
    <row r="25" spans="1:15">
      <c r="A25" s="11" t="s">
        <v>50</v>
      </c>
      <c r="B25" s="6">
        <v>3</v>
      </c>
      <c r="C25" s="14" t="e">
        <f>'v 46'!F4+'v 2'!F4+#REF!</f>
        <v>#REF!</v>
      </c>
      <c r="D25" s="6">
        <v>3</v>
      </c>
      <c r="E25" s="6"/>
      <c r="F25" s="6"/>
      <c r="G25" s="6" t="s">
        <v>14</v>
      </c>
      <c r="H25" s="6" t="s">
        <v>14</v>
      </c>
      <c r="I25" s="6"/>
      <c r="J25" s="6" t="s">
        <v>14</v>
      </c>
      <c r="K25" s="6"/>
      <c r="L25" s="6"/>
      <c r="M25" s="5"/>
      <c r="N25" s="6"/>
      <c r="O25" s="6"/>
    </row>
    <row r="26" spans="1:15">
      <c r="A26" s="11" t="s">
        <v>51</v>
      </c>
      <c r="C26" s="14" t="e">
        <f>'v 46'!F5+'v 2'!F6+#REF!</f>
        <v>#REF!</v>
      </c>
      <c r="D26" s="6">
        <v>3</v>
      </c>
      <c r="E26" s="6"/>
      <c r="F26" s="6" t="s">
        <v>14</v>
      </c>
      <c r="G26" s="6"/>
      <c r="H26" s="6"/>
      <c r="I26" s="6" t="s">
        <v>14</v>
      </c>
      <c r="J26" s="6" t="s">
        <v>14</v>
      </c>
      <c r="K26" s="6"/>
      <c r="L26" s="6"/>
      <c r="M26" s="5"/>
      <c r="N26" s="6"/>
      <c r="O26" s="6"/>
    </row>
    <row r="27" spans="1:15">
      <c r="A27" s="11" t="s">
        <v>52</v>
      </c>
      <c r="C27" s="14" t="e">
        <f>'v 49'!F4+'v 2'!F7+#REF!</f>
        <v>#REF!</v>
      </c>
      <c r="D27" s="6">
        <v>3</v>
      </c>
      <c r="E27" s="6"/>
      <c r="F27" s="6"/>
      <c r="G27" s="6" t="s">
        <v>14</v>
      </c>
      <c r="H27" s="6"/>
      <c r="I27" s="6" t="s">
        <v>14</v>
      </c>
      <c r="J27" s="6"/>
      <c r="K27" s="6" t="s">
        <v>14</v>
      </c>
      <c r="L27" s="6"/>
      <c r="M27" s="5"/>
      <c r="N27" s="6" t="s">
        <v>19</v>
      </c>
      <c r="O27" s="6"/>
    </row>
  </sheetData>
  <autoFilter ref="A1:P27" xr:uid="{00000000-0009-0000-0000-000000000000}">
    <filterColumn colId="3">
      <filters>
        <filter val="1"/>
        <filter val="2"/>
        <filter val="x"/>
      </filters>
    </filterColumn>
  </autoFilter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10"/>
  <sheetViews>
    <sheetView workbookViewId="0">
      <selection activeCell="D1" sqref="D1"/>
    </sheetView>
  </sheetViews>
  <sheetFormatPr defaultColWidth="8.81640625" defaultRowHeight="14.5"/>
  <cols>
    <col min="1" max="1" width="6.453125" bestFit="1" customWidth="1"/>
    <col min="2" max="2" width="7.453125" customWidth="1"/>
    <col min="3" max="3" width="12.453125" customWidth="1"/>
    <col min="4" max="4" width="26.453125" customWidth="1"/>
    <col min="5" max="5" width="24" bestFit="1" customWidth="1"/>
    <col min="6" max="6" width="12.453125" bestFit="1" customWidth="1"/>
  </cols>
  <sheetData>
    <row r="1" spans="1:6">
      <c r="A1" s="2" t="s">
        <v>97</v>
      </c>
      <c r="B1" s="2" t="s">
        <v>98</v>
      </c>
      <c r="C1" s="2" t="s">
        <v>99</v>
      </c>
      <c r="D1" s="2" t="s">
        <v>101</v>
      </c>
      <c r="E1" s="2" t="s">
        <v>101</v>
      </c>
      <c r="F1" s="2" t="s">
        <v>53</v>
      </c>
    </row>
    <row r="2" spans="1:6">
      <c r="A2" s="6">
        <v>5</v>
      </c>
      <c r="B2" s="6" t="s">
        <v>5</v>
      </c>
      <c r="C2" s="6" t="s">
        <v>108</v>
      </c>
      <c r="D2" s="4" t="s">
        <v>78</v>
      </c>
      <c r="E2" s="4" t="s">
        <v>82</v>
      </c>
      <c r="F2" s="6">
        <v>4.5</v>
      </c>
    </row>
    <row r="3" spans="1:6">
      <c r="A3" s="6">
        <v>5</v>
      </c>
      <c r="B3" s="6" t="s">
        <v>6</v>
      </c>
      <c r="C3" s="6" t="s">
        <v>105</v>
      </c>
      <c r="D3" s="4" t="s">
        <v>72</v>
      </c>
      <c r="E3" s="4" t="s">
        <v>89</v>
      </c>
      <c r="F3" s="6">
        <v>3</v>
      </c>
    </row>
    <row r="4" spans="1:6">
      <c r="A4" s="6">
        <v>5</v>
      </c>
      <c r="B4" s="6" t="s">
        <v>102</v>
      </c>
      <c r="C4" s="6" t="s">
        <v>121</v>
      </c>
      <c r="D4" s="4" t="s">
        <v>63</v>
      </c>
      <c r="E4" s="4" t="s">
        <v>88</v>
      </c>
      <c r="F4" s="6">
        <v>2</v>
      </c>
    </row>
    <row r="5" spans="1:6">
      <c r="A5" s="6">
        <v>5</v>
      </c>
      <c r="B5" s="6" t="s">
        <v>102</v>
      </c>
      <c r="C5" s="6" t="s">
        <v>122</v>
      </c>
      <c r="D5" s="4" t="s">
        <v>77</v>
      </c>
      <c r="E5" s="4" t="s">
        <v>71</v>
      </c>
      <c r="F5" s="6">
        <v>2</v>
      </c>
    </row>
    <row r="6" spans="1:6">
      <c r="A6" s="6">
        <v>5</v>
      </c>
      <c r="B6" s="6" t="s">
        <v>26</v>
      </c>
      <c r="C6" s="6" t="s">
        <v>116</v>
      </c>
      <c r="D6" s="4" t="s">
        <v>83</v>
      </c>
      <c r="E6" s="4" t="s">
        <v>87</v>
      </c>
      <c r="F6" s="6">
        <v>4</v>
      </c>
    </row>
    <row r="7" spans="1:6">
      <c r="A7" s="6">
        <v>5</v>
      </c>
      <c r="B7" s="6" t="s">
        <v>26</v>
      </c>
      <c r="C7" s="6" t="s">
        <v>117</v>
      </c>
      <c r="D7" s="4" t="s">
        <v>90</v>
      </c>
      <c r="E7" s="4" t="s">
        <v>92</v>
      </c>
      <c r="F7" s="6">
        <v>4</v>
      </c>
    </row>
    <row r="8" spans="1:6">
      <c r="A8" s="6">
        <v>5</v>
      </c>
      <c r="B8" s="6" t="s">
        <v>26</v>
      </c>
      <c r="C8" s="6" t="s">
        <v>118</v>
      </c>
      <c r="D8" s="4" t="s">
        <v>55</v>
      </c>
      <c r="E8" s="4" t="s">
        <v>68</v>
      </c>
      <c r="F8" s="6">
        <v>4</v>
      </c>
    </row>
    <row r="9" spans="1:6">
      <c r="C9" s="1"/>
      <c r="D9" s="1"/>
      <c r="E9" s="1"/>
      <c r="F9" s="1"/>
    </row>
    <row r="10" spans="1:6">
      <c r="C10" s="1"/>
      <c r="D10" s="98" t="s">
        <v>124</v>
      </c>
      <c r="E10" s="98"/>
      <c r="F10" s="1"/>
    </row>
  </sheetData>
  <mergeCells count="1">
    <mergeCell ref="D10:E10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10"/>
  <sheetViews>
    <sheetView workbookViewId="0">
      <selection activeCell="A27" sqref="A27"/>
    </sheetView>
  </sheetViews>
  <sheetFormatPr defaultColWidth="8.81640625" defaultRowHeight="14.5"/>
  <cols>
    <col min="1" max="1" width="6.453125" bestFit="1" customWidth="1"/>
    <col min="2" max="2" width="7.453125" customWidth="1"/>
    <col min="3" max="3" width="12.453125" customWidth="1"/>
    <col min="4" max="4" width="26.453125" customWidth="1"/>
    <col min="5" max="5" width="24" bestFit="1" customWidth="1"/>
    <col min="6" max="6" width="12.453125" bestFit="1" customWidth="1"/>
  </cols>
  <sheetData>
    <row r="1" spans="1:6">
      <c r="A1" s="2" t="s">
        <v>97</v>
      </c>
      <c r="B1" s="2" t="s">
        <v>98</v>
      </c>
      <c r="C1" s="2" t="s">
        <v>99</v>
      </c>
      <c r="D1" s="2" t="s">
        <v>100</v>
      </c>
      <c r="E1" s="2" t="s">
        <v>101</v>
      </c>
      <c r="F1" s="2" t="s">
        <v>53</v>
      </c>
    </row>
    <row r="2" spans="1:6">
      <c r="A2" s="6">
        <v>7</v>
      </c>
      <c r="B2" s="6" t="s">
        <v>5</v>
      </c>
      <c r="C2" s="6" t="s">
        <v>108</v>
      </c>
      <c r="D2" s="47" t="s">
        <v>49</v>
      </c>
      <c r="E2" s="4" t="s">
        <v>58</v>
      </c>
      <c r="F2" s="6">
        <v>4.5</v>
      </c>
    </row>
    <row r="3" spans="1:6">
      <c r="A3" s="6">
        <v>7</v>
      </c>
      <c r="B3" s="6" t="s">
        <v>6</v>
      </c>
      <c r="C3" s="6" t="s">
        <v>105</v>
      </c>
      <c r="D3" s="47" t="s">
        <v>41</v>
      </c>
      <c r="E3" s="4" t="s">
        <v>84</v>
      </c>
      <c r="F3" s="6">
        <v>3</v>
      </c>
    </row>
    <row r="4" spans="1:6">
      <c r="A4" s="6">
        <v>7</v>
      </c>
      <c r="B4" s="6" t="s">
        <v>102</v>
      </c>
      <c r="C4" s="6" t="s">
        <v>121</v>
      </c>
      <c r="D4" s="47" t="s">
        <v>36</v>
      </c>
      <c r="E4" s="4" t="s">
        <v>61</v>
      </c>
      <c r="F4" s="6">
        <v>2</v>
      </c>
    </row>
    <row r="5" spans="1:6">
      <c r="A5" s="6">
        <v>7</v>
      </c>
      <c r="B5" s="6" t="s">
        <v>102</v>
      </c>
      <c r="C5" s="6" t="s">
        <v>122</v>
      </c>
      <c r="D5" s="47" t="s">
        <v>37</v>
      </c>
      <c r="E5" s="4" t="s">
        <v>65</v>
      </c>
      <c r="F5" s="6">
        <v>2</v>
      </c>
    </row>
    <row r="6" spans="1:6">
      <c r="A6" s="6">
        <v>7</v>
      </c>
      <c r="B6" s="6" t="s">
        <v>26</v>
      </c>
      <c r="C6" s="6" t="s">
        <v>116</v>
      </c>
      <c r="D6" s="47" t="s">
        <v>18</v>
      </c>
      <c r="E6" s="4" t="s">
        <v>80</v>
      </c>
      <c r="F6" s="6">
        <v>4</v>
      </c>
    </row>
    <row r="7" spans="1:6">
      <c r="A7" s="6">
        <v>7</v>
      </c>
      <c r="B7" s="6" t="s">
        <v>26</v>
      </c>
      <c r="C7" s="6" t="s">
        <v>117</v>
      </c>
      <c r="D7" s="47" t="s">
        <v>13</v>
      </c>
      <c r="E7" s="4" t="s">
        <v>91</v>
      </c>
      <c r="F7" s="6">
        <v>4</v>
      </c>
    </row>
    <row r="8" spans="1:6">
      <c r="A8" s="6">
        <v>7</v>
      </c>
      <c r="B8" s="6" t="s">
        <v>26</v>
      </c>
      <c r="C8" s="6" t="s">
        <v>118</v>
      </c>
      <c r="D8" s="47" t="s">
        <v>25</v>
      </c>
      <c r="E8" s="4" t="s">
        <v>75</v>
      </c>
      <c r="F8" s="6">
        <v>4</v>
      </c>
    </row>
    <row r="9" spans="1:6">
      <c r="C9" s="1"/>
      <c r="D9" s="1"/>
      <c r="E9" s="1"/>
      <c r="F9" s="1"/>
    </row>
    <row r="10" spans="1:6">
      <c r="C10" s="1"/>
      <c r="D10" s="1"/>
      <c r="E10" s="1"/>
      <c r="F10" s="1"/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10"/>
  <sheetViews>
    <sheetView workbookViewId="0">
      <selection activeCell="A27" sqref="A27"/>
    </sheetView>
  </sheetViews>
  <sheetFormatPr defaultColWidth="8.81640625" defaultRowHeight="14.5"/>
  <cols>
    <col min="1" max="1" width="6.453125" bestFit="1" customWidth="1"/>
    <col min="2" max="2" width="7.453125" customWidth="1"/>
    <col min="3" max="3" width="12.453125" customWidth="1"/>
    <col min="4" max="4" width="26.453125" customWidth="1"/>
    <col min="5" max="5" width="24" bestFit="1" customWidth="1"/>
    <col min="6" max="6" width="12.453125" bestFit="1" customWidth="1"/>
  </cols>
  <sheetData>
    <row r="1" spans="1:6">
      <c r="A1" s="2" t="s">
        <v>97</v>
      </c>
      <c r="B1" s="2" t="s">
        <v>98</v>
      </c>
      <c r="C1" s="2" t="s">
        <v>99</v>
      </c>
      <c r="D1" s="2" t="s">
        <v>100</v>
      </c>
      <c r="E1" s="2" t="s">
        <v>101</v>
      </c>
      <c r="F1" s="2" t="s">
        <v>53</v>
      </c>
    </row>
    <row r="2" spans="1:6" ht="29">
      <c r="A2" s="6">
        <v>9</v>
      </c>
      <c r="B2" s="6" t="s">
        <v>5</v>
      </c>
      <c r="C2" s="6" t="s">
        <v>108</v>
      </c>
      <c r="D2" s="47" t="s">
        <v>27</v>
      </c>
      <c r="E2" s="4" t="s">
        <v>62</v>
      </c>
      <c r="F2" s="6">
        <v>4.5</v>
      </c>
    </row>
    <row r="3" spans="1:6">
      <c r="A3" s="6">
        <v>9</v>
      </c>
      <c r="B3" s="6" t="s">
        <v>6</v>
      </c>
      <c r="C3" s="6" t="s">
        <v>105</v>
      </c>
      <c r="D3" s="47" t="s">
        <v>30</v>
      </c>
      <c r="E3" s="4" t="s">
        <v>69</v>
      </c>
      <c r="F3" s="6">
        <v>3</v>
      </c>
    </row>
    <row r="4" spans="1:6">
      <c r="A4" s="6">
        <v>9</v>
      </c>
      <c r="B4" s="15" t="s">
        <v>102</v>
      </c>
      <c r="C4" s="6" t="s">
        <v>121</v>
      </c>
      <c r="D4" s="47" t="s">
        <v>31</v>
      </c>
      <c r="E4" s="4" t="s">
        <v>85</v>
      </c>
      <c r="F4" s="6">
        <v>2</v>
      </c>
    </row>
    <row r="5" spans="1:6">
      <c r="A5" s="6">
        <v>9</v>
      </c>
      <c r="B5" s="15" t="s">
        <v>102</v>
      </c>
      <c r="C5" s="6" t="s">
        <v>122</v>
      </c>
      <c r="D5" s="48" t="s">
        <v>34</v>
      </c>
      <c r="E5" s="4" t="s">
        <v>95</v>
      </c>
      <c r="F5" s="6">
        <v>2</v>
      </c>
    </row>
    <row r="6" spans="1:6">
      <c r="A6" s="6">
        <v>9</v>
      </c>
      <c r="B6" s="15" t="s">
        <v>26</v>
      </c>
      <c r="C6" s="6" t="s">
        <v>116</v>
      </c>
      <c r="D6" s="47" t="s">
        <v>38</v>
      </c>
      <c r="E6" s="4" t="s">
        <v>86</v>
      </c>
      <c r="F6" s="6">
        <v>4</v>
      </c>
    </row>
    <row r="7" spans="1:6">
      <c r="A7" s="6">
        <v>9</v>
      </c>
      <c r="B7" s="15" t="s">
        <v>26</v>
      </c>
      <c r="C7" s="6" t="s">
        <v>117</v>
      </c>
      <c r="D7" s="47" t="s">
        <v>35</v>
      </c>
      <c r="E7" s="4" t="s">
        <v>76</v>
      </c>
      <c r="F7" s="6">
        <v>4</v>
      </c>
    </row>
    <row r="8" spans="1:6">
      <c r="A8" s="6">
        <v>9</v>
      </c>
      <c r="B8" s="6" t="s">
        <v>26</v>
      </c>
      <c r="C8" s="6" t="s">
        <v>118</v>
      </c>
      <c r="D8" s="47" t="s">
        <v>42</v>
      </c>
      <c r="E8" s="4" t="s">
        <v>96</v>
      </c>
      <c r="F8" s="6">
        <v>4</v>
      </c>
    </row>
    <row r="9" spans="1:6">
      <c r="C9" s="1"/>
      <c r="D9" s="1"/>
      <c r="E9" s="1"/>
      <c r="F9" s="1"/>
    </row>
    <row r="10" spans="1:6">
      <c r="C10" s="1"/>
      <c r="D10" s="1"/>
      <c r="E10" s="1"/>
      <c r="F10" s="1"/>
    </row>
  </sheetData>
  <pageMargins left="0.7" right="0.7" top="0.75" bottom="0.75" header="0.3" footer="0.3"/>
  <pageSetup paperSize="9" orientation="portrait"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I57"/>
  <sheetViews>
    <sheetView tabSelected="1" topLeftCell="A37" zoomScale="75" zoomScaleNormal="75" workbookViewId="0">
      <selection activeCell="O46" sqref="O46"/>
    </sheetView>
  </sheetViews>
  <sheetFormatPr defaultColWidth="10.81640625" defaultRowHeight="14.5"/>
  <cols>
    <col min="5" max="5" width="13.54296875" customWidth="1"/>
    <col min="6" max="6" width="30.54296875" bestFit="1" customWidth="1"/>
    <col min="7" max="7" width="33.1796875" bestFit="1" customWidth="1"/>
    <col min="8" max="8" width="13.453125" customWidth="1"/>
    <col min="9" max="9" width="25.81640625" bestFit="1" customWidth="1"/>
  </cols>
  <sheetData>
    <row r="1" spans="1:8" ht="26">
      <c r="A1" s="51" t="s">
        <v>149</v>
      </c>
      <c r="E1" s="50"/>
      <c r="F1" s="65"/>
      <c r="G1" s="65"/>
    </row>
    <row r="2" spans="1:8" ht="15.5">
      <c r="E2" s="50"/>
      <c r="F2" s="65"/>
      <c r="G2" s="65"/>
    </row>
    <row r="3" spans="1:8" ht="15.5">
      <c r="A3" s="67" t="s">
        <v>146</v>
      </c>
      <c r="B3" s="63"/>
      <c r="C3" s="63"/>
      <c r="D3" s="63"/>
      <c r="E3" s="66"/>
      <c r="F3" s="65"/>
      <c r="G3" s="65"/>
      <c r="H3" s="63"/>
    </row>
    <row r="4" spans="1:8" ht="15.5">
      <c r="A4" s="63"/>
      <c r="B4" s="63"/>
      <c r="C4" s="63"/>
      <c r="D4" s="63"/>
      <c r="E4" s="66"/>
      <c r="F4" s="65"/>
      <c r="G4" s="65"/>
      <c r="H4" s="63"/>
    </row>
    <row r="5" spans="1:8" ht="15.5">
      <c r="A5" s="74" t="s">
        <v>153</v>
      </c>
      <c r="B5" s="63"/>
      <c r="C5" s="63"/>
      <c r="D5" s="63"/>
      <c r="E5" s="66"/>
      <c r="F5" s="65"/>
      <c r="G5" s="65"/>
      <c r="H5" s="63"/>
    </row>
    <row r="6" spans="1:8" ht="15.5">
      <c r="A6" s="63" t="s">
        <v>138</v>
      </c>
      <c r="B6" s="63"/>
      <c r="C6" s="63"/>
      <c r="D6" s="63"/>
      <c r="E6" s="66"/>
      <c r="F6" s="65"/>
      <c r="G6" s="65"/>
      <c r="H6" s="63"/>
    </row>
    <row r="7" spans="1:8" ht="15.5">
      <c r="A7" s="63"/>
      <c r="B7" s="63"/>
      <c r="C7" s="63"/>
      <c r="D7" s="63"/>
      <c r="E7" s="66"/>
      <c r="F7" s="65"/>
      <c r="G7" s="65"/>
      <c r="H7" s="63"/>
    </row>
    <row r="8" spans="1:8" ht="15.5">
      <c r="A8" s="68" t="s">
        <v>147</v>
      </c>
      <c r="B8" s="63"/>
      <c r="C8" s="63"/>
      <c r="D8" s="63"/>
      <c r="E8" s="66"/>
      <c r="F8" s="65"/>
      <c r="G8" s="65"/>
      <c r="H8" s="63"/>
    </row>
    <row r="9" spans="1:8" ht="15.5">
      <c r="A9" s="64"/>
      <c r="B9" s="63"/>
      <c r="C9" s="63"/>
      <c r="D9" s="63"/>
      <c r="E9" s="66"/>
      <c r="F9" s="65"/>
      <c r="G9" s="65"/>
      <c r="H9" s="63"/>
    </row>
    <row r="10" spans="1:8" ht="15.5">
      <c r="A10" s="63"/>
      <c r="B10" s="63"/>
      <c r="C10" s="63"/>
      <c r="D10" s="63"/>
      <c r="E10" s="66"/>
      <c r="F10" s="65"/>
      <c r="G10" s="65"/>
      <c r="H10" s="63"/>
    </row>
    <row r="11" spans="1:8" ht="15.5">
      <c r="A11" s="63"/>
      <c r="B11" s="63"/>
      <c r="C11" s="63"/>
      <c r="D11" s="63"/>
      <c r="E11" s="66"/>
      <c r="F11" s="65"/>
      <c r="G11" s="65"/>
      <c r="H11" s="63"/>
    </row>
    <row r="12" spans="1:8" ht="15.5">
      <c r="A12" s="63" t="s">
        <v>142</v>
      </c>
      <c r="B12" s="63"/>
      <c r="C12" s="63"/>
      <c r="D12" s="63"/>
      <c r="E12" s="66"/>
      <c r="F12" s="65"/>
      <c r="G12" s="65"/>
      <c r="H12" s="63"/>
    </row>
    <row r="13" spans="1:8" ht="15.5">
      <c r="A13" s="63" t="s">
        <v>139</v>
      </c>
      <c r="B13" s="63"/>
      <c r="C13" s="63"/>
      <c r="D13" s="63"/>
      <c r="E13" s="66"/>
      <c r="F13" s="65"/>
      <c r="G13" s="65"/>
      <c r="H13" s="63"/>
    </row>
    <row r="14" spans="1:8" ht="15.5">
      <c r="A14" s="63"/>
      <c r="B14" s="63"/>
      <c r="C14" s="63"/>
      <c r="D14" s="63"/>
      <c r="E14" s="66"/>
      <c r="F14" s="65"/>
      <c r="G14" s="65"/>
      <c r="H14" s="63"/>
    </row>
    <row r="15" spans="1:8" ht="15.5">
      <c r="A15" s="64" t="s">
        <v>141</v>
      </c>
      <c r="B15" s="63"/>
      <c r="C15" s="63"/>
      <c r="D15" s="63"/>
      <c r="E15" s="66"/>
      <c r="F15" s="65"/>
      <c r="G15" s="65"/>
      <c r="H15" s="63"/>
    </row>
    <row r="16" spans="1:8" ht="15.5">
      <c r="A16" s="63" t="s">
        <v>140</v>
      </c>
      <c r="B16" s="63"/>
      <c r="C16" s="63"/>
      <c r="D16" s="63"/>
      <c r="E16" s="66"/>
      <c r="F16" s="65"/>
      <c r="G16" s="65"/>
      <c r="H16" s="63"/>
    </row>
    <row r="17" spans="1:9">
      <c r="F17" s="50"/>
      <c r="G17" s="50"/>
    </row>
    <row r="18" spans="1:9" ht="15.5">
      <c r="A18" s="56" t="s">
        <v>125</v>
      </c>
      <c r="B18" s="56" t="s">
        <v>97</v>
      </c>
      <c r="C18" s="58" t="s">
        <v>98</v>
      </c>
      <c r="D18" s="56" t="s">
        <v>134</v>
      </c>
      <c r="E18" s="58" t="s">
        <v>128</v>
      </c>
      <c r="F18" s="58" t="s">
        <v>129</v>
      </c>
      <c r="G18" s="58" t="s">
        <v>129</v>
      </c>
      <c r="H18" s="58" t="s">
        <v>53</v>
      </c>
      <c r="I18" s="57" t="s">
        <v>145</v>
      </c>
    </row>
    <row r="19" spans="1:9" ht="15.5">
      <c r="A19" s="80"/>
      <c r="B19" s="80"/>
      <c r="C19" s="81"/>
      <c r="D19" s="80"/>
      <c r="E19" s="81"/>
      <c r="F19" s="81"/>
      <c r="G19" s="81"/>
      <c r="H19" s="81"/>
      <c r="I19" s="82"/>
    </row>
    <row r="20" spans="1:9" ht="15.5">
      <c r="A20" s="69">
        <v>44853</v>
      </c>
      <c r="B20" s="69" t="s">
        <v>150</v>
      </c>
      <c r="C20" s="70" t="s">
        <v>132</v>
      </c>
      <c r="D20" s="86" t="s">
        <v>156</v>
      </c>
      <c r="E20" s="70" t="s">
        <v>131</v>
      </c>
      <c r="F20" s="88" t="s">
        <v>155</v>
      </c>
      <c r="G20" s="97" t="s">
        <v>179</v>
      </c>
      <c r="H20" s="70">
        <v>4</v>
      </c>
      <c r="I20" s="82"/>
    </row>
    <row r="21" spans="1:9" ht="15.5">
      <c r="A21" s="69">
        <v>44855</v>
      </c>
      <c r="B21" s="69" t="s">
        <v>150</v>
      </c>
      <c r="C21" s="83" t="s">
        <v>133</v>
      </c>
      <c r="D21" s="86" t="s">
        <v>156</v>
      </c>
      <c r="E21" s="83" t="s">
        <v>131</v>
      </c>
      <c r="F21" s="88" t="s">
        <v>169</v>
      </c>
      <c r="G21" s="88" t="s">
        <v>168</v>
      </c>
      <c r="H21" s="70">
        <v>4</v>
      </c>
      <c r="I21" s="54"/>
    </row>
    <row r="22" spans="1:9" ht="15.5">
      <c r="A22" s="69">
        <v>44856</v>
      </c>
      <c r="B22" s="69" t="s">
        <v>150</v>
      </c>
      <c r="C22" s="70" t="s">
        <v>126</v>
      </c>
      <c r="D22" s="86" t="s">
        <v>156</v>
      </c>
      <c r="E22" s="70" t="s">
        <v>131</v>
      </c>
      <c r="F22" s="88" t="s">
        <v>160</v>
      </c>
      <c r="G22" s="88" t="s">
        <v>163</v>
      </c>
      <c r="H22" s="70">
        <v>4</v>
      </c>
      <c r="I22" s="72"/>
    </row>
    <row r="23" spans="1:9" ht="15.5">
      <c r="A23" s="69">
        <v>44857</v>
      </c>
      <c r="B23" s="69" t="s">
        <v>150</v>
      </c>
      <c r="C23" s="70" t="s">
        <v>127</v>
      </c>
      <c r="D23" s="86" t="s">
        <v>156</v>
      </c>
      <c r="E23" s="70" t="s">
        <v>135</v>
      </c>
      <c r="F23" s="88" t="s">
        <v>162</v>
      </c>
      <c r="G23" s="89" t="s">
        <v>158</v>
      </c>
      <c r="H23" s="70">
        <v>4</v>
      </c>
      <c r="I23" s="72"/>
    </row>
    <row r="24" spans="1:9" ht="15.5">
      <c r="A24" s="69">
        <v>44857</v>
      </c>
      <c r="B24" s="69" t="s">
        <v>150</v>
      </c>
      <c r="C24" s="70" t="s">
        <v>127</v>
      </c>
      <c r="D24" s="86" t="s">
        <v>156</v>
      </c>
      <c r="E24" s="70" t="s">
        <v>136</v>
      </c>
      <c r="F24" s="92" t="s">
        <v>170</v>
      </c>
      <c r="G24" s="90" t="s">
        <v>186</v>
      </c>
      <c r="H24" s="70">
        <v>4</v>
      </c>
      <c r="I24" s="72"/>
    </row>
    <row r="25" spans="1:9" ht="15.5">
      <c r="A25" s="69">
        <v>44857</v>
      </c>
      <c r="B25" s="69" t="s">
        <v>150</v>
      </c>
      <c r="C25" s="70" t="s">
        <v>127</v>
      </c>
      <c r="D25" s="86" t="s">
        <v>156</v>
      </c>
      <c r="E25" s="70" t="s">
        <v>137</v>
      </c>
      <c r="F25" s="89" t="s">
        <v>175</v>
      </c>
      <c r="G25" s="91" t="s">
        <v>185</v>
      </c>
      <c r="H25" s="70">
        <v>4</v>
      </c>
    </row>
    <row r="26" spans="1:9" ht="15.5">
      <c r="A26" s="69"/>
      <c r="B26" s="69"/>
      <c r="C26" s="70"/>
      <c r="D26" s="86"/>
      <c r="E26" s="70"/>
      <c r="F26" s="95"/>
      <c r="G26" s="96"/>
      <c r="H26" s="70"/>
    </row>
    <row r="27" spans="1:9" ht="15.5">
      <c r="A27" s="69">
        <v>44870</v>
      </c>
      <c r="B27" s="69" t="s">
        <v>187</v>
      </c>
      <c r="C27" s="70" t="s">
        <v>188</v>
      </c>
      <c r="D27" s="86"/>
      <c r="E27" s="83" t="s">
        <v>136</v>
      </c>
      <c r="F27" s="88" t="s">
        <v>169</v>
      </c>
      <c r="G27" s="97" t="s">
        <v>180</v>
      </c>
      <c r="H27" s="83">
        <v>4</v>
      </c>
    </row>
    <row r="28" spans="1:9" ht="15.5">
      <c r="A28" s="69">
        <v>44871</v>
      </c>
      <c r="B28" s="69" t="s">
        <v>187</v>
      </c>
      <c r="C28" s="70" t="s">
        <v>188</v>
      </c>
      <c r="D28" s="86"/>
      <c r="E28" s="83" t="s">
        <v>137</v>
      </c>
      <c r="F28" s="89" t="s">
        <v>189</v>
      </c>
      <c r="G28" s="93" t="s">
        <v>177</v>
      </c>
      <c r="H28" s="83">
        <v>4</v>
      </c>
    </row>
    <row r="29" spans="1:9" ht="15.5">
      <c r="A29" s="53"/>
      <c r="B29" s="53"/>
      <c r="C29" s="55"/>
      <c r="D29" s="53"/>
      <c r="E29" s="55"/>
      <c r="F29" s="55"/>
      <c r="G29" s="55"/>
      <c r="H29" s="55"/>
      <c r="I29" s="54"/>
    </row>
    <row r="30" spans="1:9" ht="15.5">
      <c r="A30" s="69">
        <v>44881</v>
      </c>
      <c r="B30" s="69" t="s">
        <v>151</v>
      </c>
      <c r="C30" s="70" t="s">
        <v>132</v>
      </c>
      <c r="D30" s="86" t="s">
        <v>156</v>
      </c>
      <c r="E30" s="70" t="s">
        <v>131</v>
      </c>
      <c r="F30" s="89" t="s">
        <v>159</v>
      </c>
      <c r="G30" s="88" t="s">
        <v>167</v>
      </c>
      <c r="H30" s="70">
        <v>4</v>
      </c>
      <c r="I30" s="73"/>
    </row>
    <row r="31" spans="1:9" ht="15.5">
      <c r="A31" s="84">
        <v>44883</v>
      </c>
      <c r="B31" s="69" t="s">
        <v>151</v>
      </c>
      <c r="C31" s="83" t="s">
        <v>133</v>
      </c>
      <c r="D31" s="86" t="s">
        <v>156</v>
      </c>
      <c r="E31" s="83" t="s">
        <v>131</v>
      </c>
      <c r="F31" s="92" t="s">
        <v>171</v>
      </c>
      <c r="G31" s="91" t="s">
        <v>181</v>
      </c>
      <c r="H31" s="83">
        <v>4</v>
      </c>
    </row>
    <row r="32" spans="1:9" ht="15.5">
      <c r="A32" s="69">
        <v>44884</v>
      </c>
      <c r="B32" s="69" t="s">
        <v>151</v>
      </c>
      <c r="C32" s="70" t="s">
        <v>126</v>
      </c>
      <c r="D32" s="86" t="s">
        <v>156</v>
      </c>
      <c r="E32" s="70" t="s">
        <v>131</v>
      </c>
      <c r="F32" s="88" t="s">
        <v>164</v>
      </c>
      <c r="G32" s="89" t="s">
        <v>157</v>
      </c>
      <c r="H32" s="70">
        <v>4</v>
      </c>
      <c r="I32" s="72"/>
    </row>
    <row r="33" spans="1:9" ht="15.5">
      <c r="A33" s="84">
        <v>44885</v>
      </c>
      <c r="B33" s="69" t="s">
        <v>151</v>
      </c>
      <c r="C33" s="83" t="s">
        <v>127</v>
      </c>
      <c r="D33" s="86" t="s">
        <v>156</v>
      </c>
      <c r="E33" s="83" t="s">
        <v>135</v>
      </c>
      <c r="F33" s="89" t="s">
        <v>165</v>
      </c>
      <c r="G33" s="88" t="s">
        <v>166</v>
      </c>
      <c r="H33" s="83">
        <v>4</v>
      </c>
      <c r="I33" s="85"/>
    </row>
    <row r="34" spans="1:9" ht="15.5">
      <c r="A34" s="84">
        <v>44885</v>
      </c>
      <c r="B34" s="69" t="s">
        <v>151</v>
      </c>
      <c r="C34" s="83" t="s">
        <v>127</v>
      </c>
      <c r="D34" s="86" t="s">
        <v>156</v>
      </c>
      <c r="E34" s="83" t="s">
        <v>136</v>
      </c>
      <c r="F34" s="88" t="s">
        <v>168</v>
      </c>
      <c r="G34" s="88" t="s">
        <v>163</v>
      </c>
      <c r="H34" s="83">
        <v>4</v>
      </c>
      <c r="I34" s="85"/>
    </row>
    <row r="35" spans="1:9" ht="15.5">
      <c r="A35" s="84">
        <v>44885</v>
      </c>
      <c r="B35" s="69" t="s">
        <v>151</v>
      </c>
      <c r="C35" s="83" t="s">
        <v>127</v>
      </c>
      <c r="D35" s="86" t="s">
        <v>156</v>
      </c>
      <c r="E35" s="83" t="s">
        <v>137</v>
      </c>
      <c r="F35" s="89" t="s">
        <v>172</v>
      </c>
      <c r="G35" s="90" t="s">
        <v>182</v>
      </c>
      <c r="H35" s="83">
        <v>4</v>
      </c>
      <c r="I35" s="85"/>
    </row>
    <row r="36" spans="1:9" ht="15.5">
      <c r="A36" s="53"/>
      <c r="B36" s="53"/>
      <c r="C36" s="55"/>
      <c r="D36" s="53"/>
      <c r="E36" s="55"/>
      <c r="F36" s="55"/>
      <c r="G36" s="55"/>
      <c r="H36" s="55"/>
      <c r="I36" s="54"/>
    </row>
    <row r="37" spans="1:9" ht="15.5">
      <c r="A37" s="84">
        <v>44909</v>
      </c>
      <c r="B37" s="84" t="s">
        <v>152</v>
      </c>
      <c r="C37" s="83" t="s">
        <v>132</v>
      </c>
      <c r="D37" s="86" t="s">
        <v>156</v>
      </c>
      <c r="E37" s="83" t="s">
        <v>131</v>
      </c>
      <c r="F37" s="89" t="s">
        <v>174</v>
      </c>
      <c r="G37" s="88" t="s">
        <v>162</v>
      </c>
      <c r="H37" s="83">
        <v>4</v>
      </c>
      <c r="I37" s="87"/>
    </row>
    <row r="38" spans="1:9" ht="15.5">
      <c r="A38" s="84">
        <v>44911</v>
      </c>
      <c r="B38" s="84" t="s">
        <v>152</v>
      </c>
      <c r="C38" s="83" t="s">
        <v>133</v>
      </c>
      <c r="D38" s="86" t="s">
        <v>156</v>
      </c>
      <c r="E38" s="83" t="s">
        <v>131</v>
      </c>
      <c r="F38" s="90" t="s">
        <v>184</v>
      </c>
      <c r="G38" s="88" t="s">
        <v>166</v>
      </c>
      <c r="H38" s="83">
        <v>4</v>
      </c>
      <c r="I38" s="85"/>
    </row>
    <row r="39" spans="1:9" ht="15.5">
      <c r="A39" s="84">
        <v>44912</v>
      </c>
      <c r="B39" s="84" t="s">
        <v>152</v>
      </c>
      <c r="C39" s="83" t="s">
        <v>126</v>
      </c>
      <c r="D39" s="86" t="s">
        <v>156</v>
      </c>
      <c r="E39" s="83" t="s">
        <v>131</v>
      </c>
      <c r="F39" s="94" t="s">
        <v>173</v>
      </c>
      <c r="G39" s="88" t="s">
        <v>167</v>
      </c>
      <c r="H39" s="70">
        <v>4</v>
      </c>
      <c r="I39" s="85"/>
    </row>
    <row r="40" spans="1:9" ht="15.5">
      <c r="A40" s="69">
        <v>44913</v>
      </c>
      <c r="B40" s="84" t="s">
        <v>152</v>
      </c>
      <c r="C40" s="70" t="s">
        <v>127</v>
      </c>
      <c r="D40" s="86" t="s">
        <v>156</v>
      </c>
      <c r="E40" s="70" t="s">
        <v>135</v>
      </c>
      <c r="F40" s="92" t="s">
        <v>171</v>
      </c>
      <c r="G40" s="88" t="s">
        <v>160</v>
      </c>
      <c r="H40" s="70">
        <v>4</v>
      </c>
      <c r="I40" s="72"/>
    </row>
    <row r="41" spans="1:9" ht="15.5">
      <c r="A41" s="69">
        <v>44913</v>
      </c>
      <c r="B41" s="84" t="s">
        <v>152</v>
      </c>
      <c r="C41" s="70" t="s">
        <v>127</v>
      </c>
      <c r="D41" s="86" t="s">
        <v>156</v>
      </c>
      <c r="E41" s="70" t="s">
        <v>136</v>
      </c>
      <c r="F41" s="90" t="s">
        <v>176</v>
      </c>
      <c r="G41" s="90" t="s">
        <v>183</v>
      </c>
      <c r="H41" s="70">
        <v>4</v>
      </c>
      <c r="I41" s="72"/>
    </row>
    <row r="42" spans="1:9" ht="15.5">
      <c r="A42" s="69">
        <v>44913</v>
      </c>
      <c r="B42" s="84" t="s">
        <v>152</v>
      </c>
      <c r="C42" s="70" t="s">
        <v>127</v>
      </c>
      <c r="D42" s="86" t="s">
        <v>156</v>
      </c>
      <c r="E42" s="70" t="s">
        <v>137</v>
      </c>
      <c r="F42" s="88" t="s">
        <v>164</v>
      </c>
      <c r="G42" s="89" t="s">
        <v>161</v>
      </c>
      <c r="H42" s="70">
        <v>4</v>
      </c>
      <c r="I42" s="72"/>
    </row>
    <row r="43" spans="1:9" ht="15.5">
      <c r="A43" s="69"/>
      <c r="B43" s="69"/>
      <c r="C43" s="70"/>
      <c r="D43" s="69"/>
      <c r="E43" s="70"/>
      <c r="G43" s="71"/>
      <c r="H43" s="70"/>
      <c r="I43" s="72"/>
    </row>
    <row r="44" spans="1:9" ht="15.5">
      <c r="A44" s="59"/>
      <c r="B44" s="60"/>
      <c r="C44" s="61"/>
      <c r="D44" s="61"/>
      <c r="E44" s="62"/>
      <c r="F44" s="65"/>
      <c r="G44" s="65"/>
    </row>
    <row r="45" spans="1:9" ht="15.5">
      <c r="A45" s="74" t="s">
        <v>154</v>
      </c>
      <c r="B45" s="75"/>
      <c r="C45" s="76"/>
      <c r="D45" s="76"/>
      <c r="E45" s="77"/>
      <c r="F45" s="76"/>
    </row>
    <row r="46" spans="1:9" ht="15.5">
      <c r="A46" s="74" t="s">
        <v>178</v>
      </c>
      <c r="B46" s="75"/>
      <c r="C46" s="76"/>
      <c r="D46" s="76"/>
      <c r="E46" s="77"/>
      <c r="F46" s="76"/>
    </row>
    <row r="47" spans="1:9" ht="15.5">
      <c r="A47" s="74"/>
      <c r="B47" s="75"/>
      <c r="C47" s="76"/>
      <c r="D47" s="76"/>
      <c r="E47" s="77"/>
      <c r="F47" s="76"/>
      <c r="G47" s="76"/>
    </row>
    <row r="48" spans="1:9" ht="15.5">
      <c r="A48" s="74"/>
      <c r="B48" s="75"/>
      <c r="C48" s="76"/>
      <c r="D48" s="76"/>
      <c r="E48" s="77"/>
      <c r="F48" s="76"/>
      <c r="G48" s="76"/>
    </row>
    <row r="49" spans="1:9" ht="15.5">
      <c r="A49" s="74"/>
      <c r="B49" s="75"/>
      <c r="C49" s="76"/>
      <c r="D49" s="76"/>
      <c r="E49" s="77"/>
      <c r="F49" s="76"/>
      <c r="G49" s="76"/>
    </row>
    <row r="50" spans="1:9" ht="15.5">
      <c r="A50" s="64" t="s">
        <v>130</v>
      </c>
      <c r="B50" s="74"/>
      <c r="C50" s="74"/>
      <c r="D50" s="74"/>
      <c r="E50" s="74"/>
      <c r="F50" s="78"/>
      <c r="G50" s="78"/>
      <c r="H50" s="52"/>
      <c r="I50" s="52"/>
    </row>
    <row r="51" spans="1:9" ht="15.5">
      <c r="A51" s="74"/>
      <c r="B51" s="74"/>
      <c r="C51" s="74"/>
      <c r="D51" s="74"/>
      <c r="E51" s="74"/>
      <c r="F51" s="78"/>
      <c r="G51" s="78"/>
      <c r="H51" s="52"/>
      <c r="I51" s="52"/>
    </row>
    <row r="52" spans="1:9" ht="15.5">
      <c r="A52" s="74" t="s">
        <v>143</v>
      </c>
      <c r="B52" s="74"/>
      <c r="C52" s="74"/>
      <c r="D52" s="74"/>
      <c r="E52" s="74"/>
      <c r="F52" s="78"/>
      <c r="G52" s="78"/>
      <c r="H52" s="52"/>
      <c r="I52" s="52"/>
    </row>
    <row r="53" spans="1:9" ht="15.5">
      <c r="A53" s="74" t="s">
        <v>146</v>
      </c>
      <c r="B53" s="74"/>
      <c r="C53" s="74"/>
      <c r="D53" s="74"/>
      <c r="E53" s="74"/>
      <c r="F53" s="78"/>
      <c r="G53" s="78"/>
      <c r="H53" s="52"/>
      <c r="I53" s="52"/>
    </row>
    <row r="54" spans="1:9" ht="15.5">
      <c r="A54" s="74"/>
      <c r="B54" s="74"/>
      <c r="C54" s="74"/>
      <c r="D54" s="74"/>
      <c r="E54" s="74"/>
      <c r="F54" s="78"/>
      <c r="G54" s="78"/>
      <c r="H54" s="52"/>
      <c r="I54" s="52"/>
    </row>
    <row r="55" spans="1:9" ht="15.5">
      <c r="A55" s="74" t="s">
        <v>148</v>
      </c>
      <c r="B55" s="74"/>
      <c r="C55" s="74"/>
      <c r="D55" s="74"/>
      <c r="E55" s="74"/>
      <c r="F55" s="78"/>
      <c r="G55" s="78"/>
      <c r="H55" s="52"/>
      <c r="I55" s="52"/>
    </row>
    <row r="56" spans="1:9" ht="15.5">
      <c r="A56" s="74"/>
      <c r="B56" s="74"/>
      <c r="C56" s="74"/>
      <c r="D56" s="74"/>
      <c r="E56" s="74"/>
      <c r="F56" s="78"/>
      <c r="G56" s="78"/>
      <c r="H56" s="52"/>
      <c r="I56" s="52"/>
    </row>
    <row r="57" spans="1:9" ht="15.5">
      <c r="A57" s="74" t="s">
        <v>144</v>
      </c>
      <c r="B57" s="79"/>
      <c r="C57" s="79"/>
      <c r="D57" s="79"/>
      <c r="E57" s="79"/>
      <c r="F57" s="79"/>
      <c r="G57" s="79"/>
    </row>
  </sheetData>
  <phoneticPr fontId="13" type="noConversion"/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39"/>
  <sheetViews>
    <sheetView workbookViewId="0">
      <pane ySplit="1" topLeftCell="A2" activePane="bottomLeft" state="frozen"/>
      <selection activeCell="A27" sqref="A27"/>
      <selection pane="bottomLeft" activeCell="A27" sqref="A27"/>
    </sheetView>
  </sheetViews>
  <sheetFormatPr defaultColWidth="8.81640625" defaultRowHeight="14.5"/>
  <cols>
    <col min="1" max="1" width="31.453125" customWidth="1"/>
    <col min="2" max="2" width="17.1796875" style="22" customWidth="1"/>
    <col min="3" max="3" width="14.453125" style="1" customWidth="1"/>
    <col min="4" max="11" width="9.1796875" style="1"/>
    <col min="13" max="13" width="15" style="1" customWidth="1"/>
    <col min="14" max="14" width="26" style="1" customWidth="1"/>
  </cols>
  <sheetData>
    <row r="1" spans="1:14" ht="14.25" customHeight="1">
      <c r="A1" s="2" t="s">
        <v>0</v>
      </c>
      <c r="B1" s="20" t="s">
        <v>53</v>
      </c>
      <c r="C1" s="2" t="s">
        <v>3</v>
      </c>
      <c r="D1" s="2" t="s">
        <v>4</v>
      </c>
      <c r="E1" s="2" t="s">
        <v>5</v>
      </c>
      <c r="F1" s="2" t="s">
        <v>6</v>
      </c>
      <c r="G1" s="2" t="s">
        <v>7</v>
      </c>
      <c r="H1" s="2" t="s">
        <v>8</v>
      </c>
      <c r="I1" s="2" t="s">
        <v>9</v>
      </c>
      <c r="J1" s="2" t="s">
        <v>10</v>
      </c>
      <c r="K1" s="2" t="s">
        <v>11</v>
      </c>
      <c r="L1" s="2"/>
      <c r="M1" s="2"/>
      <c r="N1" s="2" t="s">
        <v>54</v>
      </c>
    </row>
    <row r="2" spans="1:14" ht="15" customHeight="1">
      <c r="A2" s="40" t="s">
        <v>55</v>
      </c>
      <c r="B2" s="41">
        <f>'v 46'!F2</f>
        <v>4.5</v>
      </c>
      <c r="C2" s="46" t="s">
        <v>56</v>
      </c>
      <c r="D2" s="41"/>
      <c r="E2" s="41" t="s">
        <v>14</v>
      </c>
      <c r="F2" s="41"/>
      <c r="G2" s="41" t="s">
        <v>14</v>
      </c>
      <c r="H2" s="41"/>
      <c r="I2" s="41"/>
      <c r="J2" s="41"/>
      <c r="K2" s="41"/>
      <c r="L2" s="41"/>
      <c r="M2" s="41"/>
      <c r="N2" s="41" t="s">
        <v>57</v>
      </c>
    </row>
    <row r="3" spans="1:14" ht="15" customHeight="1">
      <c r="A3" s="4" t="s">
        <v>58</v>
      </c>
      <c r="B3" s="21">
        <f>'v 40'!F3+'v 7'!F2</f>
        <v>7.5</v>
      </c>
      <c r="C3" s="6">
        <v>2</v>
      </c>
      <c r="D3" s="6"/>
      <c r="E3" s="6" t="s">
        <v>14</v>
      </c>
      <c r="F3" s="6" t="s">
        <v>14</v>
      </c>
      <c r="G3" s="6"/>
      <c r="H3" s="6"/>
      <c r="I3" s="6"/>
      <c r="J3" s="6"/>
      <c r="K3" s="6"/>
      <c r="L3" s="6"/>
      <c r="M3" s="6" t="s">
        <v>19</v>
      </c>
      <c r="N3" s="6"/>
    </row>
    <row r="4" spans="1:14" ht="15" customHeight="1">
      <c r="A4" s="4" t="s">
        <v>59</v>
      </c>
      <c r="B4" s="21" t="e">
        <f>'v 40'!F4+'v 49'!F8+#REF!</f>
        <v>#REF!</v>
      </c>
      <c r="C4" s="6">
        <v>3</v>
      </c>
      <c r="D4" s="6"/>
      <c r="E4" s="6"/>
      <c r="F4" s="6"/>
      <c r="G4" s="6" t="s">
        <v>14</v>
      </c>
      <c r="H4" s="6"/>
      <c r="I4" s="6" t="s">
        <v>14</v>
      </c>
      <c r="J4" s="6"/>
      <c r="K4" s="6" t="s">
        <v>14</v>
      </c>
      <c r="L4" s="6"/>
      <c r="M4" s="6"/>
      <c r="N4" s="6"/>
    </row>
    <row r="5" spans="1:14" ht="15" customHeight="1">
      <c r="A5" s="4" t="s">
        <v>60</v>
      </c>
      <c r="B5" s="21" t="e">
        <f>'v 37'!F7+'v 2'!F4+#REF!</f>
        <v>#REF!</v>
      </c>
      <c r="C5" s="6">
        <v>3</v>
      </c>
      <c r="D5" s="6"/>
      <c r="E5" s="6"/>
      <c r="F5" s="6"/>
      <c r="G5" s="6" t="s">
        <v>14</v>
      </c>
      <c r="H5" s="6"/>
      <c r="I5" s="6"/>
      <c r="J5" s="6" t="s">
        <v>14</v>
      </c>
      <c r="K5" s="6" t="s">
        <v>14</v>
      </c>
      <c r="L5" s="6"/>
      <c r="M5" s="6"/>
      <c r="N5" s="6"/>
    </row>
    <row r="6" spans="1:14" ht="15" customHeight="1">
      <c r="A6" s="4" t="s">
        <v>61</v>
      </c>
      <c r="B6" s="21">
        <f>'v 40'!F6+'v 7'!F4</f>
        <v>6</v>
      </c>
      <c r="C6" s="6">
        <v>2</v>
      </c>
      <c r="D6" s="6"/>
      <c r="E6" s="6"/>
      <c r="F6" s="6"/>
      <c r="G6" s="6" t="s">
        <v>14</v>
      </c>
      <c r="H6" s="6"/>
      <c r="I6" s="6" t="s">
        <v>14</v>
      </c>
      <c r="J6" s="6"/>
      <c r="K6" s="6"/>
      <c r="L6" s="6"/>
      <c r="M6" s="6" t="s">
        <v>19</v>
      </c>
      <c r="N6" s="6"/>
    </row>
    <row r="7" spans="1:14" ht="15" customHeight="1">
      <c r="A7" s="4" t="s">
        <v>62</v>
      </c>
      <c r="B7" s="21">
        <f>'v 40'!F7+'v 2'!F5+'v 9'!F2</f>
        <v>10.5</v>
      </c>
      <c r="C7" s="6">
        <v>3</v>
      </c>
      <c r="D7" s="6"/>
      <c r="E7" s="6" t="s">
        <v>14</v>
      </c>
      <c r="F7" s="6"/>
      <c r="G7" s="6"/>
      <c r="H7" s="6" t="s">
        <v>14</v>
      </c>
      <c r="I7" s="6"/>
      <c r="J7" s="6" t="s">
        <v>14</v>
      </c>
      <c r="K7" s="6"/>
      <c r="L7" s="6"/>
      <c r="M7" s="6"/>
      <c r="N7" s="6"/>
    </row>
    <row r="8" spans="1:14" ht="15" customHeight="1">
      <c r="A8" s="4" t="s">
        <v>63</v>
      </c>
      <c r="B8" s="21" t="e">
        <f>'v 40'!F8+#REF!</f>
        <v>#REF!</v>
      </c>
      <c r="C8" s="6">
        <v>2</v>
      </c>
      <c r="D8" s="6"/>
      <c r="E8" s="6" t="s">
        <v>14</v>
      </c>
      <c r="F8" s="6"/>
      <c r="G8" s="6"/>
      <c r="H8" s="6"/>
      <c r="I8" s="6"/>
      <c r="J8" s="6"/>
      <c r="K8" s="6" t="s">
        <v>14</v>
      </c>
      <c r="L8" s="6"/>
      <c r="M8" s="6"/>
      <c r="N8" s="6"/>
    </row>
    <row r="9" spans="1:14" ht="15" customHeight="1">
      <c r="A9" s="4" t="s">
        <v>64</v>
      </c>
      <c r="B9" s="21">
        <f>'v 43'!F2+'borttagen , v 5 bemannas av J18'!F5</f>
        <v>6.5</v>
      </c>
      <c r="C9" s="6">
        <v>2</v>
      </c>
      <c r="D9" s="6"/>
      <c r="E9" s="6" t="s">
        <v>14</v>
      </c>
      <c r="F9" s="6"/>
      <c r="G9" s="6"/>
      <c r="H9" s="6" t="s">
        <v>14</v>
      </c>
      <c r="I9" s="6"/>
      <c r="J9" s="6"/>
      <c r="K9" s="6"/>
      <c r="L9" s="6"/>
      <c r="M9" s="6"/>
      <c r="N9" s="6"/>
    </row>
    <row r="10" spans="1:14" ht="15" customHeight="1">
      <c r="A10" s="4" t="s">
        <v>65</v>
      </c>
      <c r="B10" s="21">
        <f>'v 43'!F3-'v 43'!F3+'v 49'!F2+'v 7'!F5</f>
        <v>6.5</v>
      </c>
      <c r="C10" s="6">
        <v>2</v>
      </c>
      <c r="D10" s="6"/>
      <c r="E10" s="6" t="s">
        <v>14</v>
      </c>
      <c r="F10" s="6"/>
      <c r="G10" s="6"/>
      <c r="H10" s="6" t="s">
        <v>14</v>
      </c>
      <c r="I10" s="6"/>
      <c r="J10" s="6"/>
      <c r="K10" s="6"/>
      <c r="L10" s="5"/>
      <c r="M10" s="6"/>
      <c r="N10" s="6"/>
    </row>
    <row r="11" spans="1:14" ht="15" customHeight="1">
      <c r="A11" s="40" t="s">
        <v>66</v>
      </c>
      <c r="B11" s="41">
        <f>'v 37'!F2</f>
        <v>4.5</v>
      </c>
      <c r="C11" s="46" t="s">
        <v>56</v>
      </c>
      <c r="D11" s="41"/>
      <c r="E11" s="41" t="s">
        <v>14</v>
      </c>
      <c r="F11" s="41"/>
      <c r="G11" s="41"/>
      <c r="H11" s="41"/>
      <c r="I11" s="41"/>
      <c r="J11" s="41"/>
      <c r="K11" s="41"/>
      <c r="L11" s="41"/>
      <c r="M11" s="41"/>
      <c r="N11" s="41" t="s">
        <v>57</v>
      </c>
    </row>
    <row r="12" spans="1:14" ht="15" customHeight="1">
      <c r="A12" s="4" t="s">
        <v>67</v>
      </c>
      <c r="B12" s="21">
        <f>'v 43'!F4+'v 2'!F8</f>
        <v>6.5</v>
      </c>
      <c r="C12" s="6">
        <v>2</v>
      </c>
      <c r="D12" s="6"/>
      <c r="E12" s="6"/>
      <c r="F12" s="6"/>
      <c r="G12" s="6" t="s">
        <v>14</v>
      </c>
      <c r="H12" s="6"/>
      <c r="I12" s="6"/>
      <c r="J12" s="6"/>
      <c r="K12" s="6" t="s">
        <v>14</v>
      </c>
      <c r="L12" s="5"/>
      <c r="M12" s="6" t="s">
        <v>19</v>
      </c>
      <c r="N12" s="6"/>
    </row>
    <row r="13" spans="1:14" ht="15" customHeight="1">
      <c r="A13" s="4" t="s">
        <v>68</v>
      </c>
      <c r="B13" s="21" t="e">
        <f>'v 37'!F3+#REF!</f>
        <v>#REF!</v>
      </c>
      <c r="C13" s="6">
        <v>2</v>
      </c>
      <c r="D13" s="6"/>
      <c r="E13" s="6"/>
      <c r="F13" s="6" t="s">
        <v>14</v>
      </c>
      <c r="G13" s="6"/>
      <c r="H13" s="6" t="s">
        <v>14</v>
      </c>
      <c r="I13" s="6"/>
      <c r="J13" s="6"/>
      <c r="K13" s="6"/>
      <c r="L13" s="5"/>
      <c r="M13" s="6"/>
      <c r="N13" s="6"/>
    </row>
    <row r="14" spans="1:14" ht="15" customHeight="1">
      <c r="A14" s="4" t="s">
        <v>69</v>
      </c>
      <c r="B14" s="21">
        <f>'v 37'!F4+'v 9'!F3</f>
        <v>7</v>
      </c>
      <c r="C14" s="6">
        <v>2</v>
      </c>
      <c r="D14" s="6"/>
      <c r="E14" s="6"/>
      <c r="F14" s="6" t="s">
        <v>14</v>
      </c>
      <c r="G14" s="6"/>
      <c r="H14" s="6"/>
      <c r="I14" s="6" t="s">
        <v>14</v>
      </c>
      <c r="J14" s="6"/>
      <c r="K14" s="6"/>
      <c r="L14" s="5"/>
      <c r="M14" s="6"/>
      <c r="N14" s="6"/>
    </row>
    <row r="15" spans="1:14" ht="15" customHeight="1">
      <c r="A15" s="4" t="s">
        <v>70</v>
      </c>
      <c r="B15" s="21">
        <f>'v 43'!F5+'v 2'!F6</f>
        <v>6.5</v>
      </c>
      <c r="C15" s="6">
        <v>2</v>
      </c>
      <c r="D15" s="6"/>
      <c r="E15" s="6"/>
      <c r="F15" s="6"/>
      <c r="G15" s="6"/>
      <c r="H15" s="6" t="s">
        <v>14</v>
      </c>
      <c r="I15" s="6" t="s">
        <v>14</v>
      </c>
      <c r="J15" s="6"/>
      <c r="K15" s="6"/>
      <c r="L15" s="5"/>
      <c r="M15" s="6" t="s">
        <v>19</v>
      </c>
      <c r="N15" s="6"/>
    </row>
    <row r="16" spans="1:14" ht="15" customHeight="1">
      <c r="A16" s="4" t="s">
        <v>71</v>
      </c>
      <c r="B16" s="21">
        <f>'v 43'!F6</f>
        <v>4</v>
      </c>
      <c r="C16" s="6">
        <v>1</v>
      </c>
      <c r="D16" s="6"/>
      <c r="E16" s="6"/>
      <c r="F16" s="6"/>
      <c r="G16" s="6"/>
      <c r="H16" s="6"/>
      <c r="I16" s="6" t="s">
        <v>14</v>
      </c>
      <c r="J16" s="6"/>
      <c r="K16" s="6"/>
      <c r="L16" s="5"/>
      <c r="M16" s="6" t="s">
        <v>19</v>
      </c>
      <c r="N16" s="6"/>
    </row>
    <row r="17" spans="1:14" ht="15" customHeight="1">
      <c r="A17" s="4" t="s">
        <v>72</v>
      </c>
      <c r="B17" s="21">
        <f>'v 37'!F5</f>
        <v>4</v>
      </c>
      <c r="C17" s="6">
        <v>1</v>
      </c>
      <c r="D17" s="6"/>
      <c r="E17" s="6"/>
      <c r="F17" s="6"/>
      <c r="G17" s="6"/>
      <c r="H17" s="6"/>
      <c r="I17" s="6"/>
      <c r="J17" s="6" t="s">
        <v>14</v>
      </c>
      <c r="K17" s="6"/>
      <c r="L17" s="5"/>
      <c r="M17" s="6"/>
      <c r="N17" s="6"/>
    </row>
    <row r="18" spans="1:14" ht="15" customHeight="1">
      <c r="A18" s="4" t="s">
        <v>73</v>
      </c>
      <c r="B18" s="21" t="e">
        <f>'v 37'!F6-'v 37'!F6+'v 40'!F5+'v 2'!F7+#REF!</f>
        <v>#REF!</v>
      </c>
      <c r="C18" s="6">
        <v>3</v>
      </c>
      <c r="D18" s="6"/>
      <c r="E18" s="6"/>
      <c r="F18" s="6" t="s">
        <v>14</v>
      </c>
      <c r="G18" s="6"/>
      <c r="H18" s="6" t="s">
        <v>14</v>
      </c>
      <c r="I18" s="6"/>
      <c r="J18" s="6" t="s">
        <v>14</v>
      </c>
      <c r="K18" s="6"/>
      <c r="L18" s="5"/>
      <c r="M18" s="6"/>
      <c r="N18" s="6"/>
    </row>
    <row r="19" spans="1:14" ht="15" customHeight="1">
      <c r="A19" s="19" t="s">
        <v>74</v>
      </c>
      <c r="B19" s="19"/>
      <c r="C19" s="19" t="s">
        <v>56</v>
      </c>
      <c r="D19" s="19"/>
      <c r="E19" s="19"/>
      <c r="F19" s="19"/>
      <c r="G19" s="19"/>
      <c r="H19" s="19"/>
      <c r="I19" s="19"/>
      <c r="J19" s="19"/>
      <c r="K19" s="19"/>
      <c r="L19" s="19"/>
      <c r="M19" s="19" t="s">
        <v>22</v>
      </c>
      <c r="N19" s="19" t="s">
        <v>14</v>
      </c>
    </row>
    <row r="20" spans="1:14" ht="15" customHeight="1">
      <c r="A20" s="4" t="s">
        <v>75</v>
      </c>
      <c r="B20" s="21">
        <f>'v 43'!F7+'v 7'!F8</f>
        <v>8</v>
      </c>
      <c r="C20" s="6">
        <v>2</v>
      </c>
      <c r="D20" s="6"/>
      <c r="E20" s="6"/>
      <c r="F20" s="6"/>
      <c r="G20" s="6"/>
      <c r="H20" s="6"/>
      <c r="I20" s="6"/>
      <c r="J20" s="6" t="s">
        <v>14</v>
      </c>
      <c r="K20" s="6" t="s">
        <v>14</v>
      </c>
      <c r="L20" s="5"/>
      <c r="M20" s="6"/>
      <c r="N20" s="6"/>
    </row>
    <row r="21" spans="1:14" ht="15" customHeight="1">
      <c r="A21" s="4" t="s">
        <v>76</v>
      </c>
      <c r="B21" s="21">
        <f>'v 43'!F8+'v 9'!F7</f>
        <v>8</v>
      </c>
      <c r="C21" s="6">
        <v>2</v>
      </c>
      <c r="D21" s="6"/>
      <c r="E21" s="6"/>
      <c r="F21" s="6"/>
      <c r="G21" s="6"/>
      <c r="H21" s="6"/>
      <c r="I21" s="6"/>
      <c r="J21" s="6" t="s">
        <v>14</v>
      </c>
      <c r="K21" s="6" t="s">
        <v>14</v>
      </c>
      <c r="L21" s="5"/>
      <c r="M21" s="6"/>
      <c r="N21" s="6"/>
    </row>
    <row r="22" spans="1:14" ht="15" customHeight="1">
      <c r="A22" s="4" t="s">
        <v>77</v>
      </c>
      <c r="B22" s="21">
        <f>'v 40'!F2</f>
        <v>4.5</v>
      </c>
      <c r="C22" s="6">
        <v>1</v>
      </c>
      <c r="D22" s="6"/>
      <c r="E22" s="6" t="s">
        <v>14</v>
      </c>
      <c r="F22" s="6"/>
      <c r="G22" s="6"/>
      <c r="H22" s="6"/>
      <c r="I22" s="6"/>
      <c r="J22" s="6"/>
      <c r="K22" s="6"/>
      <c r="L22" s="5"/>
      <c r="M22" s="6"/>
      <c r="N22" s="6"/>
    </row>
    <row r="23" spans="1:14" ht="15" customHeight="1">
      <c r="A23" s="4" t="s">
        <v>78</v>
      </c>
      <c r="B23" s="21" t="e">
        <f>'v 46'!F3+#REF!</f>
        <v>#REF!</v>
      </c>
      <c r="C23" s="6">
        <v>2</v>
      </c>
      <c r="D23" s="6"/>
      <c r="E23" s="6"/>
      <c r="F23" s="6" t="s">
        <v>14</v>
      </c>
      <c r="G23" s="6" t="s">
        <v>14</v>
      </c>
      <c r="H23" s="6"/>
      <c r="I23" s="6"/>
      <c r="J23" s="6"/>
      <c r="K23" s="6"/>
      <c r="L23" s="5"/>
      <c r="M23" s="6"/>
      <c r="N23" s="6"/>
    </row>
    <row r="24" spans="1:14" ht="15" customHeight="1">
      <c r="A24" s="19" t="s">
        <v>79</v>
      </c>
      <c r="B24" s="19"/>
      <c r="C24" s="19" t="s">
        <v>56</v>
      </c>
      <c r="D24" s="19"/>
      <c r="E24" s="19"/>
      <c r="F24" s="19"/>
      <c r="G24" s="19"/>
      <c r="H24" s="19"/>
      <c r="I24" s="19"/>
      <c r="J24" s="19"/>
      <c r="K24" s="19"/>
      <c r="L24" s="19"/>
      <c r="M24" s="19" t="s">
        <v>16</v>
      </c>
      <c r="N24" s="19" t="s">
        <v>14</v>
      </c>
    </row>
    <row r="25" spans="1:14" ht="15" customHeight="1">
      <c r="A25" s="4" t="s">
        <v>80</v>
      </c>
      <c r="B25" s="21">
        <f>'v 36'!F2+'v 36'!F3+'v 7'!F6</f>
        <v>9</v>
      </c>
      <c r="C25" s="6">
        <v>3</v>
      </c>
      <c r="D25" s="6"/>
      <c r="E25" s="6"/>
      <c r="F25" s="6"/>
      <c r="G25" s="6" t="s">
        <v>14</v>
      </c>
      <c r="H25" s="6" t="s">
        <v>14</v>
      </c>
      <c r="I25" s="6" t="s">
        <v>14</v>
      </c>
      <c r="J25" s="6"/>
      <c r="K25" s="6"/>
      <c r="L25" s="5"/>
      <c r="M25" s="6" t="s">
        <v>81</v>
      </c>
      <c r="N25" s="6"/>
    </row>
    <row r="26" spans="1:14" ht="15" customHeight="1">
      <c r="A26" s="4" t="s">
        <v>82</v>
      </c>
      <c r="B26" s="21">
        <f>'v 46'!F4</f>
        <v>2</v>
      </c>
      <c r="C26" s="6">
        <v>1</v>
      </c>
      <c r="D26" s="6"/>
      <c r="E26" s="6"/>
      <c r="F26" s="6"/>
      <c r="G26" s="6" t="s">
        <v>14</v>
      </c>
      <c r="H26" s="6"/>
      <c r="I26" s="6"/>
      <c r="J26" s="6"/>
      <c r="K26" s="6"/>
      <c r="L26" s="5"/>
      <c r="M26" s="6" t="s">
        <v>19</v>
      </c>
      <c r="N26" s="6"/>
    </row>
    <row r="27" spans="1:14" ht="15" customHeight="1">
      <c r="A27" s="4" t="s">
        <v>83</v>
      </c>
      <c r="B27" s="21" t="e">
        <f>'v 46'!F5+#REF!</f>
        <v>#REF!</v>
      </c>
      <c r="C27" s="6">
        <v>2</v>
      </c>
      <c r="D27" s="6"/>
      <c r="E27" s="6"/>
      <c r="F27" s="6"/>
      <c r="G27" s="6"/>
      <c r="H27" s="6" t="s">
        <v>14</v>
      </c>
      <c r="I27" s="6"/>
      <c r="J27" s="6"/>
      <c r="K27" s="6" t="s">
        <v>14</v>
      </c>
      <c r="L27" s="5"/>
      <c r="M27" s="6"/>
      <c r="N27" s="6"/>
    </row>
    <row r="28" spans="1:14" ht="15" customHeight="1">
      <c r="A28" s="4" t="s">
        <v>84</v>
      </c>
      <c r="B28" s="21">
        <f>'v 46'!F6+'v 7'!F3</f>
        <v>7</v>
      </c>
      <c r="C28" s="6">
        <v>2</v>
      </c>
      <c r="D28" s="6"/>
      <c r="E28" s="6"/>
      <c r="F28" s="6" t="s">
        <v>14</v>
      </c>
      <c r="G28" s="6"/>
      <c r="H28" s="6"/>
      <c r="I28" s="6" t="s">
        <v>14</v>
      </c>
      <c r="J28" s="6"/>
      <c r="K28" s="6"/>
      <c r="L28" s="5"/>
      <c r="M28" s="6"/>
      <c r="N28" s="6"/>
    </row>
    <row r="29" spans="1:14" ht="15" customHeight="1">
      <c r="A29" s="4" t="s">
        <v>85</v>
      </c>
      <c r="B29" s="21">
        <f>'v 46'!F7+'v 9'!F4</f>
        <v>6</v>
      </c>
      <c r="C29" s="6">
        <v>2</v>
      </c>
      <c r="D29" s="6"/>
      <c r="E29" s="6"/>
      <c r="F29" s="6"/>
      <c r="G29" s="6" t="s">
        <v>14</v>
      </c>
      <c r="H29" s="6"/>
      <c r="I29" s="6"/>
      <c r="J29" s="6" t="s">
        <v>14</v>
      </c>
      <c r="K29" s="6"/>
      <c r="L29" s="5"/>
      <c r="M29" s="6" t="s">
        <v>19</v>
      </c>
      <c r="N29" s="6"/>
    </row>
    <row r="30" spans="1:14" ht="15" customHeight="1">
      <c r="A30" s="4" t="s">
        <v>86</v>
      </c>
      <c r="B30" s="21">
        <f>'v 46'!F8+'v 9'!F6</f>
        <v>8</v>
      </c>
      <c r="C30" s="6">
        <v>2</v>
      </c>
      <c r="D30" s="6"/>
      <c r="E30" s="6"/>
      <c r="F30" s="6"/>
      <c r="G30" s="6"/>
      <c r="H30" s="6"/>
      <c r="I30" s="6" t="s">
        <v>14</v>
      </c>
      <c r="J30" s="6"/>
      <c r="K30" s="6" t="s">
        <v>14</v>
      </c>
      <c r="L30" s="5"/>
      <c r="M30" s="6"/>
      <c r="N30" s="6"/>
    </row>
    <row r="31" spans="1:14" ht="15" customHeight="1">
      <c r="A31" s="4" t="s">
        <v>87</v>
      </c>
      <c r="B31" s="21" t="e">
        <f>'v 49'!F2-'v 49'!F2+'v 43'!F3+#REF!</f>
        <v>#REF!</v>
      </c>
      <c r="C31" s="6">
        <v>2</v>
      </c>
      <c r="D31" s="6"/>
      <c r="E31" s="6"/>
      <c r="F31" s="6" t="s">
        <v>14</v>
      </c>
      <c r="G31" s="6" t="s">
        <v>14</v>
      </c>
      <c r="H31" s="6"/>
      <c r="I31" s="6"/>
      <c r="J31" s="6"/>
      <c r="K31" s="6"/>
      <c r="L31" s="5"/>
      <c r="M31" s="6"/>
      <c r="N31" s="6"/>
    </row>
    <row r="32" spans="1:14" ht="15" customHeight="1">
      <c r="A32" s="4" t="s">
        <v>88</v>
      </c>
      <c r="B32" s="21">
        <f>'v 49'!F3</f>
        <v>3</v>
      </c>
      <c r="C32" s="6">
        <v>1</v>
      </c>
      <c r="D32" s="6"/>
      <c r="E32" s="6"/>
      <c r="F32" s="6" t="s">
        <v>14</v>
      </c>
      <c r="G32" s="6"/>
      <c r="H32" s="6"/>
      <c r="I32" s="6"/>
      <c r="J32" s="6"/>
      <c r="K32" s="6"/>
      <c r="L32" s="5"/>
      <c r="M32" s="6" t="s">
        <v>19</v>
      </c>
      <c r="N32" s="6"/>
    </row>
    <row r="33" spans="1:14" ht="15" customHeight="1">
      <c r="A33" s="4" t="s">
        <v>89</v>
      </c>
      <c r="B33" s="21">
        <f>'v 49'!F4</f>
        <v>2</v>
      </c>
      <c r="C33" s="6">
        <v>1</v>
      </c>
      <c r="D33" s="6"/>
      <c r="E33" s="6"/>
      <c r="F33" s="6"/>
      <c r="G33" s="6" t="s">
        <v>14</v>
      </c>
      <c r="H33" s="6"/>
      <c r="I33" s="6"/>
      <c r="J33" s="6"/>
      <c r="K33" s="6"/>
      <c r="L33" s="5"/>
      <c r="M33" s="6" t="s">
        <v>19</v>
      </c>
      <c r="N33" s="6"/>
    </row>
    <row r="34" spans="1:14" ht="15" customHeight="1">
      <c r="A34" s="4" t="s">
        <v>90</v>
      </c>
      <c r="B34" s="21">
        <f>'v 49'!F5</f>
        <v>2</v>
      </c>
      <c r="C34" s="6">
        <v>1</v>
      </c>
      <c r="D34" s="6"/>
      <c r="E34" s="6"/>
      <c r="F34" s="6"/>
      <c r="G34" s="6"/>
      <c r="H34" s="6" t="s">
        <v>14</v>
      </c>
      <c r="I34" s="6"/>
      <c r="J34" s="6"/>
      <c r="K34" s="6"/>
      <c r="L34" s="5"/>
      <c r="M34" s="6" t="s">
        <v>19</v>
      </c>
      <c r="N34" s="6"/>
    </row>
    <row r="35" spans="1:14" ht="15" customHeight="1">
      <c r="A35" s="4" t="s">
        <v>91</v>
      </c>
      <c r="B35" s="21">
        <f>'v 49'!F6+'v 7'!F7</f>
        <v>8</v>
      </c>
      <c r="C35" s="6">
        <v>2</v>
      </c>
      <c r="D35" s="6"/>
      <c r="E35" s="6"/>
      <c r="F35" s="6"/>
      <c r="G35" s="6"/>
      <c r="H35" s="6"/>
      <c r="I35" s="6" t="s">
        <v>14</v>
      </c>
      <c r="J35" s="6" t="s">
        <v>14</v>
      </c>
      <c r="K35" s="6"/>
      <c r="L35" s="5"/>
      <c r="M35" s="6"/>
      <c r="N35" s="6"/>
    </row>
    <row r="36" spans="1:14" ht="15" customHeight="1">
      <c r="A36" s="4" t="s">
        <v>92</v>
      </c>
      <c r="B36" s="39">
        <f>'v 49'!F7</f>
        <v>4</v>
      </c>
      <c r="C36" s="6">
        <v>1</v>
      </c>
      <c r="D36" s="6"/>
      <c r="E36" s="6"/>
      <c r="F36" s="6"/>
      <c r="G36" s="6"/>
      <c r="H36" s="6"/>
      <c r="I36" s="6"/>
      <c r="J36" s="44" t="s">
        <v>14</v>
      </c>
      <c r="K36" s="6"/>
      <c r="L36" s="5"/>
      <c r="M36" s="6" t="s">
        <v>19</v>
      </c>
      <c r="N36" s="6"/>
    </row>
    <row r="37" spans="1:14" ht="15" customHeight="1">
      <c r="A37" s="42" t="s">
        <v>93</v>
      </c>
      <c r="B37" s="43">
        <f>'v 49'!F8</f>
        <v>4</v>
      </c>
      <c r="C37" s="44">
        <v>1</v>
      </c>
      <c r="D37" s="44"/>
      <c r="E37" s="44"/>
      <c r="F37" s="44"/>
      <c r="G37" s="44"/>
      <c r="H37" s="44"/>
      <c r="I37" s="44"/>
      <c r="J37" s="44" t="s">
        <v>14</v>
      </c>
      <c r="K37" s="44"/>
      <c r="L37" s="45"/>
      <c r="M37" s="44" t="s">
        <v>94</v>
      </c>
      <c r="N37" s="44"/>
    </row>
    <row r="38" spans="1:14" ht="15" customHeight="1">
      <c r="A38" s="4" t="s">
        <v>95</v>
      </c>
      <c r="B38" s="39">
        <f>'v 2'!F2+'v 9'!F5</f>
        <v>6.5</v>
      </c>
      <c r="C38" s="6">
        <v>2</v>
      </c>
      <c r="D38" s="6"/>
      <c r="E38" s="6" t="s">
        <v>14</v>
      </c>
      <c r="F38" s="6"/>
      <c r="G38" s="6"/>
      <c r="H38" s="6" t="s">
        <v>14</v>
      </c>
      <c r="I38" s="6"/>
      <c r="J38" s="6"/>
      <c r="K38" s="6"/>
      <c r="L38" s="5"/>
      <c r="M38" s="6"/>
      <c r="N38" s="6"/>
    </row>
    <row r="39" spans="1:14" ht="15" customHeight="1">
      <c r="A39" s="4" t="s">
        <v>96</v>
      </c>
      <c r="B39" s="39">
        <f>'v 2'!F3+'v 9'!F8</f>
        <v>7</v>
      </c>
      <c r="C39" s="6">
        <v>2</v>
      </c>
      <c r="D39" s="6"/>
      <c r="E39" s="6"/>
      <c r="F39" s="6" t="s">
        <v>14</v>
      </c>
      <c r="G39" s="6"/>
      <c r="H39" s="6"/>
      <c r="I39" s="6"/>
      <c r="J39" s="6"/>
      <c r="K39" s="6" t="s">
        <v>14</v>
      </c>
      <c r="L39" s="5"/>
      <c r="M39" s="6"/>
      <c r="N39" s="6"/>
    </row>
  </sheetData>
  <autoFilter ref="A1:N39" xr:uid="{00000000-0009-0000-0000-000001000000}"/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1"/>
  <sheetViews>
    <sheetView workbookViewId="0">
      <selection activeCell="A27" sqref="A27"/>
    </sheetView>
  </sheetViews>
  <sheetFormatPr defaultColWidth="8.81640625" defaultRowHeight="14.5"/>
  <cols>
    <col min="3" max="3" width="10.81640625" bestFit="1" customWidth="1"/>
    <col min="4" max="4" width="16.453125" bestFit="1" customWidth="1"/>
    <col min="5" max="5" width="24" bestFit="1" customWidth="1"/>
    <col min="6" max="6" width="12.453125" bestFit="1" customWidth="1"/>
    <col min="9" max="9" width="10.81640625" bestFit="1" customWidth="1"/>
    <col min="10" max="10" width="12.453125" bestFit="1" customWidth="1"/>
  </cols>
  <sheetData>
    <row r="1" spans="1:10">
      <c r="A1" s="2" t="s">
        <v>97</v>
      </c>
      <c r="B1" s="2" t="s">
        <v>98</v>
      </c>
      <c r="C1" s="2" t="s">
        <v>99</v>
      </c>
      <c r="D1" s="2" t="s">
        <v>100</v>
      </c>
      <c r="E1" s="2" t="s">
        <v>101</v>
      </c>
      <c r="F1" s="2" t="s">
        <v>53</v>
      </c>
      <c r="G1" s="3"/>
      <c r="H1" s="2" t="s">
        <v>98</v>
      </c>
      <c r="I1" s="2" t="s">
        <v>99</v>
      </c>
      <c r="J1" s="2" t="s">
        <v>53</v>
      </c>
    </row>
    <row r="2" spans="1:10">
      <c r="A2" s="1">
        <v>36</v>
      </c>
      <c r="B2" s="1" t="s">
        <v>102</v>
      </c>
      <c r="C2" s="1" t="s">
        <v>103</v>
      </c>
      <c r="D2" s="1" t="s">
        <v>31</v>
      </c>
      <c r="E2" s="1" t="s">
        <v>104</v>
      </c>
      <c r="F2" s="1">
        <v>2.5</v>
      </c>
      <c r="H2" s="1" t="s">
        <v>4</v>
      </c>
      <c r="I2" s="1" t="s">
        <v>105</v>
      </c>
      <c r="J2" s="1">
        <v>3</v>
      </c>
    </row>
    <row r="3" spans="1:10">
      <c r="A3" s="1"/>
      <c r="B3" s="1" t="s">
        <v>102</v>
      </c>
      <c r="C3" s="1" t="s">
        <v>106</v>
      </c>
      <c r="D3" s="1" t="s">
        <v>31</v>
      </c>
      <c r="E3" s="1" t="s">
        <v>104</v>
      </c>
      <c r="F3" s="1">
        <v>2.5</v>
      </c>
      <c r="H3" s="1" t="s">
        <v>107</v>
      </c>
      <c r="I3" s="1"/>
      <c r="J3" s="1"/>
    </row>
    <row r="4" spans="1:10">
      <c r="A4" s="1"/>
      <c r="B4" s="1"/>
      <c r="C4" s="1"/>
      <c r="D4" s="1"/>
      <c r="E4" s="1"/>
      <c r="F4" s="1"/>
      <c r="H4" s="1" t="s">
        <v>5</v>
      </c>
      <c r="I4" s="1" t="s">
        <v>108</v>
      </c>
      <c r="J4" s="1">
        <v>4.5</v>
      </c>
    </row>
    <row r="5" spans="1:10">
      <c r="A5" s="1"/>
      <c r="B5" s="1"/>
      <c r="C5" s="1"/>
      <c r="D5" s="1"/>
      <c r="E5" s="1"/>
      <c r="F5" s="1"/>
      <c r="H5" s="1" t="s">
        <v>109</v>
      </c>
      <c r="I5" s="1"/>
      <c r="J5" s="1"/>
    </row>
    <row r="6" spans="1:10">
      <c r="A6" s="1"/>
      <c r="B6" s="1"/>
      <c r="C6" s="1"/>
      <c r="D6" s="1"/>
      <c r="E6" s="1"/>
      <c r="F6" s="1"/>
      <c r="H6" s="1" t="s">
        <v>6</v>
      </c>
      <c r="I6" s="1" t="s">
        <v>110</v>
      </c>
      <c r="J6" s="1">
        <v>4</v>
      </c>
    </row>
    <row r="7" spans="1:10">
      <c r="A7" s="1"/>
      <c r="C7" s="1"/>
      <c r="D7" s="1"/>
      <c r="E7" s="1"/>
      <c r="F7" s="1"/>
      <c r="H7" s="1" t="s">
        <v>7</v>
      </c>
      <c r="I7" s="1" t="s">
        <v>111</v>
      </c>
      <c r="J7" s="1">
        <v>2.5</v>
      </c>
    </row>
    <row r="8" spans="1:10">
      <c r="A8" s="1"/>
      <c r="C8" s="1"/>
      <c r="D8" s="1"/>
      <c r="E8" s="1"/>
      <c r="F8" s="1"/>
      <c r="H8" s="1" t="s">
        <v>8</v>
      </c>
      <c r="I8" s="1" t="s">
        <v>112</v>
      </c>
      <c r="J8" s="1">
        <v>3</v>
      </c>
    </row>
    <row r="9" spans="1:10">
      <c r="C9" s="1"/>
      <c r="D9" s="1"/>
      <c r="E9" s="1"/>
      <c r="F9" s="1"/>
      <c r="H9" s="1" t="s">
        <v>9</v>
      </c>
      <c r="I9" s="1" t="s">
        <v>113</v>
      </c>
      <c r="J9" s="1">
        <v>3.5</v>
      </c>
    </row>
    <row r="10" spans="1:10">
      <c r="C10" s="1"/>
      <c r="D10" s="1"/>
      <c r="E10" s="1"/>
      <c r="F10" s="1"/>
      <c r="H10" s="1" t="s">
        <v>10</v>
      </c>
      <c r="I10" s="1" t="s">
        <v>114</v>
      </c>
      <c r="J10" s="1">
        <v>3.5</v>
      </c>
    </row>
    <row r="11" spans="1:10">
      <c r="C11" s="1"/>
      <c r="D11" s="1"/>
      <c r="E11" s="1"/>
      <c r="F11" s="1"/>
      <c r="H11" s="1" t="s">
        <v>11</v>
      </c>
      <c r="I11" s="1" t="s">
        <v>115</v>
      </c>
      <c r="J11" s="1">
        <v>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0"/>
  <sheetViews>
    <sheetView workbookViewId="0">
      <selection activeCell="A27" sqref="A27"/>
    </sheetView>
  </sheetViews>
  <sheetFormatPr defaultColWidth="8.81640625" defaultRowHeight="14.5"/>
  <cols>
    <col min="1" max="1" width="6.453125" bestFit="1" customWidth="1"/>
    <col min="2" max="2" width="7.453125" customWidth="1"/>
    <col min="3" max="3" width="12.453125" customWidth="1"/>
    <col min="4" max="4" width="26.453125" customWidth="1"/>
    <col min="5" max="5" width="24" bestFit="1" customWidth="1"/>
    <col min="6" max="6" width="12.453125" bestFit="1" customWidth="1"/>
    <col min="8" max="8" width="5.54296875" bestFit="1" customWidth="1"/>
    <col min="9" max="9" width="10.81640625" bestFit="1" customWidth="1"/>
    <col min="10" max="10" width="12.453125" bestFit="1" customWidth="1"/>
  </cols>
  <sheetData>
    <row r="1" spans="1:10">
      <c r="A1" s="2" t="s">
        <v>97</v>
      </c>
      <c r="B1" s="2" t="s">
        <v>98</v>
      </c>
      <c r="C1" s="2" t="s">
        <v>99</v>
      </c>
      <c r="D1" s="2" t="s">
        <v>100</v>
      </c>
      <c r="E1" s="2" t="s">
        <v>101</v>
      </c>
      <c r="F1" s="2" t="s">
        <v>53</v>
      </c>
      <c r="G1" s="7"/>
      <c r="H1" s="2" t="s">
        <v>98</v>
      </c>
      <c r="I1" s="2" t="s">
        <v>99</v>
      </c>
      <c r="J1" s="2" t="s">
        <v>53</v>
      </c>
    </row>
    <row r="2" spans="1:10">
      <c r="A2" s="1">
        <v>37</v>
      </c>
      <c r="B2" s="1" t="s">
        <v>5</v>
      </c>
      <c r="C2" s="1" t="s">
        <v>108</v>
      </c>
      <c r="D2" s="8" t="s">
        <v>41</v>
      </c>
      <c r="E2" s="9" t="s">
        <v>66</v>
      </c>
      <c r="F2" s="1">
        <v>4.5</v>
      </c>
      <c r="H2" s="1" t="s">
        <v>107</v>
      </c>
      <c r="I2" s="1"/>
      <c r="J2" s="1"/>
    </row>
    <row r="3" spans="1:10">
      <c r="A3" s="1">
        <v>37</v>
      </c>
      <c r="B3" s="1" t="s">
        <v>6</v>
      </c>
      <c r="C3" s="1" t="s">
        <v>105</v>
      </c>
      <c r="D3" s="8" t="s">
        <v>15</v>
      </c>
      <c r="E3" s="9" t="s">
        <v>68</v>
      </c>
      <c r="F3" s="1">
        <v>3</v>
      </c>
      <c r="H3" s="1" t="s">
        <v>5</v>
      </c>
      <c r="I3" s="1" t="s">
        <v>108</v>
      </c>
      <c r="J3" s="1">
        <v>4.5</v>
      </c>
    </row>
    <row r="4" spans="1:10">
      <c r="A4" s="1">
        <v>37</v>
      </c>
      <c r="B4" s="1" t="s">
        <v>26</v>
      </c>
      <c r="C4" s="1" t="s">
        <v>116</v>
      </c>
      <c r="D4" s="8" t="s">
        <v>29</v>
      </c>
      <c r="E4" s="9" t="s">
        <v>69</v>
      </c>
      <c r="F4" s="1">
        <v>4</v>
      </c>
      <c r="H4" s="1" t="s">
        <v>109</v>
      </c>
      <c r="I4" s="1"/>
      <c r="J4" s="1"/>
    </row>
    <row r="5" spans="1:10">
      <c r="A5" s="1">
        <v>37</v>
      </c>
      <c r="B5" s="1" t="s">
        <v>26</v>
      </c>
      <c r="C5" s="1" t="s">
        <v>117</v>
      </c>
      <c r="D5" s="8" t="s">
        <v>20</v>
      </c>
      <c r="E5" s="9" t="s">
        <v>72</v>
      </c>
      <c r="F5" s="1">
        <v>4</v>
      </c>
      <c r="H5" s="1" t="s">
        <v>6</v>
      </c>
      <c r="I5" s="1" t="s">
        <v>105</v>
      </c>
      <c r="J5" s="1">
        <v>3</v>
      </c>
    </row>
    <row r="6" spans="1:10">
      <c r="A6" s="1">
        <v>37</v>
      </c>
      <c r="B6" s="1" t="s">
        <v>26</v>
      </c>
      <c r="C6" s="1" t="s">
        <v>118</v>
      </c>
      <c r="D6" s="8" t="s">
        <v>36</v>
      </c>
      <c r="E6" s="17" t="s">
        <v>73</v>
      </c>
      <c r="F6" s="18">
        <v>4</v>
      </c>
      <c r="H6" s="1" t="s">
        <v>7</v>
      </c>
      <c r="I6" s="1" t="s">
        <v>119</v>
      </c>
      <c r="J6" s="1">
        <v>2.5</v>
      </c>
    </row>
    <row r="7" spans="1:10">
      <c r="C7" s="1"/>
      <c r="D7" s="1"/>
      <c r="E7" s="4" t="s">
        <v>60</v>
      </c>
      <c r="F7" s="1">
        <v>4</v>
      </c>
      <c r="H7" s="1" t="s">
        <v>8</v>
      </c>
      <c r="I7" s="1" t="s">
        <v>120</v>
      </c>
      <c r="J7" s="1">
        <v>2.5</v>
      </c>
    </row>
    <row r="8" spans="1:10">
      <c r="C8" s="1"/>
      <c r="D8" s="1"/>
      <c r="E8" s="1"/>
      <c r="F8" s="1"/>
      <c r="H8" s="1" t="s">
        <v>9</v>
      </c>
      <c r="I8" s="1" t="s">
        <v>116</v>
      </c>
      <c r="J8" s="1">
        <v>4</v>
      </c>
    </row>
    <row r="9" spans="1:10">
      <c r="H9" s="1" t="s">
        <v>10</v>
      </c>
      <c r="I9" s="1" t="s">
        <v>117</v>
      </c>
      <c r="J9" s="1">
        <v>4</v>
      </c>
    </row>
    <row r="10" spans="1:10">
      <c r="H10" s="1" t="s">
        <v>11</v>
      </c>
      <c r="I10" s="1" t="s">
        <v>118</v>
      </c>
      <c r="J10" s="1">
        <v>4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0"/>
  <sheetViews>
    <sheetView workbookViewId="0">
      <selection activeCell="A27" sqref="A27"/>
    </sheetView>
  </sheetViews>
  <sheetFormatPr defaultColWidth="8.81640625" defaultRowHeight="14.5"/>
  <cols>
    <col min="1" max="1" width="6.453125" bestFit="1" customWidth="1"/>
    <col min="2" max="2" width="7.453125" customWidth="1"/>
    <col min="3" max="3" width="12.453125" customWidth="1"/>
    <col min="4" max="4" width="27.453125" bestFit="1" customWidth="1"/>
    <col min="5" max="5" width="26.453125" bestFit="1" customWidth="1"/>
    <col min="6" max="6" width="12.453125" bestFit="1" customWidth="1"/>
  </cols>
  <sheetData>
    <row r="1" spans="1:6">
      <c r="A1" s="2" t="s">
        <v>97</v>
      </c>
      <c r="B1" s="2" t="s">
        <v>98</v>
      </c>
      <c r="C1" s="2" t="s">
        <v>99</v>
      </c>
      <c r="D1" s="2" t="s">
        <v>100</v>
      </c>
      <c r="E1" s="2" t="s">
        <v>101</v>
      </c>
      <c r="F1" s="2" t="s">
        <v>53</v>
      </c>
    </row>
    <row r="2" spans="1:6">
      <c r="A2" s="1">
        <v>40</v>
      </c>
      <c r="B2" s="1" t="s">
        <v>5</v>
      </c>
      <c r="C2" s="1" t="s">
        <v>108</v>
      </c>
      <c r="D2" s="8" t="s">
        <v>37</v>
      </c>
      <c r="E2" s="4" t="s">
        <v>77</v>
      </c>
      <c r="F2" s="1">
        <v>4.5</v>
      </c>
    </row>
    <row r="3" spans="1:6">
      <c r="A3" s="1">
        <v>40</v>
      </c>
      <c r="B3" s="1" t="s">
        <v>6</v>
      </c>
      <c r="C3" s="1" t="s">
        <v>105</v>
      </c>
      <c r="D3" s="8" t="s">
        <v>49</v>
      </c>
      <c r="E3" s="8" t="s">
        <v>58</v>
      </c>
      <c r="F3" s="1">
        <v>3</v>
      </c>
    </row>
    <row r="4" spans="1:6">
      <c r="A4" s="1">
        <v>40</v>
      </c>
      <c r="B4" s="1" t="s">
        <v>102</v>
      </c>
      <c r="C4" s="1" t="s">
        <v>119</v>
      </c>
      <c r="D4" s="8" t="s">
        <v>13</v>
      </c>
      <c r="E4" s="8" t="s">
        <v>59</v>
      </c>
      <c r="F4" s="1">
        <v>2.5</v>
      </c>
    </row>
    <row r="5" spans="1:6">
      <c r="A5" s="1">
        <v>40</v>
      </c>
      <c r="B5" s="1" t="s">
        <v>102</v>
      </c>
      <c r="C5" s="1" t="s">
        <v>120</v>
      </c>
      <c r="D5" s="8" t="s">
        <v>18</v>
      </c>
      <c r="E5" s="8" t="s">
        <v>73</v>
      </c>
      <c r="F5" s="1">
        <v>2.5</v>
      </c>
    </row>
    <row r="6" spans="1:6">
      <c r="A6" s="1">
        <v>40</v>
      </c>
      <c r="B6" s="1" t="s">
        <v>26</v>
      </c>
      <c r="C6" s="1" t="s">
        <v>116</v>
      </c>
      <c r="D6" s="8" t="s">
        <v>39</v>
      </c>
      <c r="E6" s="8" t="s">
        <v>61</v>
      </c>
      <c r="F6" s="1">
        <v>4</v>
      </c>
    </row>
    <row r="7" spans="1:6">
      <c r="A7" s="1">
        <v>40</v>
      </c>
      <c r="B7" s="1" t="s">
        <v>26</v>
      </c>
      <c r="C7" s="1" t="s">
        <v>117</v>
      </c>
      <c r="D7" s="8" t="s">
        <v>25</v>
      </c>
      <c r="E7" s="8" t="s">
        <v>62</v>
      </c>
      <c r="F7" s="1">
        <v>4</v>
      </c>
    </row>
    <row r="8" spans="1:6">
      <c r="A8" s="1">
        <v>40</v>
      </c>
      <c r="B8" s="1" t="s">
        <v>26</v>
      </c>
      <c r="C8" s="1" t="s">
        <v>118</v>
      </c>
      <c r="D8" s="8" t="s">
        <v>27</v>
      </c>
      <c r="E8" s="8" t="s">
        <v>63</v>
      </c>
      <c r="F8" s="1">
        <v>4</v>
      </c>
    </row>
    <row r="9" spans="1:6">
      <c r="C9" s="1"/>
      <c r="D9" s="1"/>
      <c r="E9" s="1"/>
      <c r="F9" s="1"/>
    </row>
    <row r="10" spans="1:6">
      <c r="C10" s="1"/>
      <c r="D10" s="1"/>
      <c r="E10" s="1"/>
      <c r="F10" s="1"/>
    </row>
  </sheetData>
  <pageMargins left="0.7" right="0.7" top="0.75" bottom="0.75" header="0.3" footer="0.3"/>
  <pageSetup paperSize="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1"/>
  <sheetViews>
    <sheetView workbookViewId="0">
      <selection activeCell="A27" sqref="A27"/>
    </sheetView>
  </sheetViews>
  <sheetFormatPr defaultColWidth="8.81640625" defaultRowHeight="14.5"/>
  <cols>
    <col min="1" max="1" width="6.453125" bestFit="1" customWidth="1"/>
    <col min="2" max="2" width="7.453125" customWidth="1"/>
    <col min="3" max="3" width="12.453125" customWidth="1"/>
    <col min="4" max="4" width="26.453125" customWidth="1"/>
    <col min="5" max="5" width="24" bestFit="1" customWidth="1"/>
    <col min="6" max="6" width="12.453125" bestFit="1" customWidth="1"/>
  </cols>
  <sheetData>
    <row r="1" spans="1:6">
      <c r="A1" s="2" t="s">
        <v>97</v>
      </c>
      <c r="B1" s="2" t="s">
        <v>98</v>
      </c>
      <c r="C1" s="2" t="s">
        <v>99</v>
      </c>
      <c r="D1" s="2" t="s">
        <v>100</v>
      </c>
      <c r="E1" s="2" t="s">
        <v>101</v>
      </c>
      <c r="F1" s="2" t="s">
        <v>53</v>
      </c>
    </row>
    <row r="2" spans="1:6">
      <c r="A2" s="1">
        <v>43</v>
      </c>
      <c r="B2" s="1" t="s">
        <v>5</v>
      </c>
      <c r="C2" s="1" t="s">
        <v>108</v>
      </c>
      <c r="D2" s="8" t="s">
        <v>30</v>
      </c>
      <c r="E2" s="8" t="s">
        <v>64</v>
      </c>
      <c r="F2" s="1">
        <v>4.5</v>
      </c>
    </row>
    <row r="3" spans="1:6">
      <c r="A3" s="1">
        <v>43</v>
      </c>
      <c r="B3" s="1" t="s">
        <v>6</v>
      </c>
      <c r="C3" s="1" t="s">
        <v>105</v>
      </c>
      <c r="D3" s="16" t="s">
        <v>34</v>
      </c>
      <c r="E3" s="9" t="s">
        <v>87</v>
      </c>
      <c r="F3" s="1">
        <v>3</v>
      </c>
    </row>
    <row r="4" spans="1:6">
      <c r="A4" s="1">
        <v>43</v>
      </c>
      <c r="B4" s="1" t="s">
        <v>102</v>
      </c>
      <c r="C4" s="1" t="s">
        <v>119</v>
      </c>
      <c r="D4" s="8" t="s">
        <v>47</v>
      </c>
      <c r="E4" s="8" t="s">
        <v>67</v>
      </c>
      <c r="F4" s="1">
        <v>2.5</v>
      </c>
    </row>
    <row r="5" spans="1:6">
      <c r="A5" s="1">
        <v>43</v>
      </c>
      <c r="B5" s="1" t="s">
        <v>102</v>
      </c>
      <c r="C5" s="1" t="s">
        <v>120</v>
      </c>
      <c r="D5" s="8" t="s">
        <v>38</v>
      </c>
      <c r="E5" s="8" t="s">
        <v>70</v>
      </c>
      <c r="F5" s="1">
        <v>2.5</v>
      </c>
    </row>
    <row r="6" spans="1:6">
      <c r="A6" s="1">
        <v>43</v>
      </c>
      <c r="B6" s="1" t="s">
        <v>26</v>
      </c>
      <c r="C6" s="1" t="s">
        <v>116</v>
      </c>
      <c r="D6" s="8" t="s">
        <v>42</v>
      </c>
      <c r="E6" s="8" t="s">
        <v>71</v>
      </c>
      <c r="F6" s="1">
        <v>4</v>
      </c>
    </row>
    <row r="7" spans="1:6">
      <c r="A7" s="1">
        <v>43</v>
      </c>
      <c r="B7" s="1" t="s">
        <v>26</v>
      </c>
      <c r="C7" s="1" t="s">
        <v>117</v>
      </c>
      <c r="D7" s="8" t="s">
        <v>45</v>
      </c>
      <c r="E7" s="8" t="s">
        <v>75</v>
      </c>
      <c r="F7" s="1">
        <v>4</v>
      </c>
    </row>
    <row r="8" spans="1:6">
      <c r="A8" s="1">
        <v>43</v>
      </c>
      <c r="B8" s="1" t="s">
        <v>26</v>
      </c>
      <c r="C8" s="1" t="s">
        <v>118</v>
      </c>
      <c r="D8" s="8" t="s">
        <v>35</v>
      </c>
      <c r="E8" s="8" t="s">
        <v>76</v>
      </c>
      <c r="F8" s="1">
        <v>4</v>
      </c>
    </row>
    <row r="9" spans="1:6">
      <c r="C9" s="1"/>
      <c r="D9" s="1"/>
      <c r="E9" s="1"/>
      <c r="F9" s="1"/>
    </row>
    <row r="10" spans="1:6">
      <c r="C10" s="1"/>
      <c r="D10" s="1"/>
      <c r="E10" s="1"/>
      <c r="F10" s="1"/>
    </row>
    <row r="11" spans="1:6">
      <c r="E11" s="9"/>
    </row>
  </sheetData>
  <pageMargins left="0.7" right="0.7" top="0.75" bottom="0.75" header="0.3" footer="0.3"/>
  <pageSetup paperSize="9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10"/>
  <sheetViews>
    <sheetView workbookViewId="0">
      <selection activeCell="A27" sqref="A27"/>
    </sheetView>
  </sheetViews>
  <sheetFormatPr defaultColWidth="8.81640625" defaultRowHeight="14.5"/>
  <cols>
    <col min="1" max="1" width="6.453125" bestFit="1" customWidth="1"/>
    <col min="2" max="2" width="7.453125" customWidth="1"/>
    <col min="3" max="3" width="12.453125" customWidth="1"/>
    <col min="4" max="4" width="26.453125" customWidth="1"/>
    <col min="5" max="5" width="24" bestFit="1" customWidth="1"/>
    <col min="6" max="6" width="12.453125" bestFit="1" customWidth="1"/>
  </cols>
  <sheetData>
    <row r="1" spans="1:6">
      <c r="A1" s="2" t="s">
        <v>97</v>
      </c>
      <c r="B1" s="2" t="s">
        <v>98</v>
      </c>
      <c r="C1" s="2" t="s">
        <v>99</v>
      </c>
      <c r="D1" s="2" t="s">
        <v>100</v>
      </c>
      <c r="E1" s="2" t="s">
        <v>101</v>
      </c>
      <c r="F1" s="2" t="s">
        <v>53</v>
      </c>
    </row>
    <row r="2" spans="1:6">
      <c r="A2" s="1">
        <v>46</v>
      </c>
      <c r="B2" s="1" t="s">
        <v>5</v>
      </c>
      <c r="C2" s="1" t="s">
        <v>108</v>
      </c>
      <c r="D2" s="8" t="s">
        <v>48</v>
      </c>
      <c r="E2" s="4" t="s">
        <v>55</v>
      </c>
      <c r="F2" s="1">
        <v>4.5</v>
      </c>
    </row>
    <row r="3" spans="1:6">
      <c r="A3" s="1">
        <v>46</v>
      </c>
      <c r="B3" s="1" t="s">
        <v>6</v>
      </c>
      <c r="C3" s="1" t="s">
        <v>105</v>
      </c>
      <c r="D3" s="8" t="s">
        <v>38</v>
      </c>
      <c r="E3" s="9" t="s">
        <v>78</v>
      </c>
      <c r="F3" s="1">
        <v>3</v>
      </c>
    </row>
    <row r="4" spans="1:6">
      <c r="A4" s="1">
        <v>46</v>
      </c>
      <c r="B4" s="1" t="s">
        <v>102</v>
      </c>
      <c r="C4" s="1" t="s">
        <v>121</v>
      </c>
      <c r="D4" s="8" t="s">
        <v>50</v>
      </c>
      <c r="E4" s="9" t="s">
        <v>82</v>
      </c>
      <c r="F4" s="49">
        <v>2</v>
      </c>
    </row>
    <row r="5" spans="1:6">
      <c r="A5" s="1">
        <v>46</v>
      </c>
      <c r="B5" s="1" t="s">
        <v>102</v>
      </c>
      <c r="C5" s="1" t="s">
        <v>122</v>
      </c>
      <c r="D5" s="8" t="s">
        <v>51</v>
      </c>
      <c r="E5" s="9" t="s">
        <v>83</v>
      </c>
      <c r="F5" s="49">
        <v>2</v>
      </c>
    </row>
    <row r="6" spans="1:6">
      <c r="A6" s="1">
        <v>46</v>
      </c>
      <c r="B6" s="1" t="s">
        <v>26</v>
      </c>
      <c r="C6" s="1" t="s">
        <v>116</v>
      </c>
      <c r="D6" s="8" t="s">
        <v>13</v>
      </c>
      <c r="E6" s="9" t="s">
        <v>84</v>
      </c>
      <c r="F6" s="1">
        <v>4</v>
      </c>
    </row>
    <row r="7" spans="1:6">
      <c r="A7" s="1">
        <v>46</v>
      </c>
      <c r="B7" s="1" t="s">
        <v>26</v>
      </c>
      <c r="C7" s="1" t="s">
        <v>117</v>
      </c>
      <c r="D7" s="8" t="s">
        <v>49</v>
      </c>
      <c r="E7" s="9" t="s">
        <v>85</v>
      </c>
      <c r="F7" s="1">
        <v>4</v>
      </c>
    </row>
    <row r="8" spans="1:6">
      <c r="A8" s="1">
        <v>46</v>
      </c>
      <c r="B8" s="1" t="s">
        <v>26</v>
      </c>
      <c r="C8" s="1" t="s">
        <v>118</v>
      </c>
      <c r="D8" s="8" t="s">
        <v>29</v>
      </c>
      <c r="E8" s="9" t="s">
        <v>86</v>
      </c>
      <c r="F8" s="1">
        <v>4</v>
      </c>
    </row>
    <row r="9" spans="1:6">
      <c r="C9" s="1"/>
      <c r="D9" s="1"/>
      <c r="E9" s="1"/>
      <c r="F9" s="1"/>
    </row>
    <row r="10" spans="1:6">
      <c r="C10" s="1"/>
      <c r="D10" s="1"/>
      <c r="E10" s="1"/>
      <c r="F10" s="1"/>
    </row>
  </sheetData>
  <pageMargins left="0.7" right="0.7" top="0.75" bottom="0.75" header="0.3" footer="0.3"/>
  <pageSetup paperSize="9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10"/>
  <sheetViews>
    <sheetView workbookViewId="0">
      <selection activeCell="A27" sqref="A27"/>
    </sheetView>
  </sheetViews>
  <sheetFormatPr defaultColWidth="8.81640625" defaultRowHeight="14.5"/>
  <cols>
    <col min="1" max="1" width="6.453125" bestFit="1" customWidth="1"/>
    <col min="2" max="2" width="7.453125" customWidth="1"/>
    <col min="3" max="3" width="12.453125" customWidth="1"/>
    <col min="4" max="4" width="26.453125" customWidth="1"/>
    <col min="5" max="5" width="24" bestFit="1" customWidth="1"/>
    <col min="6" max="6" width="12.453125" bestFit="1" customWidth="1"/>
  </cols>
  <sheetData>
    <row r="1" spans="1:6">
      <c r="A1" s="2" t="s">
        <v>97</v>
      </c>
      <c r="B1" s="2" t="s">
        <v>98</v>
      </c>
      <c r="C1" s="2" t="s">
        <v>99</v>
      </c>
      <c r="D1" s="2" t="s">
        <v>100</v>
      </c>
      <c r="E1" s="2" t="s">
        <v>101</v>
      </c>
      <c r="F1" s="2" t="s">
        <v>53</v>
      </c>
    </row>
    <row r="2" spans="1:6">
      <c r="A2" s="1">
        <v>49</v>
      </c>
      <c r="B2" s="1" t="s">
        <v>5</v>
      </c>
      <c r="C2" s="1" t="s">
        <v>108</v>
      </c>
      <c r="D2" s="8" t="s">
        <v>36</v>
      </c>
      <c r="E2" s="8" t="s">
        <v>65</v>
      </c>
      <c r="F2" s="1">
        <v>4.5</v>
      </c>
    </row>
    <row r="3" spans="1:6">
      <c r="A3" s="1">
        <v>49</v>
      </c>
      <c r="B3" s="1" t="s">
        <v>6</v>
      </c>
      <c r="C3" s="1" t="s">
        <v>105</v>
      </c>
      <c r="D3" s="8" t="s">
        <v>37</v>
      </c>
      <c r="E3" s="9" t="s">
        <v>88</v>
      </c>
      <c r="F3" s="1">
        <v>3</v>
      </c>
    </row>
    <row r="4" spans="1:6">
      <c r="A4" s="1">
        <v>49</v>
      </c>
      <c r="B4" s="1" t="s">
        <v>102</v>
      </c>
      <c r="C4" s="1" t="s">
        <v>121</v>
      </c>
      <c r="D4" s="8" t="s">
        <v>52</v>
      </c>
      <c r="E4" s="9" t="s">
        <v>89</v>
      </c>
      <c r="F4" s="49">
        <v>2</v>
      </c>
    </row>
    <row r="5" spans="1:6">
      <c r="A5" s="1">
        <v>49</v>
      </c>
      <c r="B5" s="1" t="s">
        <v>102</v>
      </c>
      <c r="C5" s="1" t="s">
        <v>122</v>
      </c>
      <c r="D5" s="8" t="s">
        <v>25</v>
      </c>
      <c r="E5" s="9" t="s">
        <v>90</v>
      </c>
      <c r="F5" s="49">
        <v>2</v>
      </c>
    </row>
    <row r="6" spans="1:6">
      <c r="A6" s="1">
        <v>49</v>
      </c>
      <c r="B6" s="1" t="s">
        <v>26</v>
      </c>
      <c r="C6" s="1" t="s">
        <v>116</v>
      </c>
      <c r="D6" s="8" t="s">
        <v>41</v>
      </c>
      <c r="E6" s="9" t="s">
        <v>91</v>
      </c>
      <c r="F6" s="1">
        <v>4</v>
      </c>
    </row>
    <row r="7" spans="1:6">
      <c r="A7" s="1">
        <v>49</v>
      </c>
      <c r="B7" s="1" t="s">
        <v>26</v>
      </c>
      <c r="C7" s="1" t="s">
        <v>117</v>
      </c>
      <c r="D7" s="8" t="s">
        <v>18</v>
      </c>
      <c r="E7" s="9" t="s">
        <v>123</v>
      </c>
      <c r="F7" s="1">
        <v>4</v>
      </c>
    </row>
    <row r="8" spans="1:6">
      <c r="A8" s="1">
        <v>49</v>
      </c>
      <c r="B8" s="1" t="s">
        <v>26</v>
      </c>
      <c r="C8" s="1" t="s">
        <v>118</v>
      </c>
      <c r="D8" s="8" t="s">
        <v>30</v>
      </c>
      <c r="E8" s="9" t="s">
        <v>59</v>
      </c>
      <c r="F8" s="1">
        <v>4</v>
      </c>
    </row>
    <row r="9" spans="1:6">
      <c r="C9" s="1"/>
      <c r="D9" s="1"/>
      <c r="E9" s="1"/>
      <c r="F9" s="1"/>
    </row>
    <row r="10" spans="1:6">
      <c r="C10" s="1"/>
      <c r="D10" s="1"/>
      <c r="E10" s="1"/>
      <c r="F10" s="1"/>
    </row>
  </sheetData>
  <pageMargins left="0.7" right="0.7" top="0.75" bottom="0.75" header="0.3" footer="0.3"/>
  <pageSetup paperSize="9"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10"/>
  <sheetViews>
    <sheetView workbookViewId="0">
      <selection activeCell="A27" sqref="A27"/>
    </sheetView>
  </sheetViews>
  <sheetFormatPr defaultColWidth="8.81640625" defaultRowHeight="14.5"/>
  <cols>
    <col min="1" max="1" width="6.453125" bestFit="1" customWidth="1"/>
    <col min="2" max="2" width="7.453125" customWidth="1"/>
    <col min="3" max="3" width="12.453125" customWidth="1"/>
    <col min="4" max="4" width="26.453125" customWidth="1"/>
    <col min="5" max="5" width="24" bestFit="1" customWidth="1"/>
    <col min="6" max="6" width="12.453125" bestFit="1" customWidth="1"/>
  </cols>
  <sheetData>
    <row r="1" spans="1:6">
      <c r="A1" s="2" t="s">
        <v>97</v>
      </c>
      <c r="B1" s="2" t="s">
        <v>98</v>
      </c>
      <c r="C1" s="2" t="s">
        <v>99</v>
      </c>
      <c r="D1" s="2" t="s">
        <v>100</v>
      </c>
      <c r="E1" s="2" t="s">
        <v>101</v>
      </c>
      <c r="F1" s="2" t="s">
        <v>53</v>
      </c>
    </row>
    <row r="2" spans="1:6">
      <c r="A2" s="6">
        <v>2</v>
      </c>
      <c r="B2" s="6" t="s">
        <v>5</v>
      </c>
      <c r="C2" s="6" t="s">
        <v>108</v>
      </c>
      <c r="D2" s="48" t="s">
        <v>47</v>
      </c>
      <c r="E2" s="4" t="s">
        <v>95</v>
      </c>
      <c r="F2" s="6">
        <v>4.5</v>
      </c>
    </row>
    <row r="3" spans="1:6">
      <c r="A3" s="6">
        <v>2</v>
      </c>
      <c r="B3" s="6" t="s">
        <v>6</v>
      </c>
      <c r="C3" s="6" t="s">
        <v>105</v>
      </c>
      <c r="D3" s="48" t="s">
        <v>50</v>
      </c>
      <c r="E3" s="4" t="s">
        <v>96</v>
      </c>
      <c r="F3" s="6">
        <v>3</v>
      </c>
    </row>
    <row r="4" spans="1:6">
      <c r="A4" s="6">
        <v>2</v>
      </c>
      <c r="B4" s="6" t="s">
        <v>102</v>
      </c>
      <c r="C4" s="6" t="s">
        <v>121</v>
      </c>
      <c r="D4" s="48" t="s">
        <v>48</v>
      </c>
      <c r="E4" s="4" t="s">
        <v>60</v>
      </c>
      <c r="F4" s="6">
        <v>2</v>
      </c>
    </row>
    <row r="5" spans="1:6" ht="29">
      <c r="A5" s="6">
        <v>2</v>
      </c>
      <c r="B5" s="6" t="s">
        <v>102</v>
      </c>
      <c r="C5" s="6" t="s">
        <v>122</v>
      </c>
      <c r="D5" s="47" t="s">
        <v>29</v>
      </c>
      <c r="E5" s="4" t="s">
        <v>62</v>
      </c>
      <c r="F5" s="6">
        <v>2</v>
      </c>
    </row>
    <row r="6" spans="1:6">
      <c r="A6" s="6">
        <v>2</v>
      </c>
      <c r="B6" s="6" t="s">
        <v>26</v>
      </c>
      <c r="C6" s="6" t="s">
        <v>116</v>
      </c>
      <c r="D6" s="48" t="s">
        <v>51</v>
      </c>
      <c r="E6" s="4" t="s">
        <v>70</v>
      </c>
      <c r="F6" s="6">
        <v>4</v>
      </c>
    </row>
    <row r="7" spans="1:6">
      <c r="A7" s="6">
        <v>2</v>
      </c>
      <c r="B7" s="6" t="s">
        <v>26</v>
      </c>
      <c r="C7" s="6" t="s">
        <v>117</v>
      </c>
      <c r="D7" s="48" t="s">
        <v>52</v>
      </c>
      <c r="E7" s="4" t="s">
        <v>73</v>
      </c>
      <c r="F7" s="6">
        <v>4</v>
      </c>
    </row>
    <row r="8" spans="1:6">
      <c r="A8" s="6">
        <v>2</v>
      </c>
      <c r="B8" s="6" t="s">
        <v>26</v>
      </c>
      <c r="C8" s="6" t="s">
        <v>118</v>
      </c>
      <c r="D8" s="48" t="s">
        <v>34</v>
      </c>
      <c r="E8" s="4" t="s">
        <v>67</v>
      </c>
      <c r="F8" s="6">
        <v>4</v>
      </c>
    </row>
    <row r="9" spans="1:6">
      <c r="C9" s="1"/>
      <c r="D9" s="1"/>
      <c r="E9" s="1"/>
      <c r="F9" s="1"/>
    </row>
    <row r="10" spans="1:6">
      <c r="C10" s="1"/>
      <c r="D10" s="1"/>
      <c r="E10" s="1"/>
      <c r="F10" s="1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C56D8DF4E60A840ACB234DC19867F04" ma:contentTypeVersion="11" ma:contentTypeDescription="Create a new document." ma:contentTypeScope="" ma:versionID="0f50094a2f92e99070c65c465e8cb013">
  <xsd:schema xmlns:xsd="http://www.w3.org/2001/XMLSchema" xmlns:xs="http://www.w3.org/2001/XMLSchema" xmlns:p="http://schemas.microsoft.com/office/2006/metadata/properties" xmlns:ns3="021b837a-3037-4832-a572-f8e2bf3dd36c" xmlns:ns4="58dc57aa-8c1a-49d8-bfba-de762e344ded" targetNamespace="http://schemas.microsoft.com/office/2006/metadata/properties" ma:root="true" ma:fieldsID="6317d98507eb107d615f07ec8c1157e5" ns3:_="" ns4:_="">
    <xsd:import namespace="021b837a-3037-4832-a572-f8e2bf3dd36c"/>
    <xsd:import namespace="58dc57aa-8c1a-49d8-bfba-de762e344de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EventHashCode" minOccurs="0"/>
                <xsd:element ref="ns3:MediaServiceGenerationTi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1b837a-3037-4832-a572-f8e2bf3dd36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2" nillable="true" ma:displayName="MediaServiceLocation" ma:internalName="MediaServiceLocation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dc57aa-8c1a-49d8-bfba-de762e344ded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40AF364-3BFA-4071-9F49-DC17663A8B8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21b837a-3037-4832-a572-f8e2bf3dd36c"/>
    <ds:schemaRef ds:uri="58dc57aa-8c1a-49d8-bfba-de762e344de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5C75374-9E6A-44A3-94F4-CF8C26B1F836}">
  <ds:schemaRefs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purl.org/dc/dcmitype/"/>
    <ds:schemaRef ds:uri="http://schemas.microsoft.com/office/infopath/2007/PartnerControls"/>
    <ds:schemaRef ds:uri="021b837a-3037-4832-a572-f8e2bf3dd36c"/>
    <ds:schemaRef ds:uri="http://schemas.openxmlformats.org/package/2006/metadata/core-properties"/>
    <ds:schemaRef ds:uri="58dc57aa-8c1a-49d8-bfba-de762e344ded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66E6D504-416B-42B2-BB24-340B9FB16AB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13</vt:i4>
      </vt:variant>
    </vt:vector>
  </HeadingPairs>
  <TitlesOfParts>
    <vt:vector size="13" baseType="lpstr">
      <vt:lpstr>Trupp 10</vt:lpstr>
      <vt:lpstr>Trupp 11</vt:lpstr>
      <vt:lpstr>v 36</vt:lpstr>
      <vt:lpstr>v 37</vt:lpstr>
      <vt:lpstr>v 40</vt:lpstr>
      <vt:lpstr>v 43</vt:lpstr>
      <vt:lpstr>v 46</vt:lpstr>
      <vt:lpstr>v 49</vt:lpstr>
      <vt:lpstr>v 2</vt:lpstr>
      <vt:lpstr>borttagen , v 5 bemannas av J18</vt:lpstr>
      <vt:lpstr>v 7</vt:lpstr>
      <vt:lpstr>v 9</vt:lpstr>
      <vt:lpstr>Cafétider H2022 C-gruppen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linda_patrik thorin</dc:creator>
  <cp:keywords/>
  <dc:description/>
  <cp:lastModifiedBy>Zandra Feldte</cp:lastModifiedBy>
  <cp:revision/>
  <cp:lastPrinted>2022-09-23T14:17:56Z</cp:lastPrinted>
  <dcterms:created xsi:type="dcterms:W3CDTF">2019-08-31T08:28:15Z</dcterms:created>
  <dcterms:modified xsi:type="dcterms:W3CDTF">2022-10-10T17:47:28Z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0x0101004C56D8DF4E60A840ACB234DC19867F04</vt:lpwstr>
  </property>
</Properties>
</file>