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ph306.USER\Work Folders\Documents\MARCUS\Diverse\DIV\"/>
    </mc:Choice>
  </mc:AlternateContent>
  <bookViews>
    <workbookView xWindow="0" yWindow="0" windowWidth="23040" windowHeight="10656" firstSheet="1" activeTab="6"/>
  </bookViews>
  <sheets>
    <sheet name="Blad1" sheetId="1" r:id="rId1"/>
    <sheet name="Startlista" sheetId="7" r:id="rId2"/>
    <sheet name="Höjd " sheetId="9" r:id="rId3"/>
    <sheet name="Kula" sheetId="4" r:id="rId4"/>
    <sheet name=" Längd" sheetId="10" r:id="rId5"/>
    <sheet name="400 m" sheetId="5" r:id="rId6"/>
    <sheet name="Slutlig placering" sheetId="8" r:id="rId7"/>
    <sheet name="PM" sheetId="6" r:id="rId8"/>
  </sheets>
  <definedNames>
    <definedName name="_xlnm.Print_Area" localSheetId="2">'Höjd '!$A$1:$BJ$81</definedName>
  </definedNames>
  <calcPr calcId="162913"/>
</workbook>
</file>

<file path=xl/calcChain.xml><?xml version="1.0" encoding="utf-8"?>
<calcChain xmlns="http://schemas.openxmlformats.org/spreadsheetml/2006/main">
  <c r="D47" i="5" l="1"/>
  <c r="H63" i="10"/>
  <c r="H64" i="10"/>
  <c r="H65" i="10"/>
  <c r="H66" i="10"/>
  <c r="H62" i="10"/>
  <c r="G21" i="10"/>
  <c r="G19" i="10"/>
  <c r="D61" i="5" l="1"/>
  <c r="D60" i="5"/>
  <c r="F59" i="8" s="1"/>
  <c r="D51" i="5"/>
  <c r="F51" i="8" s="1"/>
  <c r="D29" i="5"/>
  <c r="F29" i="8" s="1"/>
  <c r="D19" i="5"/>
  <c r="F19" i="8" s="1"/>
  <c r="D14" i="5"/>
  <c r="F14" i="8" s="1"/>
  <c r="D10" i="5"/>
  <c r="F10" i="8" s="1"/>
  <c r="D4" i="5"/>
  <c r="F4" i="8" s="1"/>
  <c r="D52" i="8"/>
  <c r="D53" i="8"/>
  <c r="D54" i="8"/>
  <c r="D55" i="8"/>
  <c r="D51" i="8"/>
  <c r="D47" i="8"/>
  <c r="C47" i="8"/>
  <c r="C20" i="8"/>
  <c r="C21" i="8"/>
  <c r="C22" i="8"/>
  <c r="C23" i="8"/>
  <c r="C24" i="8"/>
  <c r="C25" i="8"/>
  <c r="D56" i="5"/>
  <c r="F55" i="8" s="1"/>
  <c r="D53" i="5"/>
  <c r="D40" i="5"/>
  <c r="F40" i="8" s="1"/>
  <c r="D15" i="5"/>
  <c r="F15" i="8" s="1"/>
  <c r="D5" i="5"/>
  <c r="F5" i="8" s="1"/>
  <c r="D6" i="5"/>
  <c r="F6" i="8" s="1"/>
  <c r="C4" i="8"/>
  <c r="G49" i="10"/>
  <c r="H49" i="10" s="1"/>
  <c r="E47" i="8" s="1"/>
  <c r="G29" i="10"/>
  <c r="G10" i="10"/>
  <c r="G4" i="10"/>
  <c r="BJ49" i="9"/>
  <c r="I49" i="4" l="1"/>
  <c r="J49" i="4" s="1"/>
  <c r="L48" i="9" l="1"/>
  <c r="D11" i="5" l="1"/>
  <c r="F11" i="8" s="1"/>
  <c r="D12" i="5"/>
  <c r="F12" i="8" s="1"/>
  <c r="D13" i="5"/>
  <c r="F13" i="8" s="1"/>
  <c r="D20" i="5"/>
  <c r="F20" i="8" s="1"/>
  <c r="D21" i="5"/>
  <c r="F21" i="8" s="1"/>
  <c r="D22" i="5"/>
  <c r="F22" i="8" s="1"/>
  <c r="D23" i="5"/>
  <c r="F23" i="8" s="1"/>
  <c r="D24" i="5"/>
  <c r="F24" i="8" s="1"/>
  <c r="D25" i="5"/>
  <c r="F25" i="8" s="1"/>
  <c r="D30" i="5"/>
  <c r="F30" i="8" s="1"/>
  <c r="D31" i="5"/>
  <c r="F31" i="8" s="1"/>
  <c r="D32" i="5"/>
  <c r="F32" i="8" s="1"/>
  <c r="D33" i="5"/>
  <c r="F33" i="8" s="1"/>
  <c r="D34" i="5"/>
  <c r="F34" i="8" s="1"/>
  <c r="D35" i="5"/>
  <c r="F35" i="8" s="1"/>
  <c r="D36" i="5"/>
  <c r="F36" i="8" s="1"/>
  <c r="D37" i="5"/>
  <c r="F37" i="8" s="1"/>
  <c r="D38" i="5"/>
  <c r="F38" i="8" s="1"/>
  <c r="D39" i="5"/>
  <c r="F39" i="8" s="1"/>
  <c r="D41" i="5"/>
  <c r="F41" i="8" s="1"/>
  <c r="D42" i="5"/>
  <c r="F42" i="8" s="1"/>
  <c r="D43" i="5"/>
  <c r="F43" i="8" s="1"/>
  <c r="F60" i="8"/>
  <c r="D62" i="5"/>
  <c r="F61" i="8" s="1"/>
  <c r="D63" i="5"/>
  <c r="F62" i="8" s="1"/>
  <c r="D64" i="5"/>
  <c r="F63" i="8" s="1"/>
  <c r="D52" i="5"/>
  <c r="F52" i="8" s="1"/>
  <c r="D54" i="5"/>
  <c r="F53" i="8" s="1"/>
  <c r="D55" i="5"/>
  <c r="F54" i="8" s="1"/>
  <c r="G66" i="10"/>
  <c r="G65" i="10"/>
  <c r="G64" i="10"/>
  <c r="G63" i="10"/>
  <c r="G62" i="10"/>
  <c r="G58" i="10"/>
  <c r="G57" i="10"/>
  <c r="G56" i="10"/>
  <c r="G55" i="10"/>
  <c r="G54" i="10"/>
  <c r="G53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5" i="10"/>
  <c r="G24" i="10"/>
  <c r="G23" i="10"/>
  <c r="G22" i="10"/>
  <c r="G20" i="10"/>
  <c r="G15" i="10"/>
  <c r="G14" i="10"/>
  <c r="G13" i="10"/>
  <c r="G12" i="10"/>
  <c r="G11" i="10"/>
  <c r="G6" i="10"/>
  <c r="G5" i="10"/>
  <c r="H58" i="10" l="1"/>
  <c r="E55" i="8" s="1"/>
  <c r="E59" i="8"/>
  <c r="E63" i="8"/>
  <c r="E60" i="8"/>
  <c r="E61" i="8"/>
  <c r="E62" i="8"/>
  <c r="H25" i="10"/>
  <c r="E25" i="8" s="1"/>
  <c r="H15" i="10"/>
  <c r="E15" i="8" s="1"/>
  <c r="H31" i="10"/>
  <c r="E31" i="8" s="1"/>
  <c r="H39" i="10"/>
  <c r="H54" i="10"/>
  <c r="E52" i="8" s="1"/>
  <c r="H55" i="10"/>
  <c r="H56" i="10"/>
  <c r="E53" i="8" s="1"/>
  <c r="H53" i="10"/>
  <c r="E51" i="8" s="1"/>
  <c r="H57" i="10"/>
  <c r="E54" i="8" s="1"/>
  <c r="H43" i="10"/>
  <c r="E41" i="8" s="1"/>
  <c r="H36" i="10"/>
  <c r="E36" i="8" s="1"/>
  <c r="H40" i="10"/>
  <c r="E39" i="8" s="1"/>
  <c r="H44" i="10"/>
  <c r="E42" i="8" s="1"/>
  <c r="H37" i="10"/>
  <c r="E37" i="8" s="1"/>
  <c r="H41" i="10"/>
  <c r="E40" i="8" s="1"/>
  <c r="H45" i="10"/>
  <c r="E43" i="8" s="1"/>
  <c r="H38" i="10"/>
  <c r="E38" i="8" s="1"/>
  <c r="H42" i="10"/>
  <c r="H32" i="10"/>
  <c r="E32" i="8" s="1"/>
  <c r="H35" i="10"/>
  <c r="E35" i="8" s="1"/>
  <c r="H33" i="10"/>
  <c r="E33" i="8" s="1"/>
  <c r="H30" i="10"/>
  <c r="E30" i="8" s="1"/>
  <c r="H29" i="10"/>
  <c r="E29" i="8" s="1"/>
  <c r="H34" i="10"/>
  <c r="E34" i="8" s="1"/>
  <c r="H23" i="10"/>
  <c r="E23" i="8" s="1"/>
  <c r="H24" i="10"/>
  <c r="E24" i="8" s="1"/>
  <c r="H20" i="10"/>
  <c r="E20" i="8" s="1"/>
  <c r="H19" i="10"/>
  <c r="E19" i="8" s="1"/>
  <c r="H21" i="10"/>
  <c r="E21" i="8" s="1"/>
  <c r="H22" i="10"/>
  <c r="E22" i="8" s="1"/>
  <c r="H13" i="10"/>
  <c r="E13" i="8" s="1"/>
  <c r="H14" i="10"/>
  <c r="E14" i="8" s="1"/>
  <c r="H11" i="10"/>
  <c r="E11" i="8" s="1"/>
  <c r="H10" i="10"/>
  <c r="E10" i="8" s="1"/>
  <c r="H12" i="10"/>
  <c r="E12" i="8" s="1"/>
  <c r="H6" i="10"/>
  <c r="E6" i="8" s="1"/>
  <c r="H5" i="10"/>
  <c r="E5" i="8" s="1"/>
  <c r="H4" i="10"/>
  <c r="E4" i="8" s="1"/>
  <c r="I20" i="4"/>
  <c r="I21" i="4"/>
  <c r="I22" i="4"/>
  <c r="I23" i="4"/>
  <c r="I24" i="4"/>
  <c r="I25" i="4"/>
  <c r="I19" i="4"/>
  <c r="I66" i="4"/>
  <c r="I65" i="4"/>
  <c r="I64" i="4"/>
  <c r="I63" i="4"/>
  <c r="I62" i="4"/>
  <c r="I54" i="4"/>
  <c r="I55" i="4"/>
  <c r="I56" i="4"/>
  <c r="I57" i="4"/>
  <c r="I58" i="4"/>
  <c r="I53" i="4"/>
  <c r="I12" i="4"/>
  <c r="I13" i="4"/>
  <c r="I14" i="4"/>
  <c r="I15" i="4"/>
  <c r="I11" i="4"/>
  <c r="I10" i="4"/>
  <c r="I5" i="4"/>
  <c r="I6" i="4"/>
  <c r="I4" i="4"/>
  <c r="I39" i="4"/>
  <c r="I40" i="4"/>
  <c r="I41" i="4"/>
  <c r="I42" i="4"/>
  <c r="I43" i="4"/>
  <c r="I44" i="4"/>
  <c r="I45" i="4"/>
  <c r="BJ62" i="9"/>
  <c r="C59" i="8" s="1"/>
  <c r="BJ63" i="9"/>
  <c r="C60" i="8" s="1"/>
  <c r="BJ64" i="9"/>
  <c r="C61" i="8" s="1"/>
  <c r="BJ65" i="9"/>
  <c r="C62" i="8" s="1"/>
  <c r="BJ66" i="9"/>
  <c r="C63" i="8" s="1"/>
  <c r="J62" i="4" l="1"/>
  <c r="D59" i="8" s="1"/>
  <c r="J66" i="4"/>
  <c r="D63" i="8" s="1"/>
  <c r="G63" i="8" s="1"/>
  <c r="J63" i="4"/>
  <c r="D60" i="8" s="1"/>
  <c r="G60" i="8" s="1"/>
  <c r="J64" i="4"/>
  <c r="D61" i="8" s="1"/>
  <c r="G61" i="8" s="1"/>
  <c r="J58" i="4"/>
  <c r="J65" i="4"/>
  <c r="D62" i="8" s="1"/>
  <c r="G62" i="8" s="1"/>
  <c r="J23" i="4"/>
  <c r="D23" i="8" s="1"/>
  <c r="G23" i="8" s="1"/>
  <c r="J19" i="4"/>
  <c r="D19" i="8" s="1"/>
  <c r="J24" i="4"/>
  <c r="D24" i="8" s="1"/>
  <c r="G24" i="8" s="1"/>
  <c r="J20" i="4"/>
  <c r="D20" i="8" s="1"/>
  <c r="G20" i="8" s="1"/>
  <c r="J22" i="4"/>
  <c r="D22" i="8" s="1"/>
  <c r="G22" i="8" s="1"/>
  <c r="J25" i="4"/>
  <c r="D25" i="8" s="1"/>
  <c r="G25" i="8" s="1"/>
  <c r="J21" i="4"/>
  <c r="D21" i="8" s="1"/>
  <c r="G21" i="8" s="1"/>
  <c r="J55" i="4"/>
  <c r="J54" i="4"/>
  <c r="J57" i="4"/>
  <c r="J56" i="4"/>
  <c r="J53" i="4"/>
  <c r="J10" i="4"/>
  <c r="J6" i="4"/>
  <c r="J5" i="4"/>
  <c r="J4" i="4"/>
  <c r="BJ58" i="9"/>
  <c r="C55" i="8" s="1"/>
  <c r="G55" i="8" s="1"/>
  <c r="BJ53" i="9"/>
  <c r="C51" i="8" s="1"/>
  <c r="G51" i="8" s="1"/>
  <c r="BJ32" i="9"/>
  <c r="C32" i="8" s="1"/>
  <c r="BJ30" i="9"/>
  <c r="C30" i="8" s="1"/>
  <c r="BJ31" i="9"/>
  <c r="C31" i="8" s="1"/>
  <c r="BJ33" i="9"/>
  <c r="C33" i="8" s="1"/>
  <c r="BJ34" i="9"/>
  <c r="C34" i="8" s="1"/>
  <c r="BJ35" i="9"/>
  <c r="C35" i="8" s="1"/>
  <c r="BJ36" i="9"/>
  <c r="C36" i="8" s="1"/>
  <c r="BJ37" i="9"/>
  <c r="C37" i="8" s="1"/>
  <c r="BJ38" i="9"/>
  <c r="C38" i="8" s="1"/>
  <c r="BJ39" i="9"/>
  <c r="BJ40" i="9"/>
  <c r="C39" i="8" s="1"/>
  <c r="BJ41" i="9"/>
  <c r="C40" i="8" s="1"/>
  <c r="BJ42" i="9"/>
  <c r="BJ43" i="9"/>
  <c r="C41" i="8" s="1"/>
  <c r="BJ44" i="9"/>
  <c r="C42" i="8" s="1"/>
  <c r="BJ45" i="9"/>
  <c r="C43" i="8" s="1"/>
  <c r="BJ20" i="9"/>
  <c r="BJ21" i="9"/>
  <c r="BJ22" i="9"/>
  <c r="BJ23" i="9"/>
  <c r="BJ24" i="9"/>
  <c r="BJ25" i="9"/>
  <c r="BJ14" i="9"/>
  <c r="C14" i="8" s="1"/>
  <c r="BJ4" i="9"/>
  <c r="BJ5" i="9"/>
  <c r="BJ6" i="9"/>
  <c r="F47" i="8" l="1"/>
  <c r="G47" i="8" s="1"/>
  <c r="H47" i="8" s="1"/>
  <c r="J15" i="4"/>
  <c r="D15" i="8" s="1"/>
  <c r="J11" i="4"/>
  <c r="D11" i="8" s="1"/>
  <c r="J12" i="4"/>
  <c r="D12" i="8" s="1"/>
  <c r="J13" i="4"/>
  <c r="D13" i="8" s="1"/>
  <c r="J14" i="4"/>
  <c r="D14" i="8" s="1"/>
  <c r="G14" i="8" s="1"/>
  <c r="C5" i="8" l="1"/>
  <c r="C6" i="8"/>
  <c r="BJ57" i="9" l="1"/>
  <c r="C54" i="8" s="1"/>
  <c r="G54" i="8" s="1"/>
  <c r="BJ56" i="9"/>
  <c r="C53" i="8" s="1"/>
  <c r="G53" i="8" s="1"/>
  <c r="BJ55" i="9"/>
  <c r="BJ54" i="9"/>
  <c r="C52" i="8" s="1"/>
  <c r="G52" i="8" s="1"/>
  <c r="BJ29" i="9"/>
  <c r="C29" i="8" s="1"/>
  <c r="BJ19" i="9"/>
  <c r="C19" i="8" s="1"/>
  <c r="G19" i="8" s="1"/>
  <c r="H25" i="8" s="1"/>
  <c r="BJ15" i="9"/>
  <c r="C15" i="8" s="1"/>
  <c r="G15" i="8" s="1"/>
  <c r="BJ13" i="9"/>
  <c r="C13" i="8" s="1"/>
  <c r="G13" i="8" s="1"/>
  <c r="BJ12" i="9"/>
  <c r="C12" i="8" s="1"/>
  <c r="G12" i="8" s="1"/>
  <c r="BJ11" i="9"/>
  <c r="C11" i="8" s="1"/>
  <c r="G11" i="8" s="1"/>
  <c r="BJ10" i="9"/>
  <c r="C10" i="8" s="1"/>
  <c r="L9" i="9"/>
  <c r="L3" i="9"/>
  <c r="H55" i="8" l="1"/>
  <c r="H51" i="8"/>
  <c r="H54" i="8"/>
  <c r="H53" i="8"/>
  <c r="H52" i="8"/>
  <c r="H24" i="8"/>
  <c r="H23" i="8"/>
  <c r="H21" i="8"/>
  <c r="H22" i="8"/>
  <c r="H19" i="8"/>
  <c r="H20" i="8"/>
  <c r="I30" i="4"/>
  <c r="I31" i="4"/>
  <c r="I32" i="4"/>
  <c r="I33" i="4"/>
  <c r="I34" i="4"/>
  <c r="I35" i="4"/>
  <c r="I36" i="4"/>
  <c r="I37" i="4"/>
  <c r="I38" i="4"/>
  <c r="I29" i="4"/>
  <c r="J38" i="4" l="1"/>
  <c r="D38" i="8" s="1"/>
  <c r="G38" i="8" s="1"/>
  <c r="J41" i="4"/>
  <c r="D40" i="8" s="1"/>
  <c r="G40" i="8" s="1"/>
  <c r="J40" i="4"/>
  <c r="D39" i="8" s="1"/>
  <c r="G39" i="8" s="1"/>
  <c r="J44" i="4"/>
  <c r="D42" i="8" s="1"/>
  <c r="G42" i="8" s="1"/>
  <c r="J39" i="4"/>
  <c r="J43" i="4"/>
  <c r="D41" i="8" s="1"/>
  <c r="G41" i="8" s="1"/>
  <c r="J45" i="4"/>
  <c r="D43" i="8" s="1"/>
  <c r="G43" i="8" s="1"/>
  <c r="J42" i="4"/>
  <c r="J37" i="4"/>
  <c r="D37" i="8" s="1"/>
  <c r="G37" i="8" s="1"/>
  <c r="J36" i="4"/>
  <c r="D36" i="8" s="1"/>
  <c r="G36" i="8" s="1"/>
  <c r="J35" i="4"/>
  <c r="D35" i="8" s="1"/>
  <c r="G35" i="8" s="1"/>
  <c r="J34" i="4"/>
  <c r="D34" i="8" s="1"/>
  <c r="G34" i="8" s="1"/>
  <c r="J30" i="4"/>
  <c r="D30" i="8" s="1"/>
  <c r="G30" i="8" s="1"/>
  <c r="J33" i="4"/>
  <c r="D33" i="8" s="1"/>
  <c r="G33" i="8" s="1"/>
  <c r="J32" i="4"/>
  <c r="D32" i="8" s="1"/>
  <c r="G32" i="8" s="1"/>
  <c r="J31" i="4"/>
  <c r="D31" i="8" s="1"/>
  <c r="G31" i="8" s="1"/>
  <c r="J29" i="4"/>
  <c r="D29" i="8" s="1"/>
  <c r="G29" i="8" s="1"/>
  <c r="H40" i="8" l="1"/>
  <c r="H43" i="8"/>
  <c r="H42" i="8"/>
  <c r="H41" i="8"/>
  <c r="H39" i="8"/>
  <c r="H33" i="8"/>
  <c r="H37" i="8"/>
  <c r="H38" i="8"/>
  <c r="H36" i="8"/>
  <c r="H35" i="8"/>
  <c r="H34" i="8"/>
  <c r="H31" i="8"/>
  <c r="H32" i="8"/>
  <c r="H29" i="8"/>
  <c r="H30" i="8"/>
  <c r="D10" i="8"/>
  <c r="G10" i="8" s="1"/>
  <c r="H13" i="8" s="1"/>
  <c r="D5" i="8"/>
  <c r="G5" i="8" s="1"/>
  <c r="D6" i="8"/>
  <c r="G6" i="8" s="1"/>
  <c r="D4" i="8"/>
  <c r="G4" i="8" s="1"/>
  <c r="H14" i="8" l="1"/>
  <c r="H15" i="8"/>
  <c r="H10" i="8"/>
  <c r="H12" i="8"/>
  <c r="H11" i="8"/>
  <c r="H6" i="8"/>
  <c r="H5" i="8"/>
  <c r="H4" i="8"/>
  <c r="G59" i="8"/>
  <c r="H63" i="8" s="1"/>
  <c r="H62" i="8" l="1"/>
  <c r="H61" i="8"/>
  <c r="H59" i="8"/>
  <c r="H60" i="8"/>
</calcChain>
</file>

<file path=xl/comments1.xml><?xml version="1.0" encoding="utf-8"?>
<comments xmlns="http://schemas.openxmlformats.org/spreadsheetml/2006/main">
  <authors>
    <author>Nordvarg Lennart</author>
  </authors>
  <commentList>
    <comment ref="M6" authorId="0" shape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vara med den 9:e
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Ida står eventuellt över höjdhoppet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vill inte vara med i höjdhopp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Nordvarg Lennart:</t>
        </r>
        <r>
          <rPr>
            <sz val="9"/>
            <color indexed="81"/>
            <rFont val="Tahoma"/>
            <charset val="1"/>
          </rPr>
          <t xml:space="preserve">
Kan bara var med den 9:e. alla grenar den 9:e alltså. Eventuellt två grenar tidigare. </t>
        </r>
      </text>
    </comment>
  </commentList>
</comments>
</file>

<file path=xl/comments2.xml><?xml version="1.0" encoding="utf-8"?>
<comments xmlns="http://schemas.openxmlformats.org/spreadsheetml/2006/main">
  <authors>
    <author>marph306@kvk.uu.local</author>
  </authors>
  <commentList>
    <comment ref="BI30" authorId="0" shapeId="0">
      <text>
        <r>
          <rPr>
            <b/>
            <sz val="9"/>
            <color indexed="81"/>
            <rFont val="Tahoma"/>
            <charset val="1"/>
          </rPr>
          <t xml:space="preserve">hoppade 85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I34" authorId="0" shapeId="0">
      <text>
        <r>
          <rPr>
            <b/>
            <sz val="9"/>
            <color indexed="81"/>
            <rFont val="Tahoma"/>
            <charset val="1"/>
          </rPr>
          <t xml:space="preserve">hoppade 93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I63" authorId="0" shapeId="0">
      <text>
        <r>
          <rPr>
            <b/>
            <sz val="9"/>
            <color indexed="81"/>
            <rFont val="Tahoma"/>
            <charset val="1"/>
          </rPr>
          <t xml:space="preserve">Hoppade 90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<sst xmlns="http://schemas.openxmlformats.org/spreadsheetml/2006/main" count="1097" uniqueCount="187">
  <si>
    <t>KM friidrott inomhus 2015</t>
  </si>
  <si>
    <t xml:space="preserve">Anmälda </t>
  </si>
  <si>
    <t>02 äldre</t>
  </si>
  <si>
    <t>2003/2004</t>
  </si>
  <si>
    <t>2005/2006</t>
  </si>
  <si>
    <t>2007/2008</t>
  </si>
  <si>
    <t>2009/2010</t>
  </si>
  <si>
    <t>Flickor</t>
  </si>
  <si>
    <t>Pojkar</t>
  </si>
  <si>
    <t>Pierre Valarcher (06)</t>
  </si>
  <si>
    <t>Jacques Valarcher (07)</t>
  </si>
  <si>
    <t>Lova Nordvarg (08)</t>
  </si>
  <si>
    <t>Sara Ramqvist (07)</t>
  </si>
  <si>
    <t>Elin Ramqvist (05)</t>
  </si>
  <si>
    <t>Alva Nordvarg (04)</t>
  </si>
  <si>
    <t>Nellie Werme (08)</t>
  </si>
  <si>
    <t>Vendela Werme (09)</t>
  </si>
  <si>
    <t>Alfred Jansson (08)</t>
  </si>
  <si>
    <t>Freddy Jansson (09)</t>
  </si>
  <si>
    <t>Elsa Hedin (05)</t>
  </si>
  <si>
    <t>Ellen Hedin (08)</t>
  </si>
  <si>
    <t>Noel Wallin (08)</t>
  </si>
  <si>
    <t>Lina Gustavsson (09)</t>
  </si>
  <si>
    <t>Agnes Danneweitz (05)</t>
  </si>
  <si>
    <t>Filippa Eklund (05)</t>
  </si>
  <si>
    <t>Stella Eklund (08)</t>
  </si>
  <si>
    <t>Filip Karlsson (07)</t>
  </si>
  <si>
    <t>Lova Linnesköld (08)</t>
  </si>
  <si>
    <t>Ida Frodig (03)</t>
  </si>
  <si>
    <t>Moa Geidnert (03)</t>
  </si>
  <si>
    <t>Jasmina Chara (08)</t>
  </si>
  <si>
    <t>Stina Ekholm ?</t>
  </si>
  <si>
    <t>Linnea Balcom (09)</t>
  </si>
  <si>
    <t>Vince Ekeroth Holtz (09)</t>
  </si>
  <si>
    <t>Axel Grundström (08)</t>
  </si>
  <si>
    <t>Ia Gustavsson (03)</t>
  </si>
  <si>
    <t>Listan på 06/07-gruppen ser ut så här:</t>
  </si>
  <si>
    <t>Namn   Personnummer</t>
  </si>
  <si>
    <t>Remi Ekerot Holtz 20070320-0097</t>
  </si>
  <si>
    <t>Sara Ramqvist  20070516-1149</t>
  </si>
  <si>
    <t>Clara Ingvarsson 20070731-0280</t>
  </si>
  <si>
    <t>Oscar Åslund  20070204-6038</t>
  </si>
  <si>
    <t>Minna Mathiasson 20070728-2828</t>
  </si>
  <si>
    <t>Emil Gustafsson  20070226-5513</t>
  </si>
  <si>
    <t>Nellie Niilivirta 20060906-7400</t>
  </si>
  <si>
    <t>Agnés Chajara Svensson 20060506-4484</t>
  </si>
  <si>
    <t>Truls Linhäll  20060110-4730</t>
  </si>
  <si>
    <t>Tilde Dessle  20070515-2981</t>
  </si>
  <si>
    <t>Agnes Grubbström 20070805-2741</t>
  </si>
  <si>
    <t>Pierre Valarcher 20060919-9393</t>
  </si>
  <si>
    <t>Jacques Valarcher 20071228-2839</t>
  </si>
  <si>
    <t>Ellen Hedin  20080311-5724</t>
  </si>
  <si>
    <t>Stella Eklund  20081029-6202</t>
  </si>
  <si>
    <t>Lova Nordvarg  20081129-9288</t>
  </si>
  <si>
    <t>Flora Karonen  20071126-3426</t>
  </si>
  <si>
    <t>Filip Karlsson  20070925-9337</t>
  </si>
  <si>
    <t>Emma Haglund  20060729-1947</t>
  </si>
  <si>
    <t>Remi Ekerot Holtz (07)</t>
  </si>
  <si>
    <t>Oscar Åslund (07)</t>
  </si>
  <si>
    <t>Emil Gustafsson (07)</t>
  </si>
  <si>
    <t>Nellie Niilivirta (06)</t>
  </si>
  <si>
    <t>Agnes Chajara (06)</t>
  </si>
  <si>
    <t>Truls Linhäll (06)</t>
  </si>
  <si>
    <t>Albin Åslund (05)</t>
  </si>
  <si>
    <t>Tilde Dessle (07)</t>
  </si>
  <si>
    <t>Agne Grubbström (07)</t>
  </si>
  <si>
    <t>Flora Karonen (07)</t>
  </si>
  <si>
    <t>Kajsa Frodig (05)</t>
  </si>
  <si>
    <t>Joen Tarnanen (08)</t>
  </si>
  <si>
    <t>14 killar</t>
  </si>
  <si>
    <t>2009 yngre</t>
  </si>
  <si>
    <t>Datum 9 och 16 dec starttid 17.15</t>
  </si>
  <si>
    <t>Höjdhopp</t>
  </si>
  <si>
    <t>Kula</t>
  </si>
  <si>
    <t>2 kg</t>
  </si>
  <si>
    <t>Stående längd</t>
  </si>
  <si>
    <t>cm</t>
  </si>
  <si>
    <t>Kula (2 kg)</t>
  </si>
  <si>
    <t xml:space="preserve">Längsta stöt </t>
  </si>
  <si>
    <t>Placering</t>
  </si>
  <si>
    <t>Stöt 1</t>
  </si>
  <si>
    <t>Stöt 2</t>
  </si>
  <si>
    <t>Stöt 3</t>
  </si>
  <si>
    <t>Stöt 4</t>
  </si>
  <si>
    <t>Stöt 5</t>
  </si>
  <si>
    <t>Stöt 6</t>
  </si>
  <si>
    <t>Hopp 1</t>
  </si>
  <si>
    <t>Hopp 2</t>
  </si>
  <si>
    <t>Hopp 3</t>
  </si>
  <si>
    <t>Hopp 4</t>
  </si>
  <si>
    <t>Längsta Hopp</t>
  </si>
  <si>
    <t>400 m</t>
  </si>
  <si>
    <t>400 m löpning</t>
  </si>
  <si>
    <t>Tid</t>
  </si>
  <si>
    <t>Höjd</t>
  </si>
  <si>
    <t>Längd</t>
  </si>
  <si>
    <t>Total poäng</t>
  </si>
  <si>
    <t>Högsta hopp</t>
  </si>
  <si>
    <t>Gren</t>
  </si>
  <si>
    <t>kulvikt</t>
  </si>
  <si>
    <t>antal försök</t>
  </si>
  <si>
    <t>6 st</t>
  </si>
  <si>
    <t>höjning 5 cm</t>
  </si>
  <si>
    <t>Höjning 3 cm</t>
  </si>
  <si>
    <t>alla höjder</t>
  </si>
  <si>
    <t>Höjd FP04/05</t>
  </si>
  <si>
    <t>Höjd FP05/06</t>
  </si>
  <si>
    <t>Höjd FP07/08</t>
  </si>
  <si>
    <t>Höjd FP09 yngre</t>
  </si>
  <si>
    <t>Avprickning</t>
  </si>
  <si>
    <t>upp till och med 1.15</t>
  </si>
  <si>
    <t>högre än 1.15</t>
  </si>
  <si>
    <t>upp till och med 0.75</t>
  </si>
  <si>
    <t>högre än 0.75</t>
  </si>
  <si>
    <t>Clara Geidnert (08)</t>
  </si>
  <si>
    <t>Mio Johnsson Berger (08)</t>
  </si>
  <si>
    <t>Hennie Hörnkvist (08)</t>
  </si>
  <si>
    <t>27 tjejer</t>
  </si>
  <si>
    <t>Datum 7 dec 2016</t>
  </si>
  <si>
    <t>HÖJDHOPP KM 2016</t>
  </si>
  <si>
    <t>F03</t>
  </si>
  <si>
    <t>F04/05</t>
  </si>
  <si>
    <t>F06/07</t>
  </si>
  <si>
    <t>F08/09</t>
  </si>
  <si>
    <t>Moa Geidnert 03</t>
  </si>
  <si>
    <t>Ida Frodig 03</t>
  </si>
  <si>
    <t>Alva Nordvarg 04</t>
  </si>
  <si>
    <t>Elsa Hedin 05</t>
  </si>
  <si>
    <t>Elin Ramqvist 05</t>
  </si>
  <si>
    <t>Agnes Dannewitz 05</t>
  </si>
  <si>
    <t>Kajsa Frodig 05</t>
  </si>
  <si>
    <t>Filippa Eklund 05</t>
  </si>
  <si>
    <t>Nellie Hermansson Niilivirta 06</t>
  </si>
  <si>
    <t>Emma Haglund 06</t>
  </si>
  <si>
    <t>Anges Chajara 06</t>
  </si>
  <si>
    <t>Vilma Freding 06</t>
  </si>
  <si>
    <t>Clara Ingvarsson 07</t>
  </si>
  <si>
    <t>Sara Ramqvist 07</t>
  </si>
  <si>
    <t>Agnes Grubbström 07</t>
  </si>
  <si>
    <t>Minna Mathiasson 07</t>
  </si>
  <si>
    <t>Ellen Hedin 08</t>
  </si>
  <si>
    <t>Lova Nordvarg 08</t>
  </si>
  <si>
    <t>Clara Geidnert 08</t>
  </si>
  <si>
    <t>Stella Eklund 08</t>
  </si>
  <si>
    <t>Ella Theelke 08</t>
  </si>
  <si>
    <t>Meya Hemlin 08</t>
  </si>
  <si>
    <t>Linnea Balcom 08</t>
  </si>
  <si>
    <t>Nellie Werme 08</t>
  </si>
  <si>
    <t>Hanna Haglund 08</t>
  </si>
  <si>
    <t>Inez Lundqvist 09</t>
  </si>
  <si>
    <t>Lina Gustafsson 09</t>
  </si>
  <si>
    <t>Selma Bernerfalk 09</t>
  </si>
  <si>
    <t>Rut Kifleyesus 09</t>
  </si>
  <si>
    <t>Jasmina Chajara 09</t>
  </si>
  <si>
    <t>Iris Essunger 09</t>
  </si>
  <si>
    <t>Vendela Werme 09</t>
  </si>
  <si>
    <t>P04/05</t>
  </si>
  <si>
    <t>Pierre Valarcher 06</t>
  </si>
  <si>
    <t>Remi Ekerot Holtz 07</t>
  </si>
  <si>
    <t>Filip Karlsson 07</t>
  </si>
  <si>
    <t>Jacques Valarcher 07</t>
  </si>
  <si>
    <t>Emil Gustafsson 07</t>
  </si>
  <si>
    <t>Oscar Åslund 07</t>
  </si>
  <si>
    <t>P06/07</t>
  </si>
  <si>
    <t>Joen Tarnanen 08</t>
  </si>
  <si>
    <t>William Bonin 08</t>
  </si>
  <si>
    <t>Samuel Crewe 09</t>
  </si>
  <si>
    <t>Vince Ekerot Holtz 09</t>
  </si>
  <si>
    <t>Malte Elvén 09</t>
  </si>
  <si>
    <t>Startlista Hagunda IF klubbmästerskap inomhus 2016</t>
  </si>
  <si>
    <t>Datum 14 dec 2016</t>
  </si>
  <si>
    <t>P08/09</t>
  </si>
  <si>
    <t>x</t>
  </si>
  <si>
    <t>o</t>
  </si>
  <si>
    <t>Ia Gustafsson</t>
  </si>
  <si>
    <t>-</t>
  </si>
  <si>
    <t>färre rivningar än Clara</t>
  </si>
  <si>
    <t>färre rivningar än Wilma</t>
  </si>
  <si>
    <t>färre rivningar är Pierre</t>
  </si>
  <si>
    <t>klarade i första på 85</t>
  </si>
  <si>
    <t>färre rivningar än Ellen</t>
  </si>
  <si>
    <t>färre rivningar än Nellie</t>
  </si>
  <si>
    <t>går ej att skilja åt</t>
  </si>
  <si>
    <t>tid skrivs enligt fomatet 1:52,62</t>
  </si>
  <si>
    <t>Datum 14 dec 2015</t>
  </si>
  <si>
    <t>Slutlig placering</t>
  </si>
  <si>
    <t>färre rivningar på 90 än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</si>
</sst>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44546A"/>
      <name val="Arial"/>
      <family val="2"/>
    </font>
    <font>
      <b/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0" fillId="0" borderId="2" xfId="0" applyBorder="1"/>
    <xf numFmtId="0" fontId="0" fillId="2" borderId="2" xfId="0" applyFill="1" applyBorder="1"/>
    <xf numFmtId="3" fontId="0" fillId="0" borderId="2" xfId="0" applyNumberFormat="1" applyBorder="1"/>
    <xf numFmtId="0" fontId="0" fillId="0" borderId="4" xfId="0" applyBorder="1"/>
    <xf numFmtId="0" fontId="0" fillId="2" borderId="4" xfId="0" applyFill="1" applyBorder="1"/>
    <xf numFmtId="0" fontId="0" fillId="0" borderId="3" xfId="0" applyBorder="1"/>
    <xf numFmtId="0" fontId="0" fillId="2" borderId="3" xfId="0" applyFill="1" applyBorder="1"/>
    <xf numFmtId="3" fontId="0" fillId="0" borderId="3" xfId="0" applyNumberFormat="1" applyBorder="1"/>
    <xf numFmtId="0" fontId="8" fillId="0" borderId="0" xfId="0" applyFont="1"/>
    <xf numFmtId="0" fontId="0" fillId="0" borderId="2" xfId="0" applyFill="1" applyBorder="1"/>
    <xf numFmtId="0" fontId="5" fillId="3" borderId="0" xfId="0" applyFont="1" applyFill="1"/>
    <xf numFmtId="0" fontId="0" fillId="3" borderId="0" xfId="0" applyFill="1"/>
    <xf numFmtId="0" fontId="0" fillId="0" borderId="5" xfId="0" applyFont="1" applyBorder="1"/>
    <xf numFmtId="0" fontId="0" fillId="0" borderId="5" xfId="0" applyBorder="1"/>
    <xf numFmtId="0" fontId="0" fillId="0" borderId="5" xfId="0" applyFont="1" applyFill="1" applyBorder="1"/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2" borderId="2" xfId="0" applyNumberFormat="1" applyFill="1" applyBorder="1"/>
    <xf numFmtId="0" fontId="7" fillId="0" borderId="2" xfId="0" applyFont="1" applyBorder="1"/>
    <xf numFmtId="0" fontId="5" fillId="0" borderId="2" xfId="0" applyFont="1" applyBorder="1"/>
    <xf numFmtId="0" fontId="1" fillId="0" borderId="2" xfId="0" applyFont="1" applyBorder="1"/>
    <xf numFmtId="1" fontId="0" fillId="0" borderId="2" xfId="0" applyNumberFormat="1" applyBorder="1"/>
    <xf numFmtId="0" fontId="0" fillId="0" borderId="0" xfId="0" applyFill="1" applyBorder="1"/>
    <xf numFmtId="0" fontId="0" fillId="0" borderId="2" xfId="0" quotePrefix="1" applyBorder="1"/>
    <xf numFmtId="0" fontId="0" fillId="2" borderId="2" xfId="0" quotePrefix="1" applyFill="1" applyBorder="1"/>
    <xf numFmtId="2" fontId="0" fillId="0" borderId="2" xfId="0" applyNumberFormat="1" applyBorder="1"/>
    <xf numFmtId="164" fontId="0" fillId="2" borderId="2" xfId="0" applyNumberFormat="1" applyFill="1" applyBorder="1"/>
    <xf numFmtId="0" fontId="0" fillId="0" borderId="6" xfId="0" applyBorder="1"/>
    <xf numFmtId="0" fontId="0" fillId="0" borderId="0" xfId="0" applyFont="1"/>
    <xf numFmtId="0" fontId="10" fillId="0" borderId="0" xfId="0" applyFont="1"/>
    <xf numFmtId="0" fontId="1" fillId="0" borderId="0" xfId="0" applyFont="1" applyFill="1"/>
    <xf numFmtId="0" fontId="0" fillId="0" borderId="4" xfId="0" applyFill="1" applyBorder="1"/>
    <xf numFmtId="0" fontId="0" fillId="0" borderId="0" xfId="0" applyFill="1"/>
    <xf numFmtId="0" fontId="0" fillId="0" borderId="7" xfId="0" applyBorder="1"/>
    <xf numFmtId="0" fontId="0" fillId="2" borderId="4" xfId="0" quotePrefix="1" applyFill="1" applyBorder="1"/>
    <xf numFmtId="0" fontId="0" fillId="0" borderId="4" xfId="0" quotePrefix="1" applyBorder="1"/>
    <xf numFmtId="0" fontId="0" fillId="0" borderId="0" xfId="0" applyFont="1" applyFill="1" applyBorder="1"/>
    <xf numFmtId="0" fontId="5" fillId="2" borderId="2" xfId="0" applyFont="1" applyFill="1" applyBorder="1"/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workbookViewId="0">
      <selection activeCell="E20" sqref="E20"/>
    </sheetView>
  </sheetViews>
  <sheetFormatPr defaultRowHeight="14.4" x14ac:dyDescent="0.3"/>
  <cols>
    <col min="1" max="1" width="9.109375" style="1"/>
    <col min="2" max="2" width="9.88671875" style="1" bestFit="1" customWidth="1"/>
    <col min="3" max="3" width="15.109375" style="1" bestFit="1" customWidth="1"/>
    <col min="4" max="4" width="19" style="1" bestFit="1" customWidth="1"/>
    <col min="5" max="5" width="18" style="1" bestFit="1" customWidth="1"/>
    <col min="6" max="6" width="17" style="1" bestFit="1" customWidth="1"/>
    <col min="7" max="10" width="9.109375" style="1"/>
    <col min="11" max="11" width="16.88671875" style="1" bestFit="1" customWidth="1"/>
    <col min="12" max="12" width="18.5546875" style="1" bestFit="1" customWidth="1"/>
    <col min="13" max="13" width="19.5546875" style="1" bestFit="1" customWidth="1"/>
  </cols>
  <sheetData>
    <row r="1" spans="1:13" ht="15" x14ac:dyDescent="0.25">
      <c r="A1" s="1" t="s">
        <v>0</v>
      </c>
    </row>
    <row r="2" spans="1:13" ht="15" x14ac:dyDescent="0.25">
      <c r="A2" s="1" t="s">
        <v>71</v>
      </c>
    </row>
    <row r="3" spans="1:13" x14ac:dyDescent="0.3">
      <c r="A3" s="3" t="s">
        <v>1</v>
      </c>
      <c r="B3" s="3"/>
      <c r="C3" s="3"/>
      <c r="D3" s="3"/>
      <c r="E3" s="3"/>
      <c r="F3" s="3"/>
      <c r="G3" s="3"/>
      <c r="H3" s="3" t="s">
        <v>1</v>
      </c>
      <c r="I3" s="3"/>
      <c r="J3" s="3"/>
      <c r="K3" s="3"/>
      <c r="L3" s="3"/>
      <c r="M3" s="3"/>
    </row>
    <row r="4" spans="1:13" x14ac:dyDescent="0.3">
      <c r="A4" s="4" t="s">
        <v>7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/>
      <c r="H4" s="4" t="s">
        <v>8</v>
      </c>
      <c r="I4" s="4" t="s">
        <v>2</v>
      </c>
      <c r="J4" s="4" t="s">
        <v>3</v>
      </c>
      <c r="K4" s="4" t="s">
        <v>4</v>
      </c>
      <c r="L4" s="4" t="s">
        <v>5</v>
      </c>
      <c r="M4" s="4" t="s">
        <v>70</v>
      </c>
    </row>
    <row r="5" spans="1:13" ht="15" x14ac:dyDescent="0.25">
      <c r="C5" s="1" t="s">
        <v>14</v>
      </c>
      <c r="D5" s="1" t="s">
        <v>13</v>
      </c>
      <c r="E5" s="1" t="s">
        <v>11</v>
      </c>
      <c r="F5" s="1" t="s">
        <v>16</v>
      </c>
      <c r="K5" s="1" t="s">
        <v>9</v>
      </c>
      <c r="L5" s="2" t="s">
        <v>10</v>
      </c>
      <c r="M5" s="1" t="s">
        <v>18</v>
      </c>
    </row>
    <row r="6" spans="1:13" x14ac:dyDescent="0.3">
      <c r="C6" s="1" t="s">
        <v>29</v>
      </c>
      <c r="D6" s="1" t="s">
        <v>19</v>
      </c>
      <c r="E6" s="1" t="s">
        <v>12</v>
      </c>
      <c r="K6" s="1" t="s">
        <v>63</v>
      </c>
      <c r="L6" s="1" t="s">
        <v>58</v>
      </c>
      <c r="M6" s="1" t="s">
        <v>33</v>
      </c>
    </row>
    <row r="7" spans="1:13" x14ac:dyDescent="0.3">
      <c r="C7" s="1" t="s">
        <v>28</v>
      </c>
      <c r="D7" s="1" t="s">
        <v>23</v>
      </c>
      <c r="E7" s="1" t="s">
        <v>15</v>
      </c>
      <c r="F7" s="1" t="s">
        <v>22</v>
      </c>
      <c r="K7" s="1" t="s">
        <v>62</v>
      </c>
      <c r="L7" s="1" t="s">
        <v>59</v>
      </c>
    </row>
    <row r="8" spans="1:13" ht="15" x14ac:dyDescent="0.25">
      <c r="C8" s="1" t="s">
        <v>35</v>
      </c>
      <c r="D8" s="1" t="s">
        <v>24</v>
      </c>
      <c r="E8" s="1" t="s">
        <v>20</v>
      </c>
      <c r="F8" s="1" t="s">
        <v>31</v>
      </c>
      <c r="L8" s="1" t="s">
        <v>17</v>
      </c>
    </row>
    <row r="9" spans="1:13" ht="15" x14ac:dyDescent="0.25">
      <c r="D9" s="1" t="s">
        <v>67</v>
      </c>
      <c r="E9" s="1" t="s">
        <v>25</v>
      </c>
      <c r="F9" s="1" t="s">
        <v>32</v>
      </c>
      <c r="L9" s="1" t="s">
        <v>68</v>
      </c>
    </row>
    <row r="10" spans="1:13" x14ac:dyDescent="0.3">
      <c r="D10" s="1" t="s">
        <v>61</v>
      </c>
      <c r="E10" s="1" t="s">
        <v>27</v>
      </c>
      <c r="L10" s="1" t="s">
        <v>21</v>
      </c>
    </row>
    <row r="11" spans="1:13" ht="15" x14ac:dyDescent="0.25">
      <c r="D11" s="1" t="s">
        <v>60</v>
      </c>
      <c r="E11" s="1" t="s">
        <v>30</v>
      </c>
      <c r="L11" s="1" t="s">
        <v>26</v>
      </c>
    </row>
    <row r="12" spans="1:13" x14ac:dyDescent="0.3">
      <c r="E12" s="1" t="s">
        <v>64</v>
      </c>
      <c r="L12" s="1" t="s">
        <v>34</v>
      </c>
    </row>
    <row r="13" spans="1:13" x14ac:dyDescent="0.3">
      <c r="E13" s="1" t="s">
        <v>65</v>
      </c>
      <c r="L13" s="1" t="s">
        <v>57</v>
      </c>
    </row>
    <row r="14" spans="1:13" ht="15" x14ac:dyDescent="0.25">
      <c r="E14" s="1" t="s">
        <v>66</v>
      </c>
      <c r="L14" s="1" t="s">
        <v>115</v>
      </c>
    </row>
    <row r="15" spans="1:13" x14ac:dyDescent="0.3">
      <c r="E15" s="1" t="s">
        <v>116</v>
      </c>
    </row>
    <row r="16" spans="1:13" x14ac:dyDescent="0.3">
      <c r="E16" s="1" t="s">
        <v>114</v>
      </c>
    </row>
    <row r="17" spans="1:3" x14ac:dyDescent="0.3">
      <c r="A17" s="1" t="s">
        <v>117</v>
      </c>
    </row>
    <row r="18" spans="1:3" x14ac:dyDescent="0.3">
      <c r="A18" s="1" t="s">
        <v>69</v>
      </c>
    </row>
    <row r="26" spans="1:3" ht="15.6" x14ac:dyDescent="0.3">
      <c r="C26" s="5" t="s">
        <v>36</v>
      </c>
    </row>
    <row r="27" spans="1:3" ht="15.6" x14ac:dyDescent="0.3">
      <c r="C27" s="5"/>
    </row>
    <row r="28" spans="1:3" ht="15.6" x14ac:dyDescent="0.3">
      <c r="C28" s="5" t="s">
        <v>37</v>
      </c>
    </row>
    <row r="29" spans="1:3" ht="15.6" x14ac:dyDescent="0.3">
      <c r="C29" s="5" t="s">
        <v>38</v>
      </c>
    </row>
    <row r="30" spans="1:3" ht="15.6" x14ac:dyDescent="0.3">
      <c r="C30" s="5" t="s">
        <v>39</v>
      </c>
    </row>
    <row r="31" spans="1:3" ht="15.6" x14ac:dyDescent="0.3">
      <c r="C31" s="5" t="s">
        <v>40</v>
      </c>
    </row>
    <row r="32" spans="1:3" ht="15.6" x14ac:dyDescent="0.3">
      <c r="C32" s="5" t="s">
        <v>41</v>
      </c>
    </row>
    <row r="33" spans="3:3" ht="15.6" x14ac:dyDescent="0.3">
      <c r="C33" s="5" t="s">
        <v>42</v>
      </c>
    </row>
    <row r="34" spans="3:3" ht="15.6" x14ac:dyDescent="0.3">
      <c r="C34" s="5" t="s">
        <v>43</v>
      </c>
    </row>
    <row r="35" spans="3:3" ht="15.6" x14ac:dyDescent="0.3">
      <c r="C35" s="5" t="s">
        <v>44</v>
      </c>
    </row>
    <row r="36" spans="3:3" ht="15.6" x14ac:dyDescent="0.3">
      <c r="C36" s="5" t="s">
        <v>45</v>
      </c>
    </row>
    <row r="37" spans="3:3" ht="15.6" x14ac:dyDescent="0.3">
      <c r="C37" s="5" t="s">
        <v>46</v>
      </c>
    </row>
    <row r="38" spans="3:3" ht="15.6" x14ac:dyDescent="0.3">
      <c r="C38" s="5" t="s">
        <v>47</v>
      </c>
    </row>
    <row r="39" spans="3:3" ht="15.6" x14ac:dyDescent="0.3">
      <c r="C39" s="5" t="s">
        <v>48</v>
      </c>
    </row>
    <row r="40" spans="3:3" ht="15.6" x14ac:dyDescent="0.3">
      <c r="C40" s="5" t="s">
        <v>49</v>
      </c>
    </row>
    <row r="41" spans="3:3" ht="15.6" x14ac:dyDescent="0.3">
      <c r="C41" s="5" t="s">
        <v>50</v>
      </c>
    </row>
    <row r="42" spans="3:3" ht="15.6" x14ac:dyDescent="0.3">
      <c r="C42" s="5" t="s">
        <v>51</v>
      </c>
    </row>
    <row r="43" spans="3:3" ht="15.6" x14ac:dyDescent="0.3">
      <c r="C43" s="5" t="s">
        <v>52</v>
      </c>
    </row>
    <row r="44" spans="3:3" ht="15.6" x14ac:dyDescent="0.3">
      <c r="C44" s="5" t="s">
        <v>53</v>
      </c>
    </row>
    <row r="45" spans="3:3" ht="15.6" x14ac:dyDescent="0.3">
      <c r="C45" s="5" t="s">
        <v>54</v>
      </c>
    </row>
    <row r="46" spans="3:3" ht="15.6" x14ac:dyDescent="0.3">
      <c r="C46" s="5" t="s">
        <v>55</v>
      </c>
    </row>
    <row r="47" spans="3:3" ht="15.6" x14ac:dyDescent="0.3">
      <c r="C47" s="5" t="s">
        <v>56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topLeftCell="A46" zoomScaleNormal="100" workbookViewId="0">
      <selection activeCell="A58" sqref="A58:B58"/>
    </sheetView>
  </sheetViews>
  <sheetFormatPr defaultRowHeight="14.4" x14ac:dyDescent="0.3"/>
  <cols>
    <col min="1" max="1" width="13.109375" customWidth="1"/>
    <col min="2" max="2" width="33.33203125" customWidth="1"/>
    <col min="3" max="3" width="11.44140625" bestFit="1" customWidth="1"/>
  </cols>
  <sheetData>
    <row r="2" spans="1:3" ht="18" x14ac:dyDescent="0.35">
      <c r="A2" s="27" t="s">
        <v>169</v>
      </c>
      <c r="B2" s="8"/>
      <c r="C2" s="8"/>
    </row>
    <row r="3" spans="1:3" x14ac:dyDescent="0.3">
      <c r="A3" s="28" t="s">
        <v>120</v>
      </c>
      <c r="B3" s="29"/>
      <c r="C3" s="36" t="s">
        <v>109</v>
      </c>
    </row>
    <row r="4" spans="1:3" x14ac:dyDescent="0.3">
      <c r="A4" s="8">
        <v>1</v>
      </c>
      <c r="B4" s="29" t="s">
        <v>124</v>
      </c>
      <c r="C4" s="8"/>
    </row>
    <row r="5" spans="1:3" x14ac:dyDescent="0.3">
      <c r="A5" s="8">
        <v>8</v>
      </c>
      <c r="B5" s="29" t="s">
        <v>125</v>
      </c>
      <c r="C5" s="8"/>
    </row>
    <row r="6" spans="1:3" ht="15" x14ac:dyDescent="0.25">
      <c r="A6" s="8"/>
      <c r="B6" s="8"/>
      <c r="C6" s="8"/>
    </row>
    <row r="7" spans="1:3" x14ac:dyDescent="0.3">
      <c r="A7" s="8"/>
      <c r="B7" s="8"/>
      <c r="C7" s="36"/>
    </row>
    <row r="8" spans="1:3" ht="15" x14ac:dyDescent="0.25">
      <c r="A8" s="28" t="s">
        <v>121</v>
      </c>
      <c r="B8" s="8"/>
      <c r="C8" s="36" t="s">
        <v>109</v>
      </c>
    </row>
    <row r="9" spans="1:3" ht="15" x14ac:dyDescent="0.25">
      <c r="A9" s="8">
        <v>14</v>
      </c>
      <c r="B9" s="29" t="s">
        <v>126</v>
      </c>
      <c r="C9" s="36"/>
    </row>
    <row r="10" spans="1:3" ht="15" x14ac:dyDescent="0.25">
      <c r="A10" s="8">
        <v>15</v>
      </c>
      <c r="B10" s="29" t="s">
        <v>127</v>
      </c>
      <c r="C10" s="36"/>
    </row>
    <row r="11" spans="1:3" ht="15" x14ac:dyDescent="0.25">
      <c r="A11" s="8">
        <v>17</v>
      </c>
      <c r="B11" s="29" t="s">
        <v>128</v>
      </c>
      <c r="C11" s="36"/>
    </row>
    <row r="12" spans="1:3" ht="15" x14ac:dyDescent="0.25">
      <c r="A12" s="8">
        <v>18</v>
      </c>
      <c r="B12" s="29" t="s">
        <v>129</v>
      </c>
      <c r="C12" s="36"/>
    </row>
    <row r="13" spans="1:3" ht="15" x14ac:dyDescent="0.25">
      <c r="A13" s="8">
        <v>19</v>
      </c>
      <c r="B13" s="29" t="s">
        <v>130</v>
      </c>
      <c r="C13" s="36"/>
    </row>
    <row r="14" spans="1:3" x14ac:dyDescent="0.3">
      <c r="A14" s="8">
        <v>30</v>
      </c>
      <c r="B14" s="29" t="s">
        <v>131</v>
      </c>
      <c r="C14" s="36"/>
    </row>
    <row r="15" spans="1:3" x14ac:dyDescent="0.3">
      <c r="A15" s="8"/>
      <c r="B15" s="29"/>
      <c r="C15" s="36"/>
    </row>
    <row r="16" spans="1:3" ht="15" x14ac:dyDescent="0.25">
      <c r="A16" s="8"/>
      <c r="B16" s="29"/>
      <c r="C16" s="36"/>
    </row>
    <row r="17" spans="1:3" x14ac:dyDescent="0.3">
      <c r="A17" s="8"/>
      <c r="B17" s="8"/>
      <c r="C17" s="36"/>
    </row>
    <row r="18" spans="1:3" x14ac:dyDescent="0.3">
      <c r="A18" s="8"/>
      <c r="B18" s="8"/>
      <c r="C18" s="36"/>
    </row>
    <row r="19" spans="1:3" x14ac:dyDescent="0.3">
      <c r="A19" s="28" t="s">
        <v>122</v>
      </c>
      <c r="B19" s="8"/>
      <c r="C19" s="36" t="s">
        <v>109</v>
      </c>
    </row>
    <row r="20" spans="1:3" ht="15" x14ac:dyDescent="0.25">
      <c r="A20" s="8">
        <v>65</v>
      </c>
      <c r="B20" s="29" t="s">
        <v>132</v>
      </c>
      <c r="C20" s="36"/>
    </row>
    <row r="21" spans="1:3" ht="15" x14ac:dyDescent="0.25">
      <c r="A21" s="8">
        <v>68</v>
      </c>
      <c r="B21" s="29" t="s">
        <v>133</v>
      </c>
      <c r="C21" s="36"/>
    </row>
    <row r="22" spans="1:3" ht="15" x14ac:dyDescent="0.25">
      <c r="A22" s="8">
        <v>75</v>
      </c>
      <c r="B22" s="29" t="s">
        <v>134</v>
      </c>
      <c r="C22" s="36"/>
    </row>
    <row r="23" spans="1:3" ht="15" x14ac:dyDescent="0.25">
      <c r="A23" s="8">
        <v>82</v>
      </c>
      <c r="B23" s="29" t="s">
        <v>135</v>
      </c>
      <c r="C23" s="36"/>
    </row>
    <row r="24" spans="1:3" x14ac:dyDescent="0.3">
      <c r="A24" s="8">
        <v>86</v>
      </c>
      <c r="B24" s="29" t="s">
        <v>136</v>
      </c>
      <c r="C24" s="36"/>
    </row>
    <row r="25" spans="1:3" x14ac:dyDescent="0.3">
      <c r="A25" s="8">
        <v>87</v>
      </c>
      <c r="B25" s="29" t="s">
        <v>137</v>
      </c>
      <c r="C25" s="36"/>
    </row>
    <row r="26" spans="1:3" x14ac:dyDescent="0.3">
      <c r="A26" s="8">
        <v>97</v>
      </c>
      <c r="B26" s="29" t="s">
        <v>138</v>
      </c>
      <c r="C26" s="36"/>
    </row>
    <row r="27" spans="1:3" x14ac:dyDescent="0.3">
      <c r="A27" s="8">
        <v>55</v>
      </c>
      <c r="B27" s="29" t="s">
        <v>139</v>
      </c>
      <c r="C27" s="36"/>
    </row>
    <row r="28" spans="1:3" x14ac:dyDescent="0.3">
      <c r="A28" s="8"/>
      <c r="B28" s="29"/>
      <c r="C28" s="36"/>
    </row>
    <row r="29" spans="1:3" x14ac:dyDescent="0.3">
      <c r="A29" s="8"/>
      <c r="B29" s="29"/>
      <c r="C29" s="36"/>
    </row>
    <row r="30" spans="1:3" x14ac:dyDescent="0.3">
      <c r="A30" s="8"/>
      <c r="B30" s="29"/>
      <c r="C30" s="36"/>
    </row>
    <row r="31" spans="1:3" x14ac:dyDescent="0.3">
      <c r="A31" s="8"/>
      <c r="B31" s="29"/>
      <c r="C31" s="36"/>
    </row>
    <row r="32" spans="1:3" x14ac:dyDescent="0.3">
      <c r="A32" s="8"/>
      <c r="B32" s="8"/>
      <c r="C32" s="36"/>
    </row>
    <row r="33" spans="1:3" x14ac:dyDescent="0.3">
      <c r="A33" s="28" t="s">
        <v>123</v>
      </c>
      <c r="B33" s="8"/>
      <c r="C33" s="36" t="s">
        <v>109</v>
      </c>
    </row>
    <row r="34" spans="1:3" x14ac:dyDescent="0.3">
      <c r="A34" s="8">
        <v>5</v>
      </c>
      <c r="B34" s="29" t="s">
        <v>140</v>
      </c>
      <c r="C34" s="36"/>
    </row>
    <row r="35" spans="1:3" x14ac:dyDescent="0.3">
      <c r="A35" s="8">
        <v>6</v>
      </c>
      <c r="B35" s="29" t="s">
        <v>141</v>
      </c>
      <c r="C35" s="36"/>
    </row>
    <row r="36" spans="1:3" x14ac:dyDescent="0.3">
      <c r="A36" s="8">
        <v>9</v>
      </c>
      <c r="B36" s="29" t="s">
        <v>142</v>
      </c>
      <c r="C36" s="36"/>
    </row>
    <row r="37" spans="1:3" x14ac:dyDescent="0.3">
      <c r="A37" s="8">
        <v>10</v>
      </c>
      <c r="B37" s="29" t="s">
        <v>143</v>
      </c>
      <c r="C37" s="36"/>
    </row>
    <row r="38" spans="1:3" x14ac:dyDescent="0.3">
      <c r="A38" s="8">
        <v>11</v>
      </c>
      <c r="B38" s="29" t="s">
        <v>144</v>
      </c>
      <c r="C38" s="36"/>
    </row>
    <row r="39" spans="1:3" x14ac:dyDescent="0.3">
      <c r="A39" s="8">
        <v>12</v>
      </c>
      <c r="B39" s="29" t="s">
        <v>145</v>
      </c>
      <c r="C39" s="36"/>
    </row>
    <row r="40" spans="1:3" x14ac:dyDescent="0.3">
      <c r="A40" s="8">
        <v>23</v>
      </c>
      <c r="B40" s="29" t="s">
        <v>146</v>
      </c>
      <c r="C40" s="36"/>
    </row>
    <row r="41" spans="1:3" x14ac:dyDescent="0.3">
      <c r="A41" s="8">
        <v>24</v>
      </c>
      <c r="B41" s="29" t="s">
        <v>147</v>
      </c>
      <c r="C41" s="36"/>
    </row>
    <row r="42" spans="1:3" x14ac:dyDescent="0.3">
      <c r="A42" s="8">
        <v>26</v>
      </c>
      <c r="B42" s="29" t="s">
        <v>148</v>
      </c>
      <c r="C42" s="36"/>
    </row>
    <row r="43" spans="1:3" x14ac:dyDescent="0.3">
      <c r="A43" s="8">
        <v>27</v>
      </c>
      <c r="B43" s="29" t="s">
        <v>149</v>
      </c>
      <c r="C43" s="36"/>
    </row>
    <row r="44" spans="1:3" x14ac:dyDescent="0.3">
      <c r="A44" s="8">
        <v>28</v>
      </c>
      <c r="B44" s="29" t="s">
        <v>150</v>
      </c>
      <c r="C44" s="36"/>
    </row>
    <row r="45" spans="1:3" x14ac:dyDescent="0.3">
      <c r="A45" s="8">
        <v>32</v>
      </c>
      <c r="B45" s="29" t="s">
        <v>151</v>
      </c>
      <c r="C45" s="36"/>
    </row>
    <row r="46" spans="1:3" x14ac:dyDescent="0.3">
      <c r="A46" s="8">
        <v>34</v>
      </c>
      <c r="B46" s="29" t="s">
        <v>152</v>
      </c>
      <c r="C46" s="36"/>
    </row>
    <row r="47" spans="1:3" x14ac:dyDescent="0.3">
      <c r="A47" s="8">
        <v>35</v>
      </c>
      <c r="B47" s="29" t="s">
        <v>151</v>
      </c>
      <c r="C47" s="36"/>
    </row>
    <row r="48" spans="1:3" x14ac:dyDescent="0.3">
      <c r="A48" s="8">
        <v>37</v>
      </c>
      <c r="B48" s="29" t="s">
        <v>153</v>
      </c>
      <c r="C48" s="36"/>
    </row>
    <row r="49" spans="1:9" x14ac:dyDescent="0.3">
      <c r="A49" s="8">
        <v>45</v>
      </c>
      <c r="B49" s="29" t="s">
        <v>154</v>
      </c>
      <c r="C49" s="36"/>
    </row>
    <row r="50" spans="1:9" x14ac:dyDescent="0.3">
      <c r="A50" s="8">
        <v>46</v>
      </c>
      <c r="B50" s="29" t="s">
        <v>155</v>
      </c>
      <c r="C50" s="36"/>
    </row>
    <row r="51" spans="1:9" x14ac:dyDescent="0.3">
      <c r="A51" s="8"/>
      <c r="B51" s="29"/>
      <c r="C51" s="36"/>
    </row>
    <row r="52" spans="1:9" x14ac:dyDescent="0.3">
      <c r="A52" s="8"/>
      <c r="B52" s="29"/>
      <c r="C52" s="36"/>
    </row>
    <row r="53" spans="1:9" x14ac:dyDescent="0.3">
      <c r="A53" s="8"/>
      <c r="B53" s="29"/>
      <c r="C53" s="36"/>
      <c r="I53" s="23"/>
    </row>
    <row r="54" spans="1:9" x14ac:dyDescent="0.3">
      <c r="A54" s="8"/>
      <c r="B54" s="29"/>
      <c r="C54" s="36"/>
      <c r="I54" s="23"/>
    </row>
    <row r="55" spans="1:9" x14ac:dyDescent="0.3">
      <c r="A55" s="8"/>
      <c r="B55" s="8"/>
      <c r="C55" s="36"/>
    </row>
    <row r="56" spans="1:9" x14ac:dyDescent="0.3">
      <c r="A56" s="28" t="s">
        <v>156</v>
      </c>
      <c r="B56" s="8"/>
      <c r="C56" s="36" t="s">
        <v>109</v>
      </c>
      <c r="I56" s="38"/>
    </row>
    <row r="57" spans="1:9" x14ac:dyDescent="0.3">
      <c r="A57" s="8"/>
      <c r="B57" s="29"/>
      <c r="C57" s="36"/>
    </row>
    <row r="58" spans="1:9" x14ac:dyDescent="0.3">
      <c r="A58" s="8">
        <v>33</v>
      </c>
      <c r="B58" s="29" t="s">
        <v>63</v>
      </c>
      <c r="C58" s="36"/>
      <c r="I58" s="25"/>
    </row>
    <row r="59" spans="1:9" x14ac:dyDescent="0.3">
      <c r="A59" s="8"/>
      <c r="B59" s="29"/>
      <c r="C59" s="36"/>
      <c r="I59" s="24"/>
    </row>
    <row r="60" spans="1:9" x14ac:dyDescent="0.3">
      <c r="A60" s="8"/>
      <c r="B60" s="8"/>
      <c r="C60" s="36"/>
      <c r="I60" s="25"/>
    </row>
    <row r="61" spans="1:9" x14ac:dyDescent="0.3">
      <c r="A61" s="28" t="s">
        <v>163</v>
      </c>
      <c r="B61" s="8"/>
      <c r="C61" s="36" t="s">
        <v>109</v>
      </c>
      <c r="I61" s="24"/>
    </row>
    <row r="62" spans="1:9" x14ac:dyDescent="0.3">
      <c r="A62" s="8">
        <v>36</v>
      </c>
      <c r="B62" s="29" t="s">
        <v>157</v>
      </c>
      <c r="C62" s="36"/>
      <c r="I62" s="25"/>
    </row>
    <row r="63" spans="1:9" x14ac:dyDescent="0.3">
      <c r="A63" s="8">
        <v>39</v>
      </c>
      <c r="B63" s="29" t="s">
        <v>158</v>
      </c>
      <c r="C63" s="36"/>
      <c r="I63" s="24"/>
    </row>
    <row r="64" spans="1:9" x14ac:dyDescent="0.3">
      <c r="A64" s="8">
        <v>47</v>
      </c>
      <c r="B64" s="29" t="s">
        <v>159</v>
      </c>
      <c r="C64" s="36"/>
      <c r="I64" s="25"/>
    </row>
    <row r="65" spans="1:9" x14ac:dyDescent="0.3">
      <c r="A65" s="8">
        <v>49</v>
      </c>
      <c r="B65" s="29" t="s">
        <v>160</v>
      </c>
      <c r="C65" s="36"/>
      <c r="I65" s="24"/>
    </row>
    <row r="66" spans="1:9" x14ac:dyDescent="0.3">
      <c r="A66" s="8">
        <v>50</v>
      </c>
      <c r="B66" s="29" t="s">
        <v>161</v>
      </c>
      <c r="C66" s="36"/>
    </row>
    <row r="67" spans="1:9" x14ac:dyDescent="0.3">
      <c r="A67" s="8">
        <v>51</v>
      </c>
      <c r="B67" s="29" t="s">
        <v>162</v>
      </c>
      <c r="C67" s="36"/>
    </row>
    <row r="68" spans="1:9" x14ac:dyDescent="0.3">
      <c r="A68" s="8"/>
      <c r="B68" s="29"/>
      <c r="C68" s="36"/>
    </row>
    <row r="69" spans="1:9" x14ac:dyDescent="0.3">
      <c r="A69" s="8"/>
      <c r="B69" s="29"/>
      <c r="C69" s="36"/>
    </row>
    <row r="70" spans="1:9" x14ac:dyDescent="0.3">
      <c r="A70" s="8"/>
      <c r="B70" s="29"/>
      <c r="C70" s="36"/>
      <c r="G70" s="38"/>
    </row>
    <row r="71" spans="1:9" x14ac:dyDescent="0.3">
      <c r="A71" s="8"/>
      <c r="B71" s="29"/>
      <c r="C71" s="36"/>
    </row>
    <row r="72" spans="1:9" x14ac:dyDescent="0.3">
      <c r="A72" s="8"/>
      <c r="B72" s="8"/>
      <c r="C72" s="36"/>
      <c r="E72" s="25"/>
    </row>
    <row r="73" spans="1:9" x14ac:dyDescent="0.3">
      <c r="A73" s="28" t="s">
        <v>171</v>
      </c>
      <c r="B73" s="8"/>
      <c r="C73" s="36" t="s">
        <v>109</v>
      </c>
    </row>
    <row r="74" spans="1:9" x14ac:dyDescent="0.3">
      <c r="A74" s="8">
        <v>48</v>
      </c>
      <c r="B74" s="29" t="s">
        <v>164</v>
      </c>
      <c r="C74" s="36"/>
    </row>
    <row r="75" spans="1:9" x14ac:dyDescent="0.3">
      <c r="A75" s="8">
        <v>52</v>
      </c>
      <c r="B75" s="29" t="s">
        <v>165</v>
      </c>
      <c r="C75" s="36"/>
    </row>
    <row r="76" spans="1:9" x14ac:dyDescent="0.3">
      <c r="A76" s="8">
        <v>53</v>
      </c>
      <c r="B76" s="29" t="s">
        <v>166</v>
      </c>
      <c r="C76" s="36"/>
    </row>
    <row r="77" spans="1:9" x14ac:dyDescent="0.3">
      <c r="A77" s="8">
        <v>57</v>
      </c>
      <c r="B77" s="29" t="s">
        <v>167</v>
      </c>
      <c r="C77" s="36"/>
    </row>
    <row r="78" spans="1:9" x14ac:dyDescent="0.3">
      <c r="A78" s="8">
        <v>61</v>
      </c>
      <c r="B78" s="29" t="s">
        <v>168</v>
      </c>
      <c r="C78" s="36"/>
    </row>
    <row r="79" spans="1:9" x14ac:dyDescent="0.3">
      <c r="B79" s="1"/>
    </row>
    <row r="80" spans="1:9" x14ac:dyDescent="0.3">
      <c r="B80" s="1"/>
    </row>
    <row r="81" spans="2:2" x14ac:dyDescent="0.3">
      <c r="B81" s="1"/>
    </row>
    <row r="82" spans="2:2" x14ac:dyDescent="0.3">
      <c r="B82" s="1"/>
    </row>
  </sheetData>
  <pageMargins left="0.7" right="0.7" top="0.75" bottom="0.75" header="0.3" footer="0.3"/>
  <pageSetup paperSize="9" scale="98" orientation="portrait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67"/>
  <sheetViews>
    <sheetView topLeftCell="T15" zoomScaleNormal="100" workbookViewId="0">
      <selection activeCell="AR7" sqref="AR7"/>
    </sheetView>
  </sheetViews>
  <sheetFormatPr defaultRowHeight="14.4" x14ac:dyDescent="0.3"/>
  <cols>
    <col min="1" max="1" width="6.88671875" customWidth="1"/>
    <col min="2" max="2" width="22.44140625" bestFit="1" customWidth="1"/>
    <col min="3" max="3" width="3.5546875" bestFit="1" customWidth="1"/>
    <col min="4" max="14" width="3" bestFit="1" customWidth="1"/>
    <col min="15" max="50" width="4" bestFit="1" customWidth="1"/>
    <col min="51" max="51" width="4.33203125" customWidth="1"/>
    <col min="52" max="52" width="4" customWidth="1"/>
    <col min="53" max="56" width="3.88671875" customWidth="1"/>
    <col min="57" max="59" width="4" bestFit="1" customWidth="1"/>
    <col min="60" max="60" width="11.21875" bestFit="1" customWidth="1"/>
    <col min="61" max="61" width="7.6640625" hidden="1" customWidth="1"/>
  </cols>
  <sheetData>
    <row r="1" spans="1:62" ht="21" x14ac:dyDescent="0.4">
      <c r="A1" s="19" t="s">
        <v>118</v>
      </c>
      <c r="B1" s="18" t="s">
        <v>72</v>
      </c>
      <c r="T1" s="16" t="s">
        <v>119</v>
      </c>
    </row>
    <row r="2" spans="1:62" x14ac:dyDescent="0.3">
      <c r="C2" t="s">
        <v>76</v>
      </c>
    </row>
    <row r="3" spans="1:62" ht="15" thickBot="1" x14ac:dyDescent="0.35">
      <c r="A3" s="6" t="s">
        <v>120</v>
      </c>
      <c r="C3" s="13">
        <v>80</v>
      </c>
      <c r="D3" s="13">
        <v>80</v>
      </c>
      <c r="E3" s="13">
        <v>80</v>
      </c>
      <c r="F3" s="14">
        <v>85</v>
      </c>
      <c r="G3" s="14">
        <v>85</v>
      </c>
      <c r="H3" s="14">
        <v>85</v>
      </c>
      <c r="I3" s="13">
        <v>90</v>
      </c>
      <c r="J3" s="13">
        <v>90</v>
      </c>
      <c r="K3" s="13">
        <v>90</v>
      </c>
      <c r="L3" s="14">
        <f>K3+5</f>
        <v>95</v>
      </c>
      <c r="M3" s="14">
        <v>95</v>
      </c>
      <c r="N3" s="14">
        <v>95</v>
      </c>
      <c r="O3" s="13">
        <v>100</v>
      </c>
      <c r="P3" s="13">
        <v>100</v>
      </c>
      <c r="Q3" s="13">
        <v>100</v>
      </c>
      <c r="R3" s="14">
        <v>105</v>
      </c>
      <c r="S3" s="14">
        <v>105</v>
      </c>
      <c r="T3" s="14">
        <v>105</v>
      </c>
      <c r="U3" s="13">
        <v>110</v>
      </c>
      <c r="V3" s="13">
        <v>110</v>
      </c>
      <c r="W3" s="13">
        <v>110</v>
      </c>
      <c r="X3" s="14">
        <v>115</v>
      </c>
      <c r="Y3" s="14">
        <v>115</v>
      </c>
      <c r="Z3" s="14">
        <v>115</v>
      </c>
      <c r="AA3" s="13">
        <v>120</v>
      </c>
      <c r="AB3" s="13">
        <v>120</v>
      </c>
      <c r="AC3" s="13">
        <v>120</v>
      </c>
      <c r="AD3" s="14">
        <v>123</v>
      </c>
      <c r="AE3" s="14">
        <v>123</v>
      </c>
      <c r="AF3" s="14">
        <v>123</v>
      </c>
      <c r="AG3" s="15">
        <v>126</v>
      </c>
      <c r="AH3" s="13">
        <v>126</v>
      </c>
      <c r="AI3" s="13">
        <v>126</v>
      </c>
      <c r="AJ3" s="14">
        <v>129</v>
      </c>
      <c r="AK3" s="14">
        <v>129</v>
      </c>
      <c r="AL3" s="14">
        <v>129</v>
      </c>
      <c r="AM3" s="13">
        <v>132</v>
      </c>
      <c r="AN3" s="13">
        <v>132</v>
      </c>
      <c r="AO3" s="13">
        <v>132</v>
      </c>
      <c r="AP3" s="14">
        <v>135</v>
      </c>
      <c r="AQ3" s="14">
        <v>135</v>
      </c>
      <c r="AR3" s="14">
        <v>135</v>
      </c>
      <c r="AS3" s="13">
        <v>138</v>
      </c>
      <c r="AT3" s="13">
        <v>138</v>
      </c>
      <c r="AU3" s="13">
        <v>138</v>
      </c>
      <c r="AV3" s="14">
        <v>141</v>
      </c>
      <c r="AW3" s="14">
        <v>141</v>
      </c>
      <c r="AX3" s="14">
        <v>141</v>
      </c>
      <c r="AY3" s="13">
        <v>144</v>
      </c>
      <c r="AZ3" s="13">
        <v>144</v>
      </c>
      <c r="BA3" s="13">
        <v>144</v>
      </c>
      <c r="BH3" s="42"/>
      <c r="BI3" s="8" t="s">
        <v>97</v>
      </c>
      <c r="BJ3" s="8" t="s">
        <v>79</v>
      </c>
    </row>
    <row r="4" spans="1:62" x14ac:dyDescent="0.3">
      <c r="A4" s="1">
        <v>1</v>
      </c>
      <c r="B4" s="1" t="s">
        <v>124</v>
      </c>
      <c r="C4" s="11"/>
      <c r="D4" s="11"/>
      <c r="E4" s="11"/>
      <c r="F4" s="43" t="s">
        <v>175</v>
      </c>
      <c r="G4" s="12"/>
      <c r="H4" s="12"/>
      <c r="I4" s="44" t="s">
        <v>175</v>
      </c>
      <c r="J4" s="11"/>
      <c r="K4" s="11"/>
      <c r="L4" s="12" t="s">
        <v>172</v>
      </c>
      <c r="M4" s="12" t="s">
        <v>172</v>
      </c>
      <c r="N4" s="12" t="s">
        <v>173</v>
      </c>
      <c r="O4" s="11" t="s">
        <v>172</v>
      </c>
      <c r="P4" s="11" t="s">
        <v>172</v>
      </c>
      <c r="Q4" s="11" t="s">
        <v>173</v>
      </c>
      <c r="R4" s="12" t="s">
        <v>173</v>
      </c>
      <c r="S4" s="12"/>
      <c r="T4" s="12"/>
      <c r="U4" s="11" t="s">
        <v>173</v>
      </c>
      <c r="V4" s="11"/>
      <c r="W4" s="11"/>
      <c r="X4" s="12" t="s">
        <v>173</v>
      </c>
      <c r="Y4" s="12"/>
      <c r="Z4" s="12"/>
      <c r="AA4" s="11" t="s">
        <v>173</v>
      </c>
      <c r="AB4" s="11"/>
      <c r="AC4" s="11"/>
      <c r="AD4" s="12" t="s">
        <v>172</v>
      </c>
      <c r="AE4" s="12" t="s">
        <v>173</v>
      </c>
      <c r="AF4" s="12"/>
      <c r="AG4" s="11" t="s">
        <v>172</v>
      </c>
      <c r="AH4" s="11" t="s">
        <v>172</v>
      </c>
      <c r="AI4" s="11" t="s">
        <v>172</v>
      </c>
      <c r="AJ4" s="12"/>
      <c r="AK4" s="12"/>
      <c r="AL4" s="12"/>
      <c r="AM4" s="11"/>
      <c r="AN4" s="11"/>
      <c r="AO4" s="11"/>
      <c r="AP4" s="12"/>
      <c r="AQ4" s="12"/>
      <c r="AR4" s="12"/>
      <c r="AS4" s="11"/>
      <c r="AT4" s="11"/>
      <c r="AU4" s="11"/>
      <c r="AV4" s="12"/>
      <c r="AW4" s="12"/>
      <c r="AX4" s="12"/>
      <c r="AY4" s="11"/>
      <c r="AZ4" s="11"/>
      <c r="BA4" s="11"/>
      <c r="BB4" s="12"/>
      <c r="BC4" s="12"/>
      <c r="BD4" s="12"/>
      <c r="BE4" s="11"/>
      <c r="BF4" s="11"/>
      <c r="BG4" s="11"/>
      <c r="BH4" s="11">
        <v>123</v>
      </c>
      <c r="BI4" s="8">
        <v>123</v>
      </c>
      <c r="BJ4" s="8">
        <f>RANK(BI4,$BI$4:$BI$6,0)</f>
        <v>1</v>
      </c>
    </row>
    <row r="5" spans="1:62" x14ac:dyDescent="0.3">
      <c r="A5" s="1">
        <v>8</v>
      </c>
      <c r="B5" s="1" t="s">
        <v>125</v>
      </c>
      <c r="C5" s="8"/>
      <c r="D5" s="8"/>
      <c r="E5" s="8"/>
      <c r="F5" s="9" t="s">
        <v>173</v>
      </c>
      <c r="G5" s="9"/>
      <c r="H5" s="9"/>
      <c r="I5" s="8" t="s">
        <v>172</v>
      </c>
      <c r="J5" s="8" t="s">
        <v>173</v>
      </c>
      <c r="K5" s="8"/>
      <c r="L5" s="9" t="s">
        <v>172</v>
      </c>
      <c r="M5" s="9" t="s">
        <v>172</v>
      </c>
      <c r="N5" s="9" t="s">
        <v>172</v>
      </c>
      <c r="O5" s="8"/>
      <c r="P5" s="8"/>
      <c r="Q5" s="8"/>
      <c r="R5" s="9"/>
      <c r="S5" s="9"/>
      <c r="T5" s="9"/>
      <c r="U5" s="8"/>
      <c r="V5" s="8"/>
      <c r="W5" s="8"/>
      <c r="X5" s="9"/>
      <c r="Y5" s="9"/>
      <c r="Z5" s="9"/>
      <c r="AA5" s="8"/>
      <c r="AB5" s="8"/>
      <c r="AC5" s="8"/>
      <c r="AD5" s="9"/>
      <c r="AE5" s="9"/>
      <c r="AF5" s="9"/>
      <c r="AG5" s="8"/>
      <c r="AH5" s="8"/>
      <c r="AI5" s="8"/>
      <c r="AJ5" s="9"/>
      <c r="AK5" s="9"/>
      <c r="AL5" s="9"/>
      <c r="AM5" s="8"/>
      <c r="AN5" s="8"/>
      <c r="AO5" s="8"/>
      <c r="AP5" s="9"/>
      <c r="AQ5" s="9"/>
      <c r="AR5" s="33"/>
      <c r="AS5" s="8"/>
      <c r="AT5" s="8"/>
      <c r="AU5" s="8"/>
      <c r="AV5" s="9"/>
      <c r="AW5" s="9"/>
      <c r="AX5" s="9"/>
      <c r="AY5" s="8"/>
      <c r="AZ5" s="8"/>
      <c r="BA5" s="8"/>
      <c r="BB5" s="9"/>
      <c r="BC5" s="9"/>
      <c r="BD5" s="9"/>
      <c r="BE5" s="8"/>
      <c r="BF5" s="8"/>
      <c r="BG5" s="8"/>
      <c r="BH5" s="8">
        <v>90</v>
      </c>
      <c r="BI5" s="8">
        <v>90</v>
      </c>
      <c r="BJ5" s="8">
        <f>RANK(BI5,$BI$4:$BI$6,0)</f>
        <v>3</v>
      </c>
    </row>
    <row r="6" spans="1:62" x14ac:dyDescent="0.3">
      <c r="B6" s="1" t="s">
        <v>174</v>
      </c>
      <c r="C6" s="8"/>
      <c r="D6" s="8"/>
      <c r="E6" s="8"/>
      <c r="F6" s="33" t="s">
        <v>175</v>
      </c>
      <c r="G6" s="9"/>
      <c r="H6" s="9"/>
      <c r="I6" s="32" t="s">
        <v>175</v>
      </c>
      <c r="J6" s="8"/>
      <c r="K6" s="8"/>
      <c r="L6" s="9" t="s">
        <v>173</v>
      </c>
      <c r="M6" s="9"/>
      <c r="N6" s="9"/>
      <c r="O6" s="8" t="s">
        <v>173</v>
      </c>
      <c r="P6" s="8"/>
      <c r="Q6" s="8"/>
      <c r="R6" s="9" t="s">
        <v>173</v>
      </c>
      <c r="S6" s="9"/>
      <c r="T6" s="9"/>
      <c r="U6" s="8" t="s">
        <v>173</v>
      </c>
      <c r="V6" s="8"/>
      <c r="W6" s="8"/>
      <c r="X6" s="9" t="s">
        <v>173</v>
      </c>
      <c r="Y6" s="9"/>
      <c r="Z6" s="9"/>
      <c r="AA6" s="8" t="s">
        <v>172</v>
      </c>
      <c r="AB6" s="8" t="s">
        <v>172</v>
      </c>
      <c r="AC6" s="8" t="s">
        <v>172</v>
      </c>
      <c r="AD6" s="9"/>
      <c r="AE6" s="9"/>
      <c r="AF6" s="9"/>
      <c r="AG6" s="8"/>
      <c r="AH6" s="8"/>
      <c r="AI6" s="8"/>
      <c r="AJ6" s="9"/>
      <c r="AK6" s="9"/>
      <c r="AL6" s="9"/>
      <c r="AM6" s="8"/>
      <c r="AN6" s="8"/>
      <c r="AO6" s="8"/>
      <c r="AP6" s="9"/>
      <c r="AQ6" s="9"/>
      <c r="AR6" s="9"/>
      <c r="AS6" s="8"/>
      <c r="AT6" s="8"/>
      <c r="AU6" s="8"/>
      <c r="AV6" s="9"/>
      <c r="AW6" s="9"/>
      <c r="AX6" s="9"/>
      <c r="AY6" s="8"/>
      <c r="AZ6" s="8"/>
      <c r="BA6" s="8"/>
      <c r="BB6" s="9"/>
      <c r="BC6" s="9"/>
      <c r="BD6" s="9"/>
      <c r="BE6" s="8"/>
      <c r="BF6" s="8"/>
      <c r="BG6" s="8"/>
      <c r="BH6" s="8">
        <v>115</v>
      </c>
      <c r="BI6" s="8">
        <v>115</v>
      </c>
      <c r="BJ6" s="8">
        <f>RANK(BI6,$BI$4:$BI$6,0)</f>
        <v>2</v>
      </c>
    </row>
    <row r="9" spans="1:62" ht="15" thickBot="1" x14ac:dyDescent="0.35">
      <c r="A9" s="6" t="s">
        <v>121</v>
      </c>
      <c r="C9" s="13">
        <v>80</v>
      </c>
      <c r="D9" s="13">
        <v>80</v>
      </c>
      <c r="E9" s="13">
        <v>80</v>
      </c>
      <c r="F9" s="14">
        <v>85</v>
      </c>
      <c r="G9" s="14">
        <v>85</v>
      </c>
      <c r="H9" s="14">
        <v>85</v>
      </c>
      <c r="I9" s="13">
        <v>90</v>
      </c>
      <c r="J9" s="13">
        <v>90</v>
      </c>
      <c r="K9" s="13">
        <v>90</v>
      </c>
      <c r="L9" s="14">
        <f>K9+5</f>
        <v>95</v>
      </c>
      <c r="M9" s="14">
        <v>95</v>
      </c>
      <c r="N9" s="14">
        <v>95</v>
      </c>
      <c r="O9" s="13">
        <v>100</v>
      </c>
      <c r="P9" s="13">
        <v>100</v>
      </c>
      <c r="Q9" s="13">
        <v>100</v>
      </c>
      <c r="R9" s="14">
        <v>105</v>
      </c>
      <c r="S9" s="14">
        <v>105</v>
      </c>
      <c r="T9" s="14">
        <v>105</v>
      </c>
      <c r="U9" s="13">
        <v>110</v>
      </c>
      <c r="V9" s="13">
        <v>110</v>
      </c>
      <c r="W9" s="13">
        <v>110</v>
      </c>
      <c r="X9" s="14">
        <v>115</v>
      </c>
      <c r="Y9" s="14">
        <v>115</v>
      </c>
      <c r="Z9" s="14">
        <v>115</v>
      </c>
      <c r="AA9" s="13">
        <v>120</v>
      </c>
      <c r="AB9" s="13">
        <v>120</v>
      </c>
      <c r="AC9" s="13">
        <v>120</v>
      </c>
      <c r="AD9" s="14">
        <v>123</v>
      </c>
      <c r="AE9" s="14">
        <v>123</v>
      </c>
      <c r="AF9" s="14">
        <v>123</v>
      </c>
      <c r="AG9" s="15">
        <v>126</v>
      </c>
      <c r="AH9" s="13">
        <v>126</v>
      </c>
      <c r="AI9" s="13">
        <v>126</v>
      </c>
      <c r="AJ9" s="14">
        <v>129</v>
      </c>
      <c r="AK9" s="14">
        <v>129</v>
      </c>
      <c r="AL9" s="14">
        <v>129</v>
      </c>
      <c r="AM9" s="13">
        <v>132</v>
      </c>
      <c r="AN9" s="13">
        <v>132</v>
      </c>
      <c r="AO9" s="13">
        <v>132</v>
      </c>
      <c r="AP9" s="14">
        <v>135</v>
      </c>
      <c r="AQ9" s="14">
        <v>135</v>
      </c>
      <c r="AR9" s="14">
        <v>135</v>
      </c>
      <c r="AS9" s="13">
        <v>138</v>
      </c>
      <c r="AT9" s="13">
        <v>138</v>
      </c>
      <c r="AU9" s="13">
        <v>138</v>
      </c>
      <c r="AV9" s="14">
        <v>141</v>
      </c>
      <c r="AW9" s="14">
        <v>141</v>
      </c>
      <c r="AX9" s="14">
        <v>141</v>
      </c>
      <c r="AY9" s="13">
        <v>143</v>
      </c>
      <c r="AZ9" s="13">
        <v>143</v>
      </c>
      <c r="BA9" s="13">
        <v>143</v>
      </c>
      <c r="BB9" s="14"/>
      <c r="BC9" s="14"/>
      <c r="BD9" s="14"/>
      <c r="BE9" s="13"/>
      <c r="BF9" s="13"/>
      <c r="BG9" s="13"/>
      <c r="BH9" s="42"/>
      <c r="BI9" s="8" t="s">
        <v>97</v>
      </c>
      <c r="BJ9" s="8" t="s">
        <v>79</v>
      </c>
    </row>
    <row r="10" spans="1:62" x14ac:dyDescent="0.3">
      <c r="A10" s="1">
        <v>14</v>
      </c>
      <c r="B10" s="1" t="s">
        <v>126</v>
      </c>
      <c r="C10" s="11"/>
      <c r="D10" s="11"/>
      <c r="E10" s="11"/>
      <c r="F10" s="43" t="s">
        <v>175</v>
      </c>
      <c r="G10" s="12"/>
      <c r="H10" s="12"/>
      <c r="I10" s="44" t="s">
        <v>175</v>
      </c>
      <c r="J10" s="11"/>
      <c r="K10" s="11"/>
      <c r="L10" s="43" t="s">
        <v>175</v>
      </c>
      <c r="M10" s="12"/>
      <c r="N10" s="12"/>
      <c r="O10" s="44" t="s">
        <v>175</v>
      </c>
      <c r="P10" s="11"/>
      <c r="Q10" s="11"/>
      <c r="R10" s="12" t="s">
        <v>173</v>
      </c>
      <c r="S10" s="12"/>
      <c r="T10" s="12"/>
      <c r="U10" s="11" t="s">
        <v>173</v>
      </c>
      <c r="V10" s="11"/>
      <c r="W10" s="11"/>
      <c r="X10" s="12" t="s">
        <v>173</v>
      </c>
      <c r="Y10" s="12"/>
      <c r="Z10" s="12"/>
      <c r="AA10" s="11" t="s">
        <v>173</v>
      </c>
      <c r="AB10" s="11"/>
      <c r="AC10" s="11"/>
      <c r="AD10" s="12" t="s">
        <v>172</v>
      </c>
      <c r="AE10" s="12" t="s">
        <v>173</v>
      </c>
      <c r="AF10" s="12"/>
      <c r="AG10" s="11" t="s">
        <v>173</v>
      </c>
      <c r="AH10" s="11"/>
      <c r="AI10" s="11"/>
      <c r="AJ10" s="12" t="s">
        <v>173</v>
      </c>
      <c r="AK10" s="12"/>
      <c r="AL10" s="12"/>
      <c r="AM10" s="11" t="s">
        <v>173</v>
      </c>
      <c r="AN10" s="11"/>
      <c r="AO10" s="11"/>
      <c r="AP10" s="12" t="s">
        <v>173</v>
      </c>
      <c r="AQ10" s="12"/>
      <c r="AR10" s="12"/>
      <c r="AS10" s="11" t="s">
        <v>173</v>
      </c>
      <c r="AT10" s="11"/>
      <c r="AU10" s="11"/>
      <c r="AV10" s="12" t="s">
        <v>172</v>
      </c>
      <c r="AW10" s="12" t="s">
        <v>173</v>
      </c>
      <c r="AX10" s="12"/>
      <c r="AY10" s="11" t="s">
        <v>172</v>
      </c>
      <c r="AZ10" s="11" t="s">
        <v>172</v>
      </c>
      <c r="BA10" s="11" t="s">
        <v>172</v>
      </c>
      <c r="BB10" s="12"/>
      <c r="BC10" s="12"/>
      <c r="BD10" s="12"/>
      <c r="BE10" s="11"/>
      <c r="BF10" s="11"/>
      <c r="BG10" s="11"/>
      <c r="BH10" s="11">
        <v>141</v>
      </c>
      <c r="BI10" s="8">
        <v>141</v>
      </c>
      <c r="BJ10" s="8">
        <f t="shared" ref="BJ10:BJ15" si="0">RANK(BI10,$BI$10:$BI$15,0)</f>
        <v>1</v>
      </c>
    </row>
    <row r="11" spans="1:62" x14ac:dyDescent="0.3">
      <c r="A11" s="1">
        <v>15</v>
      </c>
      <c r="B11" s="1" t="s">
        <v>127</v>
      </c>
      <c r="C11" s="8"/>
      <c r="D11" s="8"/>
      <c r="E11" s="8"/>
      <c r="F11" s="33" t="s">
        <v>175</v>
      </c>
      <c r="G11" s="9"/>
      <c r="H11" s="9"/>
      <c r="I11" s="8" t="s">
        <v>173</v>
      </c>
      <c r="J11" s="8"/>
      <c r="K11" s="8"/>
      <c r="L11" s="9" t="s">
        <v>173</v>
      </c>
      <c r="M11" s="9"/>
      <c r="N11" s="9"/>
      <c r="O11" s="8" t="s">
        <v>173</v>
      </c>
      <c r="P11" s="8"/>
      <c r="Q11" s="8"/>
      <c r="R11" s="9" t="s">
        <v>173</v>
      </c>
      <c r="S11" s="9"/>
      <c r="T11" s="9"/>
      <c r="U11" s="8" t="s">
        <v>173</v>
      </c>
      <c r="V11" s="8"/>
      <c r="W11" s="8"/>
      <c r="X11" s="9" t="s">
        <v>172</v>
      </c>
      <c r="Y11" s="33" t="s">
        <v>175</v>
      </c>
      <c r="Z11" s="33" t="s">
        <v>175</v>
      </c>
      <c r="AA11" s="8"/>
      <c r="AB11" s="8"/>
      <c r="AC11" s="8"/>
      <c r="AD11" s="9"/>
      <c r="AE11" s="9"/>
      <c r="AF11" s="9"/>
      <c r="AG11" s="8"/>
      <c r="AH11" s="8"/>
      <c r="AI11" s="8"/>
      <c r="AJ11" s="9"/>
      <c r="AK11" s="9"/>
      <c r="AL11" s="9"/>
      <c r="AM11" s="8"/>
      <c r="AN11" s="8"/>
      <c r="AO11" s="8"/>
      <c r="AP11" s="9"/>
      <c r="AQ11" s="9"/>
      <c r="AR11" s="9"/>
      <c r="AS11" s="8"/>
      <c r="AT11" s="8"/>
      <c r="AU11" s="8"/>
      <c r="AV11" s="9"/>
      <c r="AW11" s="9"/>
      <c r="AX11" s="9"/>
      <c r="AY11" s="8"/>
      <c r="AZ11" s="8"/>
      <c r="BA11" s="8"/>
      <c r="BB11" s="9"/>
      <c r="BC11" s="9"/>
      <c r="BD11" s="9"/>
      <c r="BE11" s="8"/>
      <c r="BF11" s="8"/>
      <c r="BG11" s="8"/>
      <c r="BH11" s="8">
        <v>110</v>
      </c>
      <c r="BI11" s="8">
        <v>110</v>
      </c>
      <c r="BJ11" s="8">
        <f t="shared" si="0"/>
        <v>5</v>
      </c>
    </row>
    <row r="12" spans="1:62" x14ac:dyDescent="0.3">
      <c r="A12" s="1">
        <v>17</v>
      </c>
      <c r="B12" s="1" t="s">
        <v>128</v>
      </c>
      <c r="C12" s="8"/>
      <c r="D12" s="8"/>
      <c r="E12" s="8"/>
      <c r="F12" s="33" t="s">
        <v>175</v>
      </c>
      <c r="G12" s="9"/>
      <c r="H12" s="9"/>
      <c r="I12" s="8" t="s">
        <v>173</v>
      </c>
      <c r="J12" s="8"/>
      <c r="K12" s="8"/>
      <c r="L12" s="9" t="s">
        <v>173</v>
      </c>
      <c r="M12" s="9"/>
      <c r="N12" s="9"/>
      <c r="O12" s="8" t="s">
        <v>173</v>
      </c>
      <c r="P12" s="8"/>
      <c r="Q12" s="8"/>
      <c r="R12" s="9" t="s">
        <v>173</v>
      </c>
      <c r="S12" s="9"/>
      <c r="T12" s="9"/>
      <c r="U12" s="8" t="s">
        <v>173</v>
      </c>
      <c r="V12" s="8"/>
      <c r="W12" s="8"/>
      <c r="X12" s="9" t="s">
        <v>173</v>
      </c>
      <c r="Y12" s="9"/>
      <c r="Z12" s="9"/>
      <c r="AA12" s="8" t="s">
        <v>173</v>
      </c>
      <c r="AB12" s="8"/>
      <c r="AC12" s="8"/>
      <c r="AD12" s="9" t="s">
        <v>172</v>
      </c>
      <c r="AE12" s="9" t="s">
        <v>173</v>
      </c>
      <c r="AF12" s="9"/>
      <c r="AG12" s="8" t="s">
        <v>172</v>
      </c>
      <c r="AH12" s="8" t="s">
        <v>172</v>
      </c>
      <c r="AI12" s="8" t="s">
        <v>172</v>
      </c>
      <c r="AJ12" s="9"/>
      <c r="AK12" s="9"/>
      <c r="AL12" s="9"/>
      <c r="AM12" s="8"/>
      <c r="AN12" s="8"/>
      <c r="AO12" s="8"/>
      <c r="AP12" s="9"/>
      <c r="AQ12" s="9"/>
      <c r="AR12" s="9"/>
      <c r="AS12" s="8"/>
      <c r="AT12" s="8"/>
      <c r="AU12" s="8"/>
      <c r="AV12" s="9"/>
      <c r="AW12" s="9"/>
      <c r="AX12" s="9"/>
      <c r="AY12" s="8"/>
      <c r="AZ12" s="8"/>
      <c r="BA12" s="8"/>
      <c r="BB12" s="9"/>
      <c r="BC12" s="9"/>
      <c r="BD12" s="9"/>
      <c r="BE12" s="8"/>
      <c r="BF12" s="8"/>
      <c r="BG12" s="8"/>
      <c r="BH12" s="8">
        <v>123</v>
      </c>
      <c r="BI12" s="8">
        <v>123</v>
      </c>
      <c r="BJ12" s="8">
        <f t="shared" si="0"/>
        <v>3</v>
      </c>
    </row>
    <row r="13" spans="1:62" x14ac:dyDescent="0.3">
      <c r="A13" s="1">
        <v>18</v>
      </c>
      <c r="B13" s="1" t="s">
        <v>129</v>
      </c>
      <c r="C13" s="8"/>
      <c r="D13" s="8"/>
      <c r="E13" s="8"/>
      <c r="F13" s="33" t="s">
        <v>175</v>
      </c>
      <c r="G13" s="9"/>
      <c r="H13" s="9"/>
      <c r="I13" s="8"/>
      <c r="J13" s="8"/>
      <c r="K13" s="8"/>
      <c r="L13" s="9" t="s">
        <v>173</v>
      </c>
      <c r="M13" s="9"/>
      <c r="N13" s="9"/>
      <c r="O13" s="8" t="s">
        <v>173</v>
      </c>
      <c r="P13" s="8"/>
      <c r="Q13" s="8"/>
      <c r="R13" s="9" t="s">
        <v>173</v>
      </c>
      <c r="S13" s="9"/>
      <c r="T13" s="9"/>
      <c r="U13" s="8" t="s">
        <v>173</v>
      </c>
      <c r="V13" s="8"/>
      <c r="W13" s="8"/>
      <c r="X13" s="9" t="s">
        <v>173</v>
      </c>
      <c r="Y13" s="9"/>
      <c r="Z13" s="9"/>
      <c r="AA13" s="8" t="s">
        <v>172</v>
      </c>
      <c r="AB13" s="8" t="s">
        <v>172</v>
      </c>
      <c r="AC13" s="8" t="s">
        <v>172</v>
      </c>
      <c r="AD13" s="9"/>
      <c r="AE13" s="9"/>
      <c r="AF13" s="9"/>
      <c r="AG13" s="8"/>
      <c r="AH13" s="8"/>
      <c r="AI13" s="8"/>
      <c r="AJ13" s="9"/>
      <c r="AK13" s="9"/>
      <c r="AL13" s="9"/>
      <c r="AM13" s="8"/>
      <c r="AN13" s="8"/>
      <c r="AO13" s="8"/>
      <c r="AP13" s="9"/>
      <c r="AQ13" s="9"/>
      <c r="AR13" s="9"/>
      <c r="AS13" s="8"/>
      <c r="AT13" s="8"/>
      <c r="AU13" s="8"/>
      <c r="AV13" s="9"/>
      <c r="AW13" s="9"/>
      <c r="AX13" s="9"/>
      <c r="AY13" s="8"/>
      <c r="AZ13" s="8"/>
      <c r="BA13" s="8"/>
      <c r="BB13" s="9"/>
      <c r="BC13" s="9"/>
      <c r="BD13" s="9"/>
      <c r="BE13" s="8"/>
      <c r="BF13" s="8"/>
      <c r="BG13" s="8"/>
      <c r="BH13" s="8">
        <v>115</v>
      </c>
      <c r="BI13" s="34">
        <v>115</v>
      </c>
      <c r="BJ13" s="8">
        <f t="shared" si="0"/>
        <v>4</v>
      </c>
    </row>
    <row r="14" spans="1:62" x14ac:dyDescent="0.3">
      <c r="A14" s="1">
        <v>19</v>
      </c>
      <c r="B14" s="1" t="s">
        <v>130</v>
      </c>
      <c r="C14" s="8"/>
      <c r="D14" s="8"/>
      <c r="E14" s="8"/>
      <c r="F14" s="33" t="s">
        <v>175</v>
      </c>
      <c r="G14" s="9"/>
      <c r="H14" s="9"/>
      <c r="I14" s="8" t="s">
        <v>173</v>
      </c>
      <c r="J14" s="8"/>
      <c r="K14" s="8"/>
      <c r="L14" s="9" t="s">
        <v>173</v>
      </c>
      <c r="M14" s="9"/>
      <c r="N14" s="9"/>
      <c r="O14" s="8" t="s">
        <v>173</v>
      </c>
      <c r="P14" s="8"/>
      <c r="Q14" s="8"/>
      <c r="R14" s="9" t="s">
        <v>172</v>
      </c>
      <c r="S14" s="9" t="s">
        <v>172</v>
      </c>
      <c r="T14" s="9" t="s">
        <v>172</v>
      </c>
      <c r="U14" s="8"/>
      <c r="V14" s="8"/>
      <c r="W14" s="8"/>
      <c r="X14" s="9"/>
      <c r="Y14" s="9"/>
      <c r="Z14" s="9"/>
      <c r="AA14" s="8"/>
      <c r="AB14" s="8"/>
      <c r="AC14" s="8"/>
      <c r="AD14" s="9"/>
      <c r="AE14" s="9"/>
      <c r="AF14" s="9"/>
      <c r="AG14" s="8"/>
      <c r="AH14" s="8"/>
      <c r="AI14" s="8"/>
      <c r="AJ14" s="9"/>
      <c r="AK14" s="9"/>
      <c r="AL14" s="9"/>
      <c r="AM14" s="8"/>
      <c r="AN14" s="32"/>
      <c r="AO14" s="8"/>
      <c r="AP14" s="9"/>
      <c r="AQ14" s="9"/>
      <c r="AR14" s="9"/>
      <c r="AS14" s="8"/>
      <c r="AT14" s="8"/>
      <c r="AU14" s="8"/>
      <c r="AV14" s="9"/>
      <c r="AW14" s="9"/>
      <c r="AX14" s="9"/>
      <c r="AY14" s="8"/>
      <c r="AZ14" s="8"/>
      <c r="BA14" s="8"/>
      <c r="BB14" s="9"/>
      <c r="BC14" s="9"/>
      <c r="BD14" s="9"/>
      <c r="BE14" s="8"/>
      <c r="BF14" s="8"/>
      <c r="BG14" s="8"/>
      <c r="BH14" s="8">
        <v>100</v>
      </c>
      <c r="BI14" s="8">
        <v>100</v>
      </c>
      <c r="BJ14" s="8">
        <f t="shared" si="0"/>
        <v>6</v>
      </c>
    </row>
    <row r="15" spans="1:62" x14ac:dyDescent="0.3">
      <c r="A15" s="1">
        <v>30</v>
      </c>
      <c r="B15" s="1" t="s">
        <v>131</v>
      </c>
      <c r="C15" s="8"/>
      <c r="D15" s="8"/>
      <c r="E15" s="8"/>
      <c r="F15" s="33" t="s">
        <v>175</v>
      </c>
      <c r="G15" s="9"/>
      <c r="H15" s="9"/>
      <c r="I15" s="44" t="s">
        <v>175</v>
      </c>
      <c r="J15" s="11"/>
      <c r="K15" s="11"/>
      <c r="L15" s="43" t="s">
        <v>175</v>
      </c>
      <c r="M15" s="12"/>
      <c r="N15" s="12"/>
      <c r="O15" s="44" t="s">
        <v>175</v>
      </c>
      <c r="P15" s="8"/>
      <c r="Q15" s="8"/>
      <c r="R15" s="9" t="s">
        <v>173</v>
      </c>
      <c r="S15" s="9"/>
      <c r="T15" s="9"/>
      <c r="U15" s="8" t="s">
        <v>173</v>
      </c>
      <c r="V15" s="8"/>
      <c r="W15" s="8"/>
      <c r="X15" s="9" t="s">
        <v>173</v>
      </c>
      <c r="Y15" s="9"/>
      <c r="Z15" s="9"/>
      <c r="AA15" s="8" t="s">
        <v>173</v>
      </c>
      <c r="AB15" s="8"/>
      <c r="AC15" s="8"/>
      <c r="AD15" s="9" t="s">
        <v>173</v>
      </c>
      <c r="AE15" s="9"/>
      <c r="AF15" s="9"/>
      <c r="AG15" s="8" t="s">
        <v>173</v>
      </c>
      <c r="AH15" s="8"/>
      <c r="AI15" s="8"/>
      <c r="AJ15" s="9" t="s">
        <v>173</v>
      </c>
      <c r="AK15" s="9"/>
      <c r="AL15" s="9"/>
      <c r="AM15" s="10" t="s">
        <v>172</v>
      </c>
      <c r="AN15" s="8" t="s">
        <v>173</v>
      </c>
      <c r="AO15" s="8"/>
      <c r="AP15" s="9" t="s">
        <v>173</v>
      </c>
      <c r="AQ15" s="9"/>
      <c r="AR15" s="9"/>
      <c r="AS15" s="8" t="s">
        <v>173</v>
      </c>
      <c r="AT15" s="8"/>
      <c r="AU15" s="8"/>
      <c r="AV15" s="9" t="s">
        <v>172</v>
      </c>
      <c r="AW15" s="9" t="s">
        <v>172</v>
      </c>
      <c r="AX15" s="9" t="s">
        <v>172</v>
      </c>
      <c r="AY15" s="8"/>
      <c r="AZ15" s="8"/>
      <c r="BA15" s="8"/>
      <c r="BB15" s="9"/>
      <c r="BC15" s="9"/>
      <c r="BD15" s="9"/>
      <c r="BE15" s="8"/>
      <c r="BF15" s="8"/>
      <c r="BG15" s="8"/>
      <c r="BH15" s="8">
        <v>138</v>
      </c>
      <c r="BI15" s="8">
        <v>138</v>
      </c>
      <c r="BJ15" s="8">
        <f t="shared" si="0"/>
        <v>2</v>
      </c>
    </row>
    <row r="18" spans="1:63" ht="15" thickBot="1" x14ac:dyDescent="0.35">
      <c r="A18" s="6" t="s">
        <v>122</v>
      </c>
      <c r="C18" s="13">
        <v>60</v>
      </c>
      <c r="D18" s="13">
        <v>60</v>
      </c>
      <c r="E18" s="13">
        <v>60</v>
      </c>
      <c r="F18" s="14">
        <v>65</v>
      </c>
      <c r="G18" s="14">
        <v>65</v>
      </c>
      <c r="H18" s="14">
        <v>65</v>
      </c>
      <c r="I18" s="13">
        <v>70</v>
      </c>
      <c r="J18" s="13">
        <v>70</v>
      </c>
      <c r="K18" s="13">
        <v>70</v>
      </c>
      <c r="L18" s="14">
        <v>75</v>
      </c>
      <c r="M18" s="14">
        <v>75</v>
      </c>
      <c r="N18" s="14">
        <v>75</v>
      </c>
      <c r="O18" s="13">
        <v>78</v>
      </c>
      <c r="P18" s="13">
        <v>78</v>
      </c>
      <c r="Q18" s="13">
        <v>78</v>
      </c>
      <c r="R18" s="14">
        <v>81</v>
      </c>
      <c r="S18" s="14">
        <v>81</v>
      </c>
      <c r="T18" s="14">
        <v>81</v>
      </c>
      <c r="U18" s="13">
        <v>84</v>
      </c>
      <c r="V18" s="13">
        <v>84</v>
      </c>
      <c r="W18" s="13">
        <v>84</v>
      </c>
      <c r="X18" s="14">
        <v>87</v>
      </c>
      <c r="Y18" s="14">
        <v>87</v>
      </c>
      <c r="Z18" s="14">
        <v>87</v>
      </c>
      <c r="AA18" s="13">
        <v>90</v>
      </c>
      <c r="AB18" s="13">
        <v>90</v>
      </c>
      <c r="AC18" s="13">
        <v>90</v>
      </c>
      <c r="AD18" s="14">
        <v>93</v>
      </c>
      <c r="AE18" s="14">
        <v>93</v>
      </c>
      <c r="AF18" s="14">
        <v>93</v>
      </c>
      <c r="AG18" s="13">
        <v>96</v>
      </c>
      <c r="AH18" s="13">
        <v>96</v>
      </c>
      <c r="AI18" s="13">
        <v>96</v>
      </c>
      <c r="AJ18" s="14">
        <v>99</v>
      </c>
      <c r="AK18" s="14">
        <v>99</v>
      </c>
      <c r="AL18" s="14">
        <v>99</v>
      </c>
      <c r="AM18" s="13">
        <v>102</v>
      </c>
      <c r="AN18" s="13">
        <v>102</v>
      </c>
      <c r="AO18" s="13">
        <v>102</v>
      </c>
      <c r="AP18" s="14">
        <v>105</v>
      </c>
      <c r="AQ18" s="14">
        <v>105</v>
      </c>
      <c r="AR18" s="14">
        <v>105</v>
      </c>
      <c r="AS18" s="13">
        <v>108</v>
      </c>
      <c r="AT18" s="13">
        <v>108</v>
      </c>
      <c r="AU18" s="13">
        <v>108</v>
      </c>
      <c r="AV18" s="14">
        <v>111</v>
      </c>
      <c r="AW18" s="14">
        <v>111</v>
      </c>
      <c r="AX18" s="14">
        <v>111</v>
      </c>
      <c r="AY18" s="13">
        <v>114</v>
      </c>
      <c r="AZ18" s="13">
        <v>114</v>
      </c>
      <c r="BA18" s="13">
        <v>114</v>
      </c>
      <c r="BB18" s="14">
        <v>117</v>
      </c>
      <c r="BC18" s="14">
        <v>117</v>
      </c>
      <c r="BD18" s="14">
        <v>117</v>
      </c>
      <c r="BE18" s="13">
        <v>120</v>
      </c>
      <c r="BF18" s="13">
        <v>120</v>
      </c>
      <c r="BG18" s="13">
        <v>120</v>
      </c>
      <c r="BH18" s="42"/>
      <c r="BI18" s="8" t="s">
        <v>97</v>
      </c>
      <c r="BJ18" s="8" t="s">
        <v>79</v>
      </c>
    </row>
    <row r="19" spans="1:63" x14ac:dyDescent="0.3">
      <c r="A19" s="1">
        <v>65</v>
      </c>
      <c r="B19" s="1" t="s">
        <v>132</v>
      </c>
      <c r="C19" s="11"/>
      <c r="D19" s="11"/>
      <c r="E19" s="11"/>
      <c r="F19" s="12" t="s">
        <v>173</v>
      </c>
      <c r="G19" s="12"/>
      <c r="H19" s="12"/>
      <c r="I19" s="11" t="s">
        <v>173</v>
      </c>
      <c r="J19" s="11"/>
      <c r="K19" s="11"/>
      <c r="L19" s="12" t="s">
        <v>173</v>
      </c>
      <c r="M19" s="12"/>
      <c r="N19" s="12"/>
      <c r="O19" s="11" t="s">
        <v>172</v>
      </c>
      <c r="P19" s="11" t="s">
        <v>173</v>
      </c>
      <c r="Q19" s="11"/>
      <c r="R19" s="12" t="s">
        <v>173</v>
      </c>
      <c r="S19" s="12"/>
      <c r="T19" s="12"/>
      <c r="U19" s="11" t="s">
        <v>173</v>
      </c>
      <c r="V19" s="11"/>
      <c r="W19" s="11"/>
      <c r="X19" s="12" t="s">
        <v>173</v>
      </c>
      <c r="Y19" s="12"/>
      <c r="Z19" s="12"/>
      <c r="AA19" s="11" t="s">
        <v>172</v>
      </c>
      <c r="AB19" s="11" t="s">
        <v>173</v>
      </c>
      <c r="AC19" s="11"/>
      <c r="AD19" s="12" t="s">
        <v>173</v>
      </c>
      <c r="AE19" s="12"/>
      <c r="AF19" s="12"/>
      <c r="AG19" s="11" t="s">
        <v>173</v>
      </c>
      <c r="AH19" s="11"/>
      <c r="AI19" s="11"/>
      <c r="AJ19" s="12" t="s">
        <v>172</v>
      </c>
      <c r="AK19" s="12" t="s">
        <v>172</v>
      </c>
      <c r="AL19" s="12" t="s">
        <v>172</v>
      </c>
      <c r="AM19" s="11"/>
      <c r="AN19" s="11"/>
      <c r="AO19" s="11"/>
      <c r="AP19" s="12"/>
      <c r="AQ19" s="12"/>
      <c r="AR19" s="12"/>
      <c r="AS19" s="11"/>
      <c r="AT19" s="11"/>
      <c r="AU19" s="11"/>
      <c r="AV19" s="12"/>
      <c r="AW19" s="12"/>
      <c r="AX19" s="12"/>
      <c r="AY19" s="11"/>
      <c r="AZ19" s="11"/>
      <c r="BA19" s="11"/>
      <c r="BB19" s="12"/>
      <c r="BC19" s="12"/>
      <c r="BD19" s="12"/>
      <c r="BE19" s="11"/>
      <c r="BF19" s="11"/>
      <c r="BG19" s="11"/>
      <c r="BH19" s="11">
        <v>96</v>
      </c>
      <c r="BI19" s="8">
        <v>96</v>
      </c>
      <c r="BJ19" s="8">
        <f t="shared" ref="BJ19:BJ25" si="1">RANK(BI19,$BI$19:$BI$25,0)</f>
        <v>4</v>
      </c>
    </row>
    <row r="20" spans="1:63" x14ac:dyDescent="0.3">
      <c r="A20" s="1">
        <v>68</v>
      </c>
      <c r="B20" s="1" t="s">
        <v>133</v>
      </c>
      <c r="C20" s="8"/>
      <c r="D20" s="8"/>
      <c r="E20" s="8"/>
      <c r="F20" s="9" t="s">
        <v>173</v>
      </c>
      <c r="G20" s="9"/>
      <c r="H20" s="9"/>
      <c r="I20" s="11" t="s">
        <v>173</v>
      </c>
      <c r="J20" s="8"/>
      <c r="K20" s="8"/>
      <c r="L20" s="9" t="s">
        <v>173</v>
      </c>
      <c r="M20" s="9"/>
      <c r="N20" s="9"/>
      <c r="O20" s="8" t="s">
        <v>173</v>
      </c>
      <c r="P20" s="8"/>
      <c r="Q20" s="8"/>
      <c r="R20" s="9" t="s">
        <v>173</v>
      </c>
      <c r="S20" s="9"/>
      <c r="T20" s="9"/>
      <c r="U20" s="8" t="s">
        <v>173</v>
      </c>
      <c r="V20" s="8"/>
      <c r="W20" s="8"/>
      <c r="X20" s="9" t="s">
        <v>173</v>
      </c>
      <c r="Y20" s="9"/>
      <c r="Z20" s="9"/>
      <c r="AA20" s="8" t="s">
        <v>172</v>
      </c>
      <c r="AB20" s="8" t="s">
        <v>172</v>
      </c>
      <c r="AC20" s="8" t="s">
        <v>172</v>
      </c>
      <c r="AD20" s="9"/>
      <c r="AE20" s="9"/>
      <c r="AF20" s="9"/>
      <c r="AG20" s="8"/>
      <c r="AH20" s="8"/>
      <c r="AI20" s="8"/>
      <c r="AJ20" s="9"/>
      <c r="AK20" s="9"/>
      <c r="AL20" s="9"/>
      <c r="AM20" s="8"/>
      <c r="AN20" s="8"/>
      <c r="AO20" s="8"/>
      <c r="AP20" s="9"/>
      <c r="AQ20" s="9"/>
      <c r="AR20" s="9"/>
      <c r="AS20" s="8"/>
      <c r="AT20" s="8"/>
      <c r="AU20" s="8"/>
      <c r="AV20" s="9"/>
      <c r="AW20" s="9"/>
      <c r="AX20" s="9"/>
      <c r="AY20" s="8"/>
      <c r="AZ20" s="8"/>
      <c r="BA20" s="8"/>
      <c r="BB20" s="9"/>
      <c r="BC20" s="9"/>
      <c r="BD20" s="9"/>
      <c r="BE20" s="8"/>
      <c r="BF20" s="8"/>
      <c r="BG20" s="8"/>
      <c r="BH20" s="8">
        <v>87</v>
      </c>
      <c r="BI20" s="8">
        <v>89</v>
      </c>
      <c r="BJ20" s="8">
        <f t="shared" si="1"/>
        <v>5</v>
      </c>
      <c r="BK20" t="s">
        <v>176</v>
      </c>
    </row>
    <row r="21" spans="1:63" x14ac:dyDescent="0.3">
      <c r="A21" s="1">
        <v>75</v>
      </c>
      <c r="B21" s="1" t="s">
        <v>134</v>
      </c>
      <c r="C21" s="8"/>
      <c r="D21" s="8"/>
      <c r="E21" s="8"/>
      <c r="F21" s="9" t="s">
        <v>173</v>
      </c>
      <c r="G21" s="9"/>
      <c r="H21" s="9"/>
      <c r="I21" s="11" t="s">
        <v>173</v>
      </c>
      <c r="J21" s="8"/>
      <c r="K21" s="8"/>
      <c r="L21" s="9" t="s">
        <v>173</v>
      </c>
      <c r="M21" s="9"/>
      <c r="N21" s="9"/>
      <c r="O21" s="8" t="s">
        <v>173</v>
      </c>
      <c r="P21" s="8"/>
      <c r="Q21" s="8"/>
      <c r="R21" s="9" t="s">
        <v>173</v>
      </c>
      <c r="S21" s="9"/>
      <c r="T21" s="9"/>
      <c r="U21" s="8" t="s">
        <v>173</v>
      </c>
      <c r="V21" s="8"/>
      <c r="W21" s="8"/>
      <c r="X21" s="9" t="s">
        <v>173</v>
      </c>
      <c r="Y21" s="9"/>
      <c r="Z21" s="9"/>
      <c r="AA21" s="8" t="s">
        <v>172</v>
      </c>
      <c r="AB21" s="8" t="s">
        <v>172</v>
      </c>
      <c r="AC21" s="8" t="s">
        <v>173</v>
      </c>
      <c r="AD21" s="9" t="s">
        <v>173</v>
      </c>
      <c r="AE21" s="9"/>
      <c r="AF21" s="9"/>
      <c r="AG21" s="8" t="s">
        <v>173</v>
      </c>
      <c r="AH21" s="8"/>
      <c r="AI21" s="8"/>
      <c r="AJ21" s="9" t="s">
        <v>173</v>
      </c>
      <c r="AK21" s="9"/>
      <c r="AL21" s="9"/>
      <c r="AM21" s="8" t="s">
        <v>173</v>
      </c>
      <c r="AN21" s="8"/>
      <c r="AO21" s="8"/>
      <c r="AP21" s="9" t="s">
        <v>172</v>
      </c>
      <c r="AQ21" s="9" t="s">
        <v>173</v>
      </c>
      <c r="AR21" s="9"/>
      <c r="AS21" s="8" t="s">
        <v>172</v>
      </c>
      <c r="AT21" s="8" t="s">
        <v>172</v>
      </c>
      <c r="AU21" s="8" t="s">
        <v>172</v>
      </c>
      <c r="AV21" s="9"/>
      <c r="AW21" s="9"/>
      <c r="AX21" s="9"/>
      <c r="AY21" s="8"/>
      <c r="AZ21" s="8"/>
      <c r="BA21" s="8"/>
      <c r="BB21" s="9"/>
      <c r="BC21" s="9"/>
      <c r="BD21" s="9"/>
      <c r="BE21" s="8"/>
      <c r="BF21" s="8"/>
      <c r="BG21" s="8"/>
      <c r="BH21" s="8">
        <v>105</v>
      </c>
      <c r="BI21" s="8">
        <v>105</v>
      </c>
      <c r="BJ21" s="8">
        <f t="shared" si="1"/>
        <v>1</v>
      </c>
    </row>
    <row r="22" spans="1:63" x14ac:dyDescent="0.3">
      <c r="A22" s="1">
        <v>82</v>
      </c>
      <c r="B22" s="1" t="s">
        <v>135</v>
      </c>
      <c r="C22" s="8"/>
      <c r="D22" s="8"/>
      <c r="E22" s="8"/>
      <c r="F22" s="9" t="s">
        <v>173</v>
      </c>
      <c r="G22" s="9"/>
      <c r="H22" s="9"/>
      <c r="I22" s="11" t="s">
        <v>173</v>
      </c>
      <c r="J22" s="8"/>
      <c r="K22" s="8"/>
      <c r="L22" s="9" t="s">
        <v>173</v>
      </c>
      <c r="M22" s="9"/>
      <c r="N22" s="9"/>
      <c r="O22" s="8" t="s">
        <v>173</v>
      </c>
      <c r="P22" s="8"/>
      <c r="Q22" s="8"/>
      <c r="R22" s="9" t="s">
        <v>173</v>
      </c>
      <c r="S22" s="9"/>
      <c r="T22" s="9"/>
      <c r="U22" s="8" t="s">
        <v>173</v>
      </c>
      <c r="V22" s="8"/>
      <c r="W22" s="8"/>
      <c r="X22" s="9" t="s">
        <v>172</v>
      </c>
      <c r="Y22" s="9" t="s">
        <v>172</v>
      </c>
      <c r="Z22" s="9" t="s">
        <v>173</v>
      </c>
      <c r="AA22" s="8" t="s">
        <v>172</v>
      </c>
      <c r="AB22" s="8" t="s">
        <v>172</v>
      </c>
      <c r="AC22" s="8" t="s">
        <v>172</v>
      </c>
      <c r="AD22" s="9"/>
      <c r="AE22" s="9"/>
      <c r="AF22" s="9"/>
      <c r="AG22" s="8"/>
      <c r="AH22" s="8"/>
      <c r="AI22" s="8"/>
      <c r="AJ22" s="9"/>
      <c r="AK22" s="9"/>
      <c r="AL22" s="9"/>
      <c r="AM22" s="8"/>
      <c r="AN22" s="8"/>
      <c r="AO22" s="8"/>
      <c r="AP22" s="9"/>
      <c r="AQ22" s="9"/>
      <c r="AR22" s="9"/>
      <c r="AS22" s="8"/>
      <c r="AT22" s="8"/>
      <c r="AU22" s="8"/>
      <c r="AV22" s="9"/>
      <c r="AW22" s="9"/>
      <c r="AX22" s="9"/>
      <c r="AY22" s="8"/>
      <c r="AZ22" s="8"/>
      <c r="BA22" s="8"/>
      <c r="BB22" s="9"/>
      <c r="BC22" s="9"/>
      <c r="BD22" s="9"/>
      <c r="BE22" s="8"/>
      <c r="BF22" s="8"/>
      <c r="BG22" s="8"/>
      <c r="BH22" s="8">
        <v>87</v>
      </c>
      <c r="BI22" s="8">
        <v>87</v>
      </c>
      <c r="BJ22" s="8">
        <f t="shared" si="1"/>
        <v>7</v>
      </c>
    </row>
    <row r="23" spans="1:63" x14ac:dyDescent="0.3">
      <c r="A23" s="1">
        <v>86</v>
      </c>
      <c r="B23" s="1" t="s">
        <v>136</v>
      </c>
      <c r="C23" s="8"/>
      <c r="D23" s="8"/>
      <c r="E23" s="8"/>
      <c r="F23" s="33" t="s">
        <v>175</v>
      </c>
      <c r="G23" s="9"/>
      <c r="H23" s="9"/>
      <c r="I23" s="11" t="s">
        <v>173</v>
      </c>
      <c r="J23" s="8"/>
      <c r="K23" s="8"/>
      <c r="L23" s="33" t="s">
        <v>175</v>
      </c>
      <c r="M23" s="9"/>
      <c r="N23" s="9"/>
      <c r="O23" s="8" t="s">
        <v>172</v>
      </c>
      <c r="P23" s="8" t="s">
        <v>173</v>
      </c>
      <c r="Q23" s="8"/>
      <c r="R23" s="9" t="s">
        <v>173</v>
      </c>
      <c r="S23" s="9"/>
      <c r="T23" s="9"/>
      <c r="U23" s="8" t="s">
        <v>173</v>
      </c>
      <c r="V23" s="8"/>
      <c r="W23" s="8"/>
      <c r="X23" s="9" t="s">
        <v>173</v>
      </c>
      <c r="Y23" s="9"/>
      <c r="Z23" s="9"/>
      <c r="AA23" s="8" t="s">
        <v>172</v>
      </c>
      <c r="AB23" s="8" t="s">
        <v>172</v>
      </c>
      <c r="AC23" s="8" t="s">
        <v>172</v>
      </c>
      <c r="AD23" s="9"/>
      <c r="AE23" s="9"/>
      <c r="AF23" s="9"/>
      <c r="AG23" s="8"/>
      <c r="AH23" s="8"/>
      <c r="AI23" s="8"/>
      <c r="AJ23" s="9"/>
      <c r="AK23" s="9"/>
      <c r="AL23" s="9"/>
      <c r="AM23" s="8"/>
      <c r="AN23" s="8"/>
      <c r="AO23" s="8"/>
      <c r="AP23" s="9"/>
      <c r="AQ23" s="9"/>
      <c r="AR23" s="9"/>
      <c r="AS23" s="8"/>
      <c r="AT23" s="8"/>
      <c r="AU23" s="8"/>
      <c r="AV23" s="9"/>
      <c r="AW23" s="9"/>
      <c r="AX23" s="9"/>
      <c r="AY23" s="8"/>
      <c r="AZ23" s="8"/>
      <c r="BA23" s="8"/>
      <c r="BB23" s="9"/>
      <c r="BC23" s="9"/>
      <c r="BD23" s="9"/>
      <c r="BE23" s="8"/>
      <c r="BF23" s="8"/>
      <c r="BG23" s="8"/>
      <c r="BH23" s="8">
        <v>87</v>
      </c>
      <c r="BI23" s="8">
        <v>88</v>
      </c>
      <c r="BJ23" s="8">
        <f t="shared" si="1"/>
        <v>6</v>
      </c>
      <c r="BK23" t="s">
        <v>177</v>
      </c>
    </row>
    <row r="24" spans="1:63" x14ac:dyDescent="0.3">
      <c r="A24" s="1">
        <v>87</v>
      </c>
      <c r="B24" s="1" t="s">
        <v>137</v>
      </c>
      <c r="C24" s="8"/>
      <c r="D24" s="8"/>
      <c r="E24" s="8"/>
      <c r="F24" s="33" t="s">
        <v>175</v>
      </c>
      <c r="G24" s="9"/>
      <c r="H24" s="9"/>
      <c r="I24" s="11" t="s">
        <v>173</v>
      </c>
      <c r="J24" s="8"/>
      <c r="K24" s="8"/>
      <c r="L24" s="33" t="s">
        <v>175</v>
      </c>
      <c r="M24" s="9"/>
      <c r="N24" s="9"/>
      <c r="O24" s="8" t="s">
        <v>173</v>
      </c>
      <c r="P24" s="8"/>
      <c r="Q24" s="8"/>
      <c r="R24" s="9" t="s">
        <v>173</v>
      </c>
      <c r="S24" s="9"/>
      <c r="T24" s="9"/>
      <c r="U24" s="8" t="s">
        <v>173</v>
      </c>
      <c r="V24" s="8"/>
      <c r="W24" s="8"/>
      <c r="X24" s="9" t="s">
        <v>173</v>
      </c>
      <c r="Y24" s="9"/>
      <c r="Z24" s="9"/>
      <c r="AA24" s="8" t="s">
        <v>173</v>
      </c>
      <c r="AB24" s="8"/>
      <c r="AC24" s="8"/>
      <c r="AD24" s="9" t="s">
        <v>173</v>
      </c>
      <c r="AE24" s="9"/>
      <c r="AF24" s="9"/>
      <c r="AG24" s="8" t="s">
        <v>173</v>
      </c>
      <c r="AH24" s="8"/>
      <c r="AI24" s="8"/>
      <c r="AJ24" s="9" t="s">
        <v>173</v>
      </c>
      <c r="AK24" s="9"/>
      <c r="AL24" s="9"/>
      <c r="AM24" s="8" t="s">
        <v>172</v>
      </c>
      <c r="AN24" s="8" t="s">
        <v>172</v>
      </c>
      <c r="AO24" s="32" t="s">
        <v>175</v>
      </c>
      <c r="AP24" s="9" t="s">
        <v>172</v>
      </c>
      <c r="AQ24" s="9"/>
      <c r="AR24" s="9"/>
      <c r="AS24" s="8"/>
      <c r="AT24" s="8"/>
      <c r="AU24" s="8"/>
      <c r="AV24" s="9"/>
      <c r="AW24" s="9"/>
      <c r="AX24" s="9"/>
      <c r="AY24" s="8"/>
      <c r="AZ24" s="8"/>
      <c r="BA24" s="8"/>
      <c r="BB24" s="9"/>
      <c r="BC24" s="9"/>
      <c r="BD24" s="9"/>
      <c r="BE24" s="8"/>
      <c r="BF24" s="8"/>
      <c r="BG24" s="8"/>
      <c r="BH24" s="8">
        <v>99</v>
      </c>
      <c r="BI24" s="8">
        <v>99</v>
      </c>
      <c r="BJ24" s="8">
        <f t="shared" si="1"/>
        <v>3</v>
      </c>
    </row>
    <row r="25" spans="1:63" x14ac:dyDescent="0.3">
      <c r="A25" s="1">
        <v>97</v>
      </c>
      <c r="B25" s="1" t="s">
        <v>138</v>
      </c>
      <c r="C25" s="8"/>
      <c r="D25" s="8"/>
      <c r="E25" s="8"/>
      <c r="F25" s="9" t="s">
        <v>173</v>
      </c>
      <c r="G25" s="9"/>
      <c r="H25" s="9"/>
      <c r="I25" s="11" t="s">
        <v>173</v>
      </c>
      <c r="J25" s="8"/>
      <c r="K25" s="8"/>
      <c r="L25" s="9" t="s">
        <v>173</v>
      </c>
      <c r="M25" s="9"/>
      <c r="N25" s="9"/>
      <c r="O25" s="8" t="s">
        <v>173</v>
      </c>
      <c r="P25" s="8"/>
      <c r="Q25" s="8"/>
      <c r="R25" s="9" t="s">
        <v>173</v>
      </c>
      <c r="S25" s="9"/>
      <c r="T25" s="9"/>
      <c r="U25" s="8" t="s">
        <v>173</v>
      </c>
      <c r="V25" s="8"/>
      <c r="W25" s="8"/>
      <c r="X25" s="9" t="s">
        <v>173</v>
      </c>
      <c r="Y25" s="9"/>
      <c r="Z25" s="9"/>
      <c r="AA25" s="8" t="s">
        <v>173</v>
      </c>
      <c r="AB25" s="8"/>
      <c r="AC25" s="8"/>
      <c r="AD25" s="9" t="s">
        <v>173</v>
      </c>
      <c r="AE25" s="9"/>
      <c r="AF25" s="9"/>
      <c r="AG25" s="8" t="s">
        <v>173</v>
      </c>
      <c r="AH25" s="8"/>
      <c r="AI25" s="8"/>
      <c r="AJ25" s="9" t="s">
        <v>173</v>
      </c>
      <c r="AK25" s="9"/>
      <c r="AL25" s="9"/>
      <c r="AM25" s="8" t="s">
        <v>173</v>
      </c>
      <c r="AN25" s="8"/>
      <c r="AO25" s="8"/>
      <c r="AP25" s="9" t="s">
        <v>172</v>
      </c>
      <c r="AQ25" s="9" t="s">
        <v>172</v>
      </c>
      <c r="AR25" s="9" t="s">
        <v>172</v>
      </c>
      <c r="AS25" s="8"/>
      <c r="AT25" s="8"/>
      <c r="AU25" s="8"/>
      <c r="AV25" s="9"/>
      <c r="AW25" s="9"/>
      <c r="AX25" s="9"/>
      <c r="AY25" s="8"/>
      <c r="AZ25" s="8"/>
      <c r="BA25" s="8"/>
      <c r="BB25" s="9"/>
      <c r="BC25" s="9"/>
      <c r="BD25" s="9"/>
      <c r="BE25" s="8"/>
      <c r="BF25" s="8"/>
      <c r="BG25" s="8"/>
      <c r="BH25" s="8">
        <v>102</v>
      </c>
      <c r="BI25" s="8">
        <v>102</v>
      </c>
      <c r="BJ25" s="8">
        <f t="shared" si="1"/>
        <v>2</v>
      </c>
    </row>
    <row r="28" spans="1:63" ht="15" thickBot="1" x14ac:dyDescent="0.35">
      <c r="A28" s="6" t="s">
        <v>123</v>
      </c>
      <c r="C28" s="13">
        <v>60</v>
      </c>
      <c r="D28" s="13">
        <v>60</v>
      </c>
      <c r="E28" s="13">
        <v>60</v>
      </c>
      <c r="F28" s="14">
        <v>65</v>
      </c>
      <c r="G28" s="14">
        <v>65</v>
      </c>
      <c r="H28" s="14">
        <v>65</v>
      </c>
      <c r="I28" s="13">
        <v>70</v>
      </c>
      <c r="J28" s="13">
        <v>70</v>
      </c>
      <c r="K28" s="13">
        <v>70</v>
      </c>
      <c r="L28" s="14">
        <v>75</v>
      </c>
      <c r="M28" s="14">
        <v>75</v>
      </c>
      <c r="N28" s="14">
        <v>75</v>
      </c>
      <c r="O28" s="13">
        <v>80</v>
      </c>
      <c r="P28" s="13">
        <v>80</v>
      </c>
      <c r="Q28" s="13">
        <v>80</v>
      </c>
      <c r="R28" s="14">
        <v>85</v>
      </c>
      <c r="S28" s="14">
        <v>85</v>
      </c>
      <c r="T28" s="14">
        <v>85</v>
      </c>
      <c r="U28" s="13">
        <v>90</v>
      </c>
      <c r="V28" s="13">
        <v>90</v>
      </c>
      <c r="W28" s="13">
        <v>90</v>
      </c>
      <c r="X28" s="14">
        <v>93</v>
      </c>
      <c r="Y28" s="14">
        <v>93</v>
      </c>
      <c r="Z28" s="14">
        <v>93</v>
      </c>
      <c r="AA28" s="13">
        <v>96</v>
      </c>
      <c r="AB28" s="13">
        <v>96</v>
      </c>
      <c r="AC28" s="13">
        <v>96</v>
      </c>
      <c r="AD28" s="14">
        <v>99</v>
      </c>
      <c r="AE28" s="14">
        <v>99</v>
      </c>
      <c r="AF28" s="14">
        <v>99</v>
      </c>
      <c r="AG28" s="13">
        <v>102</v>
      </c>
      <c r="AH28" s="13">
        <v>102</v>
      </c>
      <c r="AI28" s="13">
        <v>102</v>
      </c>
      <c r="AJ28" s="14">
        <v>105</v>
      </c>
      <c r="AK28" s="14">
        <v>105</v>
      </c>
      <c r="AL28" s="14">
        <v>105</v>
      </c>
      <c r="AM28" s="13">
        <v>102</v>
      </c>
      <c r="AN28" s="13">
        <v>102</v>
      </c>
      <c r="AO28" s="13">
        <v>102</v>
      </c>
      <c r="AP28" s="14">
        <v>105</v>
      </c>
      <c r="AQ28" s="14">
        <v>105</v>
      </c>
      <c r="AR28" s="14">
        <v>105</v>
      </c>
      <c r="AS28" s="13">
        <v>108</v>
      </c>
      <c r="AT28" s="13">
        <v>108</v>
      </c>
      <c r="AU28" s="13">
        <v>108</v>
      </c>
      <c r="AV28" s="14">
        <v>111</v>
      </c>
      <c r="AW28" s="14">
        <v>111</v>
      </c>
      <c r="AX28" s="14">
        <v>111</v>
      </c>
      <c r="AY28" s="13">
        <v>114</v>
      </c>
      <c r="AZ28" s="13">
        <v>114</v>
      </c>
      <c r="BA28" s="13">
        <v>114</v>
      </c>
      <c r="BB28" s="14">
        <v>117</v>
      </c>
      <c r="BC28" s="14">
        <v>117</v>
      </c>
      <c r="BD28" s="14">
        <v>117</v>
      </c>
      <c r="BE28" s="13">
        <v>120</v>
      </c>
      <c r="BF28" s="13">
        <v>120</v>
      </c>
      <c r="BG28" s="13">
        <v>120</v>
      </c>
      <c r="BH28" s="8" t="s">
        <v>97</v>
      </c>
      <c r="BI28" s="8" t="s">
        <v>97</v>
      </c>
      <c r="BJ28" s="8" t="s">
        <v>79</v>
      </c>
    </row>
    <row r="29" spans="1:63" s="41" customFormat="1" x14ac:dyDescent="0.3">
      <c r="A29" s="39">
        <v>5</v>
      </c>
      <c r="B29" s="39" t="s">
        <v>140</v>
      </c>
      <c r="C29" s="40"/>
      <c r="D29" s="40"/>
      <c r="E29" s="40"/>
      <c r="F29" s="40"/>
      <c r="G29" s="40"/>
      <c r="H29" s="40"/>
      <c r="I29" s="40" t="s">
        <v>173</v>
      </c>
      <c r="J29" s="40"/>
      <c r="K29" s="40"/>
      <c r="L29" s="40" t="s">
        <v>173</v>
      </c>
      <c r="M29" s="40"/>
      <c r="N29" s="40"/>
      <c r="O29" s="40" t="s">
        <v>173</v>
      </c>
      <c r="P29" s="40"/>
      <c r="Q29" s="40"/>
      <c r="R29" s="40" t="s">
        <v>172</v>
      </c>
      <c r="S29" s="40" t="s">
        <v>173</v>
      </c>
      <c r="T29" s="40"/>
      <c r="U29" s="40" t="s">
        <v>172</v>
      </c>
      <c r="V29" s="40" t="s">
        <v>172</v>
      </c>
      <c r="W29" s="40" t="s">
        <v>173</v>
      </c>
      <c r="X29" s="40" t="s">
        <v>172</v>
      </c>
      <c r="Y29" s="40" t="s">
        <v>172</v>
      </c>
      <c r="Z29" s="40" t="s">
        <v>173</v>
      </c>
      <c r="AA29" s="40" t="s">
        <v>172</v>
      </c>
      <c r="AB29" s="40" t="s">
        <v>172</v>
      </c>
      <c r="AC29" s="40" t="s">
        <v>172</v>
      </c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>
        <v>93</v>
      </c>
      <c r="BI29" s="17">
        <v>93</v>
      </c>
      <c r="BJ29" s="17">
        <f t="shared" ref="BJ29:BJ45" si="2">RANK(BI29,$BI$29:$BI$45,0)</f>
        <v>4</v>
      </c>
    </row>
    <row r="30" spans="1:63" x14ac:dyDescent="0.3">
      <c r="A30" s="1">
        <v>6</v>
      </c>
      <c r="B30" s="1" t="s">
        <v>141</v>
      </c>
      <c r="C30" s="11"/>
      <c r="D30" s="11"/>
      <c r="E30" s="11"/>
      <c r="F30" s="12"/>
      <c r="G30" s="12"/>
      <c r="H30" s="12"/>
      <c r="I30" s="11" t="s">
        <v>173</v>
      </c>
      <c r="J30" s="11"/>
      <c r="K30" s="11"/>
      <c r="L30" s="12" t="s">
        <v>173</v>
      </c>
      <c r="M30" s="12"/>
      <c r="N30" s="12"/>
      <c r="O30" s="11" t="s">
        <v>172</v>
      </c>
      <c r="P30" s="11" t="s">
        <v>173</v>
      </c>
      <c r="Q30" s="11"/>
      <c r="R30" s="12" t="s">
        <v>173</v>
      </c>
      <c r="S30" s="12"/>
      <c r="T30" s="12"/>
      <c r="U30" s="11" t="s">
        <v>172</v>
      </c>
      <c r="V30" s="11" t="s">
        <v>172</v>
      </c>
      <c r="W30" s="11" t="s">
        <v>172</v>
      </c>
      <c r="X30" s="12" t="s">
        <v>172</v>
      </c>
      <c r="Y30" s="12"/>
      <c r="Z30" s="12"/>
      <c r="AA30" s="11" t="s">
        <v>172</v>
      </c>
      <c r="AB30" s="11" t="s">
        <v>172</v>
      </c>
      <c r="AC30" s="11" t="s">
        <v>172</v>
      </c>
      <c r="AD30" s="12"/>
      <c r="AE30" s="12"/>
      <c r="AF30" s="12"/>
      <c r="AG30" s="11"/>
      <c r="AH30" s="11"/>
      <c r="AI30" s="11"/>
      <c r="AJ30" s="12"/>
      <c r="AK30" s="12"/>
      <c r="AL30" s="12"/>
      <c r="AM30" s="11"/>
      <c r="AN30" s="11"/>
      <c r="AO30" s="11"/>
      <c r="AP30" s="12"/>
      <c r="AQ30" s="12"/>
      <c r="AR30" s="12"/>
      <c r="AS30" s="11"/>
      <c r="AT30" s="11"/>
      <c r="AU30" s="11"/>
      <c r="AV30" s="12"/>
      <c r="AW30" s="12"/>
      <c r="AX30" s="12"/>
      <c r="AY30" s="11"/>
      <c r="AZ30" s="11"/>
      <c r="BA30" s="11"/>
      <c r="BB30" s="12"/>
      <c r="BC30" s="12"/>
      <c r="BD30" s="12"/>
      <c r="BE30" s="11"/>
      <c r="BF30" s="11"/>
      <c r="BG30" s="11"/>
      <c r="BH30" s="11">
        <v>85</v>
      </c>
      <c r="BI30" s="8">
        <v>86</v>
      </c>
      <c r="BJ30" s="8">
        <f t="shared" si="2"/>
        <v>7</v>
      </c>
      <c r="BK30" t="s">
        <v>179</v>
      </c>
    </row>
    <row r="31" spans="1:63" s="41" customFormat="1" x14ac:dyDescent="0.3">
      <c r="A31" s="39">
        <v>9</v>
      </c>
      <c r="B31" s="39" t="s">
        <v>142</v>
      </c>
      <c r="C31" s="40"/>
      <c r="D31" s="40"/>
      <c r="E31" s="40"/>
      <c r="F31" s="40"/>
      <c r="G31" s="40"/>
      <c r="H31" s="40"/>
      <c r="I31" s="40" t="s">
        <v>173</v>
      </c>
      <c r="J31" s="40"/>
      <c r="K31" s="40"/>
      <c r="L31" s="40" t="s">
        <v>173</v>
      </c>
      <c r="M31" s="40"/>
      <c r="N31" s="40"/>
      <c r="O31" s="40" t="s">
        <v>173</v>
      </c>
      <c r="P31" s="40"/>
      <c r="Q31" s="40"/>
      <c r="R31" s="40" t="s">
        <v>172</v>
      </c>
      <c r="S31" s="40" t="s">
        <v>172</v>
      </c>
      <c r="T31" s="40" t="s">
        <v>173</v>
      </c>
      <c r="U31" s="40" t="s">
        <v>172</v>
      </c>
      <c r="V31" s="40" t="s">
        <v>173</v>
      </c>
      <c r="W31" s="40"/>
      <c r="X31" s="40" t="s">
        <v>172</v>
      </c>
      <c r="Y31" s="40" t="s">
        <v>173</v>
      </c>
      <c r="Z31" s="40"/>
      <c r="AA31" s="40" t="s">
        <v>173</v>
      </c>
      <c r="AB31" s="40"/>
      <c r="AC31" s="40"/>
      <c r="AD31" s="40" t="s">
        <v>173</v>
      </c>
      <c r="AE31" s="40"/>
      <c r="AF31" s="40"/>
      <c r="AG31" s="40" t="s">
        <v>172</v>
      </c>
      <c r="AH31" s="40" t="s">
        <v>172</v>
      </c>
      <c r="AI31" s="40" t="s">
        <v>173</v>
      </c>
      <c r="AJ31" s="40" t="s">
        <v>172</v>
      </c>
      <c r="AK31" s="40" t="s">
        <v>172</v>
      </c>
      <c r="AL31" s="40" t="s">
        <v>172</v>
      </c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>
        <v>102</v>
      </c>
      <c r="BI31" s="17">
        <v>102</v>
      </c>
      <c r="BJ31" s="17">
        <f t="shared" si="2"/>
        <v>1</v>
      </c>
    </row>
    <row r="32" spans="1:63" s="41" customFormat="1" x14ac:dyDescent="0.3">
      <c r="A32" s="39">
        <v>10</v>
      </c>
      <c r="B32" s="39" t="s">
        <v>143</v>
      </c>
      <c r="C32" s="40"/>
      <c r="D32" s="40"/>
      <c r="E32" s="40"/>
      <c r="F32" s="40"/>
      <c r="G32" s="40"/>
      <c r="H32" s="40"/>
      <c r="I32" s="40" t="s">
        <v>173</v>
      </c>
      <c r="J32" s="40"/>
      <c r="K32" s="40"/>
      <c r="L32" s="40" t="s">
        <v>173</v>
      </c>
      <c r="M32" s="40"/>
      <c r="N32" s="40"/>
      <c r="O32" s="40" t="s">
        <v>173</v>
      </c>
      <c r="P32" s="40"/>
      <c r="Q32" s="40"/>
      <c r="R32" s="40" t="s">
        <v>173</v>
      </c>
      <c r="S32" s="40"/>
      <c r="T32" s="40"/>
      <c r="U32" s="40" t="s">
        <v>173</v>
      </c>
      <c r="V32" s="40"/>
      <c r="W32" s="40"/>
      <c r="X32" s="40" t="s">
        <v>173</v>
      </c>
      <c r="Y32" s="40"/>
      <c r="Z32" s="40"/>
      <c r="AA32" s="40" t="s">
        <v>173</v>
      </c>
      <c r="AB32" s="40"/>
      <c r="AC32" s="40"/>
      <c r="AD32" s="40" t="s">
        <v>173</v>
      </c>
      <c r="AE32" s="40"/>
      <c r="AF32" s="40"/>
      <c r="AG32" s="40" t="s">
        <v>172</v>
      </c>
      <c r="AH32" s="40" t="s">
        <v>172</v>
      </c>
      <c r="AI32" s="40" t="s">
        <v>172</v>
      </c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>
        <v>99</v>
      </c>
      <c r="BI32" s="17">
        <v>99</v>
      </c>
      <c r="BJ32" s="17">
        <f t="shared" si="2"/>
        <v>2</v>
      </c>
    </row>
    <row r="33" spans="1:63" x14ac:dyDescent="0.3">
      <c r="A33" s="1">
        <v>11</v>
      </c>
      <c r="B33" s="1" t="s">
        <v>144</v>
      </c>
      <c r="C33" s="11"/>
      <c r="D33" s="11"/>
      <c r="E33" s="11"/>
      <c r="F33" s="12"/>
      <c r="G33" s="12"/>
      <c r="H33" s="12"/>
      <c r="I33" s="11" t="s">
        <v>173</v>
      </c>
      <c r="J33" s="11"/>
      <c r="K33" s="11"/>
      <c r="L33" s="12" t="s">
        <v>173</v>
      </c>
      <c r="M33" s="12"/>
      <c r="N33" s="12"/>
      <c r="O33" s="11" t="s">
        <v>173</v>
      </c>
      <c r="P33" s="11"/>
      <c r="Q33" s="11"/>
      <c r="R33" s="12" t="s">
        <v>172</v>
      </c>
      <c r="S33" s="12" t="s">
        <v>173</v>
      </c>
      <c r="T33" s="12"/>
      <c r="U33" s="11" t="s">
        <v>172</v>
      </c>
      <c r="V33" s="11" t="s">
        <v>172</v>
      </c>
      <c r="W33" s="11" t="s">
        <v>172</v>
      </c>
      <c r="X33" s="12"/>
      <c r="Y33" s="12"/>
      <c r="Z33" s="12"/>
      <c r="AA33" s="11"/>
      <c r="AB33" s="11"/>
      <c r="AC33" s="11"/>
      <c r="AD33" s="12"/>
      <c r="AE33" s="12"/>
      <c r="AF33" s="12"/>
      <c r="AG33" s="11"/>
      <c r="AH33" s="11"/>
      <c r="AI33" s="11"/>
      <c r="AJ33" s="12"/>
      <c r="AK33" s="12"/>
      <c r="AL33" s="12"/>
      <c r="AM33" s="11"/>
      <c r="AN33" s="11"/>
      <c r="AO33" s="11"/>
      <c r="AP33" s="12"/>
      <c r="AQ33" s="12"/>
      <c r="AR33" s="12"/>
      <c r="AS33" s="11"/>
      <c r="AT33" s="11"/>
      <c r="AU33" s="11"/>
      <c r="AV33" s="12"/>
      <c r="AW33" s="12"/>
      <c r="AX33" s="12"/>
      <c r="AY33" s="11"/>
      <c r="AZ33" s="11"/>
      <c r="BA33" s="11"/>
      <c r="BB33" s="12"/>
      <c r="BC33" s="12"/>
      <c r="BD33" s="12"/>
      <c r="BE33" s="11"/>
      <c r="BF33" s="11"/>
      <c r="BG33" s="11"/>
      <c r="BH33" s="11">
        <v>85</v>
      </c>
      <c r="BI33" s="8">
        <v>85</v>
      </c>
      <c r="BJ33" s="8">
        <f t="shared" si="2"/>
        <v>8</v>
      </c>
      <c r="BK33" s="41" t="s">
        <v>182</v>
      </c>
    </row>
    <row r="34" spans="1:63" s="41" customFormat="1" x14ac:dyDescent="0.3">
      <c r="A34" s="39">
        <v>12</v>
      </c>
      <c r="B34" s="39" t="s">
        <v>145</v>
      </c>
      <c r="C34" s="40"/>
      <c r="D34" s="40"/>
      <c r="E34" s="40"/>
      <c r="F34" s="40"/>
      <c r="G34" s="40"/>
      <c r="H34" s="40"/>
      <c r="I34" s="40" t="s">
        <v>173</v>
      </c>
      <c r="J34" s="40"/>
      <c r="K34" s="40"/>
      <c r="L34" s="40" t="s">
        <v>173</v>
      </c>
      <c r="M34" s="40"/>
      <c r="N34" s="40"/>
      <c r="O34" s="40" t="s">
        <v>173</v>
      </c>
      <c r="P34" s="40"/>
      <c r="Q34" s="40"/>
      <c r="R34" s="40" t="s">
        <v>173</v>
      </c>
      <c r="S34" s="40"/>
      <c r="T34" s="40"/>
      <c r="U34" s="40" t="s">
        <v>172</v>
      </c>
      <c r="V34" s="40" t="s">
        <v>172</v>
      </c>
      <c r="W34" s="40" t="s">
        <v>173</v>
      </c>
      <c r="X34" s="40" t="s">
        <v>172</v>
      </c>
      <c r="Y34" s="40" t="s">
        <v>172</v>
      </c>
      <c r="Z34" s="40" t="s">
        <v>173</v>
      </c>
      <c r="AA34" s="40" t="s">
        <v>172</v>
      </c>
      <c r="AB34" s="40" t="s">
        <v>172</v>
      </c>
      <c r="AC34" s="40" t="s">
        <v>172</v>
      </c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>
        <v>93</v>
      </c>
      <c r="BI34" s="17">
        <v>94</v>
      </c>
      <c r="BJ34" s="17">
        <f t="shared" si="2"/>
        <v>3</v>
      </c>
      <c r="BK34" s="41" t="s">
        <v>180</v>
      </c>
    </row>
    <row r="35" spans="1:63" x14ac:dyDescent="0.3">
      <c r="A35" s="1">
        <v>23</v>
      </c>
      <c r="B35" s="1" t="s">
        <v>146</v>
      </c>
      <c r="C35" s="11"/>
      <c r="D35" s="11"/>
      <c r="E35" s="11"/>
      <c r="F35" s="12"/>
      <c r="G35" s="12"/>
      <c r="H35" s="12"/>
      <c r="I35" s="11" t="s">
        <v>173</v>
      </c>
      <c r="J35" s="11"/>
      <c r="K35" s="11"/>
      <c r="L35" s="12" t="s">
        <v>173</v>
      </c>
      <c r="M35" s="12"/>
      <c r="N35" s="12"/>
      <c r="O35" s="11" t="s">
        <v>172</v>
      </c>
      <c r="P35" s="11" t="s">
        <v>172</v>
      </c>
      <c r="Q35" s="11" t="s">
        <v>172</v>
      </c>
      <c r="R35" s="12"/>
      <c r="S35" s="12"/>
      <c r="T35" s="12"/>
      <c r="U35" s="11"/>
      <c r="V35" s="11"/>
      <c r="W35" s="11"/>
      <c r="X35" s="12"/>
      <c r="Y35" s="12"/>
      <c r="Z35" s="12"/>
      <c r="AA35" s="11"/>
      <c r="AB35" s="11"/>
      <c r="AC35" s="11"/>
      <c r="AD35" s="12"/>
      <c r="AE35" s="12"/>
      <c r="AF35" s="12"/>
      <c r="AG35" s="11"/>
      <c r="AH35" s="11"/>
      <c r="AI35" s="11"/>
      <c r="AJ35" s="12"/>
      <c r="AK35" s="12"/>
      <c r="AL35" s="12"/>
      <c r="AM35" s="11"/>
      <c r="AN35" s="11"/>
      <c r="AO35" s="11"/>
      <c r="AP35" s="12"/>
      <c r="AQ35" s="12"/>
      <c r="AR35" s="12"/>
      <c r="AS35" s="11"/>
      <c r="AT35" s="11"/>
      <c r="AU35" s="11"/>
      <c r="AV35" s="12"/>
      <c r="AW35" s="12"/>
      <c r="AX35" s="12"/>
      <c r="AY35" s="11"/>
      <c r="AZ35" s="11"/>
      <c r="BA35" s="11"/>
      <c r="BB35" s="12"/>
      <c r="BC35" s="12"/>
      <c r="BD35" s="12"/>
      <c r="BE35" s="11"/>
      <c r="BF35" s="11"/>
      <c r="BG35" s="11"/>
      <c r="BH35" s="11">
        <v>75</v>
      </c>
      <c r="BI35" s="8">
        <v>75</v>
      </c>
      <c r="BJ35" s="8">
        <f t="shared" si="2"/>
        <v>14</v>
      </c>
      <c r="BK35" s="41" t="s">
        <v>182</v>
      </c>
    </row>
    <row r="36" spans="1:63" s="41" customFormat="1" x14ac:dyDescent="0.3">
      <c r="A36" s="39">
        <v>24</v>
      </c>
      <c r="B36" s="39" t="s">
        <v>147</v>
      </c>
      <c r="C36" s="40"/>
      <c r="D36" s="40"/>
      <c r="E36" s="40"/>
      <c r="F36" s="40"/>
      <c r="G36" s="40"/>
      <c r="H36" s="40"/>
      <c r="I36" s="40" t="s">
        <v>173</v>
      </c>
      <c r="J36" s="40"/>
      <c r="K36" s="40"/>
      <c r="L36" s="40" t="s">
        <v>173</v>
      </c>
      <c r="M36" s="40"/>
      <c r="N36" s="40"/>
      <c r="O36" s="40" t="s">
        <v>173</v>
      </c>
      <c r="P36" s="40"/>
      <c r="Q36" s="40"/>
      <c r="R36" s="40" t="s">
        <v>173</v>
      </c>
      <c r="S36" s="40"/>
      <c r="T36" s="40"/>
      <c r="U36" s="40" t="s">
        <v>172</v>
      </c>
      <c r="V36" s="40" t="s">
        <v>173</v>
      </c>
      <c r="W36" s="40"/>
      <c r="X36" s="40" t="s">
        <v>172</v>
      </c>
      <c r="Y36" s="40" t="s">
        <v>172</v>
      </c>
      <c r="Z36" s="40" t="s">
        <v>172</v>
      </c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>
        <v>90</v>
      </c>
      <c r="BI36" s="17">
        <v>90</v>
      </c>
      <c r="BJ36" s="17">
        <f t="shared" si="2"/>
        <v>6</v>
      </c>
    </row>
    <row r="37" spans="1:63" s="41" customFormat="1" x14ac:dyDescent="0.3">
      <c r="A37" s="39">
        <v>26</v>
      </c>
      <c r="B37" s="39" t="s">
        <v>148</v>
      </c>
      <c r="C37" s="40"/>
      <c r="D37" s="40"/>
      <c r="E37" s="40"/>
      <c r="F37" s="40"/>
      <c r="G37" s="40"/>
      <c r="H37" s="40"/>
      <c r="I37" s="40" t="s">
        <v>173</v>
      </c>
      <c r="J37" s="40"/>
      <c r="K37" s="40"/>
      <c r="L37" s="40" t="s">
        <v>173</v>
      </c>
      <c r="M37" s="40"/>
      <c r="N37" s="40"/>
      <c r="O37" s="40" t="s">
        <v>173</v>
      </c>
      <c r="P37" s="40"/>
      <c r="Q37" s="40"/>
      <c r="R37" s="40" t="s">
        <v>172</v>
      </c>
      <c r="S37" s="40" t="s">
        <v>173</v>
      </c>
      <c r="T37" s="40"/>
      <c r="U37" s="40" t="s">
        <v>172</v>
      </c>
      <c r="V37" s="40" t="s">
        <v>172</v>
      </c>
      <c r="W37" s="40" t="s">
        <v>172</v>
      </c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>
        <v>85</v>
      </c>
      <c r="BI37" s="17">
        <v>85</v>
      </c>
      <c r="BJ37" s="17">
        <f t="shared" si="2"/>
        <v>8</v>
      </c>
      <c r="BK37" s="41" t="s">
        <v>182</v>
      </c>
    </row>
    <row r="38" spans="1:63" s="41" customFormat="1" x14ac:dyDescent="0.3">
      <c r="A38" s="39">
        <v>27</v>
      </c>
      <c r="B38" s="39" t="s">
        <v>149</v>
      </c>
      <c r="C38" s="40"/>
      <c r="D38" s="40"/>
      <c r="E38" s="40"/>
      <c r="F38" s="40"/>
      <c r="G38" s="40"/>
      <c r="H38" s="40"/>
      <c r="I38" s="40" t="s">
        <v>173</v>
      </c>
      <c r="J38" s="40"/>
      <c r="K38" s="40"/>
      <c r="L38" s="40" t="s">
        <v>173</v>
      </c>
      <c r="M38" s="40"/>
      <c r="N38" s="40"/>
      <c r="O38" s="40" t="s">
        <v>173</v>
      </c>
      <c r="P38" s="40"/>
      <c r="Q38" s="40"/>
      <c r="R38" s="40" t="s">
        <v>172</v>
      </c>
      <c r="S38" s="40" t="s">
        <v>172</v>
      </c>
      <c r="T38" s="40" t="s">
        <v>172</v>
      </c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>
        <v>80</v>
      </c>
      <c r="BI38" s="17">
        <v>80</v>
      </c>
      <c r="BJ38" s="17">
        <f t="shared" si="2"/>
        <v>10</v>
      </c>
      <c r="BK38" s="41" t="s">
        <v>182</v>
      </c>
    </row>
    <row r="39" spans="1:63" x14ac:dyDescent="0.3">
      <c r="A39" s="1">
        <v>28</v>
      </c>
      <c r="B39" s="1" t="s">
        <v>150</v>
      </c>
      <c r="C39" s="11"/>
      <c r="D39" s="11"/>
      <c r="E39" s="11"/>
      <c r="F39" s="12"/>
      <c r="G39" s="12"/>
      <c r="H39" s="12"/>
      <c r="I39" s="11"/>
      <c r="J39" s="11"/>
      <c r="K39" s="11"/>
      <c r="L39" s="12"/>
      <c r="M39" s="12"/>
      <c r="N39" s="12"/>
      <c r="O39" s="11"/>
      <c r="P39" s="11"/>
      <c r="Q39" s="11"/>
      <c r="R39" s="12"/>
      <c r="S39" s="12"/>
      <c r="T39" s="12"/>
      <c r="U39" s="11"/>
      <c r="V39" s="11"/>
      <c r="W39" s="11"/>
      <c r="X39" s="12"/>
      <c r="Y39" s="12"/>
      <c r="Z39" s="12"/>
      <c r="AA39" s="11"/>
      <c r="AB39" s="11"/>
      <c r="AC39" s="11"/>
      <c r="AD39" s="12"/>
      <c r="AE39" s="12"/>
      <c r="AF39" s="12"/>
      <c r="AG39" s="11"/>
      <c r="AH39" s="11"/>
      <c r="AI39" s="11"/>
      <c r="AJ39" s="12"/>
      <c r="AK39" s="12"/>
      <c r="AL39" s="12"/>
      <c r="AM39" s="11"/>
      <c r="AN39" s="11"/>
      <c r="AO39" s="11"/>
      <c r="AP39" s="12"/>
      <c r="AQ39" s="12"/>
      <c r="AR39" s="12"/>
      <c r="AS39" s="11"/>
      <c r="AT39" s="11"/>
      <c r="AU39" s="11"/>
      <c r="AV39" s="12"/>
      <c r="AW39" s="12"/>
      <c r="AX39" s="12"/>
      <c r="AY39" s="11"/>
      <c r="AZ39" s="11"/>
      <c r="BA39" s="11"/>
      <c r="BB39" s="12"/>
      <c r="BC39" s="12"/>
      <c r="BD39" s="12"/>
      <c r="BE39" s="11"/>
      <c r="BF39" s="11"/>
      <c r="BG39" s="11"/>
      <c r="BH39" s="11"/>
      <c r="BI39" s="8"/>
      <c r="BJ39" s="8" t="e">
        <f t="shared" si="2"/>
        <v>#N/A</v>
      </c>
    </row>
    <row r="40" spans="1:63" x14ac:dyDescent="0.3">
      <c r="A40" s="1">
        <v>32</v>
      </c>
      <c r="B40" s="1" t="s">
        <v>151</v>
      </c>
      <c r="C40" s="11"/>
      <c r="D40" s="11"/>
      <c r="E40" s="11"/>
      <c r="F40" s="12"/>
      <c r="G40" s="12"/>
      <c r="H40" s="12"/>
      <c r="I40" s="11" t="s">
        <v>173</v>
      </c>
      <c r="J40" s="11"/>
      <c r="K40" s="11"/>
      <c r="L40" s="12" t="s">
        <v>173</v>
      </c>
      <c r="M40" s="12"/>
      <c r="N40" s="12"/>
      <c r="O40" s="11" t="s">
        <v>172</v>
      </c>
      <c r="P40" s="11" t="s">
        <v>172</v>
      </c>
      <c r="Q40" s="11" t="s">
        <v>172</v>
      </c>
      <c r="R40" s="12"/>
      <c r="S40" s="12"/>
      <c r="T40" s="12"/>
      <c r="U40" s="11"/>
      <c r="V40" s="11"/>
      <c r="W40" s="11"/>
      <c r="X40" s="12"/>
      <c r="Y40" s="12"/>
      <c r="Z40" s="12"/>
      <c r="AA40" s="11"/>
      <c r="AB40" s="11"/>
      <c r="AC40" s="11"/>
      <c r="AD40" s="12"/>
      <c r="AE40" s="12"/>
      <c r="AF40" s="12"/>
      <c r="AG40" s="11"/>
      <c r="AH40" s="11"/>
      <c r="AI40" s="11"/>
      <c r="AJ40" s="12"/>
      <c r="AK40" s="12"/>
      <c r="AL40" s="12"/>
      <c r="AM40" s="11"/>
      <c r="AN40" s="11"/>
      <c r="AO40" s="11"/>
      <c r="AP40" s="12"/>
      <c r="AQ40" s="12"/>
      <c r="AR40" s="12"/>
      <c r="AS40" s="11"/>
      <c r="AT40" s="11"/>
      <c r="AU40" s="11"/>
      <c r="AV40" s="12"/>
      <c r="AW40" s="12"/>
      <c r="AX40" s="12"/>
      <c r="AY40" s="11"/>
      <c r="AZ40" s="11"/>
      <c r="BA40" s="11"/>
      <c r="BB40" s="12"/>
      <c r="BC40" s="12"/>
      <c r="BD40" s="12"/>
      <c r="BE40" s="11"/>
      <c r="BF40" s="11"/>
      <c r="BG40" s="11"/>
      <c r="BH40" s="11">
        <v>75</v>
      </c>
      <c r="BI40" s="8">
        <v>75</v>
      </c>
      <c r="BJ40" s="8">
        <f t="shared" si="2"/>
        <v>14</v>
      </c>
      <c r="BK40" s="41" t="s">
        <v>182</v>
      </c>
    </row>
    <row r="41" spans="1:63" x14ac:dyDescent="0.3">
      <c r="A41" s="1">
        <v>34</v>
      </c>
      <c r="B41" s="1" t="s">
        <v>152</v>
      </c>
      <c r="C41" s="11"/>
      <c r="D41" s="11"/>
      <c r="E41" s="11"/>
      <c r="F41" s="12"/>
      <c r="G41" s="12"/>
      <c r="H41" s="12"/>
      <c r="I41" s="11" t="s">
        <v>172</v>
      </c>
      <c r="J41" s="11" t="s">
        <v>172</v>
      </c>
      <c r="K41" s="11" t="s">
        <v>173</v>
      </c>
      <c r="L41" s="12" t="s">
        <v>173</v>
      </c>
      <c r="M41" s="12"/>
      <c r="N41" s="12"/>
      <c r="O41" s="11" t="s">
        <v>173</v>
      </c>
      <c r="P41" s="11"/>
      <c r="Q41" s="11"/>
      <c r="R41" s="12" t="s">
        <v>172</v>
      </c>
      <c r="S41" s="12" t="s">
        <v>172</v>
      </c>
      <c r="T41" s="12" t="s">
        <v>172</v>
      </c>
      <c r="U41" s="11"/>
      <c r="V41" s="11"/>
      <c r="W41" s="11"/>
      <c r="X41" s="12"/>
      <c r="Y41" s="12"/>
      <c r="Z41" s="12"/>
      <c r="AA41" s="11"/>
      <c r="AB41" s="11"/>
      <c r="AC41" s="11"/>
      <c r="AD41" s="12"/>
      <c r="AE41" s="12"/>
      <c r="AF41" s="12"/>
      <c r="AG41" s="11"/>
      <c r="AH41" s="11"/>
      <c r="AI41" s="11"/>
      <c r="AJ41" s="12"/>
      <c r="AK41" s="12"/>
      <c r="AL41" s="12"/>
      <c r="AM41" s="11"/>
      <c r="AN41" s="11"/>
      <c r="AO41" s="11"/>
      <c r="AP41" s="12"/>
      <c r="AQ41" s="12"/>
      <c r="AR41" s="12"/>
      <c r="AS41" s="11"/>
      <c r="AT41" s="11"/>
      <c r="AU41" s="11"/>
      <c r="AV41" s="12"/>
      <c r="AW41" s="12"/>
      <c r="AX41" s="12"/>
      <c r="AY41" s="11"/>
      <c r="AZ41" s="11"/>
      <c r="BA41" s="11"/>
      <c r="BB41" s="12"/>
      <c r="BC41" s="12"/>
      <c r="BD41" s="12"/>
      <c r="BE41" s="11"/>
      <c r="BF41" s="11"/>
      <c r="BG41" s="11"/>
      <c r="BH41" s="11">
        <v>80</v>
      </c>
      <c r="BI41" s="8">
        <v>79</v>
      </c>
      <c r="BJ41" s="8">
        <f t="shared" si="2"/>
        <v>13</v>
      </c>
    </row>
    <row r="42" spans="1:63" x14ac:dyDescent="0.3">
      <c r="A42" s="1">
        <v>35</v>
      </c>
      <c r="B42" s="1" t="s">
        <v>151</v>
      </c>
      <c r="C42" s="11"/>
      <c r="D42" s="11"/>
      <c r="E42" s="11"/>
      <c r="F42" s="12"/>
      <c r="G42" s="12"/>
      <c r="H42" s="12"/>
      <c r="I42" s="11"/>
      <c r="J42" s="11"/>
      <c r="K42" s="11"/>
      <c r="L42" s="12"/>
      <c r="M42" s="12"/>
      <c r="N42" s="12"/>
      <c r="O42" s="11"/>
      <c r="P42" s="11"/>
      <c r="Q42" s="11"/>
      <c r="R42" s="12"/>
      <c r="S42" s="12"/>
      <c r="T42" s="12"/>
      <c r="U42" s="11"/>
      <c r="V42" s="11"/>
      <c r="W42" s="11"/>
      <c r="X42" s="12"/>
      <c r="Y42" s="12"/>
      <c r="Z42" s="12"/>
      <c r="AA42" s="11"/>
      <c r="AB42" s="11"/>
      <c r="AC42" s="11"/>
      <c r="AD42" s="12"/>
      <c r="AE42" s="12"/>
      <c r="AF42" s="12"/>
      <c r="AG42" s="11"/>
      <c r="AH42" s="11"/>
      <c r="AI42" s="11"/>
      <c r="AJ42" s="12"/>
      <c r="AK42" s="12"/>
      <c r="AL42" s="12"/>
      <c r="AM42" s="11"/>
      <c r="AN42" s="11"/>
      <c r="AO42" s="11"/>
      <c r="AP42" s="12"/>
      <c r="AQ42" s="12"/>
      <c r="AR42" s="12"/>
      <c r="AS42" s="11"/>
      <c r="AT42" s="11"/>
      <c r="AU42" s="11"/>
      <c r="AV42" s="12"/>
      <c r="AW42" s="12"/>
      <c r="AX42" s="12"/>
      <c r="AY42" s="11"/>
      <c r="AZ42" s="11"/>
      <c r="BA42" s="11"/>
      <c r="BB42" s="12"/>
      <c r="BC42" s="12"/>
      <c r="BD42" s="12"/>
      <c r="BE42" s="11"/>
      <c r="BF42" s="11"/>
      <c r="BG42" s="11"/>
      <c r="BH42" s="11"/>
      <c r="BI42" s="8"/>
      <c r="BJ42" s="8" t="e">
        <f t="shared" si="2"/>
        <v>#N/A</v>
      </c>
    </row>
    <row r="43" spans="1:63" s="41" customFormat="1" x14ac:dyDescent="0.3">
      <c r="A43" s="39">
        <v>37</v>
      </c>
      <c r="B43" s="39" t="s">
        <v>153</v>
      </c>
      <c r="C43" s="40"/>
      <c r="D43" s="40"/>
      <c r="E43" s="40"/>
      <c r="F43" s="40"/>
      <c r="G43" s="40"/>
      <c r="H43" s="40"/>
      <c r="I43" s="40" t="s">
        <v>173</v>
      </c>
      <c r="J43" s="40"/>
      <c r="K43" s="40"/>
      <c r="L43" s="40" t="s">
        <v>173</v>
      </c>
      <c r="M43" s="40"/>
      <c r="N43" s="40"/>
      <c r="O43" s="40" t="s">
        <v>173</v>
      </c>
      <c r="P43" s="40"/>
      <c r="Q43" s="40"/>
      <c r="R43" s="40" t="s">
        <v>172</v>
      </c>
      <c r="S43" s="40" t="s">
        <v>172</v>
      </c>
      <c r="T43" s="40" t="s">
        <v>172</v>
      </c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>
        <v>80</v>
      </c>
      <c r="BI43" s="17">
        <v>80</v>
      </c>
      <c r="BJ43" s="17">
        <f t="shared" si="2"/>
        <v>10</v>
      </c>
      <c r="BK43" s="41" t="s">
        <v>182</v>
      </c>
    </row>
    <row r="44" spans="1:63" s="41" customFormat="1" x14ac:dyDescent="0.3">
      <c r="A44" s="39">
        <v>45</v>
      </c>
      <c r="B44" s="39" t="s">
        <v>154</v>
      </c>
      <c r="C44" s="40"/>
      <c r="D44" s="40"/>
      <c r="E44" s="40"/>
      <c r="F44" s="40"/>
      <c r="G44" s="40"/>
      <c r="H44" s="40"/>
      <c r="I44" s="40" t="s">
        <v>173</v>
      </c>
      <c r="J44" s="40"/>
      <c r="K44" s="40"/>
      <c r="L44" s="40" t="s">
        <v>173</v>
      </c>
      <c r="M44" s="40"/>
      <c r="N44" s="40"/>
      <c r="O44" s="40" t="s">
        <v>173</v>
      </c>
      <c r="P44" s="40"/>
      <c r="Q44" s="40"/>
      <c r="R44" s="40" t="s">
        <v>172</v>
      </c>
      <c r="S44" s="40" t="s">
        <v>172</v>
      </c>
      <c r="T44" s="40" t="s">
        <v>172</v>
      </c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>
        <v>80</v>
      </c>
      <c r="BI44" s="17">
        <v>80</v>
      </c>
      <c r="BJ44" s="17">
        <f t="shared" si="2"/>
        <v>10</v>
      </c>
      <c r="BK44" s="41" t="s">
        <v>182</v>
      </c>
    </row>
    <row r="45" spans="1:63" s="41" customFormat="1" x14ac:dyDescent="0.3">
      <c r="A45" s="39">
        <v>46</v>
      </c>
      <c r="B45" s="39" t="s">
        <v>155</v>
      </c>
      <c r="C45" s="40"/>
      <c r="D45" s="40"/>
      <c r="E45" s="40"/>
      <c r="F45" s="40"/>
      <c r="G45" s="40"/>
      <c r="H45" s="40"/>
      <c r="I45" s="40" t="s">
        <v>173</v>
      </c>
      <c r="J45" s="40"/>
      <c r="K45" s="40"/>
      <c r="L45" s="40" t="s">
        <v>173</v>
      </c>
      <c r="M45" s="40"/>
      <c r="N45" s="40"/>
      <c r="O45" s="40" t="s">
        <v>173</v>
      </c>
      <c r="P45" s="40"/>
      <c r="Q45" s="40"/>
      <c r="R45" s="40" t="s">
        <v>172</v>
      </c>
      <c r="S45" s="40" t="s">
        <v>173</v>
      </c>
      <c r="T45" s="40"/>
      <c r="U45" s="40" t="s">
        <v>173</v>
      </c>
      <c r="V45" s="40"/>
      <c r="W45" s="40"/>
      <c r="X45" s="40" t="s">
        <v>172</v>
      </c>
      <c r="Y45" s="40" t="s">
        <v>172</v>
      </c>
      <c r="Z45" s="40" t="s">
        <v>172</v>
      </c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>
        <v>90</v>
      </c>
      <c r="BI45" s="17">
        <v>91</v>
      </c>
      <c r="BJ45" s="17">
        <f t="shared" si="2"/>
        <v>5</v>
      </c>
      <c r="BK45" s="41" t="s">
        <v>181</v>
      </c>
    </row>
    <row r="48" spans="1:63" ht="15" thickBot="1" x14ac:dyDescent="0.35">
      <c r="A48" s="6" t="s">
        <v>156</v>
      </c>
      <c r="C48" s="13">
        <v>80</v>
      </c>
      <c r="D48" s="13">
        <v>80</v>
      </c>
      <c r="E48" s="13">
        <v>80</v>
      </c>
      <c r="F48" s="14">
        <v>85</v>
      </c>
      <c r="G48" s="14">
        <v>85</v>
      </c>
      <c r="H48" s="14">
        <v>85</v>
      </c>
      <c r="I48" s="13">
        <v>90</v>
      </c>
      <c r="J48" s="13">
        <v>90</v>
      </c>
      <c r="K48" s="13">
        <v>90</v>
      </c>
      <c r="L48" s="14">
        <f>K48+5</f>
        <v>95</v>
      </c>
      <c r="M48" s="14">
        <v>95</v>
      </c>
      <c r="N48" s="14">
        <v>95</v>
      </c>
      <c r="O48" s="13">
        <v>100</v>
      </c>
      <c r="P48" s="13">
        <v>100</v>
      </c>
      <c r="Q48" s="13">
        <v>100</v>
      </c>
      <c r="R48" s="14">
        <v>105</v>
      </c>
      <c r="S48" s="14">
        <v>105</v>
      </c>
      <c r="T48" s="14">
        <v>105</v>
      </c>
      <c r="U48" s="13">
        <v>108</v>
      </c>
      <c r="V48" s="13">
        <v>108</v>
      </c>
      <c r="W48" s="13">
        <v>108</v>
      </c>
      <c r="X48" s="14">
        <v>111</v>
      </c>
      <c r="Y48" s="14">
        <v>111</v>
      </c>
      <c r="Z48" s="14">
        <v>111</v>
      </c>
      <c r="AA48" s="13">
        <v>114</v>
      </c>
      <c r="AB48" s="13">
        <v>114</v>
      </c>
      <c r="AC48" s="13">
        <v>114</v>
      </c>
      <c r="AD48" s="14">
        <v>117</v>
      </c>
      <c r="AE48" s="14">
        <v>117</v>
      </c>
      <c r="AF48" s="14">
        <v>117</v>
      </c>
      <c r="AG48" s="13">
        <v>120</v>
      </c>
      <c r="AH48" s="13">
        <v>120</v>
      </c>
      <c r="AI48" s="13">
        <v>120</v>
      </c>
      <c r="AJ48" s="14">
        <v>123</v>
      </c>
      <c r="AK48" s="14">
        <v>123</v>
      </c>
      <c r="AL48" s="14">
        <v>123</v>
      </c>
      <c r="AM48" s="15">
        <v>126</v>
      </c>
      <c r="AN48" s="13">
        <v>126</v>
      </c>
      <c r="AO48" s="13">
        <v>126</v>
      </c>
      <c r="AP48" s="14">
        <v>129</v>
      </c>
      <c r="AQ48" s="14">
        <v>129</v>
      </c>
      <c r="AR48" s="14">
        <v>129</v>
      </c>
      <c r="AS48" s="13">
        <v>132</v>
      </c>
      <c r="AT48" s="13">
        <v>132</v>
      </c>
      <c r="AU48" s="13">
        <v>132</v>
      </c>
      <c r="AV48" s="14">
        <v>135</v>
      </c>
      <c r="AW48" s="14">
        <v>135</v>
      </c>
      <c r="AX48" s="14">
        <v>135</v>
      </c>
      <c r="AY48" s="13">
        <v>138</v>
      </c>
      <c r="AZ48" s="13">
        <v>138</v>
      </c>
      <c r="BA48" s="13">
        <v>138</v>
      </c>
      <c r="BB48" s="14">
        <v>141</v>
      </c>
      <c r="BC48" s="14">
        <v>141</v>
      </c>
      <c r="BD48" s="14">
        <v>141</v>
      </c>
      <c r="BE48" s="13">
        <v>144</v>
      </c>
      <c r="BF48" s="13">
        <v>144</v>
      </c>
      <c r="BG48" s="13">
        <v>144</v>
      </c>
      <c r="BH48" s="8" t="s">
        <v>97</v>
      </c>
      <c r="BI48" s="8" t="s">
        <v>97</v>
      </c>
      <c r="BJ48" s="8" t="s">
        <v>79</v>
      </c>
    </row>
    <row r="49" spans="1:63" x14ac:dyDescent="0.3">
      <c r="A49" s="8">
        <v>33</v>
      </c>
      <c r="B49" s="29" t="s">
        <v>63</v>
      </c>
      <c r="C49" s="11"/>
      <c r="D49" s="11"/>
      <c r="E49" s="11"/>
      <c r="F49" s="12" t="s">
        <v>173</v>
      </c>
      <c r="G49" s="12"/>
      <c r="H49" s="12"/>
      <c r="I49" s="11" t="s">
        <v>173</v>
      </c>
      <c r="J49" s="11"/>
      <c r="K49" s="11"/>
      <c r="L49" s="12" t="s">
        <v>173</v>
      </c>
      <c r="M49" s="12"/>
      <c r="N49" s="12"/>
      <c r="O49" s="11" t="s">
        <v>172</v>
      </c>
      <c r="P49" s="11" t="s">
        <v>173</v>
      </c>
      <c r="Q49" s="11"/>
      <c r="R49" s="12" t="s">
        <v>172</v>
      </c>
      <c r="S49" s="12" t="s">
        <v>172</v>
      </c>
      <c r="T49" s="12" t="s">
        <v>172</v>
      </c>
      <c r="U49" s="11"/>
      <c r="V49" s="11"/>
      <c r="W49" s="11"/>
      <c r="X49" s="12"/>
      <c r="Y49" s="12"/>
      <c r="Z49" s="12"/>
      <c r="AA49" s="11"/>
      <c r="AB49" s="11"/>
      <c r="AC49" s="11"/>
      <c r="AD49" s="12"/>
      <c r="AE49" s="12"/>
      <c r="AF49" s="12"/>
      <c r="AG49" s="11"/>
      <c r="AH49" s="11"/>
      <c r="AI49" s="11"/>
      <c r="AJ49" s="12"/>
      <c r="AK49" s="12"/>
      <c r="AL49" s="12"/>
      <c r="AM49" s="11"/>
      <c r="AN49" s="11"/>
      <c r="AO49" s="11"/>
      <c r="AP49" s="12"/>
      <c r="AQ49" s="12"/>
      <c r="AR49" s="12"/>
      <c r="AS49" s="11"/>
      <c r="AT49" s="11"/>
      <c r="AU49" s="11"/>
      <c r="AV49" s="12"/>
      <c r="AW49" s="12"/>
      <c r="AX49" s="12"/>
      <c r="AY49" s="11"/>
      <c r="AZ49" s="11"/>
      <c r="BA49" s="11"/>
      <c r="BB49" s="12"/>
      <c r="BC49" s="12"/>
      <c r="BD49" s="12"/>
      <c r="BE49" s="11"/>
      <c r="BF49" s="11"/>
      <c r="BG49" s="11"/>
      <c r="BH49" s="11">
        <v>100</v>
      </c>
      <c r="BI49" s="8">
        <v>100</v>
      </c>
      <c r="BJ49" s="8">
        <f>RANK(BI49,$BI$49:$BI$49,0)</f>
        <v>1</v>
      </c>
    </row>
    <row r="52" spans="1:63" ht="15" thickBot="1" x14ac:dyDescent="0.35">
      <c r="A52" s="6" t="s">
        <v>163</v>
      </c>
      <c r="C52" s="13">
        <v>60</v>
      </c>
      <c r="D52" s="13">
        <v>60</v>
      </c>
      <c r="E52" s="13">
        <v>60</v>
      </c>
      <c r="F52" s="14">
        <v>65</v>
      </c>
      <c r="G52" s="14">
        <v>65</v>
      </c>
      <c r="H52" s="14">
        <v>65</v>
      </c>
      <c r="I52" s="13">
        <v>70</v>
      </c>
      <c r="J52" s="13">
        <v>70</v>
      </c>
      <c r="K52" s="13">
        <v>70</v>
      </c>
      <c r="L52" s="14">
        <v>75</v>
      </c>
      <c r="M52" s="14">
        <v>75</v>
      </c>
      <c r="N52" s="14">
        <v>75</v>
      </c>
      <c r="O52" s="13">
        <v>78</v>
      </c>
      <c r="P52" s="13">
        <v>78</v>
      </c>
      <c r="Q52" s="13">
        <v>78</v>
      </c>
      <c r="R52" s="14">
        <v>81</v>
      </c>
      <c r="S52" s="14">
        <v>81</v>
      </c>
      <c r="T52" s="14">
        <v>81</v>
      </c>
      <c r="U52" s="13">
        <v>84</v>
      </c>
      <c r="V52" s="13">
        <v>84</v>
      </c>
      <c r="W52" s="13">
        <v>84</v>
      </c>
      <c r="X52" s="14">
        <v>87</v>
      </c>
      <c r="Y52" s="14">
        <v>87</v>
      </c>
      <c r="Z52" s="14">
        <v>87</v>
      </c>
      <c r="AA52" s="13">
        <v>90</v>
      </c>
      <c r="AB52" s="13">
        <v>90</v>
      </c>
      <c r="AC52" s="13">
        <v>90</v>
      </c>
      <c r="AD52" s="14">
        <v>93</v>
      </c>
      <c r="AE52" s="14">
        <v>93</v>
      </c>
      <c r="AF52" s="14">
        <v>93</v>
      </c>
      <c r="AG52" s="13">
        <v>96</v>
      </c>
      <c r="AH52" s="13">
        <v>96</v>
      </c>
      <c r="AI52" s="13">
        <v>96</v>
      </c>
      <c r="AJ52" s="14">
        <v>99</v>
      </c>
      <c r="AK52" s="14">
        <v>99</v>
      </c>
      <c r="AL52" s="14">
        <v>99</v>
      </c>
      <c r="AM52" s="13">
        <v>102</v>
      </c>
      <c r="AN52" s="13">
        <v>102</v>
      </c>
      <c r="AO52" s="13">
        <v>102</v>
      </c>
      <c r="AP52" s="14">
        <v>105</v>
      </c>
      <c r="AQ52" s="14">
        <v>105</v>
      </c>
      <c r="AR52" s="14">
        <v>105</v>
      </c>
      <c r="AS52" s="13">
        <v>108</v>
      </c>
      <c r="AT52" s="13">
        <v>108</v>
      </c>
      <c r="AU52" s="13">
        <v>108</v>
      </c>
      <c r="AV52" s="14">
        <v>111</v>
      </c>
      <c r="AW52" s="14">
        <v>111</v>
      </c>
      <c r="AX52" s="14">
        <v>111</v>
      </c>
      <c r="AY52" s="13">
        <v>114</v>
      </c>
      <c r="AZ52" s="13">
        <v>114</v>
      </c>
      <c r="BA52" s="13">
        <v>114</v>
      </c>
      <c r="BB52" s="14">
        <v>117</v>
      </c>
      <c r="BC52" s="14">
        <v>117</v>
      </c>
      <c r="BD52" s="14">
        <v>117</v>
      </c>
      <c r="BE52" s="13">
        <v>120</v>
      </c>
      <c r="BF52" s="13">
        <v>120</v>
      </c>
      <c r="BG52" s="13">
        <v>120</v>
      </c>
      <c r="BH52" s="8" t="s">
        <v>97</v>
      </c>
      <c r="BI52" s="8" t="s">
        <v>97</v>
      </c>
      <c r="BJ52" s="8" t="s">
        <v>79</v>
      </c>
    </row>
    <row r="53" spans="1:63" x14ac:dyDescent="0.3">
      <c r="A53" s="1">
        <v>36</v>
      </c>
      <c r="B53" s="1" t="s">
        <v>157</v>
      </c>
      <c r="C53" s="11"/>
      <c r="D53" s="11"/>
      <c r="E53" s="11"/>
      <c r="F53" s="12" t="s">
        <v>173</v>
      </c>
      <c r="G53" s="12"/>
      <c r="H53" s="12"/>
      <c r="I53" s="11" t="s">
        <v>173</v>
      </c>
      <c r="J53" s="11"/>
      <c r="K53" s="11"/>
      <c r="L53" s="12" t="s">
        <v>173</v>
      </c>
      <c r="M53" s="12"/>
      <c r="N53" s="12"/>
      <c r="O53" s="11" t="s">
        <v>173</v>
      </c>
      <c r="P53" s="11"/>
      <c r="Q53" s="11"/>
      <c r="R53" s="12" t="s">
        <v>173</v>
      </c>
      <c r="S53" s="12"/>
      <c r="T53" s="12"/>
      <c r="U53" s="11" t="s">
        <v>173</v>
      </c>
      <c r="V53" s="11"/>
      <c r="W53" s="11"/>
      <c r="X53" s="12" t="s">
        <v>172</v>
      </c>
      <c r="Y53" s="12" t="s">
        <v>173</v>
      </c>
      <c r="Z53" s="12"/>
      <c r="AA53" s="11" t="s">
        <v>173</v>
      </c>
      <c r="AB53" s="11"/>
      <c r="AC53" s="11"/>
      <c r="AD53" s="12" t="s">
        <v>173</v>
      </c>
      <c r="AE53" s="12"/>
      <c r="AF53" s="12"/>
      <c r="AG53" s="11" t="s">
        <v>173</v>
      </c>
      <c r="AH53" s="11"/>
      <c r="AI53" s="11"/>
      <c r="AJ53" s="12" t="s">
        <v>173</v>
      </c>
      <c r="AK53" s="12"/>
      <c r="AL53" s="12"/>
      <c r="AM53" s="11" t="s">
        <v>172</v>
      </c>
      <c r="AN53" s="11" t="s">
        <v>172</v>
      </c>
      <c r="AO53" s="11" t="s">
        <v>172</v>
      </c>
      <c r="AP53" s="12"/>
      <c r="AQ53" s="12"/>
      <c r="AR53" s="12"/>
      <c r="AS53" s="11"/>
      <c r="AT53" s="11"/>
      <c r="AU53" s="11"/>
      <c r="AV53" s="12"/>
      <c r="AW53" s="12"/>
      <c r="AX53" s="12"/>
      <c r="AY53" s="11"/>
      <c r="AZ53" s="11"/>
      <c r="BA53" s="11"/>
      <c r="BB53" s="12"/>
      <c r="BC53" s="12"/>
      <c r="BD53" s="12"/>
      <c r="BE53" s="11"/>
      <c r="BF53" s="11"/>
      <c r="BG53" s="11"/>
      <c r="BH53" s="11">
        <v>99</v>
      </c>
      <c r="BI53" s="8">
        <v>99</v>
      </c>
      <c r="BJ53" s="8">
        <f t="shared" ref="BJ53:BJ58" si="3">RANK(BI53,$BI$53:$BI$58,0)</f>
        <v>4</v>
      </c>
    </row>
    <row r="54" spans="1:63" x14ac:dyDescent="0.3">
      <c r="A54" s="1">
        <v>39</v>
      </c>
      <c r="B54" s="1" t="s">
        <v>158</v>
      </c>
      <c r="C54" s="8"/>
      <c r="D54" s="8"/>
      <c r="E54" s="8"/>
      <c r="F54" s="9" t="s">
        <v>173</v>
      </c>
      <c r="G54" s="9"/>
      <c r="H54" s="9"/>
      <c r="I54" s="8" t="s">
        <v>173</v>
      </c>
      <c r="J54" s="8"/>
      <c r="K54" s="8"/>
      <c r="L54" s="9" t="s">
        <v>172</v>
      </c>
      <c r="M54" s="9" t="s">
        <v>173</v>
      </c>
      <c r="N54" s="9"/>
      <c r="O54" s="8" t="s">
        <v>173</v>
      </c>
      <c r="P54" s="8"/>
      <c r="Q54" s="8"/>
      <c r="R54" s="9" t="s">
        <v>173</v>
      </c>
      <c r="S54" s="9"/>
      <c r="T54" s="9"/>
      <c r="U54" s="8" t="s">
        <v>173</v>
      </c>
      <c r="V54" s="8"/>
      <c r="W54" s="8"/>
      <c r="X54" s="9" t="s">
        <v>173</v>
      </c>
      <c r="Y54" s="9"/>
      <c r="Z54" s="9"/>
      <c r="AA54" s="8" t="s">
        <v>173</v>
      </c>
      <c r="AB54" s="8"/>
      <c r="AC54" s="8"/>
      <c r="AD54" s="9" t="s">
        <v>173</v>
      </c>
      <c r="AE54" s="9"/>
      <c r="AF54" s="9"/>
      <c r="AG54" s="8" t="s">
        <v>172</v>
      </c>
      <c r="AH54" s="8" t="s">
        <v>173</v>
      </c>
      <c r="AI54" s="8"/>
      <c r="AJ54" s="9" t="s">
        <v>172</v>
      </c>
      <c r="AK54" s="9" t="s">
        <v>172</v>
      </c>
      <c r="AL54" s="9" t="s">
        <v>173</v>
      </c>
      <c r="AM54" s="8" t="s">
        <v>172</v>
      </c>
      <c r="AN54" s="8" t="s">
        <v>173</v>
      </c>
      <c r="AO54" s="8"/>
      <c r="AP54" s="9"/>
      <c r="AQ54" s="9"/>
      <c r="AR54" s="9"/>
      <c r="AS54" s="8"/>
      <c r="AT54" s="8"/>
      <c r="AU54" s="8"/>
      <c r="AV54" s="9"/>
      <c r="AW54" s="9"/>
      <c r="AX54" s="9"/>
      <c r="AY54" s="11"/>
      <c r="AZ54" s="11"/>
      <c r="BA54" s="11"/>
      <c r="BB54" s="12"/>
      <c r="BC54" s="12"/>
      <c r="BD54" s="12"/>
      <c r="BE54" s="11"/>
      <c r="BF54" s="11"/>
      <c r="BG54" s="11"/>
      <c r="BH54" s="11">
        <v>102</v>
      </c>
      <c r="BI54" s="8">
        <v>102</v>
      </c>
      <c r="BJ54" s="8">
        <f t="shared" si="3"/>
        <v>2</v>
      </c>
    </row>
    <row r="55" spans="1:63" x14ac:dyDescent="0.3">
      <c r="A55" s="1">
        <v>47</v>
      </c>
      <c r="B55" s="1" t="s">
        <v>159</v>
      </c>
      <c r="C55" s="8"/>
      <c r="D55" s="8"/>
      <c r="E55" s="8"/>
      <c r="F55" s="9"/>
      <c r="G55" s="9"/>
      <c r="H55" s="9"/>
      <c r="I55" s="8"/>
      <c r="J55" s="8"/>
      <c r="K55" s="8"/>
      <c r="L55" s="9"/>
      <c r="M55" s="9"/>
      <c r="N55" s="9"/>
      <c r="O55" s="8"/>
      <c r="P55" s="8"/>
      <c r="Q55" s="8"/>
      <c r="R55" s="9"/>
      <c r="S55" s="9"/>
      <c r="T55" s="9"/>
      <c r="U55" s="8"/>
      <c r="V55" s="8"/>
      <c r="W55" s="8"/>
      <c r="X55" s="9"/>
      <c r="Y55" s="9"/>
      <c r="Z55" s="9"/>
      <c r="AA55" s="8"/>
      <c r="AB55" s="8"/>
      <c r="AC55" s="8"/>
      <c r="AD55" s="9"/>
      <c r="AE55" s="9"/>
      <c r="AF55" s="9"/>
      <c r="AG55" s="8"/>
      <c r="AH55" s="8"/>
      <c r="AI55" s="8"/>
      <c r="AJ55" s="9"/>
      <c r="AK55" s="9"/>
      <c r="AL55" s="9"/>
      <c r="AM55" s="8"/>
      <c r="AN55" s="8"/>
      <c r="AO55" s="8"/>
      <c r="AP55" s="9"/>
      <c r="AQ55" s="9"/>
      <c r="AR55" s="9"/>
      <c r="AS55" s="8"/>
      <c r="AT55" s="8"/>
      <c r="AU55" s="8"/>
      <c r="AV55" s="9"/>
      <c r="AW55" s="9"/>
      <c r="AX55" s="9"/>
      <c r="AY55" s="11"/>
      <c r="AZ55" s="11"/>
      <c r="BA55" s="11"/>
      <c r="BB55" s="12"/>
      <c r="BC55" s="12"/>
      <c r="BD55" s="12"/>
      <c r="BE55" s="11"/>
      <c r="BF55" s="11"/>
      <c r="BG55" s="11"/>
      <c r="BH55" s="11"/>
      <c r="BI55" s="8"/>
      <c r="BJ55" s="8" t="e">
        <f t="shared" si="3"/>
        <v>#N/A</v>
      </c>
    </row>
    <row r="56" spans="1:63" x14ac:dyDescent="0.3">
      <c r="A56" s="1">
        <v>49</v>
      </c>
      <c r="B56" s="1" t="s">
        <v>160</v>
      </c>
      <c r="C56" s="8"/>
      <c r="D56" s="8"/>
      <c r="E56" s="8"/>
      <c r="F56" s="9" t="s">
        <v>173</v>
      </c>
      <c r="G56" s="9"/>
      <c r="H56" s="9"/>
      <c r="I56" s="8" t="s">
        <v>173</v>
      </c>
      <c r="J56" s="8"/>
      <c r="K56" s="8"/>
      <c r="L56" s="9" t="s">
        <v>173</v>
      </c>
      <c r="M56" s="9"/>
      <c r="N56" s="9"/>
      <c r="O56" s="8" t="s">
        <v>173</v>
      </c>
      <c r="P56" s="8"/>
      <c r="Q56" s="8"/>
      <c r="R56" s="9" t="s">
        <v>173</v>
      </c>
      <c r="S56" s="9"/>
      <c r="T56" s="9"/>
      <c r="U56" s="8" t="s">
        <v>173</v>
      </c>
      <c r="V56" s="8"/>
      <c r="W56" s="8"/>
      <c r="X56" s="9" t="s">
        <v>173</v>
      </c>
      <c r="Y56" s="9"/>
      <c r="Z56" s="9"/>
      <c r="AA56" s="8" t="s">
        <v>173</v>
      </c>
      <c r="AB56" s="8"/>
      <c r="AC56" s="8"/>
      <c r="AD56" s="9" t="s">
        <v>173</v>
      </c>
      <c r="AE56" s="9"/>
      <c r="AF56" s="9"/>
      <c r="AG56" s="8" t="s">
        <v>172</v>
      </c>
      <c r="AH56" s="8" t="s">
        <v>172</v>
      </c>
      <c r="AI56" s="8" t="s">
        <v>172</v>
      </c>
      <c r="AJ56" s="9"/>
      <c r="AK56" s="9"/>
      <c r="AL56" s="9"/>
      <c r="AM56" s="8"/>
      <c r="AN56" s="8"/>
      <c r="AO56" s="8"/>
      <c r="AP56" s="9"/>
      <c r="AQ56" s="9"/>
      <c r="AR56" s="9"/>
      <c r="AS56" s="8"/>
      <c r="AT56" s="8"/>
      <c r="AU56" s="8"/>
      <c r="AV56" s="9"/>
      <c r="AW56" s="9"/>
      <c r="AX56" s="9"/>
      <c r="AY56" s="11"/>
      <c r="AZ56" s="11"/>
      <c r="BA56" s="11"/>
      <c r="BB56" s="12"/>
      <c r="BC56" s="12"/>
      <c r="BD56" s="12"/>
      <c r="BE56" s="11"/>
      <c r="BF56" s="11"/>
      <c r="BG56" s="11"/>
      <c r="BH56" s="11">
        <v>93</v>
      </c>
      <c r="BI56" s="8">
        <v>93</v>
      </c>
      <c r="BJ56" s="30">
        <f t="shared" si="3"/>
        <v>5</v>
      </c>
    </row>
    <row r="57" spans="1:63" x14ac:dyDescent="0.3">
      <c r="A57" s="1">
        <v>50</v>
      </c>
      <c r="B57" s="1" t="s">
        <v>161</v>
      </c>
      <c r="C57" s="8"/>
      <c r="D57" s="8"/>
      <c r="E57" s="8"/>
      <c r="F57" s="9" t="s">
        <v>173</v>
      </c>
      <c r="G57" s="9"/>
      <c r="H57" s="9"/>
      <c r="I57" s="8" t="s">
        <v>173</v>
      </c>
      <c r="J57" s="8"/>
      <c r="K57" s="8"/>
      <c r="L57" s="9" t="s">
        <v>173</v>
      </c>
      <c r="M57" s="9"/>
      <c r="N57" s="9"/>
      <c r="O57" s="8" t="s">
        <v>173</v>
      </c>
      <c r="P57" s="8"/>
      <c r="Q57" s="8"/>
      <c r="R57" s="9" t="s">
        <v>173</v>
      </c>
      <c r="S57" s="9"/>
      <c r="T57" s="9"/>
      <c r="U57" s="8" t="s">
        <v>173</v>
      </c>
      <c r="V57" s="8"/>
      <c r="W57" s="8"/>
      <c r="X57" s="9" t="s">
        <v>173</v>
      </c>
      <c r="Y57" s="9"/>
      <c r="Z57" s="9"/>
      <c r="AA57" s="8" t="s">
        <v>173</v>
      </c>
      <c r="AB57" s="8"/>
      <c r="AC57" s="8"/>
      <c r="AD57" s="9" t="s">
        <v>173</v>
      </c>
      <c r="AE57" s="9"/>
      <c r="AF57" s="9"/>
      <c r="AG57" s="8" t="s">
        <v>172</v>
      </c>
      <c r="AH57" s="8" t="s">
        <v>173</v>
      </c>
      <c r="AI57" s="8"/>
      <c r="AJ57" s="9" t="s">
        <v>172</v>
      </c>
      <c r="AK57" s="9" t="s">
        <v>173</v>
      </c>
      <c r="AL57" s="9"/>
      <c r="AM57" s="8" t="s">
        <v>173</v>
      </c>
      <c r="AN57" s="8"/>
      <c r="AO57" s="8"/>
      <c r="AP57" s="9" t="s">
        <v>173</v>
      </c>
      <c r="AQ57" s="9"/>
      <c r="AR57" s="9"/>
      <c r="AS57" s="8" t="s">
        <v>173</v>
      </c>
      <c r="AT57" s="8"/>
      <c r="AU57" s="8"/>
      <c r="AV57" s="9" t="s">
        <v>172</v>
      </c>
      <c r="AW57" s="9" t="s">
        <v>172</v>
      </c>
      <c r="AX57" s="9" t="s">
        <v>173</v>
      </c>
      <c r="AY57" s="11" t="s">
        <v>172</v>
      </c>
      <c r="AZ57" s="11" t="s">
        <v>173</v>
      </c>
      <c r="BA57" s="11"/>
      <c r="BB57" s="12" t="s">
        <v>173</v>
      </c>
      <c r="BC57" s="12"/>
      <c r="BD57" s="12"/>
      <c r="BE57" s="11" t="s">
        <v>172</v>
      </c>
      <c r="BF57" s="11" t="s">
        <v>173</v>
      </c>
      <c r="BG57" s="11"/>
      <c r="BH57" s="11">
        <v>120</v>
      </c>
      <c r="BI57" s="8">
        <v>120</v>
      </c>
      <c r="BJ57" s="8">
        <f t="shared" si="3"/>
        <v>1</v>
      </c>
    </row>
    <row r="58" spans="1:63" x14ac:dyDescent="0.3">
      <c r="A58" s="1">
        <v>51</v>
      </c>
      <c r="B58" s="1" t="s">
        <v>162</v>
      </c>
      <c r="C58" s="8"/>
      <c r="D58" s="8"/>
      <c r="E58" s="8"/>
      <c r="F58" s="9" t="s">
        <v>173</v>
      </c>
      <c r="G58" s="9"/>
      <c r="H58" s="9"/>
      <c r="I58" s="8" t="s">
        <v>173</v>
      </c>
      <c r="J58" s="8"/>
      <c r="K58" s="8"/>
      <c r="L58" s="9" t="s">
        <v>173</v>
      </c>
      <c r="M58" s="9"/>
      <c r="N58" s="9"/>
      <c r="O58" s="8" t="s">
        <v>173</v>
      </c>
      <c r="P58" s="8"/>
      <c r="Q58" s="8"/>
      <c r="R58" s="9" t="s">
        <v>173</v>
      </c>
      <c r="S58" s="9"/>
      <c r="T58" s="9"/>
      <c r="U58" s="8" t="s">
        <v>173</v>
      </c>
      <c r="V58" s="8"/>
      <c r="W58" s="8"/>
      <c r="X58" s="9" t="s">
        <v>173</v>
      </c>
      <c r="Y58" s="9"/>
      <c r="Z58" s="9"/>
      <c r="AA58" s="8" t="s">
        <v>173</v>
      </c>
      <c r="AB58" s="8"/>
      <c r="AC58" s="8"/>
      <c r="AD58" s="9" t="s">
        <v>173</v>
      </c>
      <c r="AE58" s="9"/>
      <c r="AF58" s="9"/>
      <c r="AG58" s="8" t="s">
        <v>173</v>
      </c>
      <c r="AH58" s="8"/>
      <c r="AI58" s="8"/>
      <c r="AJ58" s="9" t="s">
        <v>173</v>
      </c>
      <c r="AK58" s="9"/>
      <c r="AL58" s="9"/>
      <c r="AM58" s="8" t="s">
        <v>172</v>
      </c>
      <c r="AN58" s="8" t="s">
        <v>172</v>
      </c>
      <c r="AO58" s="8" t="s">
        <v>172</v>
      </c>
      <c r="AP58" s="9"/>
      <c r="AQ58" s="9"/>
      <c r="AR58" s="9"/>
      <c r="AS58" s="8"/>
      <c r="AT58" s="8"/>
      <c r="AU58" s="8"/>
      <c r="AV58" s="9"/>
      <c r="AW58" s="9"/>
      <c r="AX58" s="9"/>
      <c r="AY58" s="11"/>
      <c r="AZ58" s="11"/>
      <c r="BA58" s="11"/>
      <c r="BB58" s="12"/>
      <c r="BC58" s="12"/>
      <c r="BD58" s="12"/>
      <c r="BE58" s="11"/>
      <c r="BF58" s="11"/>
      <c r="BG58" s="11"/>
      <c r="BH58" s="11">
        <v>99</v>
      </c>
      <c r="BI58" s="8">
        <v>100</v>
      </c>
      <c r="BJ58" s="8">
        <f t="shared" si="3"/>
        <v>3</v>
      </c>
      <c r="BK58" t="s">
        <v>178</v>
      </c>
    </row>
    <row r="61" spans="1:63" ht="15" thickBot="1" x14ac:dyDescent="0.35">
      <c r="A61" s="6" t="s">
        <v>171</v>
      </c>
      <c r="C61" s="13">
        <v>60</v>
      </c>
      <c r="D61" s="13">
        <v>60</v>
      </c>
      <c r="E61" s="13">
        <v>60</v>
      </c>
      <c r="F61" s="14">
        <v>65</v>
      </c>
      <c r="G61" s="14">
        <v>65</v>
      </c>
      <c r="H61" s="14">
        <v>65</v>
      </c>
      <c r="I61" s="13">
        <v>70</v>
      </c>
      <c r="J61" s="13">
        <v>70</v>
      </c>
      <c r="K61" s="13">
        <v>70</v>
      </c>
      <c r="L61" s="14">
        <v>75</v>
      </c>
      <c r="M61" s="14">
        <v>75</v>
      </c>
      <c r="N61" s="14">
        <v>75</v>
      </c>
      <c r="O61" s="13">
        <v>80</v>
      </c>
      <c r="P61" s="13">
        <v>80</v>
      </c>
      <c r="Q61" s="13">
        <v>80</v>
      </c>
      <c r="R61" s="14">
        <v>85</v>
      </c>
      <c r="S61" s="14">
        <v>85</v>
      </c>
      <c r="T61" s="14">
        <v>85</v>
      </c>
      <c r="U61" s="13">
        <v>90</v>
      </c>
      <c r="V61" s="13">
        <v>90</v>
      </c>
      <c r="W61" s="13">
        <v>90</v>
      </c>
      <c r="X61" s="14">
        <v>93</v>
      </c>
      <c r="Y61" s="14">
        <v>93</v>
      </c>
      <c r="Z61" s="14">
        <v>93</v>
      </c>
      <c r="AA61" s="13">
        <v>90</v>
      </c>
      <c r="AB61" s="13">
        <v>90</v>
      </c>
      <c r="AC61" s="13">
        <v>90</v>
      </c>
      <c r="AD61" s="14">
        <v>93</v>
      </c>
      <c r="AE61" s="14">
        <v>93</v>
      </c>
      <c r="AF61" s="14">
        <v>93</v>
      </c>
      <c r="AG61" s="13">
        <v>96</v>
      </c>
      <c r="AH61" s="13">
        <v>96</v>
      </c>
      <c r="AI61" s="13">
        <v>96</v>
      </c>
      <c r="AJ61" s="14">
        <v>99</v>
      </c>
      <c r="AK61" s="14">
        <v>99</v>
      </c>
      <c r="AL61" s="14">
        <v>99</v>
      </c>
      <c r="AM61" s="13">
        <v>102</v>
      </c>
      <c r="AN61" s="13">
        <v>102</v>
      </c>
      <c r="AO61" s="13">
        <v>102</v>
      </c>
      <c r="AP61" s="14">
        <v>105</v>
      </c>
      <c r="AQ61" s="14">
        <v>105</v>
      </c>
      <c r="AR61" s="14">
        <v>105</v>
      </c>
      <c r="AS61" s="13">
        <v>108</v>
      </c>
      <c r="AT61" s="13">
        <v>108</v>
      </c>
      <c r="AU61" s="13">
        <v>108</v>
      </c>
      <c r="AV61" s="14">
        <v>111</v>
      </c>
      <c r="AW61" s="14">
        <v>111</v>
      </c>
      <c r="AX61" s="14">
        <v>111</v>
      </c>
      <c r="AY61" s="13">
        <v>114</v>
      </c>
      <c r="AZ61" s="13">
        <v>114</v>
      </c>
      <c r="BA61" s="13">
        <v>114</v>
      </c>
      <c r="BB61" s="14">
        <v>117</v>
      </c>
      <c r="BC61" s="14">
        <v>117</v>
      </c>
      <c r="BD61" s="14">
        <v>117</v>
      </c>
      <c r="BE61" s="13">
        <v>120</v>
      </c>
      <c r="BF61" s="13">
        <v>120</v>
      </c>
      <c r="BG61" s="13">
        <v>120</v>
      </c>
      <c r="BH61" s="8" t="s">
        <v>97</v>
      </c>
      <c r="BI61" s="8" t="s">
        <v>97</v>
      </c>
      <c r="BJ61" s="8" t="s">
        <v>79</v>
      </c>
    </row>
    <row r="62" spans="1:63" x14ac:dyDescent="0.3">
      <c r="A62" s="1">
        <v>48</v>
      </c>
      <c r="B62" s="1" t="s">
        <v>164</v>
      </c>
      <c r="C62" s="11"/>
      <c r="D62" s="11"/>
      <c r="E62" s="11"/>
      <c r="F62" s="12"/>
      <c r="G62" s="12"/>
      <c r="H62" s="12"/>
      <c r="I62" s="11" t="s">
        <v>173</v>
      </c>
      <c r="J62" s="11"/>
      <c r="K62" s="11"/>
      <c r="L62" s="12" t="s">
        <v>173</v>
      </c>
      <c r="M62" s="12"/>
      <c r="N62" s="12"/>
      <c r="O62" s="11" t="s">
        <v>173</v>
      </c>
      <c r="P62" s="11"/>
      <c r="Q62" s="11"/>
      <c r="R62" s="12" t="s">
        <v>172</v>
      </c>
      <c r="S62" s="12" t="s">
        <v>172</v>
      </c>
      <c r="T62" s="12" t="s">
        <v>172</v>
      </c>
      <c r="U62" s="11"/>
      <c r="V62" s="11"/>
      <c r="W62" s="11"/>
      <c r="X62" s="12"/>
      <c r="Y62" s="12"/>
      <c r="Z62" s="12"/>
      <c r="AA62" s="11"/>
      <c r="AB62" s="11"/>
      <c r="AC62" s="11"/>
      <c r="AD62" s="12"/>
      <c r="AE62" s="12"/>
      <c r="AF62" s="12"/>
      <c r="AG62" s="11"/>
      <c r="AH62" s="11"/>
      <c r="AI62" s="11"/>
      <c r="AJ62" s="12"/>
      <c r="AK62" s="12"/>
      <c r="AL62" s="12"/>
      <c r="AM62" s="11"/>
      <c r="AN62" s="11"/>
      <c r="AO62" s="11"/>
      <c r="AP62" s="12"/>
      <c r="AQ62" s="12"/>
      <c r="AR62" s="12"/>
      <c r="AS62" s="11"/>
      <c r="AT62" s="11"/>
      <c r="AU62" s="11"/>
      <c r="AV62" s="12"/>
      <c r="AW62" s="12"/>
      <c r="AX62" s="12"/>
      <c r="AY62" s="11"/>
      <c r="AZ62" s="11"/>
      <c r="BA62" s="11"/>
      <c r="BB62" s="12"/>
      <c r="BC62" s="12"/>
      <c r="BD62" s="12"/>
      <c r="BE62" s="11"/>
      <c r="BF62" s="11"/>
      <c r="BG62" s="11"/>
      <c r="BH62" s="11">
        <v>80</v>
      </c>
      <c r="BI62" s="8">
        <v>80</v>
      </c>
      <c r="BJ62" s="8">
        <f>RANK(BI62,$BI$62:$BI$66,0)</f>
        <v>4</v>
      </c>
    </row>
    <row r="63" spans="1:63" x14ac:dyDescent="0.3">
      <c r="A63" s="1">
        <v>52</v>
      </c>
      <c r="B63" s="1" t="s">
        <v>165</v>
      </c>
      <c r="C63" s="8"/>
      <c r="D63" s="8"/>
      <c r="E63" s="8"/>
      <c r="F63" s="9"/>
      <c r="G63" s="9"/>
      <c r="H63" s="9"/>
      <c r="I63" s="8" t="s">
        <v>172</v>
      </c>
      <c r="J63" s="8" t="s">
        <v>173</v>
      </c>
      <c r="K63" s="8"/>
      <c r="L63" s="9" t="s">
        <v>173</v>
      </c>
      <c r="M63" s="9"/>
      <c r="N63" s="9"/>
      <c r="O63" s="8" t="s">
        <v>173</v>
      </c>
      <c r="P63" s="8"/>
      <c r="Q63" s="8"/>
      <c r="R63" s="9" t="s">
        <v>172</v>
      </c>
      <c r="S63" s="9" t="s">
        <v>173</v>
      </c>
      <c r="T63" s="9"/>
      <c r="U63" s="8" t="s">
        <v>172</v>
      </c>
      <c r="V63" s="8" t="s">
        <v>173</v>
      </c>
      <c r="W63" s="8"/>
      <c r="X63" s="9" t="s">
        <v>172</v>
      </c>
      <c r="Y63" s="9" t="s">
        <v>172</v>
      </c>
      <c r="Z63" s="9" t="s">
        <v>172</v>
      </c>
      <c r="AA63" s="8"/>
      <c r="AB63" s="8"/>
      <c r="AC63" s="8"/>
      <c r="AD63" s="9"/>
      <c r="AE63" s="9"/>
      <c r="AF63" s="9"/>
      <c r="AG63" s="8"/>
      <c r="AH63" s="8"/>
      <c r="AI63" s="8"/>
      <c r="AJ63" s="9"/>
      <c r="AK63" s="9"/>
      <c r="AL63" s="9"/>
      <c r="AM63" s="8"/>
      <c r="AN63" s="8"/>
      <c r="AO63" s="8"/>
      <c r="AP63" s="9"/>
      <c r="AQ63" s="9"/>
      <c r="AR63" s="9"/>
      <c r="AS63" s="8"/>
      <c r="AT63" s="8"/>
      <c r="AU63" s="8"/>
      <c r="AV63" s="9"/>
      <c r="AW63" s="9"/>
      <c r="AX63" s="9"/>
      <c r="AY63" s="11"/>
      <c r="AZ63" s="11"/>
      <c r="BA63" s="11"/>
      <c r="BB63" s="12"/>
      <c r="BC63" s="12"/>
      <c r="BD63" s="12"/>
      <c r="BE63" s="11"/>
      <c r="BF63" s="11"/>
      <c r="BG63" s="11"/>
      <c r="BH63" s="11">
        <v>90</v>
      </c>
      <c r="BI63" s="8">
        <v>91</v>
      </c>
      <c r="BJ63" s="8">
        <f>RANK(BI63,$BI$62:$BI$66,0)</f>
        <v>1</v>
      </c>
      <c r="BK63" t="s">
        <v>186</v>
      </c>
    </row>
    <row r="64" spans="1:63" x14ac:dyDescent="0.3">
      <c r="A64" s="1">
        <v>53</v>
      </c>
      <c r="B64" s="1" t="s">
        <v>166</v>
      </c>
      <c r="C64" s="8"/>
      <c r="D64" s="8"/>
      <c r="E64" s="8"/>
      <c r="F64" s="9"/>
      <c r="G64" s="9"/>
      <c r="H64" s="9"/>
      <c r="I64" s="8" t="s">
        <v>173</v>
      </c>
      <c r="J64" s="8"/>
      <c r="K64" s="8"/>
      <c r="L64" s="9" t="s">
        <v>173</v>
      </c>
      <c r="M64" s="9"/>
      <c r="N64" s="9"/>
      <c r="O64" s="8" t="s">
        <v>173</v>
      </c>
      <c r="P64" s="8"/>
      <c r="Q64" s="8"/>
      <c r="R64" s="9" t="s">
        <v>173</v>
      </c>
      <c r="S64" s="9"/>
      <c r="T64" s="9"/>
      <c r="U64" s="8" t="s">
        <v>172</v>
      </c>
      <c r="V64" s="8" t="s">
        <v>172</v>
      </c>
      <c r="W64" s="8" t="s">
        <v>173</v>
      </c>
      <c r="X64" s="9" t="s">
        <v>172</v>
      </c>
      <c r="Y64" s="9" t="s">
        <v>172</v>
      </c>
      <c r="Z64" s="9" t="s">
        <v>172</v>
      </c>
      <c r="AA64" s="8"/>
      <c r="AB64" s="8"/>
      <c r="AC64" s="8"/>
      <c r="AD64" s="9"/>
      <c r="AE64" s="9"/>
      <c r="AF64" s="9"/>
      <c r="AG64" s="8"/>
      <c r="AH64" s="8"/>
      <c r="AI64" s="8"/>
      <c r="AJ64" s="9"/>
      <c r="AK64" s="9"/>
      <c r="AL64" s="9"/>
      <c r="AM64" s="8"/>
      <c r="AN64" s="8"/>
      <c r="AO64" s="8"/>
      <c r="AP64" s="9"/>
      <c r="AQ64" s="9"/>
      <c r="AR64" s="9"/>
      <c r="AS64" s="8"/>
      <c r="AT64" s="8"/>
      <c r="AU64" s="8"/>
      <c r="AV64" s="9"/>
      <c r="AW64" s="9"/>
      <c r="AX64" s="9"/>
      <c r="AY64" s="11"/>
      <c r="AZ64" s="11"/>
      <c r="BA64" s="11"/>
      <c r="BB64" s="12"/>
      <c r="BC64" s="12"/>
      <c r="BD64" s="12"/>
      <c r="BE64" s="11"/>
      <c r="BF64" s="11"/>
      <c r="BG64" s="11"/>
      <c r="BH64" s="11">
        <v>90</v>
      </c>
      <c r="BI64" s="8">
        <v>90</v>
      </c>
      <c r="BJ64" s="8">
        <f>RANK(BI64,$BI$62:$BI$66,0)</f>
        <v>2</v>
      </c>
    </row>
    <row r="65" spans="1:62" x14ac:dyDescent="0.3">
      <c r="A65" s="1">
        <v>57</v>
      </c>
      <c r="B65" s="1" t="s">
        <v>167</v>
      </c>
      <c r="C65" s="8"/>
      <c r="D65" s="8"/>
      <c r="E65" s="8"/>
      <c r="F65" s="9"/>
      <c r="G65" s="9"/>
      <c r="H65" s="9"/>
      <c r="I65" s="8" t="s">
        <v>172</v>
      </c>
      <c r="J65" s="8" t="s">
        <v>173</v>
      </c>
      <c r="K65" s="8"/>
      <c r="L65" s="9" t="s">
        <v>172</v>
      </c>
      <c r="M65" s="9" t="s">
        <v>172</v>
      </c>
      <c r="N65" s="9" t="s">
        <v>172</v>
      </c>
      <c r="O65" s="8"/>
      <c r="P65" s="8"/>
      <c r="Q65" s="8"/>
      <c r="R65" s="9"/>
      <c r="S65" s="9"/>
      <c r="T65" s="9"/>
      <c r="U65" s="8"/>
      <c r="V65" s="8"/>
      <c r="W65" s="8"/>
      <c r="X65" s="9"/>
      <c r="Y65" s="9"/>
      <c r="Z65" s="9"/>
      <c r="AA65" s="8"/>
      <c r="AB65" s="8"/>
      <c r="AC65" s="8"/>
      <c r="AD65" s="9"/>
      <c r="AE65" s="9"/>
      <c r="AF65" s="9"/>
      <c r="AG65" s="8"/>
      <c r="AH65" s="8"/>
      <c r="AI65" s="8"/>
      <c r="AJ65" s="9"/>
      <c r="AK65" s="9"/>
      <c r="AL65" s="9"/>
      <c r="AM65" s="8"/>
      <c r="AN65" s="8"/>
      <c r="AO65" s="8"/>
      <c r="AP65" s="9"/>
      <c r="AQ65" s="9"/>
      <c r="AR65" s="9"/>
      <c r="AS65" s="8"/>
      <c r="AT65" s="8"/>
      <c r="AU65" s="8"/>
      <c r="AV65" s="9"/>
      <c r="AW65" s="9"/>
      <c r="AX65" s="9"/>
      <c r="AY65" s="11"/>
      <c r="AZ65" s="11"/>
      <c r="BA65" s="11"/>
      <c r="BB65" s="12"/>
      <c r="BC65" s="12"/>
      <c r="BD65" s="12"/>
      <c r="BE65" s="11"/>
      <c r="BF65" s="11"/>
      <c r="BG65" s="11"/>
      <c r="BH65" s="11">
        <v>70</v>
      </c>
      <c r="BI65" s="8">
        <v>70</v>
      </c>
      <c r="BJ65" s="8">
        <f>RANK(BI65,$BI$62:$BI$66,0)</f>
        <v>5</v>
      </c>
    </row>
    <row r="66" spans="1:62" x14ac:dyDescent="0.3">
      <c r="A66" s="1">
        <v>61</v>
      </c>
      <c r="B66" s="1" t="s">
        <v>168</v>
      </c>
      <c r="C66" s="8"/>
      <c r="D66" s="8"/>
      <c r="E66" s="8"/>
      <c r="F66" s="9"/>
      <c r="G66" s="9"/>
      <c r="H66" s="9"/>
      <c r="I66" s="8" t="s">
        <v>173</v>
      </c>
      <c r="J66" s="8"/>
      <c r="K66" s="8"/>
      <c r="L66" s="9" t="s">
        <v>173</v>
      </c>
      <c r="M66" s="9"/>
      <c r="N66" s="9"/>
      <c r="O66" s="8" t="s">
        <v>173</v>
      </c>
      <c r="P66" s="8"/>
      <c r="Q66" s="8"/>
      <c r="R66" s="9" t="s">
        <v>173</v>
      </c>
      <c r="S66" s="9"/>
      <c r="T66" s="9"/>
      <c r="U66" s="8" t="s">
        <v>172</v>
      </c>
      <c r="V66" s="8" t="s">
        <v>172</v>
      </c>
      <c r="W66" s="8" t="s">
        <v>172</v>
      </c>
      <c r="X66" s="9"/>
      <c r="Y66" s="9"/>
      <c r="Z66" s="9"/>
      <c r="AA66" s="8"/>
      <c r="AB66" s="8"/>
      <c r="AC66" s="8"/>
      <c r="AD66" s="9"/>
      <c r="AE66" s="9"/>
      <c r="AF66" s="9"/>
      <c r="AG66" s="8"/>
      <c r="AH66" s="8"/>
      <c r="AI66" s="8"/>
      <c r="AJ66" s="9"/>
      <c r="AK66" s="9"/>
      <c r="AL66" s="9"/>
      <c r="AM66" s="8"/>
      <c r="AN66" s="8"/>
      <c r="AO66" s="8"/>
      <c r="AP66" s="9"/>
      <c r="AQ66" s="9"/>
      <c r="AR66" s="9"/>
      <c r="AS66" s="8"/>
      <c r="AT66" s="8"/>
      <c r="AU66" s="8"/>
      <c r="AV66" s="9"/>
      <c r="AW66" s="9"/>
      <c r="AX66" s="9"/>
      <c r="AY66" s="11"/>
      <c r="AZ66" s="11"/>
      <c r="BA66" s="11"/>
      <c r="BB66" s="12"/>
      <c r="BC66" s="12"/>
      <c r="BD66" s="12"/>
      <c r="BE66" s="11"/>
      <c r="BF66" s="11"/>
      <c r="BG66" s="11"/>
      <c r="BH66" s="11">
        <v>85</v>
      </c>
      <c r="BI66" s="8">
        <v>85</v>
      </c>
      <c r="BJ66" s="8">
        <f>RANK(BI66,$BI$62:$BI$66,0)</f>
        <v>3</v>
      </c>
    </row>
    <row r="67" spans="1:62" x14ac:dyDescent="0.3">
      <c r="AY67" s="31"/>
    </row>
  </sheetData>
  <sortState ref="A23:AZ37">
    <sortCondition ref="A23:A37"/>
  </sortState>
  <pageMargins left="0.7" right="0.7" top="0.75" bottom="0.75" header="0.3" footer="0.3"/>
  <pageSetup paperSize="8" scale="70" orientation="landscape" r:id="rId1"/>
  <rowBreaks count="2" manualBreakCount="2">
    <brk id="16" max="16383" man="1"/>
    <brk id="4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opLeftCell="A30" zoomScaleNormal="100" zoomScaleSheetLayoutView="100" workbookViewId="0">
      <selection activeCell="P44" sqref="P44"/>
    </sheetView>
  </sheetViews>
  <sheetFormatPr defaultRowHeight="14.4" x14ac:dyDescent="0.3"/>
  <cols>
    <col min="1" max="1" width="9" customWidth="1"/>
    <col min="2" max="2" width="32.109375" customWidth="1"/>
    <col min="3" max="8" width="11.6640625" customWidth="1"/>
    <col min="9" max="9" width="11.88671875" bestFit="1" customWidth="1"/>
    <col min="10" max="10" width="10.6640625" bestFit="1" customWidth="1"/>
    <col min="11" max="11" width="10.44140625" bestFit="1" customWidth="1"/>
  </cols>
  <sheetData>
    <row r="1" spans="1:10" ht="15" x14ac:dyDescent="0.25">
      <c r="A1" s="19" t="s">
        <v>118</v>
      </c>
      <c r="B1" s="19" t="s">
        <v>77</v>
      </c>
    </row>
    <row r="3" spans="1:10" x14ac:dyDescent="0.3">
      <c r="A3" s="6" t="s">
        <v>120</v>
      </c>
      <c r="C3" s="8" t="s">
        <v>80</v>
      </c>
      <c r="D3" s="9" t="s">
        <v>81</v>
      </c>
      <c r="E3" s="8" t="s">
        <v>82</v>
      </c>
      <c r="F3" s="9" t="s">
        <v>83</v>
      </c>
      <c r="G3" s="8" t="s">
        <v>84</v>
      </c>
      <c r="H3" s="9" t="s">
        <v>85</v>
      </c>
      <c r="I3" s="17" t="s">
        <v>78</v>
      </c>
      <c r="J3" s="17" t="s">
        <v>79</v>
      </c>
    </row>
    <row r="4" spans="1:10" ht="27" customHeight="1" x14ac:dyDescent="0.3">
      <c r="A4" s="37">
        <v>1</v>
      </c>
      <c r="B4" s="37" t="s">
        <v>124</v>
      </c>
      <c r="C4" s="8">
        <v>7.47</v>
      </c>
      <c r="D4" s="9">
        <v>7.07</v>
      </c>
      <c r="E4" s="8">
        <v>7.54</v>
      </c>
      <c r="F4" s="9">
        <v>6.98</v>
      </c>
      <c r="G4" s="8"/>
      <c r="H4" s="9"/>
      <c r="I4" s="8">
        <f>LARGE(C4:F4,1)</f>
        <v>7.54</v>
      </c>
      <c r="J4" s="8">
        <f>RANK(I4,$I$4:$I$6,0)</f>
        <v>1</v>
      </c>
    </row>
    <row r="5" spans="1:10" ht="27" customHeight="1" x14ac:dyDescent="0.3">
      <c r="A5" s="37">
        <v>8</v>
      </c>
      <c r="B5" s="37" t="s">
        <v>125</v>
      </c>
      <c r="C5" s="8">
        <v>5.88</v>
      </c>
      <c r="D5" s="9">
        <v>5.75</v>
      </c>
      <c r="E5" s="8">
        <v>5.37</v>
      </c>
      <c r="F5" s="9">
        <v>5.78</v>
      </c>
      <c r="G5" s="8"/>
      <c r="H5" s="9"/>
      <c r="I5" s="8">
        <f t="shared" ref="I5:I6" si="0">LARGE(C5:F5,1)</f>
        <v>5.88</v>
      </c>
      <c r="J5" s="8">
        <f>RANK(I5,$I$4:$I$6,0)</f>
        <v>2</v>
      </c>
    </row>
    <row r="6" spans="1:10" x14ac:dyDescent="0.3">
      <c r="B6" s="45" t="s">
        <v>174</v>
      </c>
      <c r="C6" s="8">
        <v>5.32</v>
      </c>
      <c r="D6" s="9">
        <v>5.17</v>
      </c>
      <c r="E6" s="8">
        <v>5.35</v>
      </c>
      <c r="F6" s="9">
        <v>5.13</v>
      </c>
      <c r="G6" s="8"/>
      <c r="H6" s="9"/>
      <c r="I6" s="8">
        <f t="shared" si="0"/>
        <v>5.35</v>
      </c>
      <c r="J6" s="8">
        <f>RANK(I6,$I$4:$I$6,0)</f>
        <v>3</v>
      </c>
    </row>
    <row r="7" spans="1:10" x14ac:dyDescent="0.3">
      <c r="B7" s="37"/>
    </row>
    <row r="8" spans="1:10" x14ac:dyDescent="0.3">
      <c r="B8" s="37"/>
    </row>
    <row r="9" spans="1:10" x14ac:dyDescent="0.3">
      <c r="A9" s="6" t="s">
        <v>121</v>
      </c>
      <c r="B9" s="37"/>
      <c r="C9" s="8" t="s">
        <v>80</v>
      </c>
      <c r="D9" s="9" t="s">
        <v>81</v>
      </c>
      <c r="E9" s="8" t="s">
        <v>82</v>
      </c>
      <c r="F9" s="9" t="s">
        <v>83</v>
      </c>
      <c r="G9" s="8" t="s">
        <v>84</v>
      </c>
      <c r="H9" s="9" t="s">
        <v>85</v>
      </c>
      <c r="I9" s="17" t="s">
        <v>78</v>
      </c>
      <c r="J9" s="17" t="s">
        <v>79</v>
      </c>
    </row>
    <row r="10" spans="1:10" ht="25.2" customHeight="1" x14ac:dyDescent="0.3">
      <c r="A10" s="37">
        <v>14</v>
      </c>
      <c r="B10" s="37" t="s">
        <v>126</v>
      </c>
      <c r="C10" s="8">
        <v>8.18</v>
      </c>
      <c r="D10" s="9">
        <v>7.11</v>
      </c>
      <c r="E10" s="8">
        <v>7.99</v>
      </c>
      <c r="F10" s="9">
        <v>8.1300000000000008</v>
      </c>
      <c r="G10" s="8"/>
      <c r="H10" s="9"/>
      <c r="I10" s="8">
        <f>LARGE(C10:F10,1)</f>
        <v>8.18</v>
      </c>
      <c r="J10" s="8">
        <f t="shared" ref="J10:J15" si="1">RANK(I10,$I$10:$I$15,0)</f>
        <v>1</v>
      </c>
    </row>
    <row r="11" spans="1:10" ht="25.2" customHeight="1" x14ac:dyDescent="0.3">
      <c r="A11" s="37">
        <v>15</v>
      </c>
      <c r="B11" s="37" t="s">
        <v>127</v>
      </c>
      <c r="C11" s="8">
        <v>4.4000000000000004</v>
      </c>
      <c r="D11" s="9">
        <v>4.5199999999999996</v>
      </c>
      <c r="E11" s="8">
        <v>3.58</v>
      </c>
      <c r="F11" s="9">
        <v>4.75</v>
      </c>
      <c r="G11" s="8"/>
      <c r="H11" s="9"/>
      <c r="I11" s="8">
        <f t="shared" ref="I11:I15" si="2">LARGE(C11:F11,1)</f>
        <v>4.75</v>
      </c>
      <c r="J11" s="8">
        <f t="shared" si="1"/>
        <v>6</v>
      </c>
    </row>
    <row r="12" spans="1:10" ht="25.2" customHeight="1" x14ac:dyDescent="0.3">
      <c r="A12" s="37">
        <v>17</v>
      </c>
      <c r="B12" s="37" t="s">
        <v>128</v>
      </c>
      <c r="C12" s="8">
        <v>5.0199999999999996</v>
      </c>
      <c r="D12" s="9">
        <v>5.32</v>
      </c>
      <c r="E12" s="8">
        <v>5.38</v>
      </c>
      <c r="F12" s="9">
        <v>0</v>
      </c>
      <c r="G12" s="8"/>
      <c r="H12" s="9"/>
      <c r="I12" s="8">
        <f t="shared" si="2"/>
        <v>5.38</v>
      </c>
      <c r="J12" s="8">
        <f t="shared" si="1"/>
        <v>5</v>
      </c>
    </row>
    <row r="13" spans="1:10" ht="25.2" customHeight="1" x14ac:dyDescent="0.3">
      <c r="A13" s="37">
        <v>18</v>
      </c>
      <c r="B13" s="37" t="s">
        <v>129</v>
      </c>
      <c r="C13" s="8">
        <v>6.84</v>
      </c>
      <c r="D13" s="9">
        <v>6.2</v>
      </c>
      <c r="E13" s="8">
        <v>6.46</v>
      </c>
      <c r="F13" s="9">
        <v>7.12</v>
      </c>
      <c r="G13" s="8"/>
      <c r="H13" s="9"/>
      <c r="I13" s="8">
        <f t="shared" si="2"/>
        <v>7.12</v>
      </c>
      <c r="J13" s="8">
        <f t="shared" si="1"/>
        <v>2</v>
      </c>
    </row>
    <row r="14" spans="1:10" ht="25.2" customHeight="1" x14ac:dyDescent="0.3">
      <c r="A14" s="37">
        <v>19</v>
      </c>
      <c r="B14" s="37" t="s">
        <v>130</v>
      </c>
      <c r="C14" s="8">
        <v>6.55</v>
      </c>
      <c r="D14" s="9">
        <v>6.35</v>
      </c>
      <c r="E14" s="8">
        <v>6.27</v>
      </c>
      <c r="F14" s="9">
        <v>5.5</v>
      </c>
      <c r="G14" s="8"/>
      <c r="H14" s="9"/>
      <c r="I14" s="8">
        <f t="shared" si="2"/>
        <v>6.55</v>
      </c>
      <c r="J14" s="8">
        <f t="shared" si="1"/>
        <v>3</v>
      </c>
    </row>
    <row r="15" spans="1:10" ht="25.2" customHeight="1" x14ac:dyDescent="0.3">
      <c r="A15" s="37">
        <v>30</v>
      </c>
      <c r="B15" s="37" t="s">
        <v>131</v>
      </c>
      <c r="C15" s="8">
        <v>5.95</v>
      </c>
      <c r="D15" s="9">
        <v>5.68</v>
      </c>
      <c r="E15" s="8">
        <v>6.06</v>
      </c>
      <c r="F15" s="9">
        <v>5.49</v>
      </c>
      <c r="G15" s="8"/>
      <c r="H15" s="9"/>
      <c r="I15" s="8">
        <f t="shared" si="2"/>
        <v>6.06</v>
      </c>
      <c r="J15" s="8">
        <f t="shared" si="1"/>
        <v>4</v>
      </c>
    </row>
    <row r="16" spans="1:10" x14ac:dyDescent="0.3">
      <c r="B16" s="37"/>
    </row>
    <row r="17" spans="1:10" x14ac:dyDescent="0.3">
      <c r="B17" s="37"/>
    </row>
    <row r="18" spans="1:10" x14ac:dyDescent="0.3">
      <c r="A18" s="6" t="s">
        <v>122</v>
      </c>
      <c r="B18" s="37"/>
      <c r="C18" s="8" t="s">
        <v>80</v>
      </c>
      <c r="D18" s="9" t="s">
        <v>81</v>
      </c>
      <c r="E18" s="8" t="s">
        <v>82</v>
      </c>
      <c r="F18" s="9" t="s">
        <v>83</v>
      </c>
      <c r="G18" s="8" t="s">
        <v>84</v>
      </c>
      <c r="H18" s="9" t="s">
        <v>85</v>
      </c>
      <c r="I18" s="17" t="s">
        <v>78</v>
      </c>
      <c r="J18" s="17" t="s">
        <v>79</v>
      </c>
    </row>
    <row r="19" spans="1:10" ht="26.4" customHeight="1" x14ac:dyDescent="0.3">
      <c r="A19" s="37">
        <v>65</v>
      </c>
      <c r="B19" s="37" t="s">
        <v>132</v>
      </c>
      <c r="C19" s="8"/>
      <c r="D19" s="9"/>
      <c r="E19" s="8"/>
      <c r="F19" s="9">
        <v>0</v>
      </c>
      <c r="G19" s="8"/>
      <c r="H19" s="9"/>
      <c r="I19" s="8">
        <f>LARGE(C19:F19,1)</f>
        <v>0</v>
      </c>
      <c r="J19" s="8">
        <f t="shared" ref="J19:J25" si="3">RANK(I19,$I$19:$I$25,0)</f>
        <v>7</v>
      </c>
    </row>
    <row r="20" spans="1:10" ht="26.4" customHeight="1" x14ac:dyDescent="0.3">
      <c r="A20" s="37">
        <v>68</v>
      </c>
      <c r="B20" s="37" t="s">
        <v>133</v>
      </c>
      <c r="C20" s="8">
        <v>3.59</v>
      </c>
      <c r="D20" s="9">
        <v>3.67</v>
      </c>
      <c r="E20" s="8">
        <v>2.97</v>
      </c>
      <c r="F20" s="9">
        <v>3.14</v>
      </c>
      <c r="G20" s="8"/>
      <c r="H20" s="9"/>
      <c r="I20" s="8">
        <f t="shared" ref="I20:I25" si="4">LARGE(C20:F20,1)</f>
        <v>3.67</v>
      </c>
      <c r="J20" s="8">
        <f t="shared" si="3"/>
        <v>6</v>
      </c>
    </row>
    <row r="21" spans="1:10" ht="26.4" customHeight="1" x14ac:dyDescent="0.3">
      <c r="A21" s="37">
        <v>75</v>
      </c>
      <c r="B21" s="37" t="s">
        <v>134</v>
      </c>
      <c r="C21" s="8">
        <v>3.96</v>
      </c>
      <c r="D21" s="9">
        <v>4.47</v>
      </c>
      <c r="E21" s="8">
        <v>4.25</v>
      </c>
      <c r="F21" s="9">
        <v>4.58</v>
      </c>
      <c r="G21" s="8"/>
      <c r="H21" s="9"/>
      <c r="I21" s="8">
        <f t="shared" si="4"/>
        <v>4.58</v>
      </c>
      <c r="J21" s="8">
        <f t="shared" si="3"/>
        <v>3</v>
      </c>
    </row>
    <row r="22" spans="1:10" ht="26.4" customHeight="1" x14ac:dyDescent="0.3">
      <c r="A22" s="37">
        <v>82</v>
      </c>
      <c r="B22" s="37" t="s">
        <v>135</v>
      </c>
      <c r="C22" s="8">
        <v>4.49</v>
      </c>
      <c r="D22" s="9">
        <v>4.26</v>
      </c>
      <c r="E22" s="8">
        <v>4.97</v>
      </c>
      <c r="F22" s="9">
        <v>4.83</v>
      </c>
      <c r="G22" s="8"/>
      <c r="H22" s="9"/>
      <c r="I22" s="8">
        <f t="shared" si="4"/>
        <v>4.97</v>
      </c>
      <c r="J22" s="8">
        <f t="shared" si="3"/>
        <v>1</v>
      </c>
    </row>
    <row r="23" spans="1:10" ht="26.4" customHeight="1" x14ac:dyDescent="0.3">
      <c r="A23" s="37">
        <v>86</v>
      </c>
      <c r="B23" s="37" t="s">
        <v>136</v>
      </c>
      <c r="C23" s="8">
        <v>3.39</v>
      </c>
      <c r="D23" s="9">
        <v>3.83</v>
      </c>
      <c r="E23" s="8">
        <v>3.53</v>
      </c>
      <c r="F23" s="9">
        <v>1.92</v>
      </c>
      <c r="G23" s="8"/>
      <c r="H23" s="9"/>
      <c r="I23" s="8">
        <f t="shared" si="4"/>
        <v>3.83</v>
      </c>
      <c r="J23" s="8">
        <f t="shared" si="3"/>
        <v>4</v>
      </c>
    </row>
    <row r="24" spans="1:10" ht="26.4" customHeight="1" x14ac:dyDescent="0.3">
      <c r="A24" s="37">
        <v>87</v>
      </c>
      <c r="B24" s="37" t="s">
        <v>137</v>
      </c>
      <c r="C24" s="8">
        <v>3.46</v>
      </c>
      <c r="D24" s="9">
        <v>3.76</v>
      </c>
      <c r="E24" s="8">
        <v>3.3</v>
      </c>
      <c r="F24" s="9">
        <v>3.64</v>
      </c>
      <c r="G24" s="8"/>
      <c r="H24" s="9"/>
      <c r="I24" s="8">
        <f t="shared" si="4"/>
        <v>3.76</v>
      </c>
      <c r="J24" s="8">
        <f t="shared" si="3"/>
        <v>5</v>
      </c>
    </row>
    <row r="25" spans="1:10" ht="26.4" customHeight="1" x14ac:dyDescent="0.3">
      <c r="A25" s="37">
        <v>97</v>
      </c>
      <c r="B25" s="37" t="s">
        <v>138</v>
      </c>
      <c r="C25" s="8">
        <v>4.4000000000000004</v>
      </c>
      <c r="D25" s="9">
        <v>4.58</v>
      </c>
      <c r="E25" s="8">
        <v>4.76</v>
      </c>
      <c r="F25" s="9">
        <v>4.1100000000000003</v>
      </c>
      <c r="G25" s="8"/>
      <c r="H25" s="9"/>
      <c r="I25" s="8">
        <f t="shared" si="4"/>
        <v>4.76</v>
      </c>
      <c r="J25" s="8">
        <f t="shared" si="3"/>
        <v>2</v>
      </c>
    </row>
    <row r="26" spans="1:10" x14ac:dyDescent="0.3">
      <c r="B26" s="37"/>
    </row>
    <row r="27" spans="1:10" x14ac:dyDescent="0.3">
      <c r="B27" s="37"/>
    </row>
    <row r="28" spans="1:10" x14ac:dyDescent="0.3">
      <c r="A28" s="6" t="s">
        <v>123</v>
      </c>
      <c r="B28" s="37"/>
      <c r="C28" s="8" t="s">
        <v>80</v>
      </c>
      <c r="D28" s="9" t="s">
        <v>81</v>
      </c>
      <c r="E28" s="8" t="s">
        <v>82</v>
      </c>
      <c r="F28" s="9" t="s">
        <v>83</v>
      </c>
      <c r="G28" s="8" t="s">
        <v>84</v>
      </c>
      <c r="H28" s="9" t="s">
        <v>85</v>
      </c>
      <c r="I28" s="17" t="s">
        <v>78</v>
      </c>
      <c r="J28" s="17" t="s">
        <v>79</v>
      </c>
    </row>
    <row r="29" spans="1:10" ht="22.2" customHeight="1" x14ac:dyDescent="0.3">
      <c r="A29" s="37">
        <v>5</v>
      </c>
      <c r="B29" s="37" t="s">
        <v>140</v>
      </c>
      <c r="C29" s="8">
        <v>3.37</v>
      </c>
      <c r="D29" s="9">
        <v>2.87</v>
      </c>
      <c r="E29" s="8">
        <v>3.38</v>
      </c>
      <c r="F29" s="9">
        <v>3.47</v>
      </c>
      <c r="G29" s="8"/>
      <c r="H29" s="9"/>
      <c r="I29" s="8">
        <f>LARGE(C29:F29,1)</f>
        <v>3.47</v>
      </c>
      <c r="J29" s="8">
        <f t="shared" ref="J29:J45" si="5">RANK(I29,$I$29:$I$45,0)</f>
        <v>4</v>
      </c>
    </row>
    <row r="30" spans="1:10" ht="22.2" customHeight="1" x14ac:dyDescent="0.3">
      <c r="A30" s="37">
        <v>6</v>
      </c>
      <c r="B30" s="37" t="s">
        <v>141</v>
      </c>
      <c r="C30" s="8">
        <v>3.25</v>
      </c>
      <c r="D30" s="9">
        <v>2.99</v>
      </c>
      <c r="E30" s="8">
        <v>3.4</v>
      </c>
      <c r="F30" s="9">
        <v>3.59</v>
      </c>
      <c r="G30" s="8"/>
      <c r="H30" s="9"/>
      <c r="I30" s="8">
        <f t="shared" ref="I30:I38" si="6">LARGE(C30:F30,1)</f>
        <v>3.59</v>
      </c>
      <c r="J30" s="8">
        <f t="shared" si="5"/>
        <v>2</v>
      </c>
    </row>
    <row r="31" spans="1:10" ht="22.2" customHeight="1" x14ac:dyDescent="0.3">
      <c r="A31" s="37">
        <v>9</v>
      </c>
      <c r="B31" s="37" t="s">
        <v>142</v>
      </c>
      <c r="C31" s="8">
        <v>3.21</v>
      </c>
      <c r="D31" s="9">
        <v>3.25</v>
      </c>
      <c r="E31" s="8">
        <v>3.33</v>
      </c>
      <c r="F31" s="9">
        <v>3.55</v>
      </c>
      <c r="G31" s="8"/>
      <c r="H31" s="9"/>
      <c r="I31" s="8">
        <f t="shared" si="6"/>
        <v>3.55</v>
      </c>
      <c r="J31" s="8">
        <f t="shared" si="5"/>
        <v>3</v>
      </c>
    </row>
    <row r="32" spans="1:10" ht="22.2" customHeight="1" x14ac:dyDescent="0.3">
      <c r="A32" s="37">
        <v>10</v>
      </c>
      <c r="B32" s="37" t="s">
        <v>143</v>
      </c>
      <c r="C32" s="8">
        <v>3.03</v>
      </c>
      <c r="D32" s="9">
        <v>3.4</v>
      </c>
      <c r="E32" s="8">
        <v>3.35</v>
      </c>
      <c r="F32" s="9">
        <v>3.27</v>
      </c>
      <c r="G32" s="8"/>
      <c r="H32" s="9"/>
      <c r="I32" s="8">
        <f t="shared" si="6"/>
        <v>3.4</v>
      </c>
      <c r="J32" s="8">
        <f t="shared" si="5"/>
        <v>5</v>
      </c>
    </row>
    <row r="33" spans="1:10" ht="22.2" customHeight="1" x14ac:dyDescent="0.3">
      <c r="A33" s="37">
        <v>11</v>
      </c>
      <c r="B33" s="37" t="s">
        <v>144</v>
      </c>
      <c r="C33" s="8"/>
      <c r="D33" s="9">
        <v>0</v>
      </c>
      <c r="E33" s="8">
        <v>3.2</v>
      </c>
      <c r="F33" s="9">
        <v>3.36</v>
      </c>
      <c r="G33" s="8"/>
      <c r="H33" s="9"/>
      <c r="I33" s="8">
        <f t="shared" si="6"/>
        <v>3.36</v>
      </c>
      <c r="J33" s="8">
        <f t="shared" si="5"/>
        <v>7</v>
      </c>
    </row>
    <row r="34" spans="1:10" ht="22.2" customHeight="1" x14ac:dyDescent="0.3">
      <c r="A34" s="37">
        <v>12</v>
      </c>
      <c r="B34" s="37" t="s">
        <v>145</v>
      </c>
      <c r="C34" s="8">
        <v>3.64</v>
      </c>
      <c r="D34" s="9">
        <v>0</v>
      </c>
      <c r="E34" s="8">
        <v>0</v>
      </c>
      <c r="F34" s="9">
        <v>0</v>
      </c>
      <c r="G34" s="8"/>
      <c r="H34" s="9"/>
      <c r="I34" s="8">
        <f t="shared" si="6"/>
        <v>3.64</v>
      </c>
      <c r="J34" s="8">
        <f t="shared" si="5"/>
        <v>1</v>
      </c>
    </row>
    <row r="35" spans="1:10" ht="22.2" customHeight="1" x14ac:dyDescent="0.3">
      <c r="A35" s="37">
        <v>23</v>
      </c>
      <c r="B35" s="37" t="s">
        <v>146</v>
      </c>
      <c r="C35" s="8">
        <v>2.5299999999999998</v>
      </c>
      <c r="D35" s="9">
        <v>2.4500000000000002</v>
      </c>
      <c r="E35" s="8">
        <v>2.48</v>
      </c>
      <c r="F35" s="9">
        <v>2.7</v>
      </c>
      <c r="G35" s="8"/>
      <c r="H35" s="9"/>
      <c r="I35" s="8">
        <f t="shared" si="6"/>
        <v>2.7</v>
      </c>
      <c r="J35" s="8">
        <f t="shared" si="5"/>
        <v>11</v>
      </c>
    </row>
    <row r="36" spans="1:10" ht="22.2" customHeight="1" x14ac:dyDescent="0.3">
      <c r="A36" s="37">
        <v>24</v>
      </c>
      <c r="B36" s="37" t="s">
        <v>147</v>
      </c>
      <c r="C36" s="8">
        <v>2.56</v>
      </c>
      <c r="D36" s="9">
        <v>2.4300000000000002</v>
      </c>
      <c r="E36" s="8">
        <v>2.58</v>
      </c>
      <c r="F36" s="9">
        <v>2.2000000000000002</v>
      </c>
      <c r="G36" s="8"/>
      <c r="H36" s="9"/>
      <c r="I36" s="8">
        <f t="shared" si="6"/>
        <v>2.58</v>
      </c>
      <c r="J36" s="8">
        <f t="shared" si="5"/>
        <v>12</v>
      </c>
    </row>
    <row r="37" spans="1:10" ht="22.2" customHeight="1" x14ac:dyDescent="0.3">
      <c r="A37" s="37">
        <v>26</v>
      </c>
      <c r="B37" s="37" t="s">
        <v>148</v>
      </c>
      <c r="C37" s="8">
        <v>3.4</v>
      </c>
      <c r="D37" s="9">
        <v>0</v>
      </c>
      <c r="E37" s="8">
        <v>2.35</v>
      </c>
      <c r="F37" s="9">
        <v>2.4500000000000002</v>
      </c>
      <c r="G37" s="8"/>
      <c r="H37" s="9"/>
      <c r="I37" s="8">
        <f t="shared" si="6"/>
        <v>3.4</v>
      </c>
      <c r="J37" s="8">
        <f t="shared" si="5"/>
        <v>5</v>
      </c>
    </row>
    <row r="38" spans="1:10" ht="22.2" customHeight="1" x14ac:dyDescent="0.3">
      <c r="A38" s="37">
        <v>27</v>
      </c>
      <c r="B38" s="37" t="s">
        <v>149</v>
      </c>
      <c r="C38" s="8">
        <v>2.36</v>
      </c>
      <c r="D38" s="9">
        <v>2.36</v>
      </c>
      <c r="E38" s="8">
        <v>2.56</v>
      </c>
      <c r="F38" s="9">
        <v>2.38</v>
      </c>
      <c r="G38" s="8"/>
      <c r="H38" s="9"/>
      <c r="I38" s="8">
        <f t="shared" si="6"/>
        <v>2.56</v>
      </c>
      <c r="J38" s="8">
        <f t="shared" si="5"/>
        <v>13</v>
      </c>
    </row>
    <row r="39" spans="1:10" ht="22.2" customHeight="1" x14ac:dyDescent="0.3">
      <c r="A39" s="37">
        <v>28</v>
      </c>
      <c r="B39" s="37" t="s">
        <v>150</v>
      </c>
      <c r="C39" s="8">
        <v>0</v>
      </c>
      <c r="D39" s="9">
        <v>0</v>
      </c>
      <c r="E39" s="8">
        <v>0</v>
      </c>
      <c r="F39" s="9">
        <v>0</v>
      </c>
      <c r="G39" s="8"/>
      <c r="H39" s="9"/>
      <c r="I39" s="8">
        <f t="shared" ref="I39:I45" si="7">LARGE(C39:F39,1)</f>
        <v>0</v>
      </c>
      <c r="J39" s="8">
        <f t="shared" si="5"/>
        <v>16</v>
      </c>
    </row>
    <row r="40" spans="1:10" ht="22.2" customHeight="1" x14ac:dyDescent="0.3">
      <c r="A40" s="37">
        <v>32</v>
      </c>
      <c r="B40" s="37" t="s">
        <v>151</v>
      </c>
      <c r="C40" s="8">
        <v>2.92</v>
      </c>
      <c r="D40" s="9">
        <v>3.12</v>
      </c>
      <c r="E40" s="8">
        <v>2.5099999999999998</v>
      </c>
      <c r="F40" s="9">
        <v>2.61</v>
      </c>
      <c r="G40" s="8"/>
      <c r="H40" s="9"/>
      <c r="I40" s="8">
        <f t="shared" si="7"/>
        <v>3.12</v>
      </c>
      <c r="J40" s="8">
        <f t="shared" si="5"/>
        <v>8</v>
      </c>
    </row>
    <row r="41" spans="1:10" ht="22.2" customHeight="1" x14ac:dyDescent="0.3">
      <c r="A41" s="37">
        <v>34</v>
      </c>
      <c r="B41" s="37" t="s">
        <v>152</v>
      </c>
      <c r="C41" s="8">
        <v>2.21</v>
      </c>
      <c r="D41" s="9">
        <v>2.5</v>
      </c>
      <c r="E41" s="8">
        <v>2.5</v>
      </c>
      <c r="F41" s="9">
        <v>2.19</v>
      </c>
      <c r="G41" s="8"/>
      <c r="H41" s="9"/>
      <c r="I41" s="8">
        <f t="shared" si="7"/>
        <v>2.5</v>
      </c>
      <c r="J41" s="8">
        <f t="shared" si="5"/>
        <v>14</v>
      </c>
    </row>
    <row r="42" spans="1:10" ht="22.2" customHeight="1" x14ac:dyDescent="0.3">
      <c r="A42" s="37">
        <v>35</v>
      </c>
      <c r="B42" s="37" t="s">
        <v>151</v>
      </c>
      <c r="C42" s="8">
        <v>0</v>
      </c>
      <c r="D42" s="9">
        <v>0</v>
      </c>
      <c r="E42" s="8">
        <v>0</v>
      </c>
      <c r="F42" s="9">
        <v>0</v>
      </c>
      <c r="G42" s="8"/>
      <c r="H42" s="9"/>
      <c r="I42" s="8">
        <f t="shared" si="7"/>
        <v>0</v>
      </c>
      <c r="J42" s="8">
        <f t="shared" si="5"/>
        <v>16</v>
      </c>
    </row>
    <row r="43" spans="1:10" ht="22.2" customHeight="1" x14ac:dyDescent="0.3">
      <c r="A43" s="37">
        <v>37</v>
      </c>
      <c r="B43" s="37" t="s">
        <v>153</v>
      </c>
      <c r="C43" s="8">
        <v>2.75</v>
      </c>
      <c r="D43" s="9">
        <v>2.72</v>
      </c>
      <c r="E43" s="8">
        <v>2.79</v>
      </c>
      <c r="F43" s="9">
        <v>2.64</v>
      </c>
      <c r="G43" s="8"/>
      <c r="H43" s="9"/>
      <c r="I43" s="8">
        <f t="shared" si="7"/>
        <v>2.79</v>
      </c>
      <c r="J43" s="8">
        <f t="shared" si="5"/>
        <v>9</v>
      </c>
    </row>
    <row r="44" spans="1:10" ht="22.2" customHeight="1" x14ac:dyDescent="0.3">
      <c r="A44" s="37">
        <v>45</v>
      </c>
      <c r="B44" s="37" t="s">
        <v>154</v>
      </c>
      <c r="C44" s="8">
        <v>2.4900000000000002</v>
      </c>
      <c r="D44" s="9">
        <v>2.13</v>
      </c>
      <c r="E44" s="8">
        <v>2.12</v>
      </c>
      <c r="F44" s="9">
        <v>2.08</v>
      </c>
      <c r="G44" s="8"/>
      <c r="H44" s="9"/>
      <c r="I44" s="8">
        <f t="shared" si="7"/>
        <v>2.4900000000000002</v>
      </c>
      <c r="J44" s="8">
        <f t="shared" si="5"/>
        <v>15</v>
      </c>
    </row>
    <row r="45" spans="1:10" ht="22.2" customHeight="1" x14ac:dyDescent="0.3">
      <c r="A45" s="37">
        <v>46</v>
      </c>
      <c r="B45" s="37" t="s">
        <v>155</v>
      </c>
      <c r="C45" s="8">
        <v>1.97</v>
      </c>
      <c r="D45" s="9">
        <v>2.71</v>
      </c>
      <c r="E45" s="8">
        <v>2.6</v>
      </c>
      <c r="F45" s="9">
        <v>2.64</v>
      </c>
      <c r="G45" s="8"/>
      <c r="H45" s="9"/>
      <c r="I45" s="8">
        <f t="shared" si="7"/>
        <v>2.71</v>
      </c>
      <c r="J45" s="8">
        <f t="shared" si="5"/>
        <v>10</v>
      </c>
    </row>
    <row r="46" spans="1:10" x14ac:dyDescent="0.3">
      <c r="B46" s="37"/>
    </row>
    <row r="47" spans="1:10" x14ac:dyDescent="0.3">
      <c r="A47" s="6" t="s">
        <v>156</v>
      </c>
      <c r="B47" s="37"/>
    </row>
    <row r="48" spans="1:10" x14ac:dyDescent="0.3">
      <c r="B48" s="37"/>
      <c r="C48" s="8" t="s">
        <v>80</v>
      </c>
      <c r="D48" s="9" t="s">
        <v>81</v>
      </c>
      <c r="E48" s="8" t="s">
        <v>82</v>
      </c>
      <c r="F48" s="9" t="s">
        <v>83</v>
      </c>
      <c r="G48" s="8" t="s">
        <v>84</v>
      </c>
      <c r="H48" s="9" t="s">
        <v>85</v>
      </c>
      <c r="I48" s="17" t="s">
        <v>78</v>
      </c>
      <c r="J48" s="17" t="s">
        <v>79</v>
      </c>
    </row>
    <row r="49" spans="1:10" ht="30.6" customHeight="1" x14ac:dyDescent="0.3">
      <c r="A49" s="37">
        <v>33</v>
      </c>
      <c r="B49" s="37" t="s">
        <v>63</v>
      </c>
      <c r="C49" s="8">
        <v>4.75</v>
      </c>
      <c r="D49" s="9">
        <v>5.0599999999999996</v>
      </c>
      <c r="E49" s="8">
        <v>5.6</v>
      </c>
      <c r="F49" s="9">
        <v>5.53</v>
      </c>
      <c r="G49" s="8"/>
      <c r="H49" s="9"/>
      <c r="I49" s="8">
        <f>LARGE(C49:F49,1)</f>
        <v>5.6</v>
      </c>
      <c r="J49" s="8">
        <f>RANK(I49,$I$49:$I$49,0)</f>
        <v>1</v>
      </c>
    </row>
    <row r="50" spans="1:10" x14ac:dyDescent="0.3">
      <c r="B50" s="37"/>
    </row>
    <row r="51" spans="1:10" x14ac:dyDescent="0.3">
      <c r="B51" s="37"/>
    </row>
    <row r="52" spans="1:10" x14ac:dyDescent="0.3">
      <c r="A52" s="6" t="s">
        <v>163</v>
      </c>
      <c r="B52" s="37"/>
      <c r="C52" s="8" t="s">
        <v>80</v>
      </c>
      <c r="D52" s="9" t="s">
        <v>81</v>
      </c>
      <c r="E52" s="8" t="s">
        <v>82</v>
      </c>
      <c r="F52" s="9" t="s">
        <v>83</v>
      </c>
      <c r="G52" s="8" t="s">
        <v>84</v>
      </c>
      <c r="H52" s="9" t="s">
        <v>85</v>
      </c>
      <c r="I52" s="17" t="s">
        <v>78</v>
      </c>
      <c r="J52" s="17" t="s">
        <v>79</v>
      </c>
    </row>
    <row r="53" spans="1:10" ht="27" customHeight="1" x14ac:dyDescent="0.3">
      <c r="A53" s="37">
        <v>36</v>
      </c>
      <c r="B53" s="37" t="s">
        <v>157</v>
      </c>
      <c r="C53" s="8">
        <v>4.97</v>
      </c>
      <c r="D53" s="9">
        <v>5.3</v>
      </c>
      <c r="E53" s="8">
        <v>0</v>
      </c>
      <c r="F53" s="9">
        <v>6.07</v>
      </c>
      <c r="G53" s="8"/>
      <c r="H53" s="9"/>
      <c r="I53" s="8">
        <f t="shared" ref="I53:I58" si="8">LARGE(C53:F53,1)</f>
        <v>6.07</v>
      </c>
      <c r="J53" s="8">
        <f t="shared" ref="J53:J58" si="9">RANK(I53,$I$53:$I$58,0)</f>
        <v>1</v>
      </c>
    </row>
    <row r="54" spans="1:10" ht="27" customHeight="1" x14ac:dyDescent="0.3">
      <c r="A54" s="37">
        <v>39</v>
      </c>
      <c r="B54" s="37" t="s">
        <v>158</v>
      </c>
      <c r="C54" s="8">
        <v>4.51</v>
      </c>
      <c r="D54" s="9">
        <v>5.05</v>
      </c>
      <c r="E54" s="8">
        <v>4.5599999999999996</v>
      </c>
      <c r="F54" s="9">
        <v>4.78</v>
      </c>
      <c r="G54" s="8"/>
      <c r="H54" s="9"/>
      <c r="I54" s="8">
        <f t="shared" si="8"/>
        <v>5.05</v>
      </c>
      <c r="J54" s="8">
        <f t="shared" si="9"/>
        <v>3</v>
      </c>
    </row>
    <row r="55" spans="1:10" ht="27" customHeight="1" x14ac:dyDescent="0.3">
      <c r="A55" s="37">
        <v>47</v>
      </c>
      <c r="B55" s="37" t="s">
        <v>159</v>
      </c>
      <c r="C55" s="8"/>
      <c r="D55" s="9"/>
      <c r="E55" s="8"/>
      <c r="F55" s="9">
        <v>0</v>
      </c>
      <c r="G55" s="8"/>
      <c r="H55" s="9"/>
      <c r="I55" s="8">
        <f t="shared" si="8"/>
        <v>0</v>
      </c>
      <c r="J55" s="8">
        <f t="shared" si="9"/>
        <v>6</v>
      </c>
    </row>
    <row r="56" spans="1:10" ht="27" customHeight="1" x14ac:dyDescent="0.3">
      <c r="A56" s="37">
        <v>49</v>
      </c>
      <c r="B56" s="37" t="s">
        <v>160</v>
      </c>
      <c r="C56" s="8">
        <v>4.0199999999999996</v>
      </c>
      <c r="D56" s="9">
        <v>4.8600000000000003</v>
      </c>
      <c r="E56" s="8">
        <v>3.86</v>
      </c>
      <c r="F56" s="9">
        <v>4.46</v>
      </c>
      <c r="G56" s="8"/>
      <c r="H56" s="9"/>
      <c r="I56" s="8">
        <f t="shared" si="8"/>
        <v>4.8600000000000003</v>
      </c>
      <c r="J56" s="8">
        <f t="shared" si="9"/>
        <v>4</v>
      </c>
    </row>
    <row r="57" spans="1:10" ht="27" customHeight="1" x14ac:dyDescent="0.3">
      <c r="A57" s="37">
        <v>50</v>
      </c>
      <c r="B57" s="37" t="s">
        <v>161</v>
      </c>
      <c r="C57" s="8">
        <v>5.33</v>
      </c>
      <c r="D57" s="9">
        <v>5.63</v>
      </c>
      <c r="E57" s="8">
        <v>4.72</v>
      </c>
      <c r="F57" s="9">
        <v>5.29</v>
      </c>
      <c r="G57" s="8"/>
      <c r="H57" s="9"/>
      <c r="I57" s="8">
        <f t="shared" si="8"/>
        <v>5.63</v>
      </c>
      <c r="J57" s="8">
        <f t="shared" si="9"/>
        <v>2</v>
      </c>
    </row>
    <row r="58" spans="1:10" ht="27" customHeight="1" x14ac:dyDescent="0.3">
      <c r="A58" s="37">
        <v>51</v>
      </c>
      <c r="B58" s="37" t="s">
        <v>162</v>
      </c>
      <c r="C58" s="8">
        <v>4.3</v>
      </c>
      <c r="D58" s="9">
        <v>4.8099999999999996</v>
      </c>
      <c r="E58" s="8">
        <v>4.5199999999999996</v>
      </c>
      <c r="F58" s="9">
        <v>4.8099999999999996</v>
      </c>
      <c r="G58" s="8"/>
      <c r="H58" s="9"/>
      <c r="I58" s="8">
        <f t="shared" si="8"/>
        <v>4.8099999999999996</v>
      </c>
      <c r="J58" s="8">
        <f t="shared" si="9"/>
        <v>5</v>
      </c>
    </row>
    <row r="59" spans="1:10" x14ac:dyDescent="0.3">
      <c r="B59" s="37"/>
    </row>
    <row r="60" spans="1:10" x14ac:dyDescent="0.3">
      <c r="B60" s="37"/>
    </row>
    <row r="61" spans="1:10" x14ac:dyDescent="0.3">
      <c r="A61" s="6" t="s">
        <v>171</v>
      </c>
      <c r="B61" s="37"/>
      <c r="C61" s="8" t="s">
        <v>80</v>
      </c>
      <c r="D61" s="9" t="s">
        <v>81</v>
      </c>
      <c r="E61" s="8" t="s">
        <v>82</v>
      </c>
      <c r="F61" s="9" t="s">
        <v>83</v>
      </c>
      <c r="G61" s="8" t="s">
        <v>84</v>
      </c>
      <c r="H61" s="9" t="s">
        <v>85</v>
      </c>
      <c r="I61" s="17" t="s">
        <v>78</v>
      </c>
      <c r="J61" s="17" t="s">
        <v>79</v>
      </c>
    </row>
    <row r="62" spans="1:10" ht="23.4" customHeight="1" x14ac:dyDescent="0.3">
      <c r="A62" s="37">
        <v>48</v>
      </c>
      <c r="B62" s="37" t="s">
        <v>164</v>
      </c>
      <c r="C62">
        <v>2.56</v>
      </c>
      <c r="D62" s="9">
        <v>2.84</v>
      </c>
      <c r="E62" s="8">
        <v>2.54</v>
      </c>
      <c r="F62" s="9">
        <v>2.71</v>
      </c>
      <c r="G62" s="8"/>
      <c r="H62" s="9"/>
      <c r="I62" s="8">
        <f t="shared" ref="I62:I66" si="10">LARGE(C62:F62,1)</f>
        <v>2.84</v>
      </c>
      <c r="J62" s="8">
        <f>RANK(I62,$I$62:$I$66,0)</f>
        <v>4</v>
      </c>
    </row>
    <row r="63" spans="1:10" ht="23.4" customHeight="1" x14ac:dyDescent="0.3">
      <c r="A63" s="37">
        <v>52</v>
      </c>
      <c r="B63" s="37" t="s">
        <v>165</v>
      </c>
      <c r="C63" s="8">
        <v>4.5</v>
      </c>
      <c r="D63" s="9">
        <v>3.54</v>
      </c>
      <c r="E63" s="8">
        <v>4.47</v>
      </c>
      <c r="F63" s="9">
        <v>4</v>
      </c>
      <c r="G63" s="8"/>
      <c r="H63" s="9"/>
      <c r="I63" s="8">
        <f t="shared" si="10"/>
        <v>4.5</v>
      </c>
      <c r="J63" s="8">
        <f t="shared" ref="J63:J66" si="11">RANK(I63,$I$62:$I$66,0)</f>
        <v>1</v>
      </c>
    </row>
    <row r="64" spans="1:10" ht="23.4" customHeight="1" x14ac:dyDescent="0.3">
      <c r="A64" s="37">
        <v>53</v>
      </c>
      <c r="B64" s="37" t="s">
        <v>166</v>
      </c>
      <c r="C64" s="8">
        <v>3.12</v>
      </c>
      <c r="D64" s="9">
        <v>3.08</v>
      </c>
      <c r="E64" s="8">
        <v>2.85</v>
      </c>
      <c r="F64" s="9">
        <v>2.35</v>
      </c>
      <c r="G64" s="8"/>
      <c r="H64" s="9"/>
      <c r="I64" s="8">
        <f t="shared" si="10"/>
        <v>3.12</v>
      </c>
      <c r="J64" s="8">
        <f t="shared" si="11"/>
        <v>3</v>
      </c>
    </row>
    <row r="65" spans="1:10" ht="23.4" customHeight="1" x14ac:dyDescent="0.3">
      <c r="A65" s="37">
        <v>57</v>
      </c>
      <c r="B65" s="37" t="s">
        <v>167</v>
      </c>
      <c r="C65" s="8">
        <v>2.78</v>
      </c>
      <c r="D65" s="9">
        <v>2.12</v>
      </c>
      <c r="E65" s="8">
        <v>2.76</v>
      </c>
      <c r="F65" s="9">
        <v>2</v>
      </c>
      <c r="G65" s="8"/>
      <c r="H65" s="9"/>
      <c r="I65" s="8">
        <f t="shared" si="10"/>
        <v>2.78</v>
      </c>
      <c r="J65" s="8">
        <f t="shared" si="11"/>
        <v>5</v>
      </c>
    </row>
    <row r="66" spans="1:10" ht="23.4" customHeight="1" x14ac:dyDescent="0.3">
      <c r="A66" s="37">
        <v>61</v>
      </c>
      <c r="B66" s="37" t="s">
        <v>168</v>
      </c>
      <c r="C66" s="8">
        <v>3.43</v>
      </c>
      <c r="D66" s="9">
        <v>3</v>
      </c>
      <c r="E66" s="8">
        <v>3.68</v>
      </c>
      <c r="F66" s="9">
        <v>3.39</v>
      </c>
      <c r="G66" s="8"/>
      <c r="H66" s="9"/>
      <c r="I66" s="8">
        <f t="shared" si="10"/>
        <v>3.68</v>
      </c>
      <c r="J66" s="8">
        <f t="shared" si="11"/>
        <v>2</v>
      </c>
    </row>
    <row r="67" spans="1:10" x14ac:dyDescent="0.3">
      <c r="B67" s="1"/>
    </row>
    <row r="68" spans="1:10" x14ac:dyDescent="0.3">
      <c r="B68" s="1"/>
    </row>
  </sheetData>
  <pageMargins left="0.7" right="0.7" top="0.75" bottom="0.75" header="0.3" footer="0.3"/>
  <pageSetup paperSize="9" scale="73" fitToHeight="0" orientation="landscape" r:id="rId1"/>
  <rowBreaks count="2" manualBreakCount="2">
    <brk id="15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workbookViewId="0">
      <selection activeCell="J62" sqref="J62"/>
    </sheetView>
  </sheetViews>
  <sheetFormatPr defaultRowHeight="14.4" x14ac:dyDescent="0.3"/>
  <cols>
    <col min="1" max="1" width="16.44140625" bestFit="1" customWidth="1"/>
    <col min="2" max="2" width="27.33203125" bestFit="1" customWidth="1"/>
    <col min="4" max="4" width="11.5546875" bestFit="1" customWidth="1"/>
    <col min="7" max="7" width="11.88671875" bestFit="1" customWidth="1"/>
    <col min="8" max="8" width="10.6640625" bestFit="1" customWidth="1"/>
    <col min="9" max="9" width="10.44140625" bestFit="1" customWidth="1"/>
  </cols>
  <sheetData>
    <row r="1" spans="1:8" x14ac:dyDescent="0.3">
      <c r="A1" s="19" t="s">
        <v>170</v>
      </c>
      <c r="B1" s="19" t="s">
        <v>95</v>
      </c>
    </row>
    <row r="3" spans="1:8" x14ac:dyDescent="0.3">
      <c r="A3" s="6" t="s">
        <v>120</v>
      </c>
      <c r="C3" s="8" t="s">
        <v>86</v>
      </c>
      <c r="D3" s="9" t="s">
        <v>87</v>
      </c>
      <c r="E3" s="8" t="s">
        <v>88</v>
      </c>
      <c r="F3" s="9" t="s">
        <v>89</v>
      </c>
      <c r="G3" s="17" t="s">
        <v>90</v>
      </c>
      <c r="H3" s="17" t="s">
        <v>79</v>
      </c>
    </row>
    <row r="4" spans="1:8" x14ac:dyDescent="0.3">
      <c r="B4" s="1" t="s">
        <v>124</v>
      </c>
      <c r="C4" s="8">
        <v>2.1</v>
      </c>
      <c r="D4" s="9">
        <v>2.0299999999999998</v>
      </c>
      <c r="E4" s="8">
        <v>2.1</v>
      </c>
      <c r="F4" s="9">
        <v>2.04</v>
      </c>
      <c r="G4" s="8">
        <f>LARGE(C4:F4,1)</f>
        <v>2.1</v>
      </c>
      <c r="H4" s="8">
        <f>RANK(G4,$G$4:$G$6,0)</f>
        <v>1</v>
      </c>
    </row>
    <row r="5" spans="1:8" x14ac:dyDescent="0.3">
      <c r="B5" s="1" t="s">
        <v>125</v>
      </c>
      <c r="C5" s="8">
        <v>1.65</v>
      </c>
      <c r="D5" s="9">
        <v>1.37</v>
      </c>
      <c r="E5" s="8">
        <v>1.47</v>
      </c>
      <c r="F5" s="9">
        <v>1.55</v>
      </c>
      <c r="G5" s="8">
        <f>LARGE(C5:F5,1)</f>
        <v>1.65</v>
      </c>
      <c r="H5" s="8">
        <f>RANK(G5,$G$4:$G$6,0)</f>
        <v>3</v>
      </c>
    </row>
    <row r="6" spans="1:8" x14ac:dyDescent="0.3">
      <c r="B6" s="1" t="s">
        <v>174</v>
      </c>
      <c r="C6" s="8">
        <v>1.72</v>
      </c>
      <c r="D6" s="9">
        <v>1.72</v>
      </c>
      <c r="E6" s="8">
        <v>1.67</v>
      </c>
      <c r="F6" s="9">
        <v>1.62</v>
      </c>
      <c r="G6" s="8">
        <f>LARGE(C6:F6,1)</f>
        <v>1.72</v>
      </c>
      <c r="H6" s="8">
        <f>RANK(G6,$G$4:$G$6,0)</f>
        <v>2</v>
      </c>
    </row>
    <row r="9" spans="1:8" x14ac:dyDescent="0.3">
      <c r="A9" s="6" t="s">
        <v>121</v>
      </c>
      <c r="C9" s="8" t="s">
        <v>86</v>
      </c>
      <c r="D9" s="9" t="s">
        <v>87</v>
      </c>
      <c r="E9" s="8" t="s">
        <v>88</v>
      </c>
      <c r="F9" s="9" t="s">
        <v>89</v>
      </c>
      <c r="G9" s="17" t="s">
        <v>90</v>
      </c>
      <c r="H9" s="17" t="s">
        <v>79</v>
      </c>
    </row>
    <row r="10" spans="1:8" x14ac:dyDescent="0.3">
      <c r="B10" s="1" t="s">
        <v>126</v>
      </c>
      <c r="C10" s="8">
        <v>2.11</v>
      </c>
      <c r="D10" s="9">
        <v>2.27</v>
      </c>
      <c r="E10" s="8">
        <v>2.12</v>
      </c>
      <c r="F10" s="9">
        <v>2.25</v>
      </c>
      <c r="G10" s="8">
        <f t="shared" ref="G10:G15" si="0">LARGE(C10:F10,1)</f>
        <v>2.27</v>
      </c>
      <c r="H10" s="8">
        <f t="shared" ref="H10:H15" si="1">RANK(G10,$G$10:$G$15,0)</f>
        <v>1</v>
      </c>
    </row>
    <row r="11" spans="1:8" x14ac:dyDescent="0.3">
      <c r="B11" s="1" t="s">
        <v>127</v>
      </c>
      <c r="C11" s="8">
        <v>0</v>
      </c>
      <c r="D11" s="9">
        <v>0</v>
      </c>
      <c r="E11" s="8">
        <v>0</v>
      </c>
      <c r="F11" s="9">
        <v>0</v>
      </c>
      <c r="G11" s="8">
        <f t="shared" si="0"/>
        <v>0</v>
      </c>
      <c r="H11" s="8">
        <f t="shared" si="1"/>
        <v>6</v>
      </c>
    </row>
    <row r="12" spans="1:8" x14ac:dyDescent="0.3">
      <c r="B12" s="1" t="s">
        <v>128</v>
      </c>
      <c r="C12" s="8">
        <v>1.75</v>
      </c>
      <c r="D12" s="9">
        <v>1.88</v>
      </c>
      <c r="E12" s="8">
        <v>1.88</v>
      </c>
      <c r="F12" s="9">
        <v>1.87</v>
      </c>
      <c r="G12" s="8">
        <f t="shared" si="0"/>
        <v>1.88</v>
      </c>
      <c r="H12" s="8">
        <f t="shared" si="1"/>
        <v>4</v>
      </c>
    </row>
    <row r="13" spans="1:8" x14ac:dyDescent="0.3">
      <c r="B13" s="1" t="s">
        <v>129</v>
      </c>
      <c r="C13" s="8">
        <v>2.0499999999999998</v>
      </c>
      <c r="D13" s="9">
        <v>1.89</v>
      </c>
      <c r="E13" s="8">
        <v>1.92</v>
      </c>
      <c r="F13" s="9"/>
      <c r="G13" s="8">
        <f t="shared" si="0"/>
        <v>2.0499999999999998</v>
      </c>
      <c r="H13" s="8">
        <f t="shared" si="1"/>
        <v>3</v>
      </c>
    </row>
    <row r="14" spans="1:8" x14ac:dyDescent="0.3">
      <c r="B14" s="1" t="s">
        <v>130</v>
      </c>
      <c r="C14" s="8">
        <v>1.81</v>
      </c>
      <c r="D14" s="9">
        <v>1.77</v>
      </c>
      <c r="E14" s="8">
        <v>1.85</v>
      </c>
      <c r="F14" s="9">
        <v>1.85</v>
      </c>
      <c r="G14" s="8">
        <f t="shared" si="0"/>
        <v>1.85</v>
      </c>
      <c r="H14" s="8">
        <f t="shared" si="1"/>
        <v>5</v>
      </c>
    </row>
    <row r="15" spans="1:8" x14ac:dyDescent="0.3">
      <c r="B15" s="1" t="s">
        <v>131</v>
      </c>
      <c r="C15" s="8">
        <v>2.11</v>
      </c>
      <c r="D15" s="9">
        <v>2.06</v>
      </c>
      <c r="E15" s="8">
        <v>2.11</v>
      </c>
      <c r="F15" s="9">
        <v>2.06</v>
      </c>
      <c r="G15" s="8">
        <f t="shared" si="0"/>
        <v>2.11</v>
      </c>
      <c r="H15" s="8">
        <f t="shared" si="1"/>
        <v>2</v>
      </c>
    </row>
    <row r="18" spans="1:8" x14ac:dyDescent="0.3">
      <c r="A18" s="6" t="s">
        <v>122</v>
      </c>
      <c r="C18" s="8" t="s">
        <v>86</v>
      </c>
      <c r="D18" s="9" t="s">
        <v>87</v>
      </c>
      <c r="E18" s="8" t="s">
        <v>88</v>
      </c>
      <c r="F18" s="9" t="s">
        <v>89</v>
      </c>
      <c r="G18" s="17" t="s">
        <v>90</v>
      </c>
      <c r="H18" s="17" t="s">
        <v>79</v>
      </c>
    </row>
    <row r="19" spans="1:8" x14ac:dyDescent="0.3">
      <c r="B19" s="1" t="s">
        <v>132</v>
      </c>
      <c r="C19" s="8">
        <v>0</v>
      </c>
      <c r="D19" s="9">
        <v>0</v>
      </c>
      <c r="E19" s="8">
        <v>0</v>
      </c>
      <c r="F19" s="9">
        <v>0</v>
      </c>
      <c r="G19" s="8">
        <f t="shared" ref="G19:G25" si="2">LARGE(C19:F19,1)</f>
        <v>0</v>
      </c>
      <c r="H19" s="8">
        <f t="shared" ref="H19:H25" si="3">RANK(G19,$G$19:$G$25,0)</f>
        <v>7</v>
      </c>
    </row>
    <row r="20" spans="1:8" x14ac:dyDescent="0.3">
      <c r="B20" s="1" t="s">
        <v>133</v>
      </c>
      <c r="C20" s="8">
        <v>1.98</v>
      </c>
      <c r="D20" s="9">
        <v>1.91</v>
      </c>
      <c r="E20" s="8">
        <v>2</v>
      </c>
      <c r="F20" s="9">
        <v>1.96</v>
      </c>
      <c r="G20" s="8">
        <f t="shared" si="2"/>
        <v>2</v>
      </c>
      <c r="H20" s="8">
        <f t="shared" si="3"/>
        <v>1</v>
      </c>
    </row>
    <row r="21" spans="1:8" x14ac:dyDescent="0.3">
      <c r="B21" s="1" t="s">
        <v>134</v>
      </c>
      <c r="C21" s="8">
        <v>1.53</v>
      </c>
      <c r="D21" s="9">
        <v>1.57</v>
      </c>
      <c r="E21" s="8">
        <v>1.56</v>
      </c>
      <c r="F21" s="9">
        <v>1.64</v>
      </c>
      <c r="G21" s="8">
        <f t="shared" si="2"/>
        <v>1.64</v>
      </c>
      <c r="H21" s="8">
        <f t="shared" si="3"/>
        <v>2</v>
      </c>
    </row>
    <row r="22" spans="1:8" x14ac:dyDescent="0.3">
      <c r="B22" s="1" t="s">
        <v>135</v>
      </c>
      <c r="C22" s="8">
        <v>1.47</v>
      </c>
      <c r="D22" s="9">
        <v>0</v>
      </c>
      <c r="E22" s="8">
        <v>1.58</v>
      </c>
      <c r="F22" s="9">
        <v>1.4</v>
      </c>
      <c r="G22" s="8">
        <f t="shared" si="2"/>
        <v>1.58</v>
      </c>
      <c r="H22" s="8">
        <f t="shared" si="3"/>
        <v>4</v>
      </c>
    </row>
    <row r="23" spans="1:8" x14ac:dyDescent="0.3">
      <c r="B23" s="1" t="s">
        <v>136</v>
      </c>
      <c r="C23" s="8">
        <v>1.36</v>
      </c>
      <c r="D23" s="9">
        <v>1.23</v>
      </c>
      <c r="E23" s="8">
        <v>1.46</v>
      </c>
      <c r="F23" s="9">
        <v>1.47</v>
      </c>
      <c r="G23" s="8">
        <f t="shared" si="2"/>
        <v>1.47</v>
      </c>
      <c r="H23" s="8">
        <f t="shared" si="3"/>
        <v>6</v>
      </c>
    </row>
    <row r="24" spans="1:8" x14ac:dyDescent="0.3">
      <c r="B24" s="1" t="s">
        <v>137</v>
      </c>
      <c r="C24" s="8">
        <v>1.56</v>
      </c>
      <c r="D24" s="9">
        <v>1.56</v>
      </c>
      <c r="E24" s="8">
        <v>1.59</v>
      </c>
      <c r="F24" s="9">
        <v>1.64</v>
      </c>
      <c r="G24" s="8">
        <f t="shared" si="2"/>
        <v>1.64</v>
      </c>
      <c r="H24" s="8">
        <f t="shared" si="3"/>
        <v>2</v>
      </c>
    </row>
    <row r="25" spans="1:8" x14ac:dyDescent="0.3">
      <c r="B25" s="1" t="s">
        <v>138</v>
      </c>
      <c r="C25" s="8">
        <v>1.46</v>
      </c>
      <c r="D25" s="9">
        <v>1.52</v>
      </c>
      <c r="E25" s="8">
        <v>1.54</v>
      </c>
      <c r="F25" s="9">
        <v>1.51</v>
      </c>
      <c r="G25" s="8">
        <f t="shared" si="2"/>
        <v>1.54</v>
      </c>
      <c r="H25" s="8">
        <f t="shared" si="3"/>
        <v>5</v>
      </c>
    </row>
    <row r="26" spans="1:8" x14ac:dyDescent="0.3">
      <c r="B26" s="1"/>
    </row>
    <row r="28" spans="1:8" x14ac:dyDescent="0.3">
      <c r="A28" s="6" t="s">
        <v>123</v>
      </c>
      <c r="C28" s="8" t="s">
        <v>86</v>
      </c>
      <c r="D28" s="9" t="s">
        <v>87</v>
      </c>
      <c r="E28" s="8" t="s">
        <v>88</v>
      </c>
      <c r="F28" s="9" t="s">
        <v>89</v>
      </c>
      <c r="G28" s="17" t="s">
        <v>90</v>
      </c>
      <c r="H28" s="17" t="s">
        <v>79</v>
      </c>
    </row>
    <row r="29" spans="1:8" x14ac:dyDescent="0.3">
      <c r="B29" s="1" t="s">
        <v>140</v>
      </c>
      <c r="C29" s="8">
        <v>1.45</v>
      </c>
      <c r="D29" s="9">
        <v>0</v>
      </c>
      <c r="E29" s="8">
        <v>1.59</v>
      </c>
      <c r="F29" s="9">
        <v>1.59</v>
      </c>
      <c r="G29" s="8">
        <f t="shared" ref="G29:G45" si="4">LARGE(C29:F29,1)</f>
        <v>1.59</v>
      </c>
      <c r="H29" s="8">
        <f t="shared" ref="H29:H45" si="5">RANK(G29,$G$29:$G$45,0)</f>
        <v>2</v>
      </c>
    </row>
    <row r="30" spans="1:8" x14ac:dyDescent="0.3">
      <c r="B30" s="1" t="s">
        <v>141</v>
      </c>
      <c r="C30" s="8">
        <v>1.55</v>
      </c>
      <c r="D30" s="9">
        <v>1.64</v>
      </c>
      <c r="E30" s="8">
        <v>1.67</v>
      </c>
      <c r="F30" s="9">
        <v>1.69</v>
      </c>
      <c r="G30" s="8">
        <f t="shared" si="4"/>
        <v>1.69</v>
      </c>
      <c r="H30" s="8">
        <f t="shared" si="5"/>
        <v>1</v>
      </c>
    </row>
    <row r="31" spans="1:8" x14ac:dyDescent="0.3">
      <c r="B31" s="1" t="s">
        <v>142</v>
      </c>
      <c r="C31" s="8">
        <v>0</v>
      </c>
      <c r="D31" s="9">
        <v>0</v>
      </c>
      <c r="E31" s="8">
        <v>0</v>
      </c>
      <c r="F31" s="9">
        <v>0</v>
      </c>
      <c r="G31" s="8">
        <f t="shared" si="4"/>
        <v>0</v>
      </c>
      <c r="H31" s="8">
        <f t="shared" si="5"/>
        <v>15</v>
      </c>
    </row>
    <row r="32" spans="1:8" x14ac:dyDescent="0.3">
      <c r="B32" s="1" t="s">
        <v>143</v>
      </c>
      <c r="C32" s="8">
        <v>1.25</v>
      </c>
      <c r="D32" s="9">
        <v>0</v>
      </c>
      <c r="E32" s="8">
        <v>1.46</v>
      </c>
      <c r="F32" s="9">
        <v>0</v>
      </c>
      <c r="G32" s="8">
        <f t="shared" si="4"/>
        <v>1.46</v>
      </c>
      <c r="H32" s="8">
        <f t="shared" si="5"/>
        <v>3</v>
      </c>
    </row>
    <row r="33" spans="1:8" x14ac:dyDescent="0.3">
      <c r="B33" s="1" t="s">
        <v>144</v>
      </c>
      <c r="C33" s="8">
        <v>1.22</v>
      </c>
      <c r="D33" s="9">
        <v>1.32</v>
      </c>
      <c r="E33" s="8">
        <v>1.35</v>
      </c>
      <c r="F33" s="9">
        <v>1.41</v>
      </c>
      <c r="G33" s="8">
        <f t="shared" si="4"/>
        <v>1.41</v>
      </c>
      <c r="H33" s="8">
        <f t="shared" si="5"/>
        <v>5</v>
      </c>
    </row>
    <row r="34" spans="1:8" x14ac:dyDescent="0.3">
      <c r="B34" s="1" t="s">
        <v>145</v>
      </c>
      <c r="C34" s="8">
        <v>1.35</v>
      </c>
      <c r="D34" s="9">
        <v>1.4</v>
      </c>
      <c r="E34" s="8">
        <v>1.39</v>
      </c>
      <c r="F34" s="9">
        <v>1.39</v>
      </c>
      <c r="G34" s="8">
        <f t="shared" si="4"/>
        <v>1.4</v>
      </c>
      <c r="H34" s="8">
        <f t="shared" si="5"/>
        <v>6</v>
      </c>
    </row>
    <row r="35" spans="1:8" x14ac:dyDescent="0.3">
      <c r="B35" s="1" t="s">
        <v>146</v>
      </c>
      <c r="C35" s="8">
        <v>1.1100000000000001</v>
      </c>
      <c r="D35" s="9">
        <v>1.1200000000000001</v>
      </c>
      <c r="E35" s="8">
        <v>1.22</v>
      </c>
      <c r="F35" s="9">
        <v>1.22</v>
      </c>
      <c r="G35" s="8">
        <f t="shared" si="4"/>
        <v>1.22</v>
      </c>
      <c r="H35" s="8">
        <f t="shared" si="5"/>
        <v>12</v>
      </c>
    </row>
    <row r="36" spans="1:8" x14ac:dyDescent="0.3">
      <c r="B36" s="1" t="s">
        <v>147</v>
      </c>
      <c r="C36" s="8">
        <v>1.23</v>
      </c>
      <c r="D36" s="9">
        <v>1.03</v>
      </c>
      <c r="E36" s="8">
        <v>1.1200000000000001</v>
      </c>
      <c r="F36" s="9">
        <v>1.18</v>
      </c>
      <c r="G36" s="8">
        <f t="shared" si="4"/>
        <v>1.23</v>
      </c>
      <c r="H36" s="8">
        <f t="shared" si="5"/>
        <v>11</v>
      </c>
    </row>
    <row r="37" spans="1:8" x14ac:dyDescent="0.3">
      <c r="B37" s="1" t="s">
        <v>148</v>
      </c>
      <c r="C37" s="8">
        <v>1.26</v>
      </c>
      <c r="D37" s="9">
        <v>1.35</v>
      </c>
      <c r="E37" s="8">
        <v>1.45</v>
      </c>
      <c r="F37" s="9">
        <v>0</v>
      </c>
      <c r="G37" s="8">
        <f t="shared" si="4"/>
        <v>1.45</v>
      </c>
      <c r="H37" s="8">
        <f t="shared" si="5"/>
        <v>4</v>
      </c>
    </row>
    <row r="38" spans="1:8" x14ac:dyDescent="0.3">
      <c r="B38" s="1" t="s">
        <v>149</v>
      </c>
      <c r="C38" s="8">
        <v>1.18</v>
      </c>
      <c r="D38" s="9">
        <v>1.1599999999999999</v>
      </c>
      <c r="E38" s="8">
        <v>1.2</v>
      </c>
      <c r="F38" s="9">
        <v>1.25</v>
      </c>
      <c r="G38" s="8">
        <f t="shared" si="4"/>
        <v>1.25</v>
      </c>
      <c r="H38" s="8">
        <f t="shared" si="5"/>
        <v>10</v>
      </c>
    </row>
    <row r="39" spans="1:8" x14ac:dyDescent="0.3">
      <c r="B39" s="1" t="s">
        <v>150</v>
      </c>
      <c r="C39" s="8">
        <v>0</v>
      </c>
      <c r="D39" s="9">
        <v>0</v>
      </c>
      <c r="E39" s="8">
        <v>0</v>
      </c>
      <c r="F39" s="9">
        <v>0</v>
      </c>
      <c r="G39" s="8">
        <f t="shared" si="4"/>
        <v>0</v>
      </c>
      <c r="H39" s="8">
        <f t="shared" si="5"/>
        <v>15</v>
      </c>
    </row>
    <row r="40" spans="1:8" x14ac:dyDescent="0.3">
      <c r="B40" s="1" t="s">
        <v>151</v>
      </c>
      <c r="C40" s="8">
        <v>1.31</v>
      </c>
      <c r="D40" s="9">
        <v>1.28</v>
      </c>
      <c r="E40" s="8">
        <v>1.36</v>
      </c>
      <c r="F40" s="9">
        <v>1.35</v>
      </c>
      <c r="G40" s="8">
        <f t="shared" si="4"/>
        <v>1.36</v>
      </c>
      <c r="H40" s="8">
        <f t="shared" si="5"/>
        <v>7</v>
      </c>
    </row>
    <row r="41" spans="1:8" x14ac:dyDescent="0.3">
      <c r="B41" s="1" t="s">
        <v>152</v>
      </c>
      <c r="C41" s="8">
        <v>1.17</v>
      </c>
      <c r="D41" s="9">
        <v>0</v>
      </c>
      <c r="E41" s="8">
        <v>1.1200000000000001</v>
      </c>
      <c r="F41" s="9">
        <v>1.1599999999999999</v>
      </c>
      <c r="G41" s="8">
        <f t="shared" si="4"/>
        <v>1.17</v>
      </c>
      <c r="H41" s="8">
        <f t="shared" si="5"/>
        <v>14</v>
      </c>
    </row>
    <row r="42" spans="1:8" x14ac:dyDescent="0.3">
      <c r="B42" s="1" t="s">
        <v>151</v>
      </c>
      <c r="C42" s="8">
        <v>0</v>
      </c>
      <c r="D42" s="9">
        <v>0</v>
      </c>
      <c r="E42" s="8">
        <v>0</v>
      </c>
      <c r="F42" s="9">
        <v>0</v>
      </c>
      <c r="G42" s="8">
        <f t="shared" si="4"/>
        <v>0</v>
      </c>
      <c r="H42" s="8">
        <f t="shared" si="5"/>
        <v>15</v>
      </c>
    </row>
    <row r="43" spans="1:8" x14ac:dyDescent="0.3">
      <c r="B43" s="1" t="s">
        <v>153</v>
      </c>
      <c r="C43" s="8">
        <v>0.98</v>
      </c>
      <c r="D43" s="9">
        <v>1.1399999999999999</v>
      </c>
      <c r="E43" s="8">
        <v>1.2</v>
      </c>
      <c r="F43" s="9">
        <v>1.0900000000000001</v>
      </c>
      <c r="G43" s="8">
        <f t="shared" si="4"/>
        <v>1.2</v>
      </c>
      <c r="H43" s="8">
        <f t="shared" si="5"/>
        <v>13</v>
      </c>
    </row>
    <row r="44" spans="1:8" x14ac:dyDescent="0.3">
      <c r="B44" s="1" t="s">
        <v>154</v>
      </c>
      <c r="C44" s="8">
        <v>1.31</v>
      </c>
      <c r="D44" s="9">
        <v>1.3</v>
      </c>
      <c r="E44" s="8">
        <v>1.36</v>
      </c>
      <c r="F44" s="9">
        <v>1.34</v>
      </c>
      <c r="G44" s="8">
        <f t="shared" si="4"/>
        <v>1.36</v>
      </c>
      <c r="H44" s="8">
        <f t="shared" si="5"/>
        <v>7</v>
      </c>
    </row>
    <row r="45" spans="1:8" x14ac:dyDescent="0.3">
      <c r="B45" s="1" t="s">
        <v>155</v>
      </c>
      <c r="C45" s="8">
        <v>1.25</v>
      </c>
      <c r="D45" s="9">
        <v>1.26</v>
      </c>
      <c r="E45" s="8">
        <v>1.2</v>
      </c>
      <c r="F45" s="9">
        <v>1.23</v>
      </c>
      <c r="G45" s="8">
        <f t="shared" si="4"/>
        <v>1.26</v>
      </c>
      <c r="H45" s="8">
        <f t="shared" si="5"/>
        <v>9</v>
      </c>
    </row>
    <row r="46" spans="1:8" x14ac:dyDescent="0.3">
      <c r="B46" s="1"/>
    </row>
    <row r="47" spans="1:8" x14ac:dyDescent="0.3">
      <c r="A47" s="6" t="s">
        <v>156</v>
      </c>
    </row>
    <row r="48" spans="1:8" x14ac:dyDescent="0.3">
      <c r="B48" s="1"/>
      <c r="C48" s="8" t="s">
        <v>86</v>
      </c>
      <c r="D48" s="9" t="s">
        <v>87</v>
      </c>
      <c r="E48" s="8" t="s">
        <v>88</v>
      </c>
      <c r="F48" s="9" t="s">
        <v>89</v>
      </c>
      <c r="G48" s="17" t="s">
        <v>90</v>
      </c>
      <c r="H48" s="17" t="s">
        <v>79</v>
      </c>
    </row>
    <row r="49" spans="1:8" x14ac:dyDescent="0.3">
      <c r="B49" s="1" t="s">
        <v>63</v>
      </c>
      <c r="C49" s="8">
        <v>1.66</v>
      </c>
      <c r="D49" s="9">
        <v>1.52</v>
      </c>
      <c r="E49" s="8">
        <v>1.64</v>
      </c>
      <c r="F49" s="9">
        <v>1.6</v>
      </c>
      <c r="G49" s="8">
        <f>LARGE(C49:F49,1)</f>
        <v>1.66</v>
      </c>
      <c r="H49" s="8">
        <f>RANK(G49,$G$49:$G$49,0)</f>
        <v>1</v>
      </c>
    </row>
    <row r="50" spans="1:8" x14ac:dyDescent="0.3">
      <c r="B50" s="1"/>
    </row>
    <row r="52" spans="1:8" x14ac:dyDescent="0.3">
      <c r="A52" s="6" t="s">
        <v>163</v>
      </c>
      <c r="C52" s="8" t="s">
        <v>86</v>
      </c>
      <c r="D52" s="9" t="s">
        <v>87</v>
      </c>
      <c r="E52" s="8" t="s">
        <v>88</v>
      </c>
      <c r="F52" s="9" t="s">
        <v>89</v>
      </c>
      <c r="G52" s="17" t="s">
        <v>90</v>
      </c>
      <c r="H52" s="17" t="s">
        <v>79</v>
      </c>
    </row>
    <row r="53" spans="1:8" x14ac:dyDescent="0.3">
      <c r="B53" s="1" t="s">
        <v>157</v>
      </c>
      <c r="C53" s="8">
        <v>1.79</v>
      </c>
      <c r="D53" s="9">
        <v>1.76</v>
      </c>
      <c r="E53" s="8">
        <v>1.79</v>
      </c>
      <c r="F53" s="9">
        <v>1.85</v>
      </c>
      <c r="G53" s="8">
        <f t="shared" ref="G53:G58" si="6">LARGE(C53:F53,1)</f>
        <v>1.85</v>
      </c>
      <c r="H53" s="8">
        <f t="shared" ref="H53:H58" si="7">RANK(G53,$G$53:$G$58,0)</f>
        <v>2</v>
      </c>
    </row>
    <row r="54" spans="1:8" x14ac:dyDescent="0.3">
      <c r="B54" s="1" t="s">
        <v>158</v>
      </c>
      <c r="C54" s="8">
        <v>1.32</v>
      </c>
      <c r="D54" s="9">
        <v>1.46</v>
      </c>
      <c r="E54" s="8">
        <v>1.46</v>
      </c>
      <c r="F54" s="9">
        <v>1.46</v>
      </c>
      <c r="G54" s="8">
        <f t="shared" si="6"/>
        <v>1.46</v>
      </c>
      <c r="H54" s="8">
        <f t="shared" si="7"/>
        <v>5</v>
      </c>
    </row>
    <row r="55" spans="1:8" x14ac:dyDescent="0.3">
      <c r="B55" s="1" t="s">
        <v>159</v>
      </c>
      <c r="C55" s="8">
        <v>0</v>
      </c>
      <c r="D55" s="9">
        <v>0</v>
      </c>
      <c r="E55" s="8">
        <v>0</v>
      </c>
      <c r="F55" s="9">
        <v>0</v>
      </c>
      <c r="G55" s="8">
        <f t="shared" si="6"/>
        <v>0</v>
      </c>
      <c r="H55" s="8">
        <f t="shared" si="7"/>
        <v>6</v>
      </c>
    </row>
    <row r="56" spans="1:8" x14ac:dyDescent="0.3">
      <c r="B56" s="1" t="s">
        <v>160</v>
      </c>
      <c r="C56" s="8">
        <v>1.55</v>
      </c>
      <c r="D56" s="9">
        <v>1.1399999999999999</v>
      </c>
      <c r="E56" s="8">
        <v>1.74</v>
      </c>
      <c r="F56" s="9">
        <v>1.74</v>
      </c>
      <c r="G56" s="8">
        <f t="shared" si="6"/>
        <v>1.74</v>
      </c>
      <c r="H56" s="8">
        <f t="shared" si="7"/>
        <v>3</v>
      </c>
    </row>
    <row r="57" spans="1:8" x14ac:dyDescent="0.3">
      <c r="B57" s="1" t="s">
        <v>161</v>
      </c>
      <c r="C57" s="8">
        <v>1.74</v>
      </c>
      <c r="D57" s="9">
        <v>1.94</v>
      </c>
      <c r="E57" s="8">
        <v>1.92</v>
      </c>
      <c r="F57" s="9">
        <v>2</v>
      </c>
      <c r="G57" s="8">
        <f t="shared" si="6"/>
        <v>2</v>
      </c>
      <c r="H57" s="8">
        <f t="shared" si="7"/>
        <v>1</v>
      </c>
    </row>
    <row r="58" spans="1:8" x14ac:dyDescent="0.3">
      <c r="B58" s="1" t="s">
        <v>162</v>
      </c>
      <c r="C58" s="8">
        <v>1.56</v>
      </c>
      <c r="D58" s="9">
        <v>1.64</v>
      </c>
      <c r="E58" s="8">
        <v>1.63</v>
      </c>
      <c r="F58" s="9">
        <v>1.64</v>
      </c>
      <c r="G58" s="8">
        <f t="shared" si="6"/>
        <v>1.64</v>
      </c>
      <c r="H58" s="8">
        <f t="shared" si="7"/>
        <v>4</v>
      </c>
    </row>
    <row r="59" spans="1:8" x14ac:dyDescent="0.3">
      <c r="B59" s="1"/>
    </row>
    <row r="61" spans="1:8" x14ac:dyDescent="0.3">
      <c r="A61" s="6" t="s">
        <v>171</v>
      </c>
      <c r="C61" s="8" t="s">
        <v>86</v>
      </c>
      <c r="D61" s="9" t="s">
        <v>87</v>
      </c>
      <c r="E61" s="8" t="s">
        <v>88</v>
      </c>
      <c r="F61" s="9" t="s">
        <v>89</v>
      </c>
      <c r="G61" s="17" t="s">
        <v>90</v>
      </c>
      <c r="H61" s="17" t="s">
        <v>79</v>
      </c>
    </row>
    <row r="62" spans="1:8" x14ac:dyDescent="0.3">
      <c r="B62" s="1" t="s">
        <v>164</v>
      </c>
      <c r="C62" s="8">
        <v>1.49</v>
      </c>
      <c r="D62" s="9">
        <v>1.37</v>
      </c>
      <c r="E62" s="8">
        <v>1.1399999999999999</v>
      </c>
      <c r="F62" s="9">
        <v>1.22</v>
      </c>
      <c r="G62" s="8">
        <f t="shared" ref="G62:G66" si="8">LARGE(C62:F62,1)</f>
        <v>1.49</v>
      </c>
      <c r="H62" s="8">
        <f>RANK(G62,$G$62:$G$66,0)</f>
        <v>2</v>
      </c>
    </row>
    <row r="63" spans="1:8" x14ac:dyDescent="0.3">
      <c r="B63" s="1" t="s">
        <v>165</v>
      </c>
      <c r="C63" s="8">
        <v>1.45</v>
      </c>
      <c r="D63" s="9">
        <v>1.42</v>
      </c>
      <c r="E63" s="8">
        <v>1.46</v>
      </c>
      <c r="F63" s="9">
        <v>1.42</v>
      </c>
      <c r="G63" s="8">
        <f t="shared" si="8"/>
        <v>1.46</v>
      </c>
      <c r="H63" s="8">
        <f t="shared" ref="H63:H66" si="9">RANK(G63,$G$62:$G$66,0)</f>
        <v>3</v>
      </c>
    </row>
    <row r="64" spans="1:8" x14ac:dyDescent="0.3">
      <c r="B64" s="1" t="s">
        <v>166</v>
      </c>
      <c r="C64" s="8">
        <v>1.42</v>
      </c>
      <c r="D64" s="9">
        <v>1.38</v>
      </c>
      <c r="E64" s="8">
        <v>1.41</v>
      </c>
      <c r="F64" s="9">
        <v>1.61</v>
      </c>
      <c r="G64" s="8">
        <f t="shared" si="8"/>
        <v>1.61</v>
      </c>
      <c r="H64" s="8">
        <f t="shared" si="9"/>
        <v>1</v>
      </c>
    </row>
    <row r="65" spans="2:8" x14ac:dyDescent="0.3">
      <c r="B65" s="1" t="s">
        <v>167</v>
      </c>
      <c r="C65" s="8">
        <v>1.1200000000000001</v>
      </c>
      <c r="D65" s="9">
        <v>0.93</v>
      </c>
      <c r="E65" s="8">
        <v>1.1299999999999999</v>
      </c>
      <c r="F65" s="9">
        <v>1.0900000000000001</v>
      </c>
      <c r="G65" s="8">
        <f t="shared" si="8"/>
        <v>1.1299999999999999</v>
      </c>
      <c r="H65" s="8">
        <f t="shared" si="9"/>
        <v>5</v>
      </c>
    </row>
    <row r="66" spans="2:8" x14ac:dyDescent="0.3">
      <c r="B66" s="1" t="s">
        <v>168</v>
      </c>
      <c r="C66" s="8">
        <v>1.39</v>
      </c>
      <c r="D66" s="9">
        <v>1.21</v>
      </c>
      <c r="E66" s="8">
        <v>1.38</v>
      </c>
      <c r="F66" s="9">
        <v>1.44</v>
      </c>
      <c r="G66" s="8">
        <f t="shared" si="8"/>
        <v>1.44</v>
      </c>
      <c r="H66" s="8">
        <f t="shared" si="9"/>
        <v>4</v>
      </c>
    </row>
    <row r="67" spans="2:8" x14ac:dyDescent="0.3">
      <c r="B67" s="1"/>
    </row>
    <row r="68" spans="2:8" x14ac:dyDescent="0.3">
      <c r="B68" s="1"/>
    </row>
  </sheetData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42" zoomScaleNormal="100" workbookViewId="0">
      <selection activeCell="B47" sqref="B47"/>
    </sheetView>
  </sheetViews>
  <sheetFormatPr defaultRowHeight="14.4" x14ac:dyDescent="0.3"/>
  <cols>
    <col min="1" max="1" width="17.5546875" bestFit="1" customWidth="1"/>
    <col min="2" max="2" width="27.33203125" bestFit="1" customWidth="1"/>
    <col min="3" max="3" width="13" customWidth="1"/>
    <col min="4" max="4" width="11" bestFit="1" customWidth="1"/>
    <col min="5" max="5" width="13.5546875" customWidth="1"/>
    <col min="7" max="7" width="15.109375" bestFit="1" customWidth="1"/>
    <col min="9" max="9" width="13.33203125" bestFit="1" customWidth="1"/>
  </cols>
  <sheetData>
    <row r="1" spans="1:9" ht="18" x14ac:dyDescent="0.35">
      <c r="A1" s="18" t="s">
        <v>184</v>
      </c>
      <c r="B1" s="18" t="s">
        <v>91</v>
      </c>
      <c r="D1" s="7" t="s">
        <v>92</v>
      </c>
    </row>
    <row r="2" spans="1:9" x14ac:dyDescent="0.3">
      <c r="G2" t="s">
        <v>183</v>
      </c>
    </row>
    <row r="3" spans="1:9" x14ac:dyDescent="0.3">
      <c r="A3" s="6" t="s">
        <v>120</v>
      </c>
      <c r="C3" s="9" t="s">
        <v>93</v>
      </c>
      <c r="D3" s="8" t="s">
        <v>79</v>
      </c>
    </row>
    <row r="4" spans="1:9" x14ac:dyDescent="0.3">
      <c r="B4" s="1" t="s">
        <v>124</v>
      </c>
      <c r="C4" s="35">
        <v>1.1035879629629631E-3</v>
      </c>
      <c r="D4">
        <f>RANK(C4,$C$4:$C$6,1)</f>
        <v>1</v>
      </c>
    </row>
    <row r="5" spans="1:9" x14ac:dyDescent="0.3">
      <c r="B5" s="1" t="s">
        <v>125</v>
      </c>
      <c r="C5" s="35">
        <v>1.2420138888888889E-3</v>
      </c>
      <c r="D5">
        <f>RANK(C5,$C$4:$C$6,1)</f>
        <v>3</v>
      </c>
    </row>
    <row r="6" spans="1:9" x14ac:dyDescent="0.3">
      <c r="B6" s="1" t="s">
        <v>174</v>
      </c>
      <c r="C6" s="35">
        <v>1.1140046296296295E-3</v>
      </c>
      <c r="D6">
        <f>RANK(C6,$C$4:$C$6,1)</f>
        <v>2</v>
      </c>
    </row>
    <row r="7" spans="1:9" x14ac:dyDescent="0.3">
      <c r="G7" s="1"/>
      <c r="I7" s="1"/>
    </row>
    <row r="8" spans="1:9" x14ac:dyDescent="0.3">
      <c r="G8" s="1"/>
      <c r="I8" s="1"/>
    </row>
    <row r="9" spans="1:9" x14ac:dyDescent="0.3">
      <c r="A9" s="6" t="s">
        <v>121</v>
      </c>
      <c r="C9" s="9" t="s">
        <v>93</v>
      </c>
      <c r="D9" s="8" t="s">
        <v>79</v>
      </c>
      <c r="G9" t="s">
        <v>183</v>
      </c>
    </row>
    <row r="10" spans="1:9" x14ac:dyDescent="0.3">
      <c r="B10" s="1" t="s">
        <v>126</v>
      </c>
      <c r="C10" s="35">
        <v>1.0174768518518519E-3</v>
      </c>
      <c r="D10">
        <f t="shared" ref="D10:D15" si="0">RANK(C10,$C$10:$C$15,1)</f>
        <v>2</v>
      </c>
    </row>
    <row r="11" spans="1:9" x14ac:dyDescent="0.3">
      <c r="B11" s="1" t="s">
        <v>127</v>
      </c>
      <c r="C11" s="35">
        <v>3</v>
      </c>
      <c r="D11">
        <f t="shared" si="0"/>
        <v>6</v>
      </c>
    </row>
    <row r="12" spans="1:9" x14ac:dyDescent="0.3">
      <c r="B12" s="1" t="s">
        <v>128</v>
      </c>
      <c r="C12" s="35">
        <v>1.0370370370370371E-3</v>
      </c>
      <c r="D12">
        <f t="shared" si="0"/>
        <v>3</v>
      </c>
    </row>
    <row r="13" spans="1:9" x14ac:dyDescent="0.3">
      <c r="B13" s="1" t="s">
        <v>129</v>
      </c>
      <c r="C13" s="35">
        <v>1.0370370370370371E-3</v>
      </c>
      <c r="D13">
        <f t="shared" si="0"/>
        <v>3</v>
      </c>
    </row>
    <row r="14" spans="1:9" x14ac:dyDescent="0.3">
      <c r="B14" s="1" t="s">
        <v>130</v>
      </c>
      <c r="C14" s="35">
        <v>1.2340277777777777E-3</v>
      </c>
      <c r="D14">
        <f t="shared" si="0"/>
        <v>5</v>
      </c>
    </row>
    <row r="15" spans="1:9" x14ac:dyDescent="0.3">
      <c r="B15" s="1" t="s">
        <v>131</v>
      </c>
      <c r="C15" s="35">
        <v>1.0006944444444445E-3</v>
      </c>
      <c r="D15">
        <f t="shared" si="0"/>
        <v>1</v>
      </c>
    </row>
    <row r="18" spans="1:7" x14ac:dyDescent="0.3">
      <c r="A18" s="6" t="s">
        <v>122</v>
      </c>
      <c r="C18" s="9" t="s">
        <v>93</v>
      </c>
      <c r="D18" s="8" t="s">
        <v>79</v>
      </c>
      <c r="G18" t="s">
        <v>183</v>
      </c>
    </row>
    <row r="19" spans="1:7" x14ac:dyDescent="0.3">
      <c r="B19" s="1" t="s">
        <v>132</v>
      </c>
      <c r="C19" s="35">
        <v>3</v>
      </c>
      <c r="D19">
        <f t="shared" ref="D19:D25" si="1">RANK(C19,$C$19:$C$25,1)</f>
        <v>7</v>
      </c>
    </row>
    <row r="20" spans="1:7" x14ac:dyDescent="0.3">
      <c r="B20" s="1" t="s">
        <v>133</v>
      </c>
      <c r="C20" s="35">
        <v>1.1859953703703705E-3</v>
      </c>
      <c r="D20">
        <f t="shared" si="1"/>
        <v>4</v>
      </c>
    </row>
    <row r="21" spans="1:7" x14ac:dyDescent="0.3">
      <c r="B21" s="1" t="s">
        <v>134</v>
      </c>
      <c r="C21" s="35">
        <v>1.1407407407407408E-3</v>
      </c>
      <c r="D21">
        <f t="shared" si="1"/>
        <v>1</v>
      </c>
    </row>
    <row r="22" spans="1:7" x14ac:dyDescent="0.3">
      <c r="B22" s="1" t="s">
        <v>135</v>
      </c>
      <c r="C22" s="35">
        <v>1.292013888888889E-3</v>
      </c>
      <c r="D22">
        <f t="shared" si="1"/>
        <v>6</v>
      </c>
    </row>
    <row r="23" spans="1:7" x14ac:dyDescent="0.3">
      <c r="B23" s="1" t="s">
        <v>136</v>
      </c>
      <c r="C23" s="35">
        <v>1.2662037037037036E-3</v>
      </c>
      <c r="D23">
        <f t="shared" si="1"/>
        <v>5</v>
      </c>
    </row>
    <row r="24" spans="1:7" x14ac:dyDescent="0.3">
      <c r="B24" s="1" t="s">
        <v>137</v>
      </c>
      <c r="C24" s="35">
        <v>1.1628472222222222E-3</v>
      </c>
      <c r="D24">
        <f t="shared" si="1"/>
        <v>3</v>
      </c>
    </row>
    <row r="25" spans="1:7" x14ac:dyDescent="0.3">
      <c r="B25" s="1" t="s">
        <v>138</v>
      </c>
      <c r="C25" s="35">
        <v>1.1555555555555557E-3</v>
      </c>
      <c r="D25">
        <f t="shared" si="1"/>
        <v>2</v>
      </c>
    </row>
    <row r="26" spans="1:7" x14ac:dyDescent="0.3">
      <c r="B26" s="1"/>
    </row>
    <row r="28" spans="1:7" x14ac:dyDescent="0.3">
      <c r="A28" s="6" t="s">
        <v>123</v>
      </c>
      <c r="C28" s="9" t="s">
        <v>93</v>
      </c>
      <c r="D28" s="8" t="s">
        <v>79</v>
      </c>
      <c r="G28" t="s">
        <v>183</v>
      </c>
    </row>
    <row r="29" spans="1:7" x14ac:dyDescent="0.3">
      <c r="B29" s="1" t="s">
        <v>140</v>
      </c>
      <c r="C29" s="35">
        <v>1.0869212962962961E-3</v>
      </c>
      <c r="D29">
        <f>RANK(C29,$C$29:$C$43,1)</f>
        <v>2</v>
      </c>
    </row>
    <row r="30" spans="1:7" x14ac:dyDescent="0.3">
      <c r="B30" s="1" t="s">
        <v>141</v>
      </c>
      <c r="C30" s="35">
        <v>1.1422453703703703E-3</v>
      </c>
      <c r="D30">
        <f>RANK(C30,$C$29:$C$43,1)</f>
        <v>4</v>
      </c>
    </row>
    <row r="31" spans="1:7" x14ac:dyDescent="0.3">
      <c r="B31" s="1" t="s">
        <v>142</v>
      </c>
      <c r="C31" s="35">
        <v>3</v>
      </c>
      <c r="D31">
        <f>RANK(C31,$C$29:$C$43,1)</f>
        <v>14</v>
      </c>
    </row>
    <row r="32" spans="1:7" x14ac:dyDescent="0.3">
      <c r="B32" s="1" t="s">
        <v>143</v>
      </c>
      <c r="C32" s="35">
        <v>1.0857638888888889E-3</v>
      </c>
      <c r="D32">
        <f>RANK(C32,$C$29:$C$43,1)</f>
        <v>1</v>
      </c>
    </row>
    <row r="33" spans="1:9" x14ac:dyDescent="0.3">
      <c r="B33" s="1" t="s">
        <v>144</v>
      </c>
      <c r="C33" s="35">
        <v>1.1849537037037037E-3</v>
      </c>
      <c r="D33">
        <f>RANK(C33,$C$29:$C$43,1)</f>
        <v>5</v>
      </c>
    </row>
    <row r="34" spans="1:9" x14ac:dyDescent="0.3">
      <c r="B34" s="1" t="s">
        <v>145</v>
      </c>
      <c r="C34" s="35">
        <v>1.2423611111111112E-3</v>
      </c>
      <c r="D34">
        <f>RANK(C34,$C$29:$C$43,1)</f>
        <v>7</v>
      </c>
    </row>
    <row r="35" spans="1:9" x14ac:dyDescent="0.3">
      <c r="B35" s="1" t="s">
        <v>146</v>
      </c>
      <c r="C35" s="35">
        <v>1.4300925925925928E-3</v>
      </c>
      <c r="D35">
        <f>RANK(C35,$C$29:$C$43,1)</f>
        <v>13</v>
      </c>
    </row>
    <row r="36" spans="1:9" x14ac:dyDescent="0.3">
      <c r="B36" s="1" t="s">
        <v>147</v>
      </c>
      <c r="C36" s="35">
        <v>1.2991898148148149E-3</v>
      </c>
      <c r="D36">
        <f>RANK(C36,$C$29:$C$43,1)</f>
        <v>11</v>
      </c>
    </row>
    <row r="37" spans="1:9" x14ac:dyDescent="0.3">
      <c r="B37" s="1" t="s">
        <v>148</v>
      </c>
      <c r="C37" s="35">
        <v>1.3255787037037038E-3</v>
      </c>
      <c r="D37">
        <f>RANK(C37,$C$29:$C$43,1)</f>
        <v>12</v>
      </c>
    </row>
    <row r="38" spans="1:9" x14ac:dyDescent="0.3">
      <c r="B38" s="1" t="s">
        <v>149</v>
      </c>
      <c r="C38" s="35">
        <v>1.286226851851852E-3</v>
      </c>
      <c r="D38">
        <f>RANK(C38,$C$29:$C$43,1)</f>
        <v>9</v>
      </c>
    </row>
    <row r="39" spans="1:9" x14ac:dyDescent="0.3">
      <c r="B39" s="1" t="s">
        <v>151</v>
      </c>
      <c r="C39" s="35">
        <v>1.1318287037037037E-3</v>
      </c>
      <c r="D39">
        <f>RANK(C39,$C$29:$C$43,1)</f>
        <v>3</v>
      </c>
    </row>
    <row r="40" spans="1:9" x14ac:dyDescent="0.3">
      <c r="B40" s="1" t="s">
        <v>152</v>
      </c>
      <c r="C40" s="35">
        <v>1.2949074074074074E-3</v>
      </c>
      <c r="D40">
        <f>RANK(C40,$C$29:$C$43,1)</f>
        <v>10</v>
      </c>
    </row>
    <row r="41" spans="1:9" x14ac:dyDescent="0.3">
      <c r="B41" s="1" t="s">
        <v>153</v>
      </c>
      <c r="C41" s="35">
        <v>1.2709490740740741E-3</v>
      </c>
      <c r="D41">
        <f>RANK(C41,$C$29:$C$43,1)</f>
        <v>8</v>
      </c>
      <c r="I41" s="1"/>
    </row>
    <row r="42" spans="1:9" x14ac:dyDescent="0.3">
      <c r="B42" s="1" t="s">
        <v>154</v>
      </c>
      <c r="C42" s="35">
        <v>1.2098379629629629E-3</v>
      </c>
      <c r="D42">
        <f>RANK(C42,$C$29:$C$43,1)</f>
        <v>6</v>
      </c>
      <c r="I42" s="1"/>
    </row>
    <row r="43" spans="1:9" x14ac:dyDescent="0.3">
      <c r="B43" s="1" t="s">
        <v>155</v>
      </c>
      <c r="C43" s="35">
        <v>3</v>
      </c>
      <c r="D43">
        <f>RANK(C43,$C$29:$C$43,1)</f>
        <v>14</v>
      </c>
      <c r="I43" s="1"/>
    </row>
    <row r="44" spans="1:9" x14ac:dyDescent="0.3">
      <c r="B44" s="1"/>
      <c r="I44" s="1"/>
    </row>
    <row r="45" spans="1:9" x14ac:dyDescent="0.3">
      <c r="A45" s="6" t="s">
        <v>156</v>
      </c>
      <c r="I45" s="1"/>
    </row>
    <row r="46" spans="1:9" x14ac:dyDescent="0.3">
      <c r="B46" s="1"/>
      <c r="C46" s="9" t="s">
        <v>93</v>
      </c>
      <c r="D46" s="8" t="s">
        <v>79</v>
      </c>
      <c r="G46" t="s">
        <v>183</v>
      </c>
    </row>
    <row r="47" spans="1:9" x14ac:dyDescent="0.3">
      <c r="B47" s="1" t="s">
        <v>63</v>
      </c>
      <c r="C47" s="35">
        <v>1.1497685185185185E-3</v>
      </c>
      <c r="D47">
        <f>RANK(C47,$C$47,1)</f>
        <v>1</v>
      </c>
    </row>
    <row r="48" spans="1:9" x14ac:dyDescent="0.3">
      <c r="B48" s="1"/>
    </row>
    <row r="50" spans="1:7" x14ac:dyDescent="0.3">
      <c r="A50" s="6" t="s">
        <v>163</v>
      </c>
      <c r="C50" s="9" t="s">
        <v>93</v>
      </c>
      <c r="D50" s="8" t="s">
        <v>79</v>
      </c>
      <c r="G50" t="s">
        <v>183</v>
      </c>
    </row>
    <row r="51" spans="1:7" x14ac:dyDescent="0.3">
      <c r="B51" s="1" t="s">
        <v>157</v>
      </c>
      <c r="C51" s="35">
        <v>1.0134259259259261E-3</v>
      </c>
      <c r="D51">
        <f t="shared" ref="D51:D56" si="2">RANK(C51,$C$51:$C$56,1)</f>
        <v>1</v>
      </c>
    </row>
    <row r="52" spans="1:7" x14ac:dyDescent="0.3">
      <c r="B52" s="1" t="s">
        <v>158</v>
      </c>
      <c r="C52" s="35">
        <v>1.0413194444444445E-3</v>
      </c>
      <c r="D52">
        <f t="shared" si="2"/>
        <v>5</v>
      </c>
    </row>
    <row r="53" spans="1:7" x14ac:dyDescent="0.3">
      <c r="B53" s="1" t="s">
        <v>159</v>
      </c>
      <c r="C53" s="35">
        <v>3</v>
      </c>
      <c r="D53">
        <f t="shared" si="2"/>
        <v>6</v>
      </c>
    </row>
    <row r="54" spans="1:7" x14ac:dyDescent="0.3">
      <c r="B54" s="1" t="s">
        <v>160</v>
      </c>
      <c r="C54" s="35">
        <v>1.0206018518518517E-3</v>
      </c>
      <c r="D54">
        <f t="shared" si="2"/>
        <v>2</v>
      </c>
    </row>
    <row r="55" spans="1:7" x14ac:dyDescent="0.3">
      <c r="B55" s="1" t="s">
        <v>161</v>
      </c>
      <c r="C55" s="35">
        <v>1.0289351851851852E-3</v>
      </c>
      <c r="D55">
        <f t="shared" si="2"/>
        <v>3</v>
      </c>
    </row>
    <row r="56" spans="1:7" x14ac:dyDescent="0.3">
      <c r="B56" s="1" t="s">
        <v>162</v>
      </c>
      <c r="C56" s="35">
        <v>1.0398148148148148E-3</v>
      </c>
      <c r="D56">
        <f t="shared" si="2"/>
        <v>4</v>
      </c>
    </row>
    <row r="57" spans="1:7" x14ac:dyDescent="0.3">
      <c r="B57" s="1"/>
    </row>
    <row r="59" spans="1:7" x14ac:dyDescent="0.3">
      <c r="A59" s="6" t="s">
        <v>171</v>
      </c>
      <c r="C59" s="9" t="s">
        <v>93</v>
      </c>
      <c r="D59" s="8" t="s">
        <v>79</v>
      </c>
      <c r="G59" t="s">
        <v>183</v>
      </c>
    </row>
    <row r="60" spans="1:7" x14ac:dyDescent="0.3">
      <c r="B60" s="1" t="s">
        <v>164</v>
      </c>
      <c r="C60" s="35">
        <v>3</v>
      </c>
      <c r="D60">
        <f>RANK(C60,$C$60:$C$64,1)</f>
        <v>5</v>
      </c>
    </row>
    <row r="61" spans="1:7" x14ac:dyDescent="0.3">
      <c r="B61" s="1" t="s">
        <v>165</v>
      </c>
      <c r="C61" s="35">
        <v>1.1465277777777778E-3</v>
      </c>
      <c r="D61">
        <f>RANK(C61,$C$60:$C$64,1)</f>
        <v>1</v>
      </c>
    </row>
    <row r="62" spans="1:7" x14ac:dyDescent="0.3">
      <c r="B62" s="1" t="s">
        <v>166</v>
      </c>
      <c r="C62" s="35">
        <v>1.195023148148148E-3</v>
      </c>
      <c r="D62">
        <f>RANK(C62,$C$60:$C$64,1)</f>
        <v>2</v>
      </c>
    </row>
    <row r="63" spans="1:7" x14ac:dyDescent="0.3">
      <c r="B63" s="1" t="s">
        <v>167</v>
      </c>
      <c r="C63" s="35">
        <v>1.267361111111111E-3</v>
      </c>
      <c r="D63">
        <f>RANK(C63,$C$60:$C$64,1)</f>
        <v>4</v>
      </c>
    </row>
    <row r="64" spans="1:7" x14ac:dyDescent="0.3">
      <c r="B64" s="1" t="s">
        <v>168</v>
      </c>
      <c r="C64" s="35">
        <v>1.2445601851851851E-3</v>
      </c>
      <c r="D64">
        <f>RANK(C64,$C$60:$C$64,1)</f>
        <v>3</v>
      </c>
    </row>
    <row r="68" spans="2:2" x14ac:dyDescent="0.3">
      <c r="B68" s="1"/>
    </row>
  </sheetData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150" zoomScaleNormal="150" workbookViewId="0">
      <selection activeCell="K48" sqref="K48"/>
    </sheetView>
  </sheetViews>
  <sheetFormatPr defaultRowHeight="14.4" x14ac:dyDescent="0.3"/>
  <cols>
    <col min="2" max="2" width="27.33203125" bestFit="1" customWidth="1"/>
    <col min="5" max="5" width="10.44140625" bestFit="1" customWidth="1"/>
    <col min="7" max="7" width="11.5546875" bestFit="1" customWidth="1"/>
    <col min="8" max="8" width="10.44140625" hidden="1" customWidth="1"/>
  </cols>
  <sheetData>
    <row r="1" spans="1:9" x14ac:dyDescent="0.3">
      <c r="E1" s="6" t="s">
        <v>185</v>
      </c>
    </row>
    <row r="3" spans="1:9" x14ac:dyDescent="0.3">
      <c r="A3" s="6" t="s">
        <v>120</v>
      </c>
      <c r="C3" s="8" t="s">
        <v>94</v>
      </c>
      <c r="D3" s="8" t="s">
        <v>73</v>
      </c>
      <c r="E3" s="8" t="s">
        <v>95</v>
      </c>
      <c r="F3" s="8" t="s">
        <v>91</v>
      </c>
      <c r="G3" s="8" t="s">
        <v>96</v>
      </c>
      <c r="H3" s="8" t="s">
        <v>79</v>
      </c>
      <c r="I3" s="47" t="s">
        <v>79</v>
      </c>
    </row>
    <row r="4" spans="1:9" x14ac:dyDescent="0.3">
      <c r="A4" s="1">
        <v>1</v>
      </c>
      <c r="B4" s="1" t="s">
        <v>124</v>
      </c>
      <c r="C4" s="26">
        <f>'Höjd '!BJ4</f>
        <v>1</v>
      </c>
      <c r="D4" s="26">
        <f>Kula!J4</f>
        <v>1</v>
      </c>
      <c r="E4" s="9">
        <f>' Längd'!H4</f>
        <v>1</v>
      </c>
      <c r="F4" s="9">
        <f>'400 m'!D4</f>
        <v>1</v>
      </c>
      <c r="G4" s="9">
        <f>SUM(C4:F4)</f>
        <v>4</v>
      </c>
      <c r="H4" s="9">
        <f>RANK(G4,$G$4:$G$6,1)</f>
        <v>1</v>
      </c>
      <c r="I4">
        <v>1</v>
      </c>
    </row>
    <row r="5" spans="1:9" x14ac:dyDescent="0.3">
      <c r="A5" s="1">
        <v>8</v>
      </c>
      <c r="B5" s="1" t="s">
        <v>125</v>
      </c>
      <c r="C5" s="26">
        <f>'Höjd '!BJ5</f>
        <v>3</v>
      </c>
      <c r="D5" s="26">
        <f>Kula!J5</f>
        <v>2</v>
      </c>
      <c r="E5" s="9">
        <f>' Längd'!H5</f>
        <v>3</v>
      </c>
      <c r="F5" s="9">
        <f>'400 m'!D5</f>
        <v>3</v>
      </c>
      <c r="G5" s="9">
        <f t="shared" ref="G5:G6" si="0">SUM(C5:F5)</f>
        <v>11</v>
      </c>
      <c r="H5" s="9">
        <f t="shared" ref="H5:H6" si="1">RANK(G5,$G$4:$G$6,1)</f>
        <v>3</v>
      </c>
      <c r="I5">
        <v>3</v>
      </c>
    </row>
    <row r="6" spans="1:9" x14ac:dyDescent="0.3">
      <c r="B6" s="1" t="s">
        <v>174</v>
      </c>
      <c r="C6" s="26">
        <f>'Höjd '!BJ6</f>
        <v>2</v>
      </c>
      <c r="D6" s="26">
        <f>Kula!J6</f>
        <v>3</v>
      </c>
      <c r="E6" s="9">
        <f>' Längd'!H6</f>
        <v>2</v>
      </c>
      <c r="F6" s="9">
        <f>'400 m'!D6</f>
        <v>2</v>
      </c>
      <c r="G6" s="9">
        <f t="shared" si="0"/>
        <v>9</v>
      </c>
      <c r="H6" s="9">
        <f t="shared" si="1"/>
        <v>2</v>
      </c>
      <c r="I6">
        <v>2</v>
      </c>
    </row>
    <row r="7" spans="1:9" x14ac:dyDescent="0.3">
      <c r="C7" s="1"/>
      <c r="D7" s="1"/>
      <c r="E7" s="1"/>
      <c r="F7" s="1"/>
      <c r="G7" s="1"/>
      <c r="H7" s="1"/>
    </row>
    <row r="8" spans="1:9" x14ac:dyDescent="0.3">
      <c r="I8" s="1"/>
    </row>
    <row r="9" spans="1:9" x14ac:dyDescent="0.3">
      <c r="A9" s="6" t="s">
        <v>121</v>
      </c>
      <c r="C9" s="8" t="s">
        <v>94</v>
      </c>
      <c r="D9" s="8" t="s">
        <v>73</v>
      </c>
      <c r="E9" s="8" t="s">
        <v>95</v>
      </c>
      <c r="F9" s="8" t="s">
        <v>91</v>
      </c>
      <c r="G9" s="8" t="s">
        <v>96</v>
      </c>
      <c r="H9" s="8" t="s">
        <v>79</v>
      </c>
    </row>
    <row r="10" spans="1:9" x14ac:dyDescent="0.3">
      <c r="A10" s="1">
        <v>14</v>
      </c>
      <c r="B10" s="1" t="s">
        <v>126</v>
      </c>
      <c r="C10" s="9">
        <f>'Höjd '!BJ10</f>
        <v>1</v>
      </c>
      <c r="D10" s="9">
        <f>Kula!J10</f>
        <v>1</v>
      </c>
      <c r="E10" s="9">
        <f>' Längd'!H10</f>
        <v>1</v>
      </c>
      <c r="F10" s="9">
        <f>'400 m'!D10</f>
        <v>2</v>
      </c>
      <c r="G10" s="9">
        <f>SUM(C10:F10)</f>
        <v>5</v>
      </c>
      <c r="H10" s="9">
        <f>RANK(G10,$G$10:$G$15,1)</f>
        <v>1</v>
      </c>
      <c r="I10">
        <v>1</v>
      </c>
    </row>
    <row r="11" spans="1:9" x14ac:dyDescent="0.3">
      <c r="A11" s="1">
        <v>15</v>
      </c>
      <c r="B11" s="1" t="s">
        <v>127</v>
      </c>
      <c r="C11" s="9">
        <f>'Höjd '!BJ11</f>
        <v>5</v>
      </c>
      <c r="D11" s="9">
        <f>Kula!J11</f>
        <v>6</v>
      </c>
      <c r="E11" s="9">
        <f>' Längd'!H11</f>
        <v>6</v>
      </c>
      <c r="F11" s="9">
        <f>'400 m'!D11</f>
        <v>6</v>
      </c>
      <c r="G11" s="9">
        <f t="shared" ref="G11:G15" si="2">SUM(C11:F11)</f>
        <v>23</v>
      </c>
      <c r="H11" s="9">
        <f t="shared" ref="H11:H14" si="3">RANK(G11,$G$10:$G$15,1)</f>
        <v>6</v>
      </c>
      <c r="I11">
        <v>4</v>
      </c>
    </row>
    <row r="12" spans="1:9" x14ac:dyDescent="0.3">
      <c r="A12" s="1">
        <v>17</v>
      </c>
      <c r="B12" s="1" t="s">
        <v>128</v>
      </c>
      <c r="C12" s="9">
        <f>'Höjd '!BJ12</f>
        <v>3</v>
      </c>
      <c r="D12" s="9">
        <f>Kula!J12</f>
        <v>5</v>
      </c>
      <c r="E12" s="9">
        <f>' Längd'!H12</f>
        <v>4</v>
      </c>
      <c r="F12" s="9">
        <f>'400 m'!D12</f>
        <v>3</v>
      </c>
      <c r="G12" s="9">
        <f t="shared" si="2"/>
        <v>15</v>
      </c>
      <c r="H12" s="9">
        <f t="shared" si="3"/>
        <v>4</v>
      </c>
      <c r="I12">
        <v>4</v>
      </c>
    </row>
    <row r="13" spans="1:9" x14ac:dyDescent="0.3">
      <c r="A13" s="1">
        <v>18</v>
      </c>
      <c r="B13" s="1" t="s">
        <v>129</v>
      </c>
      <c r="C13" s="9">
        <f>'Höjd '!BJ13</f>
        <v>4</v>
      </c>
      <c r="D13" s="9">
        <f>Kula!J13</f>
        <v>2</v>
      </c>
      <c r="E13" s="9">
        <f>' Längd'!H13</f>
        <v>3</v>
      </c>
      <c r="F13" s="9">
        <f>'400 m'!D13</f>
        <v>3</v>
      </c>
      <c r="G13" s="9">
        <f t="shared" si="2"/>
        <v>12</v>
      </c>
      <c r="H13" s="9">
        <f t="shared" si="3"/>
        <v>3</v>
      </c>
      <c r="I13">
        <v>3</v>
      </c>
    </row>
    <row r="14" spans="1:9" x14ac:dyDescent="0.3">
      <c r="A14" s="1">
        <v>19</v>
      </c>
      <c r="B14" s="1" t="s">
        <v>130</v>
      </c>
      <c r="C14" s="9">
        <f>'Höjd '!BJ14</f>
        <v>6</v>
      </c>
      <c r="D14" s="9">
        <f>Kula!J14</f>
        <v>3</v>
      </c>
      <c r="E14" s="9">
        <f>' Längd'!H14</f>
        <v>5</v>
      </c>
      <c r="F14" s="9">
        <f>'400 m'!D14</f>
        <v>5</v>
      </c>
      <c r="G14" s="9">
        <f t="shared" si="2"/>
        <v>19</v>
      </c>
      <c r="H14" s="9">
        <f t="shared" si="3"/>
        <v>5</v>
      </c>
      <c r="I14">
        <v>4</v>
      </c>
    </row>
    <row r="15" spans="1:9" x14ac:dyDescent="0.3">
      <c r="A15" s="1">
        <v>30</v>
      </c>
      <c r="B15" s="1" t="s">
        <v>131</v>
      </c>
      <c r="C15" s="9">
        <f>'Höjd '!BJ15</f>
        <v>2</v>
      </c>
      <c r="D15" s="9">
        <f>Kula!J15</f>
        <v>4</v>
      </c>
      <c r="E15" s="9">
        <f>' Längd'!H15</f>
        <v>2</v>
      </c>
      <c r="F15" s="9">
        <f>'400 m'!D15</f>
        <v>1</v>
      </c>
      <c r="G15" s="9">
        <f t="shared" si="2"/>
        <v>9</v>
      </c>
      <c r="H15" s="9">
        <f>RANK(G15,$G$10:$G$15,1)</f>
        <v>2</v>
      </c>
      <c r="I15">
        <v>2</v>
      </c>
    </row>
    <row r="18" spans="1:9" x14ac:dyDescent="0.3">
      <c r="A18" s="6" t="s">
        <v>122</v>
      </c>
      <c r="C18" s="8" t="s">
        <v>94</v>
      </c>
      <c r="D18" s="8" t="s">
        <v>73</v>
      </c>
      <c r="E18" s="8" t="s">
        <v>95</v>
      </c>
      <c r="F18" s="8" t="s">
        <v>91</v>
      </c>
      <c r="G18" s="8" t="s">
        <v>96</v>
      </c>
      <c r="H18" s="8" t="s">
        <v>79</v>
      </c>
    </row>
    <row r="19" spans="1:9" x14ac:dyDescent="0.3">
      <c r="A19" s="1">
        <v>65</v>
      </c>
      <c r="B19" s="1" t="s">
        <v>132</v>
      </c>
      <c r="C19" s="9">
        <f>'Höjd '!BJ19</f>
        <v>4</v>
      </c>
      <c r="D19" s="9">
        <f>Kula!J19</f>
        <v>7</v>
      </c>
      <c r="E19" s="9">
        <f>' Längd'!H19</f>
        <v>7</v>
      </c>
      <c r="F19" s="9">
        <f>'400 m'!D19</f>
        <v>7</v>
      </c>
      <c r="G19" s="9">
        <f>SUM(C19:F19)</f>
        <v>25</v>
      </c>
      <c r="H19" s="9">
        <f>RANK(G19,$G$19:$G$25,1)</f>
        <v>7</v>
      </c>
      <c r="I19">
        <v>4</v>
      </c>
    </row>
    <row r="20" spans="1:9" x14ac:dyDescent="0.3">
      <c r="A20" s="1">
        <v>68</v>
      </c>
      <c r="B20" s="1" t="s">
        <v>133</v>
      </c>
      <c r="C20" s="9">
        <f>'Höjd '!BJ20</f>
        <v>5</v>
      </c>
      <c r="D20" s="9">
        <f>Kula!J20</f>
        <v>6</v>
      </c>
      <c r="E20" s="9">
        <f>' Längd'!H20</f>
        <v>1</v>
      </c>
      <c r="F20" s="9">
        <f>'400 m'!D20</f>
        <v>4</v>
      </c>
      <c r="G20" s="9">
        <f t="shared" ref="G20:G25" si="4">SUM(C20:F20)</f>
        <v>16</v>
      </c>
      <c r="H20" s="9">
        <f t="shared" ref="H20:H25" si="5">RANK(G20,$G$19:$G$25,1)</f>
        <v>4</v>
      </c>
      <c r="I20">
        <v>4</v>
      </c>
    </row>
    <row r="21" spans="1:9" x14ac:dyDescent="0.3">
      <c r="A21" s="1">
        <v>75</v>
      </c>
      <c r="B21" s="1" t="s">
        <v>134</v>
      </c>
      <c r="C21" s="9">
        <f>'Höjd '!BJ21</f>
        <v>1</v>
      </c>
      <c r="D21" s="9">
        <f>Kula!J21</f>
        <v>3</v>
      </c>
      <c r="E21" s="9">
        <f>' Längd'!H21</f>
        <v>2</v>
      </c>
      <c r="F21" s="9">
        <f>'400 m'!D21</f>
        <v>1</v>
      </c>
      <c r="G21" s="9">
        <f t="shared" si="4"/>
        <v>7</v>
      </c>
      <c r="H21" s="9">
        <f t="shared" si="5"/>
        <v>1</v>
      </c>
      <c r="I21">
        <v>1</v>
      </c>
    </row>
    <row r="22" spans="1:9" x14ac:dyDescent="0.3">
      <c r="A22" s="1">
        <v>82</v>
      </c>
      <c r="B22" s="1" t="s">
        <v>135</v>
      </c>
      <c r="C22" s="9">
        <f>'Höjd '!BJ22</f>
        <v>7</v>
      </c>
      <c r="D22" s="9">
        <f>Kula!J22</f>
        <v>1</v>
      </c>
      <c r="E22" s="9">
        <f>' Längd'!H22</f>
        <v>4</v>
      </c>
      <c r="F22" s="9">
        <f>'400 m'!D22</f>
        <v>6</v>
      </c>
      <c r="G22" s="9">
        <f t="shared" si="4"/>
        <v>18</v>
      </c>
      <c r="H22" s="9">
        <f t="shared" si="5"/>
        <v>5</v>
      </c>
      <c r="I22">
        <v>4</v>
      </c>
    </row>
    <row r="23" spans="1:9" x14ac:dyDescent="0.3">
      <c r="A23" s="1">
        <v>86</v>
      </c>
      <c r="B23" s="1" t="s">
        <v>136</v>
      </c>
      <c r="C23" s="9">
        <f>'Höjd '!BJ23</f>
        <v>6</v>
      </c>
      <c r="D23" s="9">
        <f>Kula!J23</f>
        <v>4</v>
      </c>
      <c r="E23" s="9">
        <f>' Längd'!H23</f>
        <v>6</v>
      </c>
      <c r="F23" s="9">
        <f>'400 m'!D23</f>
        <v>5</v>
      </c>
      <c r="G23" s="9">
        <f t="shared" si="4"/>
        <v>21</v>
      </c>
      <c r="H23" s="9">
        <f t="shared" si="5"/>
        <v>6</v>
      </c>
      <c r="I23">
        <v>4</v>
      </c>
    </row>
    <row r="24" spans="1:9" x14ac:dyDescent="0.3">
      <c r="A24" s="1">
        <v>87</v>
      </c>
      <c r="B24" s="1" t="s">
        <v>137</v>
      </c>
      <c r="C24" s="9">
        <f>'Höjd '!BJ24</f>
        <v>3</v>
      </c>
      <c r="D24" s="9">
        <f>Kula!J24</f>
        <v>5</v>
      </c>
      <c r="E24" s="9">
        <f>' Längd'!H24</f>
        <v>2</v>
      </c>
      <c r="F24" s="9">
        <f>'400 m'!D24</f>
        <v>3</v>
      </c>
      <c r="G24" s="9">
        <f t="shared" si="4"/>
        <v>13</v>
      </c>
      <c r="H24" s="9">
        <f>RANK(G24,$G$19:$G$25,1)</f>
        <v>3</v>
      </c>
      <c r="I24">
        <v>3</v>
      </c>
    </row>
    <row r="25" spans="1:9" x14ac:dyDescent="0.3">
      <c r="A25" s="1">
        <v>97</v>
      </c>
      <c r="B25" s="1" t="s">
        <v>138</v>
      </c>
      <c r="C25" s="9">
        <f>'Höjd '!BJ25</f>
        <v>2</v>
      </c>
      <c r="D25" s="9">
        <f>Kula!J25</f>
        <v>2</v>
      </c>
      <c r="E25" s="9">
        <f>' Längd'!H25</f>
        <v>5</v>
      </c>
      <c r="F25" s="9">
        <f>'400 m'!D25</f>
        <v>2</v>
      </c>
      <c r="G25" s="9">
        <f t="shared" si="4"/>
        <v>11</v>
      </c>
      <c r="H25" s="9">
        <f t="shared" si="5"/>
        <v>2</v>
      </c>
      <c r="I25">
        <v>2</v>
      </c>
    </row>
    <row r="26" spans="1:9" x14ac:dyDescent="0.3">
      <c r="A26" s="1"/>
      <c r="B26" s="1"/>
    </row>
    <row r="28" spans="1:9" x14ac:dyDescent="0.3">
      <c r="A28" s="6" t="s">
        <v>123</v>
      </c>
      <c r="C28" s="8" t="s">
        <v>94</v>
      </c>
      <c r="D28" s="8" t="s">
        <v>73</v>
      </c>
      <c r="E28" s="8" t="s">
        <v>95</v>
      </c>
      <c r="F28" s="8" t="s">
        <v>91</v>
      </c>
      <c r="G28" s="8" t="s">
        <v>96</v>
      </c>
      <c r="H28" s="8" t="s">
        <v>79</v>
      </c>
    </row>
    <row r="29" spans="1:9" x14ac:dyDescent="0.3">
      <c r="A29" s="39">
        <v>5</v>
      </c>
      <c r="B29" s="39" t="s">
        <v>140</v>
      </c>
      <c r="C29" s="9">
        <f>'Höjd '!BJ29</f>
        <v>4</v>
      </c>
      <c r="D29" s="9">
        <f>Kula!J29</f>
        <v>4</v>
      </c>
      <c r="E29" s="9">
        <f>' Längd'!H29</f>
        <v>2</v>
      </c>
      <c r="F29" s="9">
        <f>'400 m'!D29</f>
        <v>2</v>
      </c>
      <c r="G29" s="9">
        <f>SUM(C29:F29)</f>
        <v>12</v>
      </c>
      <c r="H29" s="9">
        <f t="shared" ref="H29:H43" si="6">RANK(G29,$G$29:$G$43,1)</f>
        <v>2</v>
      </c>
      <c r="I29">
        <v>2</v>
      </c>
    </row>
    <row r="30" spans="1:9" x14ac:dyDescent="0.3">
      <c r="A30" s="1">
        <v>6</v>
      </c>
      <c r="B30" s="1" t="s">
        <v>141</v>
      </c>
      <c r="C30" s="9">
        <f>'Höjd '!BJ30</f>
        <v>7</v>
      </c>
      <c r="D30" s="9">
        <f>Kula!J30</f>
        <v>2</v>
      </c>
      <c r="E30" s="9">
        <f>' Längd'!H30</f>
        <v>1</v>
      </c>
      <c r="F30" s="9">
        <f>'400 m'!D30</f>
        <v>4</v>
      </c>
      <c r="G30" s="9">
        <f t="shared" ref="G30:G43" si="7">SUM(C30:F30)</f>
        <v>14</v>
      </c>
      <c r="H30" s="9">
        <f t="shared" si="6"/>
        <v>3</v>
      </c>
      <c r="I30">
        <v>3</v>
      </c>
    </row>
    <row r="31" spans="1:9" x14ac:dyDescent="0.3">
      <c r="A31" s="39">
        <v>9</v>
      </c>
      <c r="B31" s="39" t="s">
        <v>142</v>
      </c>
      <c r="C31" s="9">
        <f>'Höjd '!BJ31</f>
        <v>1</v>
      </c>
      <c r="D31" s="9">
        <f>Kula!J31</f>
        <v>3</v>
      </c>
      <c r="E31" s="9">
        <f>' Längd'!H31</f>
        <v>15</v>
      </c>
      <c r="F31" s="9">
        <f>'400 m'!D31</f>
        <v>14</v>
      </c>
      <c r="G31" s="9">
        <f t="shared" si="7"/>
        <v>33</v>
      </c>
      <c r="H31" s="9">
        <f t="shared" si="6"/>
        <v>8</v>
      </c>
      <c r="I31">
        <v>4</v>
      </c>
    </row>
    <row r="32" spans="1:9" x14ac:dyDescent="0.3">
      <c r="A32" s="39">
        <v>10</v>
      </c>
      <c r="B32" s="39" t="s">
        <v>143</v>
      </c>
      <c r="C32" s="9">
        <f>'Höjd '!BJ32</f>
        <v>2</v>
      </c>
      <c r="D32" s="9">
        <f>Kula!J32</f>
        <v>5</v>
      </c>
      <c r="E32" s="9">
        <f>' Längd'!H32</f>
        <v>3</v>
      </c>
      <c r="F32" s="9">
        <f>'400 m'!D32</f>
        <v>1</v>
      </c>
      <c r="G32" s="9">
        <f t="shared" si="7"/>
        <v>11</v>
      </c>
      <c r="H32" s="9">
        <f t="shared" si="6"/>
        <v>1</v>
      </c>
      <c r="I32">
        <v>1</v>
      </c>
    </row>
    <row r="33" spans="1:9" x14ac:dyDescent="0.3">
      <c r="A33" s="1">
        <v>11</v>
      </c>
      <c r="B33" s="1" t="s">
        <v>144</v>
      </c>
      <c r="C33" s="9">
        <f>'Höjd '!BJ33</f>
        <v>8</v>
      </c>
      <c r="D33" s="9">
        <f>Kula!J33</f>
        <v>7</v>
      </c>
      <c r="E33" s="9">
        <f>' Längd'!H33</f>
        <v>5</v>
      </c>
      <c r="F33" s="9">
        <f>'400 m'!D33</f>
        <v>5</v>
      </c>
      <c r="G33" s="9">
        <f t="shared" si="7"/>
        <v>25</v>
      </c>
      <c r="H33" s="9">
        <f t="shared" si="6"/>
        <v>5</v>
      </c>
      <c r="I33">
        <v>4</v>
      </c>
    </row>
    <row r="34" spans="1:9" x14ac:dyDescent="0.3">
      <c r="A34" s="39">
        <v>12</v>
      </c>
      <c r="B34" s="39" t="s">
        <v>145</v>
      </c>
      <c r="C34" s="9">
        <f>'Höjd '!BJ34</f>
        <v>3</v>
      </c>
      <c r="D34" s="9">
        <f>Kula!J34</f>
        <v>1</v>
      </c>
      <c r="E34" s="9">
        <f>' Längd'!H34</f>
        <v>6</v>
      </c>
      <c r="F34" s="9">
        <f>'400 m'!D34</f>
        <v>7</v>
      </c>
      <c r="G34" s="9">
        <f t="shared" si="7"/>
        <v>17</v>
      </c>
      <c r="H34" s="9">
        <f t="shared" si="6"/>
        <v>4</v>
      </c>
      <c r="I34">
        <v>4</v>
      </c>
    </row>
    <row r="35" spans="1:9" x14ac:dyDescent="0.3">
      <c r="A35" s="1">
        <v>23</v>
      </c>
      <c r="B35" s="1" t="s">
        <v>146</v>
      </c>
      <c r="C35" s="9">
        <f>'Höjd '!BJ35</f>
        <v>14</v>
      </c>
      <c r="D35" s="9">
        <f>Kula!J35</f>
        <v>11</v>
      </c>
      <c r="E35" s="9">
        <f>' Längd'!H35</f>
        <v>12</v>
      </c>
      <c r="F35" s="9">
        <f>'400 m'!D35</f>
        <v>13</v>
      </c>
      <c r="G35" s="9">
        <f t="shared" si="7"/>
        <v>50</v>
      </c>
      <c r="H35" s="9">
        <f t="shared" si="6"/>
        <v>14</v>
      </c>
      <c r="I35">
        <v>4</v>
      </c>
    </row>
    <row r="36" spans="1:9" x14ac:dyDescent="0.3">
      <c r="A36" s="39">
        <v>24</v>
      </c>
      <c r="B36" s="39" t="s">
        <v>147</v>
      </c>
      <c r="C36" s="9">
        <f>'Höjd '!BJ36</f>
        <v>6</v>
      </c>
      <c r="D36" s="9">
        <f>Kula!J36</f>
        <v>12</v>
      </c>
      <c r="E36" s="9">
        <f>' Längd'!H36</f>
        <v>11</v>
      </c>
      <c r="F36" s="9">
        <f>'400 m'!D36</f>
        <v>11</v>
      </c>
      <c r="G36" s="9">
        <f t="shared" si="7"/>
        <v>40</v>
      </c>
      <c r="H36" s="9">
        <f t="shared" si="6"/>
        <v>11</v>
      </c>
      <c r="I36">
        <v>4</v>
      </c>
    </row>
    <row r="37" spans="1:9" x14ac:dyDescent="0.3">
      <c r="A37" s="39">
        <v>26</v>
      </c>
      <c r="B37" s="39" t="s">
        <v>148</v>
      </c>
      <c r="C37" s="9">
        <f>'Höjd '!BJ37</f>
        <v>8</v>
      </c>
      <c r="D37" s="9">
        <f>Kula!J37</f>
        <v>5</v>
      </c>
      <c r="E37" s="9">
        <f>' Längd'!H37</f>
        <v>4</v>
      </c>
      <c r="F37" s="9">
        <f>'400 m'!D37</f>
        <v>12</v>
      </c>
      <c r="G37" s="9">
        <f t="shared" si="7"/>
        <v>29</v>
      </c>
      <c r="H37" s="9">
        <f t="shared" si="6"/>
        <v>6</v>
      </c>
      <c r="I37">
        <v>4</v>
      </c>
    </row>
    <row r="38" spans="1:9" x14ac:dyDescent="0.3">
      <c r="A38" s="39">
        <v>27</v>
      </c>
      <c r="B38" s="39" t="s">
        <v>149</v>
      </c>
      <c r="C38" s="9">
        <f>'Höjd '!BJ38</f>
        <v>10</v>
      </c>
      <c r="D38" s="9">
        <f>Kula!J38</f>
        <v>13</v>
      </c>
      <c r="E38" s="9">
        <f>' Längd'!H38</f>
        <v>10</v>
      </c>
      <c r="F38" s="9">
        <f>'400 m'!D38</f>
        <v>9</v>
      </c>
      <c r="G38" s="9">
        <f t="shared" si="7"/>
        <v>42</v>
      </c>
      <c r="H38" s="9">
        <f t="shared" si="6"/>
        <v>13</v>
      </c>
      <c r="I38">
        <v>4</v>
      </c>
    </row>
    <row r="39" spans="1:9" x14ac:dyDescent="0.3">
      <c r="A39" s="1">
        <v>32</v>
      </c>
      <c r="B39" s="1" t="s">
        <v>151</v>
      </c>
      <c r="C39" s="9">
        <f>'Höjd '!BJ40</f>
        <v>14</v>
      </c>
      <c r="D39" s="9">
        <f>Kula!J40</f>
        <v>8</v>
      </c>
      <c r="E39" s="9">
        <f>' Längd'!H40</f>
        <v>7</v>
      </c>
      <c r="F39" s="9">
        <f>'400 m'!D39</f>
        <v>3</v>
      </c>
      <c r="G39" s="9">
        <f t="shared" si="7"/>
        <v>32</v>
      </c>
      <c r="H39" s="9">
        <f t="shared" si="6"/>
        <v>7</v>
      </c>
      <c r="I39">
        <v>4</v>
      </c>
    </row>
    <row r="40" spans="1:9" x14ac:dyDescent="0.3">
      <c r="A40" s="1">
        <v>34</v>
      </c>
      <c r="B40" s="1" t="s">
        <v>152</v>
      </c>
      <c r="C40" s="9">
        <f>'Höjd '!BJ41</f>
        <v>13</v>
      </c>
      <c r="D40" s="9">
        <f>Kula!J41</f>
        <v>14</v>
      </c>
      <c r="E40" s="9">
        <f>' Längd'!H41</f>
        <v>14</v>
      </c>
      <c r="F40" s="9">
        <f>'400 m'!D40</f>
        <v>10</v>
      </c>
      <c r="G40" s="9">
        <f t="shared" si="7"/>
        <v>51</v>
      </c>
      <c r="H40" s="9">
        <f t="shared" si="6"/>
        <v>15</v>
      </c>
      <c r="I40">
        <v>4</v>
      </c>
    </row>
    <row r="41" spans="1:9" x14ac:dyDescent="0.3">
      <c r="A41" s="39">
        <v>37</v>
      </c>
      <c r="B41" s="39" t="s">
        <v>153</v>
      </c>
      <c r="C41" s="9">
        <f>'Höjd '!BJ43</f>
        <v>10</v>
      </c>
      <c r="D41" s="9">
        <f>Kula!J43</f>
        <v>9</v>
      </c>
      <c r="E41" s="9">
        <f>' Längd'!H43</f>
        <v>13</v>
      </c>
      <c r="F41" s="9">
        <f>'400 m'!D41</f>
        <v>8</v>
      </c>
      <c r="G41" s="9">
        <f t="shared" si="7"/>
        <v>40</v>
      </c>
      <c r="H41" s="9">
        <f t="shared" si="6"/>
        <v>11</v>
      </c>
      <c r="I41">
        <v>4</v>
      </c>
    </row>
    <row r="42" spans="1:9" x14ac:dyDescent="0.3">
      <c r="A42" s="39">
        <v>45</v>
      </c>
      <c r="B42" s="39" t="s">
        <v>154</v>
      </c>
      <c r="C42" s="9">
        <f>'Höjd '!BJ44</f>
        <v>10</v>
      </c>
      <c r="D42" s="9">
        <f>Kula!J44</f>
        <v>15</v>
      </c>
      <c r="E42" s="9">
        <f>' Längd'!H44</f>
        <v>7</v>
      </c>
      <c r="F42" s="9">
        <f>'400 m'!D42</f>
        <v>6</v>
      </c>
      <c r="G42" s="9">
        <f t="shared" si="7"/>
        <v>38</v>
      </c>
      <c r="H42" s="9">
        <f t="shared" si="6"/>
        <v>9</v>
      </c>
      <c r="I42">
        <v>4</v>
      </c>
    </row>
    <row r="43" spans="1:9" x14ac:dyDescent="0.3">
      <c r="A43" s="39">
        <v>46</v>
      </c>
      <c r="B43" s="39" t="s">
        <v>155</v>
      </c>
      <c r="C43" s="9">
        <f>'Höjd '!BJ45</f>
        <v>5</v>
      </c>
      <c r="D43" s="9">
        <f>Kula!J45</f>
        <v>10</v>
      </c>
      <c r="E43" s="9">
        <f>' Längd'!H45</f>
        <v>9</v>
      </c>
      <c r="F43" s="9">
        <f>'400 m'!D43</f>
        <v>14</v>
      </c>
      <c r="G43" s="9">
        <f t="shared" si="7"/>
        <v>38</v>
      </c>
      <c r="H43" s="9">
        <f t="shared" si="6"/>
        <v>9</v>
      </c>
      <c r="I43">
        <v>4</v>
      </c>
    </row>
    <row r="44" spans="1:9" x14ac:dyDescent="0.3">
      <c r="A44" s="39"/>
      <c r="B44" s="39"/>
    </row>
    <row r="46" spans="1:9" x14ac:dyDescent="0.3">
      <c r="A46" s="6" t="s">
        <v>156</v>
      </c>
      <c r="C46" s="8" t="s">
        <v>94</v>
      </c>
      <c r="D46" s="8" t="s">
        <v>73</v>
      </c>
      <c r="E46" s="8" t="s">
        <v>95</v>
      </c>
      <c r="F46" s="8" t="s">
        <v>91</v>
      </c>
      <c r="G46" s="8" t="s">
        <v>96</v>
      </c>
      <c r="H46" s="8" t="s">
        <v>79</v>
      </c>
    </row>
    <row r="47" spans="1:9" x14ac:dyDescent="0.3">
      <c r="A47" s="1">
        <v>33</v>
      </c>
      <c r="B47" s="1" t="s">
        <v>63</v>
      </c>
      <c r="C47" s="9">
        <f>'Höjd '!BJ49</f>
        <v>1</v>
      </c>
      <c r="D47" s="9">
        <f>Kula!J49</f>
        <v>1</v>
      </c>
      <c r="E47" s="9">
        <f>' Längd'!H49</f>
        <v>1</v>
      </c>
      <c r="F47" s="9">
        <f>'400 m'!D47</f>
        <v>1</v>
      </c>
      <c r="G47" s="9">
        <f>SUM(C47:F47)</f>
        <v>4</v>
      </c>
      <c r="H47" s="9">
        <f>RANK(G47,$G$47:$G$47,1)</f>
        <v>1</v>
      </c>
      <c r="I47">
        <v>1</v>
      </c>
    </row>
    <row r="48" spans="1:9" x14ac:dyDescent="0.3">
      <c r="A48" s="1"/>
      <c r="B48" s="1"/>
    </row>
    <row r="50" spans="1:9" x14ac:dyDescent="0.3">
      <c r="A50" s="6" t="s">
        <v>163</v>
      </c>
      <c r="C50" s="8" t="s">
        <v>94</v>
      </c>
      <c r="D50" s="8" t="s">
        <v>73</v>
      </c>
      <c r="E50" s="8" t="s">
        <v>95</v>
      </c>
      <c r="F50" s="8" t="s">
        <v>91</v>
      </c>
      <c r="G50" s="8" t="s">
        <v>96</v>
      </c>
      <c r="H50" s="8" t="s">
        <v>79</v>
      </c>
    </row>
    <row r="51" spans="1:9" x14ac:dyDescent="0.3">
      <c r="A51" s="1">
        <v>36</v>
      </c>
      <c r="B51" s="1" t="s">
        <v>157</v>
      </c>
      <c r="C51" s="9">
        <f>'Höjd '!BJ53</f>
        <v>4</v>
      </c>
      <c r="D51" s="9">
        <f>Kula!J53</f>
        <v>1</v>
      </c>
      <c r="E51" s="9">
        <f>' Längd'!H53</f>
        <v>2</v>
      </c>
      <c r="F51" s="9">
        <f>'400 m'!D51</f>
        <v>1</v>
      </c>
      <c r="G51" s="9">
        <f>SUM(C51:F51)</f>
        <v>8</v>
      </c>
      <c r="H51" s="46">
        <f>RANK(G51,$G$51:$G$55,1)</f>
        <v>2</v>
      </c>
      <c r="I51">
        <v>2</v>
      </c>
    </row>
    <row r="52" spans="1:9" x14ac:dyDescent="0.3">
      <c r="A52" s="1">
        <v>39</v>
      </c>
      <c r="B52" s="1" t="s">
        <v>158</v>
      </c>
      <c r="C52" s="9">
        <f>'Höjd '!BJ54</f>
        <v>2</v>
      </c>
      <c r="D52" s="9">
        <f>Kula!J54</f>
        <v>3</v>
      </c>
      <c r="E52" s="9">
        <f>' Längd'!H54</f>
        <v>5</v>
      </c>
      <c r="F52" s="9">
        <f>'400 m'!D52</f>
        <v>5</v>
      </c>
      <c r="G52" s="9">
        <f t="shared" ref="G52:G55" si="8">SUM(C52:F52)</f>
        <v>15</v>
      </c>
      <c r="H52" s="9">
        <f>RANK(G52,$G$51:$G$55,1)</f>
        <v>4</v>
      </c>
      <c r="I52">
        <v>4</v>
      </c>
    </row>
    <row r="53" spans="1:9" x14ac:dyDescent="0.3">
      <c r="A53" s="1">
        <v>49</v>
      </c>
      <c r="B53" s="1" t="s">
        <v>160</v>
      </c>
      <c r="C53" s="9">
        <f>'Höjd '!BJ56</f>
        <v>5</v>
      </c>
      <c r="D53" s="9">
        <f>Kula!J56</f>
        <v>4</v>
      </c>
      <c r="E53" s="9">
        <f>' Längd'!H56</f>
        <v>3</v>
      </c>
      <c r="F53" s="9">
        <f>'400 m'!D54</f>
        <v>2</v>
      </c>
      <c r="G53" s="9">
        <f t="shared" si="8"/>
        <v>14</v>
      </c>
      <c r="H53" s="46">
        <f>RANK(G53,$G$51:$G$55,1)</f>
        <v>3</v>
      </c>
      <c r="I53">
        <v>3</v>
      </c>
    </row>
    <row r="54" spans="1:9" x14ac:dyDescent="0.3">
      <c r="A54" s="1">
        <v>50</v>
      </c>
      <c r="B54" s="1" t="s">
        <v>161</v>
      </c>
      <c r="C54" s="9">
        <f>'Höjd '!BJ57</f>
        <v>1</v>
      </c>
      <c r="D54" s="9">
        <f>Kula!J57</f>
        <v>2</v>
      </c>
      <c r="E54" s="9">
        <f>' Längd'!H57</f>
        <v>1</v>
      </c>
      <c r="F54" s="9">
        <f>'400 m'!D55</f>
        <v>3</v>
      </c>
      <c r="G54" s="9">
        <f t="shared" si="8"/>
        <v>7</v>
      </c>
      <c r="H54" s="46">
        <f>RANK(G54,$G$51:$G$55,1)</f>
        <v>1</v>
      </c>
      <c r="I54">
        <v>1</v>
      </c>
    </row>
    <row r="55" spans="1:9" x14ac:dyDescent="0.3">
      <c r="A55" s="1">
        <v>51</v>
      </c>
      <c r="B55" s="1" t="s">
        <v>162</v>
      </c>
      <c r="C55" s="9">
        <f>'Höjd '!BJ58</f>
        <v>3</v>
      </c>
      <c r="D55" s="9">
        <f>Kula!J58</f>
        <v>5</v>
      </c>
      <c r="E55" s="9">
        <f>' Längd'!H58</f>
        <v>4</v>
      </c>
      <c r="F55" s="9">
        <f>'400 m'!D56</f>
        <v>4</v>
      </c>
      <c r="G55" s="9">
        <f t="shared" si="8"/>
        <v>16</v>
      </c>
      <c r="H55" s="9">
        <f>RANK(G55,$G$51:$G$55,1)</f>
        <v>5</v>
      </c>
      <c r="I55">
        <v>4</v>
      </c>
    </row>
    <row r="56" spans="1:9" x14ac:dyDescent="0.3">
      <c r="A56" s="1"/>
      <c r="B56" s="1"/>
    </row>
    <row r="58" spans="1:9" x14ac:dyDescent="0.3">
      <c r="A58" s="6" t="s">
        <v>171</v>
      </c>
      <c r="C58" s="8" t="s">
        <v>94</v>
      </c>
      <c r="D58" s="8" t="s">
        <v>73</v>
      </c>
      <c r="E58" s="8" t="s">
        <v>95</v>
      </c>
      <c r="F58" s="8" t="s">
        <v>91</v>
      </c>
      <c r="G58" s="8" t="s">
        <v>96</v>
      </c>
      <c r="H58" s="8" t="s">
        <v>79</v>
      </c>
    </row>
    <row r="59" spans="1:9" x14ac:dyDescent="0.3">
      <c r="A59" s="1">
        <v>48</v>
      </c>
      <c r="B59" s="1" t="s">
        <v>164</v>
      </c>
      <c r="C59" s="9">
        <f>'Höjd '!BJ62</f>
        <v>4</v>
      </c>
      <c r="D59" s="9">
        <f>Kula!J62</f>
        <v>4</v>
      </c>
      <c r="E59" s="9">
        <f>' Längd'!H62</f>
        <v>2</v>
      </c>
      <c r="F59" s="9">
        <f>'400 m'!D60</f>
        <v>5</v>
      </c>
      <c r="G59" s="9">
        <f>SUM(C59:F59)</f>
        <v>15</v>
      </c>
      <c r="H59" s="9">
        <f>RANK(G59,$G$59:$G$63,1)</f>
        <v>4</v>
      </c>
      <c r="I59">
        <v>4</v>
      </c>
    </row>
    <row r="60" spans="1:9" x14ac:dyDescent="0.3">
      <c r="A60" s="1">
        <v>52</v>
      </c>
      <c r="B60" s="1" t="s">
        <v>165</v>
      </c>
      <c r="C60" s="9">
        <f>'Höjd '!BJ63</f>
        <v>1</v>
      </c>
      <c r="D60" s="9">
        <f>Kula!J63</f>
        <v>1</v>
      </c>
      <c r="E60" s="9">
        <f>' Längd'!H63</f>
        <v>3</v>
      </c>
      <c r="F60" s="9">
        <f>'400 m'!D61</f>
        <v>1</v>
      </c>
      <c r="G60" s="9">
        <f t="shared" ref="G60:G63" si="9">SUM(C60:F60)</f>
        <v>6</v>
      </c>
      <c r="H60" s="9">
        <f t="shared" ref="H60:H62" si="10">RANK(G60,$G$59:$G$63,1)</f>
        <v>1</v>
      </c>
      <c r="I60">
        <v>1</v>
      </c>
    </row>
    <row r="61" spans="1:9" x14ac:dyDescent="0.3">
      <c r="A61" s="1">
        <v>53</v>
      </c>
      <c r="B61" s="1" t="s">
        <v>166</v>
      </c>
      <c r="C61" s="9">
        <f>'Höjd '!BJ64</f>
        <v>2</v>
      </c>
      <c r="D61" s="9">
        <f>Kula!J64</f>
        <v>3</v>
      </c>
      <c r="E61" s="9">
        <f>' Längd'!H64</f>
        <v>1</v>
      </c>
      <c r="F61" s="9">
        <f>'400 m'!D62</f>
        <v>2</v>
      </c>
      <c r="G61" s="9">
        <f t="shared" si="9"/>
        <v>8</v>
      </c>
      <c r="H61" s="9">
        <f t="shared" si="10"/>
        <v>2</v>
      </c>
      <c r="I61">
        <v>2</v>
      </c>
    </row>
    <row r="62" spans="1:9" x14ac:dyDescent="0.3">
      <c r="A62" s="1">
        <v>57</v>
      </c>
      <c r="B62" s="1" t="s">
        <v>167</v>
      </c>
      <c r="C62" s="9">
        <f>'Höjd '!BJ65</f>
        <v>5</v>
      </c>
      <c r="D62" s="9">
        <f>Kula!J65</f>
        <v>5</v>
      </c>
      <c r="E62" s="9">
        <f>' Längd'!H65</f>
        <v>5</v>
      </c>
      <c r="F62" s="9">
        <f>'400 m'!D63</f>
        <v>4</v>
      </c>
      <c r="G62" s="9">
        <f t="shared" si="9"/>
        <v>19</v>
      </c>
      <c r="H62" s="9">
        <f t="shared" si="10"/>
        <v>5</v>
      </c>
      <c r="I62">
        <v>4</v>
      </c>
    </row>
    <row r="63" spans="1:9" x14ac:dyDescent="0.3">
      <c r="A63" s="1">
        <v>61</v>
      </c>
      <c r="B63" s="1" t="s">
        <v>168</v>
      </c>
      <c r="C63" s="9">
        <f>'Höjd '!BJ66</f>
        <v>3</v>
      </c>
      <c r="D63" s="9">
        <f>Kula!J66</f>
        <v>2</v>
      </c>
      <c r="E63" s="9">
        <f>' Längd'!H66</f>
        <v>4</v>
      </c>
      <c r="F63" s="9">
        <f>'400 m'!D64</f>
        <v>3</v>
      </c>
      <c r="G63" s="9">
        <f t="shared" si="9"/>
        <v>12</v>
      </c>
      <c r="H63" s="9">
        <f>RANK(G63,$G$59:$G$63,1)</f>
        <v>3</v>
      </c>
      <c r="I63">
        <v>3</v>
      </c>
    </row>
    <row r="65" spans="1:1" x14ac:dyDescent="0.3">
      <c r="A65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4" sqref="B14"/>
    </sheetView>
  </sheetViews>
  <sheetFormatPr defaultRowHeight="14.4" x14ac:dyDescent="0.3"/>
  <cols>
    <col min="1" max="1" width="21.109375" bestFit="1" customWidth="1"/>
    <col min="2" max="2" width="19.5546875" bestFit="1" customWidth="1"/>
    <col min="3" max="3" width="14.88671875" bestFit="1" customWidth="1"/>
  </cols>
  <sheetData>
    <row r="1" spans="1:3" ht="15" thickBot="1" x14ac:dyDescent="0.35">
      <c r="A1" s="20" t="s">
        <v>98</v>
      </c>
      <c r="B1" s="20" t="s">
        <v>99</v>
      </c>
      <c r="C1" s="20" t="s">
        <v>100</v>
      </c>
    </row>
    <row r="2" spans="1:3" ht="15.75" thickTop="1" x14ac:dyDescent="0.25">
      <c r="A2" t="s">
        <v>73</v>
      </c>
      <c r="B2" t="s">
        <v>74</v>
      </c>
      <c r="C2" t="s">
        <v>101</v>
      </c>
    </row>
    <row r="3" spans="1:3" x14ac:dyDescent="0.3">
      <c r="A3" t="s">
        <v>75</v>
      </c>
      <c r="C3" t="s">
        <v>101</v>
      </c>
    </row>
    <row r="6" spans="1:3" ht="15" thickBot="1" x14ac:dyDescent="0.35">
      <c r="A6" s="21" t="s">
        <v>94</v>
      </c>
      <c r="B6" s="22" t="s">
        <v>102</v>
      </c>
      <c r="C6" s="21" t="s">
        <v>103</v>
      </c>
    </row>
    <row r="7" spans="1:3" ht="15" thickTop="1" x14ac:dyDescent="0.3">
      <c r="A7" t="s">
        <v>105</v>
      </c>
      <c r="B7" t="s">
        <v>110</v>
      </c>
      <c r="C7" t="s">
        <v>111</v>
      </c>
    </row>
    <row r="8" spans="1:3" x14ac:dyDescent="0.3">
      <c r="A8" t="s">
        <v>106</v>
      </c>
      <c r="B8" t="s">
        <v>110</v>
      </c>
      <c r="C8" t="s">
        <v>111</v>
      </c>
    </row>
    <row r="9" spans="1:3" x14ac:dyDescent="0.3">
      <c r="A9" t="s">
        <v>107</v>
      </c>
      <c r="B9" t="s">
        <v>112</v>
      </c>
      <c r="C9" t="s">
        <v>113</v>
      </c>
    </row>
    <row r="10" spans="1:3" x14ac:dyDescent="0.3">
      <c r="A10" t="s">
        <v>108</v>
      </c>
      <c r="B10" s="19"/>
      <c r="C10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Blad1</vt:lpstr>
      <vt:lpstr>Startlista</vt:lpstr>
      <vt:lpstr>Höjd </vt:lpstr>
      <vt:lpstr>Kula</vt:lpstr>
      <vt:lpstr> Längd</vt:lpstr>
      <vt:lpstr>400 m</vt:lpstr>
      <vt:lpstr>Slutlig placering</vt:lpstr>
      <vt:lpstr>PM</vt:lpstr>
      <vt:lpstr>'Höjd 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Nordvarg Lennart</dc:creator>
  <cp:lastModifiedBy>marph306@kvk.uu.local</cp:lastModifiedBy>
  <cp:lastPrinted>2016-12-07T07:06:43Z</cp:lastPrinted>
  <dcterms:created xsi:type="dcterms:W3CDTF">2015-11-17T18:36:07Z</dcterms:created>
  <dcterms:modified xsi:type="dcterms:W3CDTF">2016-12-15T14:30:46Z</dcterms:modified>
</cp:coreProperties>
</file>