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52" firstSheet="1" activeTab="6"/>
  </bookViews>
  <sheets>
    <sheet name="Blad1" sheetId="1" r:id="rId1"/>
    <sheet name="Startlista" sheetId="7" r:id="rId2"/>
    <sheet name="Höjd" sheetId="2" r:id="rId3"/>
    <sheet name="Höjd m korrigerade placeringar" sheetId="9" r:id="rId4"/>
    <sheet name="Kula" sheetId="4" r:id="rId5"/>
    <sheet name="Längd" sheetId="3" r:id="rId6"/>
    <sheet name="400 m" sheetId="5" r:id="rId7"/>
    <sheet name="Slutlig placering" sheetId="8" r:id="rId8"/>
    <sheet name="PM" sheetId="6" r:id="rId9"/>
  </sheets>
  <calcPr calcId="152511"/>
</workbook>
</file>

<file path=xl/calcChain.xml><?xml version="1.0" encoding="utf-8"?>
<calcChain xmlns="http://schemas.openxmlformats.org/spreadsheetml/2006/main">
  <c r="F54" i="8" l="1"/>
  <c r="F55" i="8"/>
  <c r="F56" i="8"/>
  <c r="F57" i="8"/>
  <c r="F58" i="8"/>
  <c r="F59" i="8"/>
  <c r="F60" i="8"/>
  <c r="F61" i="8"/>
  <c r="F62" i="8"/>
  <c r="F53" i="8"/>
  <c r="F33" i="8"/>
  <c r="F34" i="8"/>
  <c r="F35" i="8"/>
  <c r="F36" i="8"/>
  <c r="F37" i="8"/>
  <c r="F38" i="8"/>
  <c r="F25" i="8"/>
  <c r="F26" i="8"/>
  <c r="F27" i="8"/>
  <c r="F28" i="8"/>
  <c r="F29" i="8"/>
  <c r="F30" i="8"/>
  <c r="F31" i="8"/>
  <c r="F32" i="8"/>
  <c r="F24" i="8"/>
  <c r="F14" i="8"/>
  <c r="F15" i="8"/>
  <c r="F16" i="8"/>
  <c r="F17" i="8"/>
  <c r="F18" i="8"/>
  <c r="F19" i="8"/>
  <c r="F20" i="8"/>
  <c r="F13" i="8"/>
  <c r="D39" i="5"/>
  <c r="D40" i="5"/>
  <c r="D56" i="5" l="1"/>
  <c r="D58" i="5"/>
  <c r="D59" i="5"/>
  <c r="D60" i="5"/>
  <c r="D61" i="5"/>
  <c r="D63" i="5"/>
  <c r="D64" i="5"/>
  <c r="D55" i="5"/>
  <c r="D35" i="5"/>
  <c r="D36" i="5"/>
  <c r="D37" i="5"/>
  <c r="D27" i="5"/>
  <c r="D28" i="5"/>
  <c r="D29" i="5"/>
  <c r="D30" i="5"/>
  <c r="D31" i="5"/>
  <c r="D32" i="5"/>
  <c r="D33" i="5"/>
  <c r="D34" i="5"/>
  <c r="D26" i="5"/>
  <c r="E8" i="5"/>
  <c r="E9" i="5"/>
  <c r="E10" i="5"/>
  <c r="E11" i="5"/>
  <c r="E7" i="5"/>
  <c r="D21" i="5"/>
  <c r="D16" i="5"/>
  <c r="D17" i="5"/>
  <c r="D18" i="5"/>
  <c r="D19" i="5"/>
  <c r="D15" i="5"/>
  <c r="J17" i="4"/>
  <c r="J13" i="4"/>
  <c r="J14" i="4"/>
  <c r="J15" i="4"/>
  <c r="J16" i="4"/>
  <c r="J18" i="4"/>
  <c r="J19" i="4"/>
  <c r="J12" i="4"/>
  <c r="C58" i="8" l="1"/>
  <c r="C61" i="8"/>
  <c r="C62" i="8"/>
  <c r="C53" i="8"/>
  <c r="C25" i="8"/>
  <c r="C26" i="8"/>
  <c r="C27" i="8"/>
  <c r="C28" i="8"/>
  <c r="C29" i="8"/>
  <c r="C30" i="8"/>
  <c r="C31" i="8"/>
  <c r="C32" i="8"/>
  <c r="C35" i="8"/>
  <c r="C38" i="8"/>
  <c r="C17" i="8"/>
  <c r="C6" i="8"/>
  <c r="C7" i="8"/>
  <c r="C5" i="8"/>
  <c r="AZ64" i="9" l="1"/>
  <c r="AZ63" i="9"/>
  <c r="AZ58" i="9"/>
  <c r="C60" i="8" s="1"/>
  <c r="AZ57" i="9"/>
  <c r="C59" i="8" s="1"/>
  <c r="AZ55" i="9"/>
  <c r="C57" i="8" s="1"/>
  <c r="AZ54" i="9"/>
  <c r="C56" i="8" s="1"/>
  <c r="AZ53" i="9"/>
  <c r="C55" i="8" s="1"/>
  <c r="AZ52" i="9"/>
  <c r="C54" i="8" s="1"/>
  <c r="AZ48" i="9"/>
  <c r="AZ47" i="9"/>
  <c r="AZ46" i="9"/>
  <c r="L45" i="9"/>
  <c r="AZ43" i="9"/>
  <c r="C45" i="8" s="1"/>
  <c r="AZ42" i="9"/>
  <c r="C44" i="8" s="1"/>
  <c r="AZ41" i="9"/>
  <c r="C43" i="8" s="1"/>
  <c r="AZ40" i="9"/>
  <c r="C42" i="8" s="1"/>
  <c r="AZ36" i="9"/>
  <c r="C37" i="8" s="1"/>
  <c r="AZ35" i="9"/>
  <c r="C36" i="8" s="1"/>
  <c r="AZ33" i="9"/>
  <c r="C34" i="8" s="1"/>
  <c r="AZ32" i="9"/>
  <c r="C33" i="8" s="1"/>
  <c r="AZ23" i="9"/>
  <c r="C24" i="8" s="1"/>
  <c r="AZ19" i="9"/>
  <c r="C20" i="8" s="1"/>
  <c r="AZ18" i="9"/>
  <c r="C19" i="8" s="1"/>
  <c r="AZ17" i="9"/>
  <c r="AZ15" i="9"/>
  <c r="C16" i="8" s="1"/>
  <c r="AZ14" i="9"/>
  <c r="C15" i="8" s="1"/>
  <c r="AZ13" i="9"/>
  <c r="C14" i="8" s="1"/>
  <c r="AZ12" i="9"/>
  <c r="C13" i="8" s="1"/>
  <c r="L11" i="9"/>
  <c r="AZ8" i="9"/>
  <c r="C9" i="8" s="1"/>
  <c r="AZ7" i="9"/>
  <c r="C8" i="8" s="1"/>
  <c r="L3" i="9"/>
  <c r="I67" i="3" l="1"/>
  <c r="I66" i="3"/>
  <c r="J66" i="3" s="1"/>
  <c r="I63" i="3"/>
  <c r="I62" i="3"/>
  <c r="I61" i="3"/>
  <c r="I60" i="3"/>
  <c r="I59" i="3"/>
  <c r="I58" i="3"/>
  <c r="I57" i="3"/>
  <c r="I56" i="3"/>
  <c r="I55" i="3"/>
  <c r="I54" i="3"/>
  <c r="I50" i="3"/>
  <c r="I51" i="3"/>
  <c r="I49" i="3"/>
  <c r="I43" i="3"/>
  <c r="I44" i="3"/>
  <c r="I45" i="3"/>
  <c r="I4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14" i="3"/>
  <c r="I15" i="3"/>
  <c r="I16" i="3"/>
  <c r="I17" i="3"/>
  <c r="I18" i="3"/>
  <c r="I19" i="3"/>
  <c r="I20" i="3"/>
  <c r="I13" i="3"/>
  <c r="I6" i="3"/>
  <c r="I7" i="3"/>
  <c r="I8" i="3"/>
  <c r="I9" i="3"/>
  <c r="I5" i="3"/>
  <c r="I66" i="4"/>
  <c r="I65" i="4"/>
  <c r="I53" i="4"/>
  <c r="I54" i="4"/>
  <c r="I55" i="4"/>
  <c r="I56" i="4"/>
  <c r="I57" i="4"/>
  <c r="I58" i="4"/>
  <c r="I59" i="4"/>
  <c r="I60" i="4"/>
  <c r="I61" i="4"/>
  <c r="I52" i="4"/>
  <c r="I48" i="4"/>
  <c r="I49" i="4"/>
  <c r="I47" i="4"/>
  <c r="I43" i="4"/>
  <c r="I44" i="4"/>
  <c r="I41" i="4"/>
  <c r="J41" i="4" s="1"/>
  <c r="AZ64" i="2"/>
  <c r="AZ63" i="2"/>
  <c r="AZ52" i="2"/>
  <c r="AZ53" i="2"/>
  <c r="AZ54" i="2"/>
  <c r="AZ55" i="2"/>
  <c r="AZ56" i="2"/>
  <c r="AZ57" i="2"/>
  <c r="AZ58" i="2"/>
  <c r="AZ59" i="2"/>
  <c r="AZ60" i="2"/>
  <c r="AZ51" i="2"/>
  <c r="AZ47" i="2"/>
  <c r="AZ48" i="2"/>
  <c r="AZ46" i="2"/>
  <c r="AZ41" i="2"/>
  <c r="AZ42" i="2"/>
  <c r="AZ43" i="2"/>
  <c r="AZ40" i="2"/>
  <c r="AZ23" i="2"/>
  <c r="AZ34" i="2"/>
  <c r="AZ35" i="2"/>
  <c r="AZ36" i="2"/>
  <c r="AZ37" i="2"/>
  <c r="AZ24" i="2"/>
  <c r="AZ25" i="2"/>
  <c r="AZ26" i="2"/>
  <c r="AZ27" i="2"/>
  <c r="AZ28" i="2"/>
  <c r="AZ29" i="2"/>
  <c r="AZ30" i="2"/>
  <c r="AZ31" i="2"/>
  <c r="AZ32" i="2"/>
  <c r="AZ33" i="2"/>
  <c r="AZ13" i="2"/>
  <c r="AZ14" i="2"/>
  <c r="AZ15" i="2"/>
  <c r="AZ16" i="2"/>
  <c r="AZ17" i="2"/>
  <c r="AZ18" i="2"/>
  <c r="AZ19" i="2"/>
  <c r="AZ12" i="2"/>
  <c r="AZ5" i="2"/>
  <c r="AZ6" i="2"/>
  <c r="AZ7" i="2"/>
  <c r="AZ8" i="2"/>
  <c r="AZ4" i="2"/>
  <c r="K32" i="4"/>
  <c r="K33" i="4"/>
  <c r="K34" i="4"/>
  <c r="K35" i="4"/>
  <c r="K36" i="4"/>
  <c r="K37" i="4"/>
  <c r="K24" i="4"/>
  <c r="K25" i="4"/>
  <c r="K26" i="4"/>
  <c r="K27" i="4"/>
  <c r="K28" i="4"/>
  <c r="K29" i="4"/>
  <c r="K30" i="4"/>
  <c r="K31" i="4"/>
  <c r="K23" i="4"/>
  <c r="J38" i="3" l="1"/>
  <c r="J6" i="3"/>
  <c r="J51" i="3"/>
  <c r="J50" i="3"/>
  <c r="J43" i="4"/>
  <c r="J49" i="4"/>
  <c r="J63" i="3"/>
  <c r="J49" i="3"/>
  <c r="J43" i="3"/>
  <c r="J32" i="3"/>
  <c r="J28" i="3"/>
  <c r="J24" i="3"/>
  <c r="J17" i="3"/>
  <c r="J13" i="3"/>
  <c r="J7" i="3"/>
  <c r="J5" i="3"/>
  <c r="J61" i="3"/>
  <c r="J57" i="3"/>
  <c r="J59" i="3"/>
  <c r="J58" i="3"/>
  <c r="J56" i="3"/>
  <c r="J55" i="3"/>
  <c r="J54" i="3"/>
  <c r="J44" i="4"/>
  <c r="J52" i="4"/>
  <c r="J66" i="4"/>
  <c r="J67" i="3"/>
  <c r="J62" i="3"/>
  <c r="J14" i="3"/>
  <c r="J55" i="4"/>
  <c r="J59" i="4"/>
  <c r="J56" i="4"/>
  <c r="J60" i="4"/>
  <c r="J53" i="4"/>
  <c r="J57" i="4"/>
  <c r="J61" i="4"/>
  <c r="J54" i="4"/>
  <c r="J58" i="4"/>
  <c r="J65" i="4"/>
  <c r="J48" i="4"/>
  <c r="J47" i="4"/>
  <c r="J45" i="3"/>
  <c r="E45" i="8" s="1"/>
  <c r="J44" i="3"/>
  <c r="J42" i="3"/>
  <c r="J25" i="3"/>
  <c r="J35" i="3"/>
  <c r="J31" i="3"/>
  <c r="J27" i="3"/>
  <c r="J37" i="3"/>
  <c r="J34" i="3"/>
  <c r="J26" i="3"/>
  <c r="J36" i="3"/>
  <c r="J33" i="3"/>
  <c r="J29" i="3"/>
  <c r="J20" i="3"/>
  <c r="J16" i="3"/>
  <c r="J19" i="3"/>
  <c r="J15" i="3"/>
  <c r="J18" i="3"/>
  <c r="J9" i="3"/>
  <c r="J8" i="3"/>
  <c r="D45" i="8"/>
  <c r="F45" i="8"/>
  <c r="G45" i="8" l="1"/>
  <c r="F67" i="8"/>
  <c r="F66" i="8"/>
  <c r="E67" i="8"/>
  <c r="E66" i="8"/>
  <c r="D67" i="8"/>
  <c r="D66" i="8"/>
  <c r="C67" i="8"/>
  <c r="C66" i="8"/>
  <c r="G61" i="8"/>
  <c r="E54" i="8"/>
  <c r="E55" i="8"/>
  <c r="E56" i="8"/>
  <c r="E57" i="8"/>
  <c r="E58" i="8"/>
  <c r="E59" i="8"/>
  <c r="E60" i="8"/>
  <c r="E61" i="8"/>
  <c r="E62" i="8"/>
  <c r="E53" i="8"/>
  <c r="D54" i="8"/>
  <c r="D55" i="8"/>
  <c r="D56" i="8"/>
  <c r="D57" i="8"/>
  <c r="D58" i="8"/>
  <c r="D59" i="8"/>
  <c r="D60" i="8"/>
  <c r="D61" i="8"/>
  <c r="D62" i="8"/>
  <c r="D53" i="8"/>
  <c r="F49" i="8"/>
  <c r="F50" i="8"/>
  <c r="F48" i="8"/>
  <c r="E49" i="8"/>
  <c r="E50" i="8"/>
  <c r="E48" i="8"/>
  <c r="D49" i="8"/>
  <c r="D50" i="8"/>
  <c r="D48" i="8"/>
  <c r="C49" i="8"/>
  <c r="C50" i="8"/>
  <c r="C48" i="8"/>
  <c r="F43" i="8"/>
  <c r="F44" i="8"/>
  <c r="F42" i="8"/>
  <c r="E43" i="8"/>
  <c r="E44" i="8"/>
  <c r="E42" i="8"/>
  <c r="D44" i="8"/>
  <c r="D42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24" i="8"/>
  <c r="E14" i="8"/>
  <c r="E15" i="8"/>
  <c r="E16" i="8"/>
  <c r="E17" i="8"/>
  <c r="E18" i="8"/>
  <c r="E19" i="8"/>
  <c r="E20" i="8"/>
  <c r="E13" i="8"/>
  <c r="D14" i="8"/>
  <c r="D15" i="8"/>
  <c r="D16" i="8"/>
  <c r="D17" i="8"/>
  <c r="D18" i="8"/>
  <c r="D19" i="8"/>
  <c r="D20" i="8"/>
  <c r="D13" i="8"/>
  <c r="F6" i="8"/>
  <c r="F7" i="8"/>
  <c r="F8" i="8"/>
  <c r="F9" i="8"/>
  <c r="F5" i="8"/>
  <c r="E6" i="8"/>
  <c r="E7" i="8"/>
  <c r="E8" i="8"/>
  <c r="E9" i="8"/>
  <c r="E5" i="8"/>
  <c r="D6" i="8"/>
  <c r="D7" i="8"/>
  <c r="D8" i="8"/>
  <c r="D9" i="8"/>
  <c r="D5" i="8"/>
  <c r="G9" i="8" l="1"/>
  <c r="G43" i="8"/>
  <c r="G7" i="8"/>
  <c r="G44" i="8"/>
  <c r="G50" i="8"/>
  <c r="G48" i="8"/>
  <c r="G49" i="8"/>
  <c r="G67" i="8"/>
  <c r="H67" i="8" s="1"/>
  <c r="G19" i="8"/>
  <c r="G15" i="8"/>
  <c r="G37" i="8"/>
  <c r="G33" i="8"/>
  <c r="G26" i="8"/>
  <c r="G57" i="8"/>
  <c r="G5" i="8"/>
  <c r="G6" i="8"/>
  <c r="H6" i="8" s="1"/>
  <c r="G18" i="8"/>
  <c r="G14" i="8"/>
  <c r="G36" i="8"/>
  <c r="G32" i="8"/>
  <c r="G29" i="8"/>
  <c r="G25" i="8"/>
  <c r="G60" i="8"/>
  <c r="G56" i="8"/>
  <c r="G13" i="8"/>
  <c r="G17" i="8"/>
  <c r="G24" i="8"/>
  <c r="G35" i="8"/>
  <c r="G31" i="8"/>
  <c r="G28" i="8"/>
  <c r="G53" i="8"/>
  <c r="G59" i="8"/>
  <c r="G55" i="8"/>
  <c r="G66" i="8"/>
  <c r="G8" i="8"/>
  <c r="G20" i="8"/>
  <c r="G16" i="8"/>
  <c r="G38" i="8"/>
  <c r="G34" i="8"/>
  <c r="G30" i="8"/>
  <c r="G27" i="8"/>
  <c r="G42" i="8"/>
  <c r="G62" i="8"/>
  <c r="G58" i="8"/>
  <c r="G54" i="8"/>
  <c r="B68" i="7"/>
  <c r="B70" i="7" s="1"/>
  <c r="H42" i="8" l="1"/>
  <c r="H35" i="8"/>
  <c r="H62" i="8"/>
  <c r="H8" i="8"/>
  <c r="H36" i="8"/>
  <c r="H66" i="8"/>
  <c r="H43" i="8"/>
  <c r="H38" i="8"/>
  <c r="H9" i="8"/>
  <c r="H20" i="8"/>
  <c r="H17" i="8"/>
  <c r="H19" i="8"/>
  <c r="H44" i="8"/>
  <c r="H45" i="8"/>
  <c r="H7" i="8"/>
  <c r="H5" i="8"/>
  <c r="H13" i="8"/>
  <c r="H14" i="8"/>
  <c r="H15" i="8"/>
  <c r="H16" i="8"/>
  <c r="H32" i="8"/>
  <c r="H34" i="8"/>
  <c r="H33" i="8"/>
  <c r="H30" i="8"/>
  <c r="H31" i="8"/>
  <c r="H28" i="8"/>
  <c r="H27" i="8"/>
  <c r="H29" i="8"/>
  <c r="H24" i="8"/>
  <c r="H25" i="8"/>
  <c r="H26" i="8"/>
  <c r="H59" i="8"/>
  <c r="H58" i="8"/>
  <c r="H56" i="8"/>
  <c r="H60" i="8"/>
  <c r="H57" i="8"/>
  <c r="H54" i="8"/>
  <c r="H55" i="8"/>
  <c r="H53" i="8"/>
  <c r="H48" i="8"/>
  <c r="H18" i="8"/>
  <c r="H37" i="8"/>
  <c r="H61" i="8"/>
  <c r="L45" i="2"/>
  <c r="L11" i="2" l="1"/>
  <c r="L3" i="2"/>
</calcChain>
</file>

<file path=xl/comments1.xml><?xml version="1.0" encoding="utf-8"?>
<comments xmlns="http://schemas.openxmlformats.org/spreadsheetml/2006/main">
  <authors>
    <author>Nordvarg Lennart</author>
  </authors>
  <commentList>
    <comment ref="M6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vill inte vara med i höjdhopp</t>
        </r>
      </text>
    </comment>
    <comment ref="L13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</commentList>
</comments>
</file>

<file path=xl/comments2.xml><?xml version="1.0" encoding="utf-8"?>
<comments xmlns="http://schemas.openxmlformats.org/spreadsheetml/2006/main">
  <authors>
    <author>Nordvarg Lennart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den 16 december</t>
        </r>
      </text>
    </comment>
    <comment ref="B1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</t>
        </r>
      </text>
    </comment>
    <comment ref="B2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vill inte vara med i höjdhopp</t>
        </r>
      </text>
    </comment>
    <comment ref="B35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december</t>
        </r>
      </text>
    </comment>
    <comment ref="B5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  <comment ref="B63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</commentList>
</comments>
</file>

<file path=xl/comments3.xml><?xml version="1.0" encoding="utf-8"?>
<comments xmlns="http://schemas.openxmlformats.org/spreadsheetml/2006/main">
  <authors>
    <author>Nordvarg Lennart</author>
  </authors>
  <commentList>
    <comment ref="B6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den 16 december</t>
        </r>
      </text>
    </comment>
    <comment ref="B1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</t>
        </r>
      </text>
    </comment>
    <comment ref="B2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vill inte vara med i höjdhopp</t>
        </r>
      </text>
    </comment>
    <comment ref="B36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december</t>
        </r>
      </text>
    </comment>
    <comment ref="B5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  <comment ref="B64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</commentList>
</comments>
</file>

<file path=xl/comments4.xml><?xml version="1.0" encoding="utf-8"?>
<comments xmlns="http://schemas.openxmlformats.org/spreadsheetml/2006/main">
  <authors>
    <author>Nordvarg Lennart</author>
  </authors>
  <commentList>
    <comment ref="B6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den 16 december</t>
        </r>
      </text>
    </comment>
    <comment ref="B1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</t>
        </r>
      </text>
    </comment>
    <comment ref="B2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vill inte vara med i höjdhopp</t>
        </r>
      </text>
    </comment>
    <comment ref="B36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december</t>
        </r>
      </text>
    </comment>
    <comment ref="B5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  <comment ref="B64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</commentList>
</comments>
</file>

<file path=xl/comments5.xml><?xml version="1.0" encoding="utf-8"?>
<comments xmlns="http://schemas.openxmlformats.org/spreadsheetml/2006/main">
  <authors>
    <author>Nordvarg Lennart</author>
  </authors>
  <commentList>
    <comment ref="B6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den 16 december</t>
        </r>
      </text>
    </comment>
    <comment ref="B1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</t>
        </r>
      </text>
    </comment>
    <comment ref="B2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vill inte vara med i höjdhopp</t>
        </r>
      </text>
    </comment>
    <comment ref="B36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december</t>
        </r>
      </text>
    </comment>
    <comment ref="B60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  <comment ref="B66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</commentList>
</comments>
</file>

<file path=xl/comments6.xml><?xml version="1.0" encoding="utf-8"?>
<comments xmlns="http://schemas.openxmlformats.org/spreadsheetml/2006/main">
  <authors>
    <author>Nordvarg Lennart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B1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den 16 december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</t>
        </r>
      </text>
    </comment>
    <comment ref="B2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vill inte vara med i höjdhopp</t>
        </r>
      </text>
    </comment>
    <comment ref="B3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december</t>
        </r>
      </text>
    </comment>
    <comment ref="B62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  <comment ref="B6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</commentList>
</comments>
</file>

<file path=xl/comments7.xml><?xml version="1.0" encoding="utf-8"?>
<comments xmlns="http://schemas.openxmlformats.org/spreadsheetml/2006/main">
  <authors>
    <author>Nordvarg Lennart</author>
  </authors>
  <commentList>
    <comment ref="I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B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B21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den 16 december</t>
        </r>
      </text>
    </comment>
    <comment ref="B22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</t>
        </r>
      </text>
    </comment>
    <comment ref="B31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vill inte vara med i höjdhopp</t>
        </r>
      </text>
    </comment>
    <comment ref="B3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december</t>
        </r>
      </text>
    </comment>
    <comment ref="I52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december</t>
        </r>
      </text>
    </comment>
    <comment ref="I54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  <comment ref="I5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  <comment ref="B63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  <comment ref="B68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</commentList>
</comments>
</file>

<file path=xl/comments8.xml><?xml version="1.0" encoding="utf-8"?>
<comments xmlns="http://schemas.openxmlformats.org/spreadsheetml/2006/main">
  <authors>
    <author>Nordvarg Lennart</author>
    <author>Steglits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B1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den 16 december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</t>
        </r>
      </text>
    </comment>
    <comment ref="B29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vill inte vara med i höjdhopp</t>
        </r>
      </text>
    </comment>
    <comment ref="B3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endast 9 december</t>
        </r>
      </text>
    </comment>
    <comment ref="E49" authorId="1">
      <text>
        <r>
          <rPr>
            <b/>
            <sz val="9"/>
            <color indexed="81"/>
            <rFont val="Tahoma"/>
            <family val="2"/>
          </rPr>
          <t>Steglits:</t>
        </r>
        <r>
          <rPr>
            <sz val="9"/>
            <color indexed="81"/>
            <rFont val="Tahoma"/>
            <family val="2"/>
          </rPr>
          <t xml:space="preserve">
deltog ej
</t>
        </r>
      </text>
    </comment>
    <comment ref="H49" authorId="1">
      <text>
        <r>
          <rPr>
            <b/>
            <sz val="9"/>
            <color indexed="81"/>
            <rFont val="Tahoma"/>
            <family val="2"/>
          </rPr>
          <t>Steglits:</t>
        </r>
        <r>
          <rPr>
            <sz val="9"/>
            <color indexed="81"/>
            <rFont val="Tahoma"/>
            <family val="2"/>
          </rPr>
          <t xml:space="preserve">
deltog ej i alla genar
</t>
        </r>
      </text>
    </comment>
    <comment ref="B61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  <comment ref="B67" author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</commentList>
</comments>
</file>

<file path=xl/sharedStrings.xml><?xml version="1.0" encoding="utf-8"?>
<sst xmlns="http://schemas.openxmlformats.org/spreadsheetml/2006/main" count="1088" uniqueCount="156">
  <si>
    <t>KM friidrott inomhus 2015</t>
  </si>
  <si>
    <t xml:space="preserve">Anmälda </t>
  </si>
  <si>
    <t>02 äldre</t>
  </si>
  <si>
    <t>2003/2004</t>
  </si>
  <si>
    <t>2005/2006</t>
  </si>
  <si>
    <t>2007/2008</t>
  </si>
  <si>
    <t>2009/2010</t>
  </si>
  <si>
    <t>Flickor</t>
  </si>
  <si>
    <t>Pojkar</t>
  </si>
  <si>
    <t>Pierre Valarcher (06)</t>
  </si>
  <si>
    <t>Jacques Valarcher (07)</t>
  </si>
  <si>
    <t>Lova Nordvarg (08)</t>
  </si>
  <si>
    <t>Sara Ramqvist (07)</t>
  </si>
  <si>
    <t>Elin Ramqvist (05)</t>
  </si>
  <si>
    <t>Alva Nordvarg (04)</t>
  </si>
  <si>
    <t>Nellie Werme (08)</t>
  </si>
  <si>
    <t>Vendela Werme (09)</t>
  </si>
  <si>
    <t>Alfred Jansson (08)</t>
  </si>
  <si>
    <t>Freddy Jansson (09)</t>
  </si>
  <si>
    <t>Elsa Hedin (05)</t>
  </si>
  <si>
    <t>Ellen Hedin (08)</t>
  </si>
  <si>
    <t>Noel Wallin (08)</t>
  </si>
  <si>
    <t>Lina Gustavsson (09)</t>
  </si>
  <si>
    <t>Agnes Danneweitz (05)</t>
  </si>
  <si>
    <t>Filippa Eklund (05)</t>
  </si>
  <si>
    <t>Stella Eklund (08)</t>
  </si>
  <si>
    <t>Filip Karlsson (07)</t>
  </si>
  <si>
    <t>Lova Linnesköld (08)</t>
  </si>
  <si>
    <t>Ida Frodig (03)</t>
  </si>
  <si>
    <t>Moa Geidnert (03)</t>
  </si>
  <si>
    <t>Jasmina Chara (08)</t>
  </si>
  <si>
    <t>Stina Ekholm ?</t>
  </si>
  <si>
    <t>Linnea Balcom (09)</t>
  </si>
  <si>
    <t>Vince Ekeroth Holtz (09)</t>
  </si>
  <si>
    <t>Axel Grundström (08)</t>
  </si>
  <si>
    <t>Ia Gustavsson (03)</t>
  </si>
  <si>
    <t>Listan på 06/07-gruppen ser ut så här:</t>
  </si>
  <si>
    <t>Namn   Personnummer</t>
  </si>
  <si>
    <t>Remi Ekerot Holtz 20070320-0097</t>
  </si>
  <si>
    <t>Sara Ramqvist  20070516-1149</t>
  </si>
  <si>
    <t>Clara Ingvarsson 20070731-0280</t>
  </si>
  <si>
    <t>Oscar Åslund  20070204-6038</t>
  </si>
  <si>
    <t>Minna Mathiasson 20070728-2828</t>
  </si>
  <si>
    <t>Emil Gustafsson  20070226-5513</t>
  </si>
  <si>
    <t>Nellie Niilivirta 20060906-7400</t>
  </si>
  <si>
    <t>Agnés Chajara Svensson 20060506-4484</t>
  </si>
  <si>
    <t>Truls Linhäll  20060110-4730</t>
  </si>
  <si>
    <t>Tilde Dessle  20070515-2981</t>
  </si>
  <si>
    <t>Agnes Grubbström 20070805-2741</t>
  </si>
  <si>
    <t>Pierre Valarcher 20060919-9393</t>
  </si>
  <si>
    <t>Jacques Valarcher 20071228-2839</t>
  </si>
  <si>
    <t>Ellen Hedin  20080311-5724</t>
  </si>
  <si>
    <t>Stella Eklund  20081029-6202</t>
  </si>
  <si>
    <t>Lova Nordvarg  20081129-9288</t>
  </si>
  <si>
    <t>Flora Karonen  20071126-3426</t>
  </si>
  <si>
    <t>Filip Karlsson  20070925-9337</t>
  </si>
  <si>
    <t>Emma Haglund  20060729-1947</t>
  </si>
  <si>
    <t>Remi Ekerot Holtz (07)</t>
  </si>
  <si>
    <t>Oscar Åslund (07)</t>
  </si>
  <si>
    <t>Emil Gustafsson (07)</t>
  </si>
  <si>
    <t>Nellie Niilivirta (06)</t>
  </si>
  <si>
    <t>Agnes Chajara (06)</t>
  </si>
  <si>
    <t>Truls Linhäll (06)</t>
  </si>
  <si>
    <t>Albin Åslund (05)</t>
  </si>
  <si>
    <t>Tilde Dessle (07)</t>
  </si>
  <si>
    <t>Agne Grubbström (07)</t>
  </si>
  <si>
    <t>Flora Karonen (07)</t>
  </si>
  <si>
    <t>Kajsa Frodig (05)</t>
  </si>
  <si>
    <t>Joen Tarnanen (08)</t>
  </si>
  <si>
    <t>14 killar</t>
  </si>
  <si>
    <t>2009 yngre</t>
  </si>
  <si>
    <t>Datum 9 dec 2015</t>
  </si>
  <si>
    <t>Datum 16 dec 2015</t>
  </si>
  <si>
    <t>Datum 9 och 16 dec starttid 17.15</t>
  </si>
  <si>
    <t>Höjdhopp</t>
  </si>
  <si>
    <t>Kula</t>
  </si>
  <si>
    <t>2 kg</t>
  </si>
  <si>
    <t>Stående längd</t>
  </si>
  <si>
    <t xml:space="preserve">F03/04 </t>
  </si>
  <si>
    <t>F05/06</t>
  </si>
  <si>
    <t>F07/08</t>
  </si>
  <si>
    <t>F09 yngre</t>
  </si>
  <si>
    <t>P05/06</t>
  </si>
  <si>
    <t>P07/08</t>
  </si>
  <si>
    <t>P09 yngre</t>
  </si>
  <si>
    <t>Startlista Hagunda IF klubbmästerskap inomhus 2015</t>
  </si>
  <si>
    <t>cm</t>
  </si>
  <si>
    <t>HÖJDHOPP KM 2015</t>
  </si>
  <si>
    <t>Kula (2 kg)</t>
  </si>
  <si>
    <t xml:space="preserve">Längsta stöt </t>
  </si>
  <si>
    <t>Placering</t>
  </si>
  <si>
    <t>Stöt 1</t>
  </si>
  <si>
    <t>Stöt 2</t>
  </si>
  <si>
    <t>Stöt 3</t>
  </si>
  <si>
    <t>Stöt 4</t>
  </si>
  <si>
    <t>Stöt 5</t>
  </si>
  <si>
    <t>Stöt 6</t>
  </si>
  <si>
    <t>STÅENDE LÄNGDHOPP</t>
  </si>
  <si>
    <t>Hopp 1</t>
  </si>
  <si>
    <t>Hopp 2</t>
  </si>
  <si>
    <t>Hopp 3</t>
  </si>
  <si>
    <t>Hopp 4</t>
  </si>
  <si>
    <t>Hopp 5</t>
  </si>
  <si>
    <t>Hopp 6</t>
  </si>
  <si>
    <t>Längsta Hopp</t>
  </si>
  <si>
    <t>400 m</t>
  </si>
  <si>
    <t>400 m löpning</t>
  </si>
  <si>
    <t>Tid</t>
  </si>
  <si>
    <t>Antal poäng</t>
  </si>
  <si>
    <t>Höjd</t>
  </si>
  <si>
    <t>Längd</t>
  </si>
  <si>
    <t>Total poäng</t>
  </si>
  <si>
    <t>Högsta hopp</t>
  </si>
  <si>
    <t>Gren</t>
  </si>
  <si>
    <t>kulvikt</t>
  </si>
  <si>
    <t>antal försök</t>
  </si>
  <si>
    <t>6 st</t>
  </si>
  <si>
    <t>höjning 5 cm</t>
  </si>
  <si>
    <t>Höjning 3 cm</t>
  </si>
  <si>
    <t>alla höjder</t>
  </si>
  <si>
    <t>Höjd FP04/05</t>
  </si>
  <si>
    <t>Höjd FP05/06</t>
  </si>
  <si>
    <t>Höjd FP07/08</t>
  </si>
  <si>
    <t>Höjd FP09 yngre</t>
  </si>
  <si>
    <t>Avprickning</t>
  </si>
  <si>
    <t>Jasmina Chajara (08)</t>
  </si>
  <si>
    <t>Clara Ingvarsson (07)</t>
  </si>
  <si>
    <t>Stina Ekholm (08)</t>
  </si>
  <si>
    <t>upp till och med 1.15</t>
  </si>
  <si>
    <t>högre än 1.15</t>
  </si>
  <si>
    <t>upp till och med 0.75</t>
  </si>
  <si>
    <t>högre än 0.75</t>
  </si>
  <si>
    <t>Clara Geidnert (08)</t>
  </si>
  <si>
    <t>Mio Johnsson Berger (08)</t>
  </si>
  <si>
    <t>Hennie Hörnkvist (08)</t>
  </si>
  <si>
    <t>27 tjejer</t>
  </si>
  <si>
    <t>Hanna Haglund (08)</t>
  </si>
  <si>
    <t>Emma Haglund (06)</t>
  </si>
  <si>
    <t>Nellie Hermansson Niilivirta (06)</t>
  </si>
  <si>
    <t>Alice Hasth (03)</t>
  </si>
  <si>
    <t xml:space="preserve">Flickor </t>
  </si>
  <si>
    <t>antal starter</t>
  </si>
  <si>
    <t>Antal barn</t>
  </si>
  <si>
    <t>Ella Thelke (08)</t>
  </si>
  <si>
    <t>Agnes Grubbström (07)</t>
  </si>
  <si>
    <t>Jasmina Chajara (09)</t>
  </si>
  <si>
    <t>1 kg kula</t>
  </si>
  <si>
    <t>2 kg kula</t>
  </si>
  <si>
    <t>x</t>
  </si>
  <si>
    <t>X</t>
  </si>
  <si>
    <t>bröt</t>
  </si>
  <si>
    <t/>
  </si>
  <si>
    <t>-</t>
  </si>
  <si>
    <t>Medalj</t>
  </si>
  <si>
    <t>Pokal</t>
  </si>
  <si>
    <t>2:a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</si>
</sst>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44546A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0" fillId="0" borderId="2" xfId="0" applyBorder="1"/>
    <xf numFmtId="0" fontId="0" fillId="2" borderId="2" xfId="0" applyFill="1" applyBorder="1"/>
    <xf numFmtId="3" fontId="0" fillId="0" borderId="2" xfId="0" applyNumberFormat="1" applyBorder="1"/>
    <xf numFmtId="0" fontId="0" fillId="0" borderId="4" xfId="0" applyBorder="1"/>
    <xf numFmtId="0" fontId="0" fillId="2" borderId="4" xfId="0" applyFill="1" applyBorder="1"/>
    <xf numFmtId="0" fontId="0" fillId="0" borderId="3" xfId="0" applyBorder="1"/>
    <xf numFmtId="0" fontId="0" fillId="2" borderId="3" xfId="0" applyFill="1" applyBorder="1"/>
    <xf numFmtId="3" fontId="0" fillId="0" borderId="3" xfId="0" applyNumberFormat="1" applyBorder="1"/>
    <xf numFmtId="0" fontId="8" fillId="0" borderId="0" xfId="0" applyFont="1"/>
    <xf numFmtId="0" fontId="0" fillId="0" borderId="2" xfId="0" applyFill="1" applyBorder="1"/>
    <xf numFmtId="0" fontId="5" fillId="3" borderId="0" xfId="0" applyFont="1" applyFill="1"/>
    <xf numFmtId="0" fontId="0" fillId="3" borderId="0" xfId="0" applyFill="1"/>
    <xf numFmtId="0" fontId="0" fillId="0" borderId="5" xfId="0" applyFont="1" applyBorder="1"/>
    <xf numFmtId="0" fontId="0" fillId="0" borderId="5" xfId="0" applyBorder="1"/>
    <xf numFmtId="0" fontId="0" fillId="0" borderId="5" xfId="0" applyFont="1" applyFill="1" applyBorder="1"/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2" borderId="2" xfId="0" applyNumberFormat="1" applyFill="1" applyBorder="1"/>
    <xf numFmtId="0" fontId="7" fillId="0" borderId="2" xfId="0" applyFont="1" applyBorder="1"/>
    <xf numFmtId="0" fontId="5" fillId="0" borderId="2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0" xfId="0" applyFont="1" applyFill="1" applyBorder="1"/>
    <xf numFmtId="1" fontId="0" fillId="0" borderId="2" xfId="0" applyNumberFormat="1" applyBorder="1"/>
    <xf numFmtId="0" fontId="0" fillId="0" borderId="0" xfId="0" applyFill="1" applyBorder="1"/>
    <xf numFmtId="21" fontId="0" fillId="2" borderId="2" xfId="0" applyNumberFormat="1" applyFill="1" applyBorder="1"/>
    <xf numFmtId="0" fontId="0" fillId="0" borderId="2" xfId="0" quotePrefix="1" applyBorder="1"/>
    <xf numFmtId="0" fontId="0" fillId="2" borderId="2" xfId="0" quotePrefix="1" applyFill="1" applyBorder="1"/>
    <xf numFmtId="2" fontId="0" fillId="0" borderId="2" xfId="0" applyNumberFormat="1" applyBorder="1"/>
    <xf numFmtId="0" fontId="0" fillId="2" borderId="6" xfId="0" applyFill="1" applyBorder="1"/>
    <xf numFmtId="47" fontId="0" fillId="2" borderId="2" xfId="0" applyNumberFormat="1" applyFill="1" applyBorder="1"/>
    <xf numFmtId="16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workbookViewId="0">
      <selection activeCell="E20" sqref="E20"/>
    </sheetView>
  </sheetViews>
  <sheetFormatPr defaultRowHeight="14.4" x14ac:dyDescent="0.3"/>
  <cols>
    <col min="1" max="1" width="9.109375" style="1"/>
    <col min="2" max="2" width="9.88671875" style="1" bestFit="1" customWidth="1"/>
    <col min="3" max="3" width="15.109375" style="1" bestFit="1" customWidth="1"/>
    <col min="4" max="4" width="19" style="1" bestFit="1" customWidth="1"/>
    <col min="5" max="5" width="18" style="1" bestFit="1" customWidth="1"/>
    <col min="6" max="6" width="17" style="1" bestFit="1" customWidth="1"/>
    <col min="7" max="10" width="9.109375" style="1"/>
    <col min="11" max="11" width="16.88671875" style="1" bestFit="1" customWidth="1"/>
    <col min="12" max="12" width="18.5546875" style="1" bestFit="1" customWidth="1"/>
    <col min="13" max="13" width="19.5546875" style="1" bestFit="1" customWidth="1"/>
  </cols>
  <sheetData>
    <row r="1" spans="1:13" ht="15" x14ac:dyDescent="0.25">
      <c r="A1" s="1" t="s">
        <v>0</v>
      </c>
    </row>
    <row r="2" spans="1:13" ht="15" x14ac:dyDescent="0.25">
      <c r="A2" s="1" t="s">
        <v>73</v>
      </c>
    </row>
    <row r="3" spans="1:13" x14ac:dyDescent="0.3">
      <c r="A3" s="3" t="s">
        <v>1</v>
      </c>
      <c r="B3" s="3"/>
      <c r="C3" s="3"/>
      <c r="D3" s="3"/>
      <c r="E3" s="3"/>
      <c r="F3" s="3"/>
      <c r="G3" s="3"/>
      <c r="H3" s="3" t="s">
        <v>1</v>
      </c>
      <c r="I3" s="3"/>
      <c r="J3" s="3"/>
      <c r="K3" s="3"/>
      <c r="L3" s="3"/>
      <c r="M3" s="3"/>
    </row>
    <row r="4" spans="1:13" x14ac:dyDescent="0.3">
      <c r="A4" s="4" t="s">
        <v>7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/>
      <c r="H4" s="4" t="s">
        <v>8</v>
      </c>
      <c r="I4" s="4" t="s">
        <v>2</v>
      </c>
      <c r="J4" s="4" t="s">
        <v>3</v>
      </c>
      <c r="K4" s="4" t="s">
        <v>4</v>
      </c>
      <c r="L4" s="4" t="s">
        <v>5</v>
      </c>
      <c r="M4" s="4" t="s">
        <v>70</v>
      </c>
    </row>
    <row r="5" spans="1:13" ht="15" x14ac:dyDescent="0.25">
      <c r="C5" s="1" t="s">
        <v>14</v>
      </c>
      <c r="D5" s="1" t="s">
        <v>13</v>
      </c>
      <c r="E5" s="1" t="s">
        <v>11</v>
      </c>
      <c r="F5" s="1" t="s">
        <v>16</v>
      </c>
      <c r="K5" s="1" t="s">
        <v>9</v>
      </c>
      <c r="L5" s="2" t="s">
        <v>10</v>
      </c>
      <c r="M5" s="1" t="s">
        <v>18</v>
      </c>
    </row>
    <row r="6" spans="1:13" x14ac:dyDescent="0.3">
      <c r="C6" s="1" t="s">
        <v>29</v>
      </c>
      <c r="D6" s="1" t="s">
        <v>19</v>
      </c>
      <c r="E6" s="1" t="s">
        <v>12</v>
      </c>
      <c r="K6" s="1" t="s">
        <v>63</v>
      </c>
      <c r="L6" s="1" t="s">
        <v>58</v>
      </c>
      <c r="M6" s="1" t="s">
        <v>33</v>
      </c>
    </row>
    <row r="7" spans="1:13" x14ac:dyDescent="0.3">
      <c r="C7" s="1" t="s">
        <v>28</v>
      </c>
      <c r="D7" s="1" t="s">
        <v>23</v>
      </c>
      <c r="E7" s="1" t="s">
        <v>15</v>
      </c>
      <c r="F7" s="1" t="s">
        <v>22</v>
      </c>
      <c r="K7" s="1" t="s">
        <v>62</v>
      </c>
      <c r="L7" s="1" t="s">
        <v>59</v>
      </c>
    </row>
    <row r="8" spans="1:13" ht="15" x14ac:dyDescent="0.25">
      <c r="C8" s="1" t="s">
        <v>35</v>
      </c>
      <c r="D8" s="1" t="s">
        <v>24</v>
      </c>
      <c r="E8" s="1" t="s">
        <v>20</v>
      </c>
      <c r="F8" s="1" t="s">
        <v>31</v>
      </c>
      <c r="L8" s="1" t="s">
        <v>17</v>
      </c>
    </row>
    <row r="9" spans="1:13" ht="15" x14ac:dyDescent="0.25">
      <c r="D9" s="1" t="s">
        <v>67</v>
      </c>
      <c r="E9" s="1" t="s">
        <v>25</v>
      </c>
      <c r="F9" s="1" t="s">
        <v>32</v>
      </c>
      <c r="L9" s="1" t="s">
        <v>68</v>
      </c>
    </row>
    <row r="10" spans="1:13" x14ac:dyDescent="0.3">
      <c r="D10" s="1" t="s">
        <v>61</v>
      </c>
      <c r="E10" s="1" t="s">
        <v>27</v>
      </c>
      <c r="L10" s="1" t="s">
        <v>21</v>
      </c>
    </row>
    <row r="11" spans="1:13" ht="15" x14ac:dyDescent="0.25">
      <c r="D11" s="1" t="s">
        <v>60</v>
      </c>
      <c r="E11" s="1" t="s">
        <v>30</v>
      </c>
      <c r="L11" s="1" t="s">
        <v>26</v>
      </c>
    </row>
    <row r="12" spans="1:13" x14ac:dyDescent="0.3">
      <c r="E12" s="1" t="s">
        <v>64</v>
      </c>
      <c r="L12" s="1" t="s">
        <v>34</v>
      </c>
    </row>
    <row r="13" spans="1:13" x14ac:dyDescent="0.3">
      <c r="E13" s="1" t="s">
        <v>65</v>
      </c>
      <c r="L13" s="1" t="s">
        <v>57</v>
      </c>
    </row>
    <row r="14" spans="1:13" ht="15" x14ac:dyDescent="0.25">
      <c r="E14" s="1" t="s">
        <v>66</v>
      </c>
      <c r="L14" s="1" t="s">
        <v>133</v>
      </c>
    </row>
    <row r="15" spans="1:13" x14ac:dyDescent="0.3">
      <c r="E15" s="1" t="s">
        <v>134</v>
      </c>
    </row>
    <row r="16" spans="1:13" ht="15" x14ac:dyDescent="0.25">
      <c r="E16" s="1" t="s">
        <v>132</v>
      </c>
    </row>
    <row r="17" spans="1:3" ht="15" x14ac:dyDescent="0.25">
      <c r="A17" s="1" t="s">
        <v>135</v>
      </c>
    </row>
    <row r="18" spans="1:3" ht="15" x14ac:dyDescent="0.25">
      <c r="A18" s="1" t="s">
        <v>69</v>
      </c>
    </row>
    <row r="26" spans="1:3" ht="15.6" x14ac:dyDescent="0.3">
      <c r="C26" s="5" t="s">
        <v>36</v>
      </c>
    </row>
    <row r="27" spans="1:3" ht="15.6" x14ac:dyDescent="0.3">
      <c r="C27" s="5"/>
    </row>
    <row r="28" spans="1:3" ht="15.6" x14ac:dyDescent="0.3">
      <c r="C28" s="5" t="s">
        <v>37</v>
      </c>
    </row>
    <row r="29" spans="1:3" ht="15.6" x14ac:dyDescent="0.3">
      <c r="C29" s="5" t="s">
        <v>38</v>
      </c>
    </row>
    <row r="30" spans="1:3" ht="15.6" x14ac:dyDescent="0.3">
      <c r="C30" s="5" t="s">
        <v>39</v>
      </c>
    </row>
    <row r="31" spans="1:3" ht="15.6" x14ac:dyDescent="0.3">
      <c r="C31" s="5" t="s">
        <v>40</v>
      </c>
    </row>
    <row r="32" spans="1:3" ht="15.6" x14ac:dyDescent="0.3">
      <c r="C32" s="5" t="s">
        <v>41</v>
      </c>
    </row>
    <row r="33" spans="3:3" ht="15.6" x14ac:dyDescent="0.3">
      <c r="C33" s="5" t="s">
        <v>42</v>
      </c>
    </row>
    <row r="34" spans="3:3" ht="15.6" x14ac:dyDescent="0.3">
      <c r="C34" s="5" t="s">
        <v>43</v>
      </c>
    </row>
    <row r="35" spans="3:3" ht="15.6" x14ac:dyDescent="0.3">
      <c r="C35" s="5" t="s">
        <v>44</v>
      </c>
    </row>
    <row r="36" spans="3:3" ht="15.6" x14ac:dyDescent="0.3">
      <c r="C36" s="5" t="s">
        <v>45</v>
      </c>
    </row>
    <row r="37" spans="3:3" ht="15.6" x14ac:dyDescent="0.3">
      <c r="C37" s="5" t="s">
        <v>46</v>
      </c>
    </row>
    <row r="38" spans="3:3" ht="15.6" x14ac:dyDescent="0.3">
      <c r="C38" s="5" t="s">
        <v>47</v>
      </c>
    </row>
    <row r="39" spans="3:3" ht="15.6" x14ac:dyDescent="0.3">
      <c r="C39" s="5" t="s">
        <v>48</v>
      </c>
    </row>
    <row r="40" spans="3:3" ht="15.6" x14ac:dyDescent="0.3">
      <c r="C40" s="5" t="s">
        <v>49</v>
      </c>
    </row>
    <row r="41" spans="3:3" ht="15.6" x14ac:dyDescent="0.3">
      <c r="C41" s="5" t="s">
        <v>50</v>
      </c>
    </row>
    <row r="42" spans="3:3" ht="15.6" x14ac:dyDescent="0.3">
      <c r="C42" s="5" t="s">
        <v>51</v>
      </c>
    </row>
    <row r="43" spans="3:3" ht="15.6" x14ac:dyDescent="0.3">
      <c r="C43" s="5" t="s">
        <v>52</v>
      </c>
    </row>
    <row r="44" spans="3:3" ht="15.6" x14ac:dyDescent="0.3">
      <c r="C44" s="5" t="s">
        <v>53</v>
      </c>
    </row>
    <row r="45" spans="3:3" ht="15.6" x14ac:dyDescent="0.3">
      <c r="C45" s="5" t="s">
        <v>54</v>
      </c>
    </row>
    <row r="46" spans="3:3" ht="15.6" x14ac:dyDescent="0.3">
      <c r="C46" s="5" t="s">
        <v>55</v>
      </c>
    </row>
    <row r="47" spans="3:3" ht="15.6" x14ac:dyDescent="0.3">
      <c r="C47" s="5" t="s">
        <v>56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0"/>
  <sheetViews>
    <sheetView workbookViewId="0">
      <selection activeCell="A2" sqref="A2:C70"/>
    </sheetView>
  </sheetViews>
  <sheetFormatPr defaultRowHeight="14.4" x14ac:dyDescent="0.3"/>
  <cols>
    <col min="1" max="1" width="13.109375" customWidth="1"/>
    <col min="2" max="2" width="27.33203125" bestFit="1" customWidth="1"/>
    <col min="3" max="3" width="11.44140625" bestFit="1" customWidth="1"/>
  </cols>
  <sheetData>
    <row r="2" spans="1:3" ht="18" x14ac:dyDescent="0.35">
      <c r="A2" s="27" t="s">
        <v>85</v>
      </c>
      <c r="B2" s="8"/>
      <c r="C2" s="8"/>
    </row>
    <row r="3" spans="1:3" ht="15" x14ac:dyDescent="0.25">
      <c r="A3" s="8"/>
      <c r="B3" s="8"/>
      <c r="C3" s="8"/>
    </row>
    <row r="4" spans="1:3" ht="15" x14ac:dyDescent="0.25">
      <c r="A4" s="28" t="s">
        <v>78</v>
      </c>
      <c r="B4" s="8"/>
      <c r="C4" s="8" t="s">
        <v>124</v>
      </c>
    </row>
    <row r="5" spans="1:3" ht="15" x14ac:dyDescent="0.25">
      <c r="A5" s="8">
        <v>1</v>
      </c>
      <c r="B5" s="29" t="s">
        <v>14</v>
      </c>
      <c r="C5" s="8"/>
    </row>
    <row r="6" spans="1:3" ht="15" x14ac:dyDescent="0.25">
      <c r="A6" s="8">
        <v>4</v>
      </c>
      <c r="B6" s="29" t="s">
        <v>29</v>
      </c>
      <c r="C6" s="8"/>
    </row>
    <row r="7" spans="1:3" ht="15" x14ac:dyDescent="0.25">
      <c r="A7" s="8">
        <v>5</v>
      </c>
      <c r="B7" s="29" t="s">
        <v>28</v>
      </c>
      <c r="C7" s="8"/>
    </row>
    <row r="8" spans="1:3" ht="15" x14ac:dyDescent="0.25">
      <c r="A8" s="8">
        <v>6</v>
      </c>
      <c r="B8" s="29" t="s">
        <v>35</v>
      </c>
      <c r="C8" s="8"/>
    </row>
    <row r="9" spans="1:3" ht="15" x14ac:dyDescent="0.25">
      <c r="A9" s="8">
        <v>8</v>
      </c>
      <c r="B9" s="29" t="s">
        <v>139</v>
      </c>
      <c r="C9" s="8"/>
    </row>
    <row r="10" spans="1:3" ht="15" x14ac:dyDescent="0.25">
      <c r="A10" s="8"/>
      <c r="B10" s="8"/>
      <c r="C10" s="8"/>
    </row>
    <row r="11" spans="1:3" ht="15" x14ac:dyDescent="0.25">
      <c r="A11" s="28" t="s">
        <v>79</v>
      </c>
      <c r="B11" s="8"/>
      <c r="C11" s="8" t="s">
        <v>124</v>
      </c>
    </row>
    <row r="12" spans="1:3" ht="15" x14ac:dyDescent="0.25">
      <c r="A12" s="8">
        <v>9</v>
      </c>
      <c r="B12" s="29" t="s">
        <v>13</v>
      </c>
      <c r="C12" s="8"/>
    </row>
    <row r="13" spans="1:3" ht="15" x14ac:dyDescent="0.25">
      <c r="A13" s="8">
        <v>10</v>
      </c>
      <c r="B13" s="29" t="s">
        <v>19</v>
      </c>
      <c r="C13" s="8"/>
    </row>
    <row r="14" spans="1:3" ht="15" x14ac:dyDescent="0.25">
      <c r="A14" s="8">
        <v>11</v>
      </c>
      <c r="B14" s="29" t="s">
        <v>23</v>
      </c>
      <c r="C14" s="8"/>
    </row>
    <row r="15" spans="1:3" ht="15" x14ac:dyDescent="0.25">
      <c r="A15" s="8">
        <v>12</v>
      </c>
      <c r="B15" s="29" t="s">
        <v>24</v>
      </c>
      <c r="C15" s="8"/>
    </row>
    <row r="16" spans="1:3" ht="15" x14ac:dyDescent="0.25">
      <c r="A16" s="8">
        <v>14</v>
      </c>
      <c r="B16" s="29" t="s">
        <v>67</v>
      </c>
      <c r="C16" s="8"/>
    </row>
    <row r="17" spans="1:3" ht="15" x14ac:dyDescent="0.25">
      <c r="A17" s="8">
        <v>15</v>
      </c>
      <c r="B17" s="29" t="s">
        <v>61</v>
      </c>
      <c r="C17" s="8"/>
    </row>
    <row r="18" spans="1:3" ht="15" x14ac:dyDescent="0.25">
      <c r="A18" s="8">
        <v>16</v>
      </c>
      <c r="B18" s="29" t="s">
        <v>138</v>
      </c>
      <c r="C18" s="8"/>
    </row>
    <row r="19" spans="1:3" ht="15" x14ac:dyDescent="0.25">
      <c r="A19" s="8">
        <v>18</v>
      </c>
      <c r="B19" s="29" t="s">
        <v>137</v>
      </c>
      <c r="C19" s="8"/>
    </row>
    <row r="20" spans="1:3" ht="15" x14ac:dyDescent="0.25">
      <c r="A20" s="8"/>
      <c r="B20" s="8"/>
      <c r="C20" s="8"/>
    </row>
    <row r="21" spans="1:3" ht="15" x14ac:dyDescent="0.25">
      <c r="A21" s="28" t="s">
        <v>80</v>
      </c>
      <c r="B21" s="8"/>
      <c r="C21" s="8" t="s">
        <v>124</v>
      </c>
    </row>
    <row r="22" spans="1:3" ht="15" x14ac:dyDescent="0.25">
      <c r="A22" s="8">
        <v>19</v>
      </c>
      <c r="B22" s="29" t="s">
        <v>11</v>
      </c>
      <c r="C22" s="8"/>
    </row>
    <row r="23" spans="1:3" x14ac:dyDescent="0.3">
      <c r="A23" s="8">
        <v>24</v>
      </c>
      <c r="B23" s="29" t="s">
        <v>12</v>
      </c>
      <c r="C23" s="8"/>
    </row>
    <row r="24" spans="1:3" x14ac:dyDescent="0.3">
      <c r="A24" s="8">
        <v>26</v>
      </c>
      <c r="B24" s="29" t="s">
        <v>15</v>
      </c>
      <c r="C24" s="8"/>
    </row>
    <row r="25" spans="1:3" x14ac:dyDescent="0.3">
      <c r="A25" s="8">
        <v>27</v>
      </c>
      <c r="B25" s="29" t="s">
        <v>20</v>
      </c>
      <c r="C25" s="8"/>
    </row>
    <row r="26" spans="1:3" x14ac:dyDescent="0.3">
      <c r="A26" s="8">
        <v>30</v>
      </c>
      <c r="B26" s="29" t="s">
        <v>25</v>
      </c>
      <c r="C26" s="8"/>
    </row>
    <row r="27" spans="1:3" x14ac:dyDescent="0.3">
      <c r="A27" s="8">
        <v>32</v>
      </c>
      <c r="B27" s="29" t="s">
        <v>27</v>
      </c>
      <c r="C27" s="8"/>
    </row>
    <row r="28" spans="1:3" x14ac:dyDescent="0.3">
      <c r="A28" s="8">
        <v>34</v>
      </c>
      <c r="B28" s="29" t="s">
        <v>64</v>
      </c>
      <c r="C28" s="8"/>
    </row>
    <row r="29" spans="1:3" x14ac:dyDescent="0.3">
      <c r="A29" s="8">
        <v>35</v>
      </c>
      <c r="B29" s="29" t="s">
        <v>65</v>
      </c>
      <c r="C29" s="8"/>
    </row>
    <row r="30" spans="1:3" x14ac:dyDescent="0.3">
      <c r="A30" s="8">
        <v>36</v>
      </c>
      <c r="B30" s="29" t="s">
        <v>66</v>
      </c>
      <c r="C30" s="8"/>
    </row>
    <row r="31" spans="1:3" x14ac:dyDescent="0.3">
      <c r="A31" s="8">
        <v>37</v>
      </c>
      <c r="B31" s="29" t="s">
        <v>126</v>
      </c>
      <c r="C31" s="8"/>
    </row>
    <row r="32" spans="1:3" x14ac:dyDescent="0.3">
      <c r="A32" s="8">
        <v>39</v>
      </c>
      <c r="B32" s="29" t="s">
        <v>127</v>
      </c>
      <c r="C32" s="8"/>
    </row>
    <row r="33" spans="1:3" x14ac:dyDescent="0.3">
      <c r="A33" s="8">
        <v>45</v>
      </c>
      <c r="B33" s="29" t="s">
        <v>132</v>
      </c>
      <c r="C33" s="8"/>
    </row>
    <row r="34" spans="1:3" x14ac:dyDescent="0.3">
      <c r="A34" s="8">
        <v>46</v>
      </c>
      <c r="B34" s="29" t="s">
        <v>134</v>
      </c>
      <c r="C34" s="8"/>
    </row>
    <row r="35" spans="1:3" x14ac:dyDescent="0.3">
      <c r="A35" s="8">
        <v>47</v>
      </c>
      <c r="B35" s="29" t="s">
        <v>136</v>
      </c>
      <c r="C35" s="8"/>
    </row>
    <row r="36" spans="1:3" x14ac:dyDescent="0.3">
      <c r="A36" s="8">
        <v>90</v>
      </c>
      <c r="B36" s="29" t="s">
        <v>143</v>
      </c>
      <c r="C36" s="8"/>
    </row>
    <row r="37" spans="1:3" x14ac:dyDescent="0.3">
      <c r="A37" s="8"/>
      <c r="B37" s="8"/>
      <c r="C37" s="8"/>
    </row>
    <row r="38" spans="1:3" x14ac:dyDescent="0.3">
      <c r="A38" s="28" t="s">
        <v>81</v>
      </c>
      <c r="B38" s="8"/>
      <c r="C38" s="8" t="s">
        <v>124</v>
      </c>
    </row>
    <row r="39" spans="1:3" x14ac:dyDescent="0.3">
      <c r="A39" s="8">
        <v>48</v>
      </c>
      <c r="B39" s="29" t="s">
        <v>16</v>
      </c>
      <c r="C39" s="8"/>
    </row>
    <row r="40" spans="1:3" x14ac:dyDescent="0.3">
      <c r="A40" s="8">
        <v>49</v>
      </c>
      <c r="B40" s="29" t="s">
        <v>22</v>
      </c>
      <c r="C40" s="8"/>
    </row>
    <row r="41" spans="1:3" x14ac:dyDescent="0.3">
      <c r="A41" s="8">
        <v>50</v>
      </c>
      <c r="B41" s="29" t="s">
        <v>32</v>
      </c>
      <c r="C41" s="8"/>
    </row>
    <row r="42" spans="1:3" x14ac:dyDescent="0.3">
      <c r="A42" s="8">
        <v>33</v>
      </c>
      <c r="B42" s="29" t="s">
        <v>145</v>
      </c>
      <c r="C42" s="8"/>
    </row>
    <row r="43" spans="1:3" x14ac:dyDescent="0.3">
      <c r="A43" s="8"/>
      <c r="B43" s="8"/>
      <c r="C43" s="8"/>
    </row>
    <row r="44" spans="1:3" x14ac:dyDescent="0.3">
      <c r="A44" s="28" t="s">
        <v>82</v>
      </c>
      <c r="B44" s="8"/>
      <c r="C44" s="8" t="s">
        <v>124</v>
      </c>
    </row>
    <row r="45" spans="1:3" x14ac:dyDescent="0.3">
      <c r="A45" s="8">
        <v>51</v>
      </c>
      <c r="B45" s="29" t="s">
        <v>9</v>
      </c>
      <c r="C45" s="8"/>
    </row>
    <row r="46" spans="1:3" x14ac:dyDescent="0.3">
      <c r="A46" s="8">
        <v>52</v>
      </c>
      <c r="B46" s="29" t="s">
        <v>63</v>
      </c>
      <c r="C46" s="8"/>
    </row>
    <row r="47" spans="1:3" x14ac:dyDescent="0.3">
      <c r="A47" s="8">
        <v>53</v>
      </c>
      <c r="B47" s="29" t="s">
        <v>62</v>
      </c>
      <c r="C47" s="8"/>
    </row>
    <row r="48" spans="1:3" x14ac:dyDescent="0.3">
      <c r="A48" s="8"/>
      <c r="B48" s="8"/>
      <c r="C48" s="8"/>
    </row>
    <row r="49" spans="1:9" x14ac:dyDescent="0.3">
      <c r="A49" s="28" t="s">
        <v>83</v>
      </c>
      <c r="B49" s="8"/>
      <c r="C49" s="8" t="s">
        <v>124</v>
      </c>
      <c r="I49" s="23"/>
    </row>
    <row r="50" spans="1:9" x14ac:dyDescent="0.3">
      <c r="A50" s="8">
        <v>55</v>
      </c>
      <c r="B50" s="30" t="s">
        <v>10</v>
      </c>
      <c r="C50" s="8"/>
      <c r="I50" s="23"/>
    </row>
    <row r="51" spans="1:9" x14ac:dyDescent="0.3">
      <c r="A51" s="8">
        <v>57</v>
      </c>
      <c r="B51" s="29" t="s">
        <v>58</v>
      </c>
      <c r="C51" s="8"/>
    </row>
    <row r="52" spans="1:9" x14ac:dyDescent="0.3">
      <c r="A52" s="8">
        <v>58</v>
      </c>
      <c r="B52" s="29" t="s">
        <v>59</v>
      </c>
      <c r="C52" s="8"/>
    </row>
    <row r="53" spans="1:9" x14ac:dyDescent="0.3">
      <c r="A53" s="8">
        <v>61</v>
      </c>
      <c r="B53" s="29" t="s">
        <v>17</v>
      </c>
      <c r="C53" s="8"/>
    </row>
    <row r="54" spans="1:9" x14ac:dyDescent="0.3">
      <c r="A54" s="8">
        <v>65</v>
      </c>
      <c r="B54" s="29" t="s">
        <v>68</v>
      </c>
      <c r="C54" s="8"/>
      <c r="I54" s="25"/>
    </row>
    <row r="55" spans="1:9" x14ac:dyDescent="0.3">
      <c r="A55" s="8">
        <v>68</v>
      </c>
      <c r="B55" s="29" t="s">
        <v>21</v>
      </c>
      <c r="C55" s="8"/>
      <c r="I55" s="24"/>
    </row>
    <row r="56" spans="1:9" x14ac:dyDescent="0.3">
      <c r="A56" s="8">
        <v>70</v>
      </c>
      <c r="B56" s="29" t="s">
        <v>26</v>
      </c>
      <c r="C56" s="8"/>
      <c r="I56" s="25"/>
    </row>
    <row r="57" spans="1:9" x14ac:dyDescent="0.3">
      <c r="A57" s="8">
        <v>75</v>
      </c>
      <c r="B57" s="29" t="s">
        <v>34</v>
      </c>
      <c r="C57" s="8"/>
      <c r="I57" s="24"/>
    </row>
    <row r="58" spans="1:9" x14ac:dyDescent="0.3">
      <c r="A58" s="8">
        <v>82</v>
      </c>
      <c r="B58" s="29" t="s">
        <v>57</v>
      </c>
      <c r="C58" s="8"/>
      <c r="I58" s="25"/>
    </row>
    <row r="59" spans="1:9" x14ac:dyDescent="0.3">
      <c r="A59" s="8">
        <v>85</v>
      </c>
      <c r="B59" s="29" t="s">
        <v>133</v>
      </c>
      <c r="C59" s="8"/>
      <c r="I59" s="24"/>
    </row>
    <row r="60" spans="1:9" x14ac:dyDescent="0.3">
      <c r="A60" s="8"/>
      <c r="B60" s="8"/>
      <c r="C60" s="8"/>
      <c r="I60" s="25"/>
    </row>
    <row r="61" spans="1:9" x14ac:dyDescent="0.3">
      <c r="A61" s="28" t="s">
        <v>84</v>
      </c>
      <c r="B61" s="8"/>
      <c r="C61" s="8" t="s">
        <v>124</v>
      </c>
      <c r="I61" s="24"/>
    </row>
    <row r="62" spans="1:9" x14ac:dyDescent="0.3">
      <c r="A62" s="8">
        <v>86</v>
      </c>
      <c r="B62" s="29" t="s">
        <v>18</v>
      </c>
      <c r="C62" s="8"/>
    </row>
    <row r="63" spans="1:9" x14ac:dyDescent="0.3">
      <c r="A63" s="8">
        <v>87</v>
      </c>
      <c r="B63" s="29" t="s">
        <v>33</v>
      </c>
      <c r="C63" s="8"/>
    </row>
    <row r="64" spans="1:9" x14ac:dyDescent="0.3">
      <c r="A64" s="8"/>
      <c r="B64" s="8"/>
      <c r="C64" s="8"/>
    </row>
    <row r="65" spans="1:5" x14ac:dyDescent="0.3">
      <c r="A65" s="8"/>
      <c r="B65" s="8"/>
      <c r="C65" s="8"/>
    </row>
    <row r="66" spans="1:5" x14ac:dyDescent="0.3">
      <c r="A66" s="8" t="s">
        <v>140</v>
      </c>
      <c r="B66" s="8">
        <v>32</v>
      </c>
      <c r="C66" s="8"/>
    </row>
    <row r="67" spans="1:5" x14ac:dyDescent="0.3">
      <c r="A67" s="8" t="s">
        <v>8</v>
      </c>
      <c r="B67" s="8">
        <v>15</v>
      </c>
      <c r="C67" s="8"/>
    </row>
    <row r="68" spans="1:5" x14ac:dyDescent="0.3">
      <c r="A68" s="8" t="s">
        <v>142</v>
      </c>
      <c r="B68" s="8">
        <f>SUM(B66:B67)</f>
        <v>47</v>
      </c>
      <c r="C68" s="8"/>
      <c r="E68" s="25"/>
    </row>
    <row r="69" spans="1:5" x14ac:dyDescent="0.3">
      <c r="A69" s="8"/>
      <c r="B69" s="8"/>
      <c r="C69" s="8"/>
    </row>
    <row r="70" spans="1:5" x14ac:dyDescent="0.3">
      <c r="A70" s="8" t="s">
        <v>141</v>
      </c>
      <c r="B70" s="8">
        <f>B68*4</f>
        <v>188</v>
      </c>
      <c r="C70" s="8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65"/>
  <sheetViews>
    <sheetView topLeftCell="L18" workbookViewId="0">
      <selection activeCell="X38" sqref="X38"/>
    </sheetView>
  </sheetViews>
  <sheetFormatPr defaultRowHeight="14.4" x14ac:dyDescent="0.3"/>
  <cols>
    <col min="1" max="1" width="16.44140625" bestFit="1" customWidth="1"/>
    <col min="2" max="2" width="27.33203125" bestFit="1" customWidth="1"/>
    <col min="3" max="3" width="3.5546875" bestFit="1" customWidth="1"/>
    <col min="4" max="14" width="3" bestFit="1" customWidth="1"/>
    <col min="15" max="50" width="4" bestFit="1" customWidth="1"/>
    <col min="51" max="51" width="13.109375" bestFit="1" customWidth="1"/>
    <col min="52" max="52" width="9.88671875" bestFit="1" customWidth="1"/>
  </cols>
  <sheetData>
    <row r="1" spans="1:52" ht="21" x14ac:dyDescent="0.4">
      <c r="A1" s="19" t="s">
        <v>71</v>
      </c>
      <c r="B1" s="18" t="s">
        <v>74</v>
      </c>
      <c r="T1" s="16" t="s">
        <v>87</v>
      </c>
    </row>
    <row r="2" spans="1:52" ht="15" x14ac:dyDescent="0.25">
      <c r="C2" t="s">
        <v>86</v>
      </c>
    </row>
    <row r="3" spans="1:52" ht="15" thickBot="1" x14ac:dyDescent="0.35">
      <c r="A3" s="6" t="s">
        <v>78</v>
      </c>
      <c r="C3" s="13">
        <v>80</v>
      </c>
      <c r="D3" s="13">
        <v>80</v>
      </c>
      <c r="E3" s="13">
        <v>80</v>
      </c>
      <c r="F3" s="14">
        <v>85</v>
      </c>
      <c r="G3" s="14">
        <v>85</v>
      </c>
      <c r="H3" s="14">
        <v>85</v>
      </c>
      <c r="I3" s="13">
        <v>90</v>
      </c>
      <c r="J3" s="13">
        <v>90</v>
      </c>
      <c r="K3" s="13">
        <v>90</v>
      </c>
      <c r="L3" s="14">
        <f>K3+5</f>
        <v>95</v>
      </c>
      <c r="M3" s="14">
        <v>95</v>
      </c>
      <c r="N3" s="14">
        <v>95</v>
      </c>
      <c r="O3" s="13">
        <v>100</v>
      </c>
      <c r="P3" s="13">
        <v>100</v>
      </c>
      <c r="Q3" s="13">
        <v>100</v>
      </c>
      <c r="R3" s="14">
        <v>105</v>
      </c>
      <c r="S3" s="14">
        <v>105</v>
      </c>
      <c r="T3" s="14">
        <v>105</v>
      </c>
      <c r="U3" s="13">
        <v>108</v>
      </c>
      <c r="V3" s="13">
        <v>108</v>
      </c>
      <c r="W3" s="13">
        <v>108</v>
      </c>
      <c r="X3" s="14">
        <v>111</v>
      </c>
      <c r="Y3" s="14">
        <v>111</v>
      </c>
      <c r="Z3" s="14">
        <v>111</v>
      </c>
      <c r="AA3" s="13">
        <v>114</v>
      </c>
      <c r="AB3" s="13">
        <v>114</v>
      </c>
      <c r="AC3" s="13">
        <v>114</v>
      </c>
      <c r="AD3" s="14">
        <v>117</v>
      </c>
      <c r="AE3" s="14">
        <v>117</v>
      </c>
      <c r="AF3" s="14">
        <v>117</v>
      </c>
      <c r="AG3" s="13">
        <v>120</v>
      </c>
      <c r="AH3" s="13">
        <v>120</v>
      </c>
      <c r="AI3" s="13">
        <v>120</v>
      </c>
      <c r="AJ3" s="14">
        <v>123</v>
      </c>
      <c r="AK3" s="14">
        <v>123</v>
      </c>
      <c r="AL3" s="14">
        <v>123</v>
      </c>
      <c r="AM3" s="15">
        <v>126</v>
      </c>
      <c r="AN3" s="13">
        <v>126</v>
      </c>
      <c r="AO3" s="13">
        <v>126</v>
      </c>
      <c r="AP3" s="14">
        <v>129</v>
      </c>
      <c r="AQ3" s="14">
        <v>129</v>
      </c>
      <c r="AR3" s="14">
        <v>129</v>
      </c>
      <c r="AS3" s="13">
        <v>132</v>
      </c>
      <c r="AT3" s="13">
        <v>132</v>
      </c>
      <c r="AU3" s="13">
        <v>132</v>
      </c>
      <c r="AV3" s="14">
        <v>135</v>
      </c>
      <c r="AW3" s="14">
        <v>135</v>
      </c>
      <c r="AX3" s="14">
        <v>135</v>
      </c>
      <c r="AY3" s="8" t="s">
        <v>112</v>
      </c>
      <c r="AZ3" s="8" t="s">
        <v>90</v>
      </c>
    </row>
    <row r="4" spans="1:52" ht="15" x14ac:dyDescent="0.25">
      <c r="A4">
        <v>1</v>
      </c>
      <c r="B4" s="1" t="s">
        <v>14</v>
      </c>
      <c r="C4" s="11"/>
      <c r="D4" s="11"/>
      <c r="E4" s="11"/>
      <c r="F4" s="12"/>
      <c r="G4" s="12"/>
      <c r="H4" s="12"/>
      <c r="I4" s="11"/>
      <c r="J4" s="11"/>
      <c r="K4" s="11"/>
      <c r="L4" s="12">
        <v>0</v>
      </c>
      <c r="M4" s="12"/>
      <c r="N4" s="12"/>
      <c r="O4" s="11">
        <v>0</v>
      </c>
      <c r="P4" s="11"/>
      <c r="Q4" s="11"/>
      <c r="R4" s="12">
        <v>0</v>
      </c>
      <c r="S4" s="12"/>
      <c r="T4" s="12"/>
      <c r="U4" s="11">
        <v>0</v>
      </c>
      <c r="V4" s="11"/>
      <c r="W4" s="11"/>
      <c r="X4" s="12">
        <v>0</v>
      </c>
      <c r="Y4" s="12"/>
      <c r="Z4" s="12"/>
      <c r="AA4" s="11">
        <v>0</v>
      </c>
      <c r="AB4" s="11"/>
      <c r="AC4" s="11"/>
      <c r="AD4" s="12">
        <v>0</v>
      </c>
      <c r="AE4" s="12"/>
      <c r="AF4" s="12"/>
      <c r="AG4" s="11">
        <v>0</v>
      </c>
      <c r="AH4" s="11"/>
      <c r="AI4" s="11"/>
      <c r="AJ4" s="12" t="s">
        <v>149</v>
      </c>
      <c r="AK4" s="12" t="s">
        <v>149</v>
      </c>
      <c r="AL4" s="12">
        <v>0</v>
      </c>
      <c r="AM4" s="11">
        <v>0</v>
      </c>
      <c r="AN4" s="11"/>
      <c r="AO4" s="11"/>
      <c r="AP4" s="12" t="s">
        <v>149</v>
      </c>
      <c r="AQ4" s="12" t="s">
        <v>149</v>
      </c>
      <c r="AR4" s="12" t="s">
        <v>149</v>
      </c>
      <c r="AS4" s="11"/>
      <c r="AT4" s="11"/>
      <c r="AU4" s="11"/>
      <c r="AV4" s="12"/>
      <c r="AW4" s="12"/>
      <c r="AX4" s="12"/>
      <c r="AY4" s="8">
        <v>1.26</v>
      </c>
      <c r="AZ4" s="8">
        <f>RANK(AY4,$AY$4:$AY$8,0)</f>
        <v>1</v>
      </c>
    </row>
    <row r="5" spans="1:52" ht="15" x14ac:dyDescent="0.25">
      <c r="A5">
        <v>4</v>
      </c>
      <c r="B5" s="1" t="s">
        <v>29</v>
      </c>
      <c r="C5" s="8"/>
      <c r="D5" s="8"/>
      <c r="E5" s="8"/>
      <c r="F5" s="9"/>
      <c r="G5" s="9"/>
      <c r="H5" s="9"/>
      <c r="I5" s="8"/>
      <c r="J5" s="8"/>
      <c r="K5" s="8"/>
      <c r="L5" s="9">
        <v>0</v>
      </c>
      <c r="M5" s="9"/>
      <c r="N5" s="9"/>
      <c r="O5" s="8">
        <v>0</v>
      </c>
      <c r="P5" s="8"/>
      <c r="Q5" s="8"/>
      <c r="R5" s="9">
        <v>0</v>
      </c>
      <c r="S5" s="9"/>
      <c r="T5" s="9"/>
      <c r="U5" s="8">
        <v>0</v>
      </c>
      <c r="V5" s="8"/>
      <c r="W5" s="8"/>
      <c r="X5" s="9">
        <v>0</v>
      </c>
      <c r="Y5" s="9"/>
      <c r="Z5" s="9"/>
      <c r="AA5" s="8">
        <v>0</v>
      </c>
      <c r="AB5" s="8"/>
      <c r="AC5" s="8"/>
      <c r="AD5" s="9">
        <v>0</v>
      </c>
      <c r="AE5" s="9"/>
      <c r="AF5" s="9"/>
      <c r="AG5" s="8">
        <v>0</v>
      </c>
      <c r="AH5" s="8"/>
      <c r="AI5" s="8"/>
      <c r="AJ5" s="9" t="s">
        <v>149</v>
      </c>
      <c r="AK5" s="9">
        <v>0</v>
      </c>
      <c r="AL5" s="9"/>
      <c r="AM5" s="8">
        <v>0</v>
      </c>
      <c r="AN5" s="8"/>
      <c r="AO5" s="8"/>
      <c r="AP5" s="9" t="s">
        <v>149</v>
      </c>
      <c r="AQ5" s="9" t="s">
        <v>149</v>
      </c>
      <c r="AR5" s="36" t="s">
        <v>149</v>
      </c>
      <c r="AS5" s="8"/>
      <c r="AT5" s="8"/>
      <c r="AU5" s="8"/>
      <c r="AV5" s="9"/>
      <c r="AW5" s="9"/>
      <c r="AX5" s="9"/>
      <c r="AY5" s="8">
        <v>1.26</v>
      </c>
      <c r="AZ5" s="8">
        <f t="shared" ref="AZ5:AZ8" si="0">RANK(AY5,$AY$4:$AY$8,0)</f>
        <v>1</v>
      </c>
    </row>
    <row r="6" spans="1:52" ht="15" x14ac:dyDescent="0.25">
      <c r="A6">
        <v>5</v>
      </c>
      <c r="B6" s="1" t="s">
        <v>28</v>
      </c>
      <c r="C6" s="8"/>
      <c r="D6" s="8"/>
      <c r="E6" s="8"/>
      <c r="F6" s="9"/>
      <c r="G6" s="9"/>
      <c r="H6" s="9"/>
      <c r="I6" s="8"/>
      <c r="J6" s="8"/>
      <c r="K6" s="8"/>
      <c r="L6" s="9"/>
      <c r="M6" s="9"/>
      <c r="N6" s="9"/>
      <c r="O6" s="8"/>
      <c r="P6" s="8"/>
      <c r="Q6" s="8"/>
      <c r="R6" s="9"/>
      <c r="S6" s="9"/>
      <c r="T6" s="9"/>
      <c r="U6" s="8"/>
      <c r="V6" s="8"/>
      <c r="W6" s="8"/>
      <c r="X6" s="9"/>
      <c r="Y6" s="9"/>
      <c r="Z6" s="9"/>
      <c r="AA6" s="8"/>
      <c r="AB6" s="8"/>
      <c r="AC6" s="8"/>
      <c r="AD6" s="9"/>
      <c r="AE6" s="9"/>
      <c r="AF6" s="9"/>
      <c r="AG6" s="8"/>
      <c r="AH6" s="8"/>
      <c r="AI6" s="8"/>
      <c r="AJ6" s="9"/>
      <c r="AK6" s="9"/>
      <c r="AL6" s="9"/>
      <c r="AM6" s="8"/>
      <c r="AN6" s="8"/>
      <c r="AO6" s="8"/>
      <c r="AP6" s="9"/>
      <c r="AQ6" s="9"/>
      <c r="AR6" s="9"/>
      <c r="AS6" s="8"/>
      <c r="AT6" s="8"/>
      <c r="AU6" s="8"/>
      <c r="AV6" s="9"/>
      <c r="AW6" s="9"/>
      <c r="AX6" s="9"/>
      <c r="AY6" s="8"/>
      <c r="AZ6" s="8" t="e">
        <f t="shared" si="0"/>
        <v>#N/A</v>
      </c>
    </row>
    <row r="7" spans="1:52" ht="15" x14ac:dyDescent="0.25">
      <c r="A7">
        <v>6</v>
      </c>
      <c r="B7" s="1" t="s">
        <v>35</v>
      </c>
      <c r="C7" s="8"/>
      <c r="D7" s="8"/>
      <c r="E7" s="8"/>
      <c r="F7" s="9"/>
      <c r="G7" s="9"/>
      <c r="H7" s="9"/>
      <c r="I7" s="8"/>
      <c r="J7" s="8"/>
      <c r="K7" s="8"/>
      <c r="L7" s="9">
        <v>0</v>
      </c>
      <c r="M7" s="9"/>
      <c r="N7" s="9"/>
      <c r="O7" s="8">
        <v>0</v>
      </c>
      <c r="P7" s="8"/>
      <c r="Q7" s="8"/>
      <c r="R7" s="9">
        <v>0</v>
      </c>
      <c r="S7" s="9"/>
      <c r="T7" s="9"/>
      <c r="U7" s="8" t="s">
        <v>149</v>
      </c>
      <c r="V7" s="8"/>
      <c r="W7" s="8"/>
      <c r="X7" s="9">
        <v>0</v>
      </c>
      <c r="Y7" s="9"/>
      <c r="Z7" s="9"/>
      <c r="AA7" s="8" t="s">
        <v>149</v>
      </c>
      <c r="AB7" s="8" t="s">
        <v>149</v>
      </c>
      <c r="AC7" s="8" t="s">
        <v>149</v>
      </c>
      <c r="AD7" s="9"/>
      <c r="AE7" s="9"/>
      <c r="AF7" s="9"/>
      <c r="AG7" s="8"/>
      <c r="AH7" s="8"/>
      <c r="AI7" s="8"/>
      <c r="AJ7" s="9"/>
      <c r="AK7" s="9"/>
      <c r="AL7" s="9"/>
      <c r="AM7" s="8"/>
      <c r="AN7" s="8"/>
      <c r="AO7" s="8"/>
      <c r="AP7" s="9"/>
      <c r="AQ7" s="9"/>
      <c r="AR7" s="9"/>
      <c r="AS7" s="8"/>
      <c r="AT7" s="8"/>
      <c r="AU7" s="8"/>
      <c r="AV7" s="9"/>
      <c r="AW7" s="9"/>
      <c r="AX7" s="9"/>
      <c r="AY7" s="8">
        <v>1.1100000000000001</v>
      </c>
      <c r="AZ7" s="8">
        <f t="shared" si="0"/>
        <v>4</v>
      </c>
    </row>
    <row r="8" spans="1:52" ht="15" x14ac:dyDescent="0.25">
      <c r="A8">
        <v>8</v>
      </c>
      <c r="B8" s="1" t="s">
        <v>139</v>
      </c>
      <c r="C8" s="8"/>
      <c r="D8" s="8"/>
      <c r="E8" s="8"/>
      <c r="F8" s="9"/>
      <c r="G8" s="9"/>
      <c r="H8" s="9"/>
      <c r="I8" s="8"/>
      <c r="J8" s="8"/>
      <c r="K8" s="8"/>
      <c r="L8" s="9">
        <v>0</v>
      </c>
      <c r="M8" s="9"/>
      <c r="N8" s="9"/>
      <c r="O8" s="8">
        <v>0</v>
      </c>
      <c r="P8" s="8"/>
      <c r="Q8" s="8"/>
      <c r="R8" s="9">
        <v>0</v>
      </c>
      <c r="S8" s="9"/>
      <c r="T8" s="9"/>
      <c r="U8" s="8">
        <v>0</v>
      </c>
      <c r="V8" s="8"/>
      <c r="W8" s="8"/>
      <c r="X8" s="9">
        <v>0</v>
      </c>
      <c r="Y8" s="9"/>
      <c r="Z8" s="9"/>
      <c r="AA8" s="8" t="s">
        <v>149</v>
      </c>
      <c r="AB8" s="8">
        <v>0</v>
      </c>
      <c r="AC8" s="8"/>
      <c r="AD8" s="9" t="s">
        <v>149</v>
      </c>
      <c r="AE8" s="9" t="s">
        <v>149</v>
      </c>
      <c r="AF8" s="9" t="s">
        <v>149</v>
      </c>
      <c r="AG8" s="8"/>
      <c r="AH8" s="8"/>
      <c r="AI8" s="8"/>
      <c r="AJ8" s="9"/>
      <c r="AK8" s="9"/>
      <c r="AL8" s="9"/>
      <c r="AM8" s="8"/>
      <c r="AN8" s="8"/>
      <c r="AO8" s="8"/>
      <c r="AP8" s="9"/>
      <c r="AQ8" s="9"/>
      <c r="AR8" s="9"/>
      <c r="AS8" s="8"/>
      <c r="AT8" s="8"/>
      <c r="AU8" s="8"/>
      <c r="AV8" s="9"/>
      <c r="AW8" s="9"/>
      <c r="AX8" s="9"/>
      <c r="AY8" s="8">
        <v>1.1399999999999999</v>
      </c>
      <c r="AZ8" s="8">
        <f t="shared" si="0"/>
        <v>3</v>
      </c>
    </row>
    <row r="11" spans="1:52" ht="15" thickBot="1" x14ac:dyDescent="0.35">
      <c r="A11" s="6" t="s">
        <v>79</v>
      </c>
      <c r="C11" s="13">
        <v>80</v>
      </c>
      <c r="D11" s="13">
        <v>80</v>
      </c>
      <c r="E11" s="13">
        <v>80</v>
      </c>
      <c r="F11" s="14">
        <v>85</v>
      </c>
      <c r="G11" s="14">
        <v>85</v>
      </c>
      <c r="H11" s="14">
        <v>85</v>
      </c>
      <c r="I11" s="13">
        <v>90</v>
      </c>
      <c r="J11" s="13">
        <v>90</v>
      </c>
      <c r="K11" s="13">
        <v>90</v>
      </c>
      <c r="L11" s="14">
        <f>K11+5</f>
        <v>95</v>
      </c>
      <c r="M11" s="14">
        <v>95</v>
      </c>
      <c r="N11" s="14">
        <v>95</v>
      </c>
      <c r="O11" s="13">
        <v>100</v>
      </c>
      <c r="P11" s="13">
        <v>100</v>
      </c>
      <c r="Q11" s="13">
        <v>100</v>
      </c>
      <c r="R11" s="14">
        <v>105</v>
      </c>
      <c r="S11" s="14">
        <v>105</v>
      </c>
      <c r="T11" s="14">
        <v>105</v>
      </c>
      <c r="U11" s="13">
        <v>108</v>
      </c>
      <c r="V11" s="13">
        <v>108</v>
      </c>
      <c r="W11" s="13">
        <v>108</v>
      </c>
      <c r="X11" s="14">
        <v>111</v>
      </c>
      <c r="Y11" s="14">
        <v>111</v>
      </c>
      <c r="Z11" s="14">
        <v>111</v>
      </c>
      <c r="AA11" s="13">
        <v>114</v>
      </c>
      <c r="AB11" s="13">
        <v>114</v>
      </c>
      <c r="AC11" s="13">
        <v>114</v>
      </c>
      <c r="AD11" s="14">
        <v>117</v>
      </c>
      <c r="AE11" s="14">
        <v>117</v>
      </c>
      <c r="AF11" s="14">
        <v>117</v>
      </c>
      <c r="AG11" s="13">
        <v>120</v>
      </c>
      <c r="AH11" s="13">
        <v>120</v>
      </c>
      <c r="AI11" s="13">
        <v>120</v>
      </c>
      <c r="AJ11" s="14">
        <v>123</v>
      </c>
      <c r="AK11" s="14">
        <v>123</v>
      </c>
      <c r="AL11" s="14">
        <v>123</v>
      </c>
      <c r="AM11" s="15">
        <v>126</v>
      </c>
      <c r="AN11" s="13">
        <v>126</v>
      </c>
      <c r="AO11" s="13">
        <v>126</v>
      </c>
      <c r="AP11" s="14">
        <v>129</v>
      </c>
      <c r="AQ11" s="14">
        <v>129</v>
      </c>
      <c r="AR11" s="14">
        <v>129</v>
      </c>
      <c r="AS11" s="13">
        <v>130</v>
      </c>
      <c r="AT11" s="13">
        <v>130</v>
      </c>
      <c r="AU11" s="13">
        <v>130</v>
      </c>
      <c r="AV11" s="14">
        <v>135</v>
      </c>
      <c r="AW11" s="14">
        <v>135</v>
      </c>
      <c r="AX11" s="14">
        <v>135</v>
      </c>
      <c r="AY11" s="8" t="s">
        <v>112</v>
      </c>
      <c r="AZ11" s="8" t="s">
        <v>90</v>
      </c>
    </row>
    <row r="12" spans="1:52" ht="15" x14ac:dyDescent="0.25">
      <c r="A12">
        <v>9</v>
      </c>
      <c r="B12" s="1" t="s">
        <v>13</v>
      </c>
      <c r="C12" s="11">
        <v>0</v>
      </c>
      <c r="D12" s="11"/>
      <c r="E12" s="11"/>
      <c r="F12" s="12">
        <v>0</v>
      </c>
      <c r="G12" s="12"/>
      <c r="H12" s="12"/>
      <c r="I12" s="11">
        <v>0</v>
      </c>
      <c r="J12" s="11"/>
      <c r="K12" s="11"/>
      <c r="L12" s="12" t="s">
        <v>149</v>
      </c>
      <c r="M12" s="12">
        <v>0</v>
      </c>
      <c r="N12" s="12"/>
      <c r="O12" s="11">
        <v>0</v>
      </c>
      <c r="P12" s="11"/>
      <c r="Q12" s="11"/>
      <c r="R12" s="12">
        <v>0</v>
      </c>
      <c r="S12" s="12"/>
      <c r="T12" s="12"/>
      <c r="U12" s="11" t="s">
        <v>149</v>
      </c>
      <c r="V12" s="11" t="s">
        <v>149</v>
      </c>
      <c r="W12" s="11">
        <v>0</v>
      </c>
      <c r="X12" s="12">
        <v>0</v>
      </c>
      <c r="Y12" s="12"/>
      <c r="Z12" s="12"/>
      <c r="AA12" s="11" t="s">
        <v>149</v>
      </c>
      <c r="AB12" s="11">
        <v>0</v>
      </c>
      <c r="AC12" s="11"/>
      <c r="AD12" s="12" t="s">
        <v>149</v>
      </c>
      <c r="AE12" s="12" t="s">
        <v>149</v>
      </c>
      <c r="AF12" s="12" t="s">
        <v>149</v>
      </c>
      <c r="AG12" s="11"/>
      <c r="AH12" s="11"/>
      <c r="AI12" s="11"/>
      <c r="AJ12" s="12"/>
      <c r="AK12" s="12"/>
      <c r="AL12" s="12"/>
      <c r="AM12" s="11"/>
      <c r="AN12" s="11"/>
      <c r="AO12" s="11"/>
      <c r="AP12" s="12"/>
      <c r="AQ12" s="12"/>
      <c r="AR12" s="12"/>
      <c r="AS12" s="11"/>
      <c r="AT12" s="11"/>
      <c r="AU12" s="11"/>
      <c r="AV12" s="12"/>
      <c r="AW12" s="12"/>
      <c r="AX12" s="12"/>
      <c r="AY12" s="8">
        <v>1.1399999999999999</v>
      </c>
      <c r="AZ12" s="8">
        <f>RANK(AY12,$AY$12:$AY$19,0)</f>
        <v>2</v>
      </c>
    </row>
    <row r="13" spans="1:52" ht="15" x14ac:dyDescent="0.25">
      <c r="A13">
        <v>10</v>
      </c>
      <c r="B13" s="1" t="s">
        <v>19</v>
      </c>
      <c r="C13" s="8">
        <v>0</v>
      </c>
      <c r="D13" s="8"/>
      <c r="E13" s="8"/>
      <c r="F13" s="9">
        <v>0</v>
      </c>
      <c r="G13" s="9"/>
      <c r="H13" s="9"/>
      <c r="I13" s="8">
        <v>0</v>
      </c>
      <c r="J13" s="8"/>
      <c r="K13" s="8"/>
      <c r="L13" s="9">
        <v>0</v>
      </c>
      <c r="M13" s="9"/>
      <c r="N13" s="9"/>
      <c r="O13" s="8">
        <v>0</v>
      </c>
      <c r="P13" s="8"/>
      <c r="Q13" s="8"/>
      <c r="R13" s="9" t="s">
        <v>149</v>
      </c>
      <c r="S13" s="9">
        <v>0</v>
      </c>
      <c r="T13" s="9"/>
      <c r="U13" s="8" t="s">
        <v>149</v>
      </c>
      <c r="V13" s="8">
        <v>0</v>
      </c>
      <c r="W13" s="8"/>
      <c r="X13" s="9">
        <v>0</v>
      </c>
      <c r="Y13" s="9"/>
      <c r="Z13" s="9"/>
      <c r="AA13" s="8" t="s">
        <v>149</v>
      </c>
      <c r="AB13" s="8" t="s">
        <v>149</v>
      </c>
      <c r="AC13" s="8" t="s">
        <v>149</v>
      </c>
      <c r="AD13" s="9"/>
      <c r="AE13" s="9"/>
      <c r="AF13" s="9"/>
      <c r="AG13" s="8"/>
      <c r="AH13" s="8"/>
      <c r="AI13" s="8"/>
      <c r="AJ13" s="9"/>
      <c r="AK13" s="9"/>
      <c r="AL13" s="9"/>
      <c r="AM13" s="8"/>
      <c r="AN13" s="8"/>
      <c r="AO13" s="8"/>
      <c r="AP13" s="9"/>
      <c r="AQ13" s="9"/>
      <c r="AR13" s="9"/>
      <c r="AS13" s="8"/>
      <c r="AT13" s="8"/>
      <c r="AU13" s="8"/>
      <c r="AV13" s="9"/>
      <c r="AW13" s="9"/>
      <c r="AX13" s="9"/>
      <c r="AY13" s="8">
        <v>1.1100000000000001</v>
      </c>
      <c r="AZ13" s="8">
        <f t="shared" ref="AZ13:AZ19" si="1">RANK(AY13,$AY$12:$AY$19,0)</f>
        <v>3</v>
      </c>
    </row>
    <row r="14" spans="1:52" ht="15" x14ac:dyDescent="0.25">
      <c r="A14">
        <v>11</v>
      </c>
      <c r="B14" s="1" t="s">
        <v>23</v>
      </c>
      <c r="C14" s="8">
        <v>0</v>
      </c>
      <c r="D14" s="8"/>
      <c r="E14" s="8"/>
      <c r="F14" s="9">
        <v>0</v>
      </c>
      <c r="G14" s="9"/>
      <c r="H14" s="9"/>
      <c r="I14" s="8">
        <v>0</v>
      </c>
      <c r="J14" s="8"/>
      <c r="K14" s="8"/>
      <c r="L14" s="9" t="s">
        <v>149</v>
      </c>
      <c r="M14" s="9">
        <v>0</v>
      </c>
      <c r="N14" s="9"/>
      <c r="O14" s="8">
        <v>0</v>
      </c>
      <c r="P14" s="8"/>
      <c r="Q14" s="8"/>
      <c r="R14" s="9" t="s">
        <v>149</v>
      </c>
      <c r="S14" s="9" t="s">
        <v>149</v>
      </c>
      <c r="T14" s="9">
        <v>0</v>
      </c>
      <c r="U14" s="8" t="s">
        <v>149</v>
      </c>
      <c r="V14" s="8" t="s">
        <v>149</v>
      </c>
      <c r="W14" s="8" t="s">
        <v>149</v>
      </c>
      <c r="X14" s="9"/>
      <c r="Y14" s="9"/>
      <c r="Z14" s="9"/>
      <c r="AA14" s="8"/>
      <c r="AB14" s="8"/>
      <c r="AC14" s="8"/>
      <c r="AD14" s="9"/>
      <c r="AE14" s="9"/>
      <c r="AF14" s="9"/>
      <c r="AG14" s="8"/>
      <c r="AH14" s="8"/>
      <c r="AI14" s="8"/>
      <c r="AJ14" s="9"/>
      <c r="AK14" s="9"/>
      <c r="AL14" s="9"/>
      <c r="AM14" s="8"/>
      <c r="AN14" s="8"/>
      <c r="AO14" s="8"/>
      <c r="AP14" s="9"/>
      <c r="AQ14" s="9"/>
      <c r="AR14" s="9"/>
      <c r="AS14" s="8"/>
      <c r="AT14" s="8"/>
      <c r="AU14" s="8"/>
      <c r="AV14" s="9"/>
      <c r="AW14" s="9"/>
      <c r="AX14" s="9"/>
      <c r="AY14" s="8">
        <v>1.05</v>
      </c>
      <c r="AZ14" s="8">
        <f t="shared" si="1"/>
        <v>4</v>
      </c>
    </row>
    <row r="15" spans="1:52" ht="15" x14ac:dyDescent="0.25">
      <c r="A15">
        <v>12</v>
      </c>
      <c r="B15" s="1" t="s">
        <v>24</v>
      </c>
      <c r="C15" s="8">
        <v>0</v>
      </c>
      <c r="D15" s="8"/>
      <c r="E15" s="8"/>
      <c r="F15" s="9"/>
      <c r="G15" s="9"/>
      <c r="H15" s="9"/>
      <c r="I15" s="8"/>
      <c r="J15" s="8"/>
      <c r="K15" s="8"/>
      <c r="L15" s="9">
        <v>0</v>
      </c>
      <c r="M15" s="9"/>
      <c r="N15" s="9"/>
      <c r="O15" s="8">
        <v>0</v>
      </c>
      <c r="P15" s="8"/>
      <c r="Q15" s="8"/>
      <c r="R15" s="9">
        <v>0</v>
      </c>
      <c r="S15" s="9"/>
      <c r="T15" s="9"/>
      <c r="U15" s="8">
        <v>0</v>
      </c>
      <c r="V15" s="8"/>
      <c r="W15" s="8"/>
      <c r="X15" s="9">
        <v>0</v>
      </c>
      <c r="Y15" s="9"/>
      <c r="Z15" s="9"/>
      <c r="AA15" s="8">
        <v>0</v>
      </c>
      <c r="AB15" s="8"/>
      <c r="AC15" s="8"/>
      <c r="AD15" s="9">
        <v>0</v>
      </c>
      <c r="AE15" s="9"/>
      <c r="AF15" s="9"/>
      <c r="AG15" s="8">
        <v>0</v>
      </c>
      <c r="AH15" s="8"/>
      <c r="AI15" s="8"/>
      <c r="AJ15" s="9">
        <v>0</v>
      </c>
      <c r="AK15" s="9"/>
      <c r="AL15" s="9"/>
      <c r="AM15" s="8" t="s">
        <v>149</v>
      </c>
      <c r="AN15" s="8">
        <v>0</v>
      </c>
      <c r="AO15" s="8"/>
      <c r="AP15" s="9">
        <v>0</v>
      </c>
      <c r="AQ15" s="9"/>
      <c r="AR15" s="9"/>
      <c r="AS15" s="8" t="s">
        <v>149</v>
      </c>
      <c r="AT15" s="8" t="s">
        <v>149</v>
      </c>
      <c r="AU15" s="8" t="s">
        <v>149</v>
      </c>
      <c r="AV15" s="9"/>
      <c r="AW15" s="9"/>
      <c r="AX15" s="9"/>
      <c r="AY15" s="37">
        <v>1.29</v>
      </c>
      <c r="AZ15" s="8">
        <f t="shared" si="1"/>
        <v>1</v>
      </c>
    </row>
    <row r="16" spans="1:52" ht="15" x14ac:dyDescent="0.25">
      <c r="A16">
        <v>14</v>
      </c>
      <c r="B16" s="1" t="s">
        <v>67</v>
      </c>
      <c r="C16" s="8">
        <v>0</v>
      </c>
      <c r="D16" s="8"/>
      <c r="E16" s="8"/>
      <c r="F16" s="9">
        <v>0</v>
      </c>
      <c r="G16" s="9"/>
      <c r="H16" s="9"/>
      <c r="I16" s="8">
        <v>0</v>
      </c>
      <c r="J16" s="8"/>
      <c r="K16" s="8"/>
      <c r="L16" s="9">
        <v>0</v>
      </c>
      <c r="M16" s="9"/>
      <c r="N16" s="9"/>
      <c r="O16" s="8" t="s">
        <v>149</v>
      </c>
      <c r="P16" s="8">
        <v>0</v>
      </c>
      <c r="Q16" s="8"/>
      <c r="R16" s="9" t="s">
        <v>148</v>
      </c>
      <c r="S16" s="9" t="s">
        <v>149</v>
      </c>
      <c r="T16" s="9">
        <v>0</v>
      </c>
      <c r="U16" s="8" t="s">
        <v>149</v>
      </c>
      <c r="V16" s="8" t="s">
        <v>149</v>
      </c>
      <c r="W16" s="8" t="s">
        <v>149</v>
      </c>
      <c r="X16" s="9"/>
      <c r="Y16" s="9"/>
      <c r="Z16" s="9"/>
      <c r="AA16" s="8"/>
      <c r="AB16" s="8"/>
      <c r="AC16" s="8"/>
      <c r="AD16" s="9"/>
      <c r="AE16" s="9"/>
      <c r="AF16" s="9"/>
      <c r="AG16" s="8"/>
      <c r="AH16" s="8"/>
      <c r="AI16" s="8"/>
      <c r="AJ16" s="9"/>
      <c r="AK16" s="9"/>
      <c r="AL16" s="9"/>
      <c r="AM16" s="8"/>
      <c r="AN16" s="35" t="s">
        <v>151</v>
      </c>
      <c r="AO16" s="8"/>
      <c r="AP16" s="9"/>
      <c r="AQ16" s="9"/>
      <c r="AR16" s="9"/>
      <c r="AS16" s="8"/>
      <c r="AT16" s="8"/>
      <c r="AU16" s="8"/>
      <c r="AV16" s="9"/>
      <c r="AW16" s="9"/>
      <c r="AX16" s="9"/>
      <c r="AY16" s="8">
        <v>1.05</v>
      </c>
      <c r="AZ16" s="8">
        <f t="shared" si="1"/>
        <v>4</v>
      </c>
    </row>
    <row r="17" spans="1:52" ht="15" x14ac:dyDescent="0.25">
      <c r="A17">
        <v>15</v>
      </c>
      <c r="B17" s="1" t="s">
        <v>61</v>
      </c>
      <c r="C17" s="8"/>
      <c r="D17" s="8"/>
      <c r="E17" s="8"/>
      <c r="F17" s="9"/>
      <c r="G17" s="9"/>
      <c r="H17" s="9"/>
      <c r="I17" s="8"/>
      <c r="J17" s="8"/>
      <c r="K17" s="8"/>
      <c r="L17" s="9"/>
      <c r="M17" s="9"/>
      <c r="N17" s="9"/>
      <c r="O17" s="8"/>
      <c r="P17" s="8"/>
      <c r="Q17" s="8"/>
      <c r="R17" s="9"/>
      <c r="S17" s="9"/>
      <c r="T17" s="9"/>
      <c r="U17" s="8"/>
      <c r="V17" s="8"/>
      <c r="W17" s="8"/>
      <c r="X17" s="9"/>
      <c r="Y17" s="9"/>
      <c r="Z17" s="9"/>
      <c r="AA17" s="8"/>
      <c r="AB17" s="8"/>
      <c r="AC17" s="8"/>
      <c r="AD17" s="9"/>
      <c r="AE17" s="9"/>
      <c r="AF17" s="9"/>
      <c r="AG17" s="8"/>
      <c r="AH17" s="8"/>
      <c r="AI17" s="8"/>
      <c r="AJ17" s="9"/>
      <c r="AK17" s="9"/>
      <c r="AL17" s="9"/>
      <c r="AM17" s="10"/>
      <c r="AN17" s="8"/>
      <c r="AO17" s="8"/>
      <c r="AP17" s="9"/>
      <c r="AQ17" s="9"/>
      <c r="AR17" s="9"/>
      <c r="AS17" s="8"/>
      <c r="AT17" s="8"/>
      <c r="AU17" s="8"/>
      <c r="AV17" s="9"/>
      <c r="AW17" s="9"/>
      <c r="AX17" s="9"/>
      <c r="AY17" s="8"/>
      <c r="AZ17" s="8" t="e">
        <f t="shared" si="1"/>
        <v>#N/A</v>
      </c>
    </row>
    <row r="18" spans="1:52" ht="15" x14ac:dyDescent="0.25">
      <c r="A18">
        <v>16</v>
      </c>
      <c r="B18" s="1" t="s">
        <v>138</v>
      </c>
      <c r="C18" s="8"/>
      <c r="D18" s="8"/>
      <c r="E18" s="8"/>
      <c r="F18" s="9"/>
      <c r="G18" s="9"/>
      <c r="H18" s="9"/>
      <c r="I18" s="8"/>
      <c r="J18" s="8"/>
      <c r="K18" s="8"/>
      <c r="L18" s="9"/>
      <c r="M18" s="9"/>
      <c r="N18" s="9"/>
      <c r="O18" s="8"/>
      <c r="P18" s="8"/>
      <c r="Q18" s="8"/>
      <c r="R18" s="9"/>
      <c r="S18" s="9"/>
      <c r="T18" s="9"/>
      <c r="U18" s="8"/>
      <c r="V18" s="8"/>
      <c r="W18" s="8"/>
      <c r="X18" s="9"/>
      <c r="Y18" s="9"/>
      <c r="Z18" s="9"/>
      <c r="AA18" s="8"/>
      <c r="AB18" s="8"/>
      <c r="AC18" s="8"/>
      <c r="AD18" s="9"/>
      <c r="AE18" s="9"/>
      <c r="AF18" s="9"/>
      <c r="AG18" s="8"/>
      <c r="AH18" s="8"/>
      <c r="AI18" s="8"/>
      <c r="AJ18" s="9"/>
      <c r="AK18" s="9"/>
      <c r="AL18" s="9"/>
      <c r="AM18" s="8"/>
      <c r="AN18" s="8"/>
      <c r="AO18" s="8"/>
      <c r="AP18" s="9"/>
      <c r="AQ18" s="9"/>
      <c r="AR18" s="9"/>
      <c r="AS18" s="8"/>
      <c r="AT18" s="8"/>
      <c r="AU18" s="8"/>
      <c r="AV18" s="9"/>
      <c r="AW18" s="9"/>
      <c r="AX18" s="9"/>
      <c r="AY18" s="8"/>
      <c r="AZ18" s="8" t="e">
        <f t="shared" si="1"/>
        <v>#N/A</v>
      </c>
    </row>
    <row r="19" spans="1:52" ht="15" x14ac:dyDescent="0.25">
      <c r="A19">
        <v>18</v>
      </c>
      <c r="B19" s="1" t="s">
        <v>137</v>
      </c>
      <c r="C19" s="8" t="s">
        <v>149</v>
      </c>
      <c r="D19" s="8" t="s">
        <v>149</v>
      </c>
      <c r="E19" s="8" t="s">
        <v>149</v>
      </c>
      <c r="F19" s="9"/>
      <c r="G19" s="9"/>
      <c r="H19" s="9"/>
      <c r="I19" s="8"/>
      <c r="J19" s="8"/>
      <c r="K19" s="8"/>
      <c r="L19" s="9"/>
      <c r="M19" s="9"/>
      <c r="N19" s="9"/>
      <c r="O19" s="8"/>
      <c r="P19" s="8"/>
      <c r="Q19" s="8"/>
      <c r="R19" s="9"/>
      <c r="S19" s="9"/>
      <c r="T19" s="9"/>
      <c r="U19" s="8"/>
      <c r="V19" s="8"/>
      <c r="W19" s="8"/>
      <c r="X19" s="9"/>
      <c r="Y19" s="9"/>
      <c r="Z19" s="9"/>
      <c r="AA19" s="8"/>
      <c r="AB19" s="8"/>
      <c r="AC19" s="8"/>
      <c r="AD19" s="9"/>
      <c r="AE19" s="9"/>
      <c r="AF19" s="9"/>
      <c r="AG19" s="8"/>
      <c r="AH19" s="8"/>
      <c r="AI19" s="8"/>
      <c r="AJ19" s="9"/>
      <c r="AK19" s="9"/>
      <c r="AL19" s="9"/>
      <c r="AM19" s="8"/>
      <c r="AN19" s="8"/>
      <c r="AO19" s="8"/>
      <c r="AP19" s="9"/>
      <c r="AQ19" s="9"/>
      <c r="AR19" s="9"/>
      <c r="AS19" s="8"/>
      <c r="AT19" s="8"/>
      <c r="AU19" s="8"/>
      <c r="AV19" s="9"/>
      <c r="AW19" s="9"/>
      <c r="AX19" s="9"/>
      <c r="AY19" s="8">
        <v>0.7</v>
      </c>
      <c r="AZ19" s="8">
        <f t="shared" si="1"/>
        <v>6</v>
      </c>
    </row>
    <row r="22" spans="1:52" ht="15" thickBot="1" x14ac:dyDescent="0.35">
      <c r="A22" s="6" t="s">
        <v>80</v>
      </c>
      <c r="C22" s="13">
        <v>60</v>
      </c>
      <c r="D22" s="13">
        <v>60</v>
      </c>
      <c r="E22" s="13">
        <v>60</v>
      </c>
      <c r="F22" s="14">
        <v>65</v>
      </c>
      <c r="G22" s="14">
        <v>65</v>
      </c>
      <c r="H22" s="14">
        <v>65</v>
      </c>
      <c r="I22" s="13">
        <v>70</v>
      </c>
      <c r="J22" s="13">
        <v>70</v>
      </c>
      <c r="K22" s="13">
        <v>70</v>
      </c>
      <c r="L22" s="14">
        <v>75</v>
      </c>
      <c r="M22" s="14">
        <v>75</v>
      </c>
      <c r="N22" s="14">
        <v>75</v>
      </c>
      <c r="O22" s="13">
        <v>78</v>
      </c>
      <c r="P22" s="13">
        <v>78</v>
      </c>
      <c r="Q22" s="13">
        <v>78</v>
      </c>
      <c r="R22" s="14">
        <v>81</v>
      </c>
      <c r="S22" s="14">
        <v>81</v>
      </c>
      <c r="T22" s="14">
        <v>81</v>
      </c>
      <c r="U22" s="13">
        <v>84</v>
      </c>
      <c r="V22" s="13">
        <v>84</v>
      </c>
      <c r="W22" s="13">
        <v>84</v>
      </c>
      <c r="X22" s="14">
        <v>87</v>
      </c>
      <c r="Y22" s="14">
        <v>87</v>
      </c>
      <c r="Z22" s="14">
        <v>87</v>
      </c>
      <c r="AA22" s="13">
        <v>90</v>
      </c>
      <c r="AB22" s="13">
        <v>90</v>
      </c>
      <c r="AC22" s="13">
        <v>90</v>
      </c>
      <c r="AD22" s="14">
        <v>93</v>
      </c>
      <c r="AE22" s="14">
        <v>93</v>
      </c>
      <c r="AF22" s="14">
        <v>93</v>
      </c>
      <c r="AG22" s="13">
        <v>96</v>
      </c>
      <c r="AH22" s="13">
        <v>96</v>
      </c>
      <c r="AI22" s="13">
        <v>96</v>
      </c>
      <c r="AJ22" s="14">
        <v>99</v>
      </c>
      <c r="AK22" s="14">
        <v>99</v>
      </c>
      <c r="AL22" s="14">
        <v>99</v>
      </c>
      <c r="AM22" s="13">
        <v>102</v>
      </c>
      <c r="AN22" s="13">
        <v>102</v>
      </c>
      <c r="AO22" s="13">
        <v>102</v>
      </c>
      <c r="AP22" s="14">
        <v>105</v>
      </c>
      <c r="AQ22" s="14">
        <v>105</v>
      </c>
      <c r="AR22" s="14">
        <v>105</v>
      </c>
      <c r="AS22" s="13">
        <v>108</v>
      </c>
      <c r="AT22" s="13">
        <v>108</v>
      </c>
      <c r="AU22" s="13">
        <v>108</v>
      </c>
      <c r="AV22" s="14">
        <v>111</v>
      </c>
      <c r="AW22" s="14">
        <v>111</v>
      </c>
      <c r="AX22" s="14">
        <v>111</v>
      </c>
      <c r="AY22" s="8" t="s">
        <v>112</v>
      </c>
      <c r="AZ22" s="8" t="s">
        <v>90</v>
      </c>
    </row>
    <row r="23" spans="1:52" ht="15" x14ac:dyDescent="0.25">
      <c r="A23">
        <v>19</v>
      </c>
      <c r="B23" s="1" t="s">
        <v>11</v>
      </c>
      <c r="C23" s="11">
        <v>0</v>
      </c>
      <c r="D23" s="11"/>
      <c r="E23" s="11"/>
      <c r="F23" s="12"/>
      <c r="G23" s="12"/>
      <c r="H23" s="12">
        <v>0</v>
      </c>
      <c r="I23" s="11">
        <v>0</v>
      </c>
      <c r="J23" s="11"/>
      <c r="K23" s="11"/>
      <c r="L23" s="12">
        <v>0</v>
      </c>
      <c r="M23" s="12"/>
      <c r="N23" s="12"/>
      <c r="O23" s="11">
        <v>0</v>
      </c>
      <c r="P23" s="11"/>
      <c r="Q23" s="11"/>
      <c r="R23" s="12" t="s">
        <v>148</v>
      </c>
      <c r="S23" s="12" t="s">
        <v>148</v>
      </c>
      <c r="T23" s="12" t="s">
        <v>148</v>
      </c>
      <c r="U23" s="11"/>
      <c r="V23" s="11"/>
      <c r="W23" s="11"/>
      <c r="X23" s="12"/>
      <c r="Y23" s="12"/>
      <c r="Z23" s="12"/>
      <c r="AA23" s="11"/>
      <c r="AB23" s="11"/>
      <c r="AC23" s="11"/>
      <c r="AD23" s="12"/>
      <c r="AE23" s="12"/>
      <c r="AF23" s="12"/>
      <c r="AG23" s="11"/>
      <c r="AH23" s="11"/>
      <c r="AI23" s="11"/>
      <c r="AJ23" s="12"/>
      <c r="AK23" s="12"/>
      <c r="AL23" s="12"/>
      <c r="AM23" s="11"/>
      <c r="AN23" s="11"/>
      <c r="AO23" s="11"/>
      <c r="AP23" s="12"/>
      <c r="AQ23" s="12"/>
      <c r="AR23" s="12"/>
      <c r="AS23" s="11"/>
      <c r="AT23" s="11"/>
      <c r="AU23" s="11"/>
      <c r="AV23" s="12"/>
      <c r="AW23" s="12"/>
      <c r="AX23" s="12"/>
      <c r="AY23" s="8">
        <v>0.78</v>
      </c>
      <c r="AZ23" s="8">
        <f>RANK(AY23,$AY$23:$AY$37,0)</f>
        <v>10</v>
      </c>
    </row>
    <row r="24" spans="1:52" ht="15" x14ac:dyDescent="0.25">
      <c r="A24">
        <v>24</v>
      </c>
      <c r="B24" s="1" t="s">
        <v>12</v>
      </c>
      <c r="C24" s="8">
        <v>0</v>
      </c>
      <c r="D24" s="8"/>
      <c r="E24" s="8"/>
      <c r="F24" s="9">
        <v>0</v>
      </c>
      <c r="G24" s="9"/>
      <c r="H24" s="9"/>
      <c r="I24" s="8">
        <v>0</v>
      </c>
      <c r="J24" s="8"/>
      <c r="K24" s="8"/>
      <c r="L24" s="9">
        <v>0</v>
      </c>
      <c r="M24" s="9"/>
      <c r="N24" s="9"/>
      <c r="O24" s="8">
        <v>0</v>
      </c>
      <c r="P24" s="8"/>
      <c r="Q24" s="8"/>
      <c r="R24" s="9">
        <v>0</v>
      </c>
      <c r="S24" s="9"/>
      <c r="T24" s="9"/>
      <c r="U24" s="8">
        <v>0</v>
      </c>
      <c r="V24" s="8"/>
      <c r="W24" s="8"/>
      <c r="X24" s="9" t="s">
        <v>148</v>
      </c>
      <c r="Y24" s="9">
        <v>0</v>
      </c>
      <c r="Z24" s="9"/>
      <c r="AA24" s="8">
        <v>0</v>
      </c>
      <c r="AB24" s="8"/>
      <c r="AC24" s="8"/>
      <c r="AD24" s="9" t="s">
        <v>148</v>
      </c>
      <c r="AE24" s="9">
        <v>0</v>
      </c>
      <c r="AF24" s="9"/>
      <c r="AG24" s="8" t="s">
        <v>148</v>
      </c>
      <c r="AH24" s="8" t="s">
        <v>148</v>
      </c>
      <c r="AI24" s="8" t="s">
        <v>148</v>
      </c>
      <c r="AJ24" s="9"/>
      <c r="AK24" s="9"/>
      <c r="AL24" s="9"/>
      <c r="AM24" s="8"/>
      <c r="AN24" s="8"/>
      <c r="AO24" s="8"/>
      <c r="AP24" s="9"/>
      <c r="AQ24" s="9"/>
      <c r="AR24" s="9"/>
      <c r="AS24" s="8"/>
      <c r="AT24" s="8"/>
      <c r="AU24" s="8"/>
      <c r="AV24" s="9"/>
      <c r="AW24" s="9"/>
      <c r="AX24" s="9"/>
      <c r="AY24" s="8">
        <v>0.93</v>
      </c>
      <c r="AZ24" s="8">
        <f t="shared" ref="AZ24:AZ37" si="2">RANK(AY24,$AY$23:$AY$37,0)</f>
        <v>1</v>
      </c>
    </row>
    <row r="25" spans="1:52" ht="15" x14ac:dyDescent="0.25">
      <c r="A25">
        <v>26</v>
      </c>
      <c r="B25" s="1" t="s">
        <v>15</v>
      </c>
      <c r="C25" s="8">
        <v>0</v>
      </c>
      <c r="D25" s="8"/>
      <c r="E25" s="8"/>
      <c r="F25" s="9">
        <v>0</v>
      </c>
      <c r="G25" s="9"/>
      <c r="H25" s="9"/>
      <c r="I25" s="8"/>
      <c r="J25" s="8">
        <v>0</v>
      </c>
      <c r="K25" s="8"/>
      <c r="L25" s="9"/>
      <c r="M25" s="9">
        <v>0</v>
      </c>
      <c r="N25" s="9"/>
      <c r="O25" s="8"/>
      <c r="P25" s="8"/>
      <c r="Q25" s="8">
        <v>0</v>
      </c>
      <c r="R25" s="9"/>
      <c r="S25" s="9"/>
      <c r="T25" s="9">
        <v>0</v>
      </c>
      <c r="U25" s="8" t="s">
        <v>148</v>
      </c>
      <c r="V25" s="8" t="s">
        <v>148</v>
      </c>
      <c r="W25" s="8" t="s">
        <v>148</v>
      </c>
      <c r="X25" s="9"/>
      <c r="Y25" s="9"/>
      <c r="Z25" s="9"/>
      <c r="AA25" s="8"/>
      <c r="AB25" s="8"/>
      <c r="AC25" s="8"/>
      <c r="AD25" s="9"/>
      <c r="AE25" s="9"/>
      <c r="AF25" s="9"/>
      <c r="AG25" s="8"/>
      <c r="AH25" s="8"/>
      <c r="AI25" s="8"/>
      <c r="AJ25" s="9"/>
      <c r="AK25" s="9"/>
      <c r="AL25" s="9"/>
      <c r="AM25" s="8"/>
      <c r="AN25" s="8"/>
      <c r="AO25" s="8"/>
      <c r="AP25" s="9"/>
      <c r="AQ25" s="9"/>
      <c r="AR25" s="9"/>
      <c r="AS25" s="8"/>
      <c r="AT25" s="8"/>
      <c r="AU25" s="8"/>
      <c r="AV25" s="9"/>
      <c r="AW25" s="9"/>
      <c r="AX25" s="9"/>
      <c r="AY25" s="8">
        <v>0.81</v>
      </c>
      <c r="AZ25" s="8">
        <f t="shared" si="2"/>
        <v>5</v>
      </c>
    </row>
    <row r="26" spans="1:52" ht="15" x14ac:dyDescent="0.25">
      <c r="A26">
        <v>27</v>
      </c>
      <c r="B26" s="1" t="s">
        <v>20</v>
      </c>
      <c r="C26" s="8">
        <v>0</v>
      </c>
      <c r="D26" s="8"/>
      <c r="E26" s="8"/>
      <c r="F26" s="9">
        <v>0</v>
      </c>
      <c r="G26" s="9"/>
      <c r="H26" s="9"/>
      <c r="I26" s="8">
        <v>0</v>
      </c>
      <c r="J26" s="8"/>
      <c r="K26" s="8"/>
      <c r="L26" s="9">
        <v>0</v>
      </c>
      <c r="M26" s="9"/>
      <c r="N26" s="9"/>
      <c r="O26" s="8">
        <v>0</v>
      </c>
      <c r="P26" s="8"/>
      <c r="Q26" s="8"/>
      <c r="R26" s="9"/>
      <c r="S26" s="9">
        <v>0</v>
      </c>
      <c r="T26" s="9"/>
      <c r="U26" s="8" t="s">
        <v>148</v>
      </c>
      <c r="V26" s="8" t="s">
        <v>148</v>
      </c>
      <c r="W26" s="8" t="s">
        <v>148</v>
      </c>
      <c r="X26" s="9"/>
      <c r="Y26" s="9"/>
      <c r="Z26" s="9"/>
      <c r="AA26" s="8"/>
      <c r="AB26" s="8"/>
      <c r="AC26" s="8"/>
      <c r="AD26" s="9"/>
      <c r="AE26" s="9"/>
      <c r="AF26" s="9"/>
      <c r="AG26" s="8"/>
      <c r="AH26" s="8"/>
      <c r="AI26" s="8"/>
      <c r="AJ26" s="9"/>
      <c r="AK26" s="9"/>
      <c r="AL26" s="9"/>
      <c r="AM26" s="8"/>
      <c r="AN26" s="8"/>
      <c r="AO26" s="8"/>
      <c r="AP26" s="9"/>
      <c r="AQ26" s="9"/>
      <c r="AR26" s="9"/>
      <c r="AS26" s="8"/>
      <c r="AT26" s="8"/>
      <c r="AU26" s="8"/>
      <c r="AV26" s="9"/>
      <c r="AW26" s="9"/>
      <c r="AX26" s="9"/>
      <c r="AY26" s="8">
        <v>0.81</v>
      </c>
      <c r="AZ26" s="8">
        <f t="shared" si="2"/>
        <v>5</v>
      </c>
    </row>
    <row r="27" spans="1:52" ht="15" x14ac:dyDescent="0.25">
      <c r="A27">
        <v>30</v>
      </c>
      <c r="B27" s="1" t="s">
        <v>25</v>
      </c>
      <c r="C27" s="8">
        <v>0</v>
      </c>
      <c r="D27" s="8"/>
      <c r="E27" s="8"/>
      <c r="F27" s="9">
        <v>0</v>
      </c>
      <c r="G27" s="9"/>
      <c r="H27" s="9"/>
      <c r="I27" s="8"/>
      <c r="J27" s="8">
        <v>0</v>
      </c>
      <c r="K27" s="8"/>
      <c r="L27" s="9">
        <v>0</v>
      </c>
      <c r="M27" s="9"/>
      <c r="N27" s="9"/>
      <c r="O27" s="8">
        <v>0</v>
      </c>
      <c r="P27" s="8"/>
      <c r="Q27" s="8"/>
      <c r="R27" s="9">
        <v>0</v>
      </c>
      <c r="S27" s="9"/>
      <c r="T27" s="9"/>
      <c r="U27" s="8">
        <v>0</v>
      </c>
      <c r="V27" s="8"/>
      <c r="W27" s="8"/>
      <c r="X27" s="9">
        <v>0</v>
      </c>
      <c r="Y27" s="9"/>
      <c r="Z27" s="9"/>
      <c r="AA27" s="8">
        <v>0</v>
      </c>
      <c r="AB27" s="8"/>
      <c r="AC27" s="8"/>
      <c r="AD27" s="9" t="s">
        <v>148</v>
      </c>
      <c r="AE27" s="9" t="s">
        <v>148</v>
      </c>
      <c r="AF27" s="9" t="s">
        <v>148</v>
      </c>
      <c r="AG27" s="8"/>
      <c r="AH27" s="8"/>
      <c r="AI27" s="8"/>
      <c r="AJ27" s="9"/>
      <c r="AK27" s="9"/>
      <c r="AL27" s="9"/>
      <c r="AM27" s="8"/>
      <c r="AN27" s="8"/>
      <c r="AO27" s="8"/>
      <c r="AP27" s="9"/>
      <c r="AQ27" s="9"/>
      <c r="AR27" s="9"/>
      <c r="AS27" s="8"/>
      <c r="AT27" s="8"/>
      <c r="AU27" s="8"/>
      <c r="AV27" s="9"/>
      <c r="AW27" s="9"/>
      <c r="AX27" s="9"/>
      <c r="AY27" s="8">
        <v>0.9</v>
      </c>
      <c r="AZ27" s="8">
        <f t="shared" si="2"/>
        <v>4</v>
      </c>
    </row>
    <row r="28" spans="1:52" x14ac:dyDescent="0.3">
      <c r="A28">
        <v>32</v>
      </c>
      <c r="B28" s="1" t="s">
        <v>27</v>
      </c>
      <c r="C28" s="8">
        <v>0</v>
      </c>
      <c r="D28" s="8"/>
      <c r="E28" s="8"/>
      <c r="F28" s="9">
        <v>0</v>
      </c>
      <c r="G28" s="9"/>
      <c r="H28" s="9"/>
      <c r="I28" s="8">
        <v>0</v>
      </c>
      <c r="J28" s="8"/>
      <c r="K28" s="8"/>
      <c r="L28" s="9"/>
      <c r="M28" s="9">
        <v>0</v>
      </c>
      <c r="N28" s="9"/>
      <c r="O28" s="8">
        <v>0</v>
      </c>
      <c r="P28" s="8"/>
      <c r="Q28" s="8"/>
      <c r="R28" s="9">
        <v>0</v>
      </c>
      <c r="S28" s="9"/>
      <c r="T28" s="9"/>
      <c r="U28" s="8" t="s">
        <v>148</v>
      </c>
      <c r="V28" s="8" t="s">
        <v>148</v>
      </c>
      <c r="W28" s="8" t="s">
        <v>148</v>
      </c>
      <c r="X28" s="9"/>
      <c r="Y28" s="9"/>
      <c r="Z28" s="9"/>
      <c r="AA28" s="8"/>
      <c r="AB28" s="8"/>
      <c r="AC28" s="8"/>
      <c r="AD28" s="9"/>
      <c r="AE28" s="9"/>
      <c r="AF28" s="9"/>
      <c r="AG28" s="8"/>
      <c r="AH28" s="8"/>
      <c r="AI28" s="8"/>
      <c r="AJ28" s="9"/>
      <c r="AK28" s="9"/>
      <c r="AL28" s="9"/>
      <c r="AM28" s="8"/>
      <c r="AN28" s="8"/>
      <c r="AO28" s="8"/>
      <c r="AP28" s="9"/>
      <c r="AQ28" s="9"/>
      <c r="AR28" s="9"/>
      <c r="AS28" s="8"/>
      <c r="AT28" s="8"/>
      <c r="AU28" s="8"/>
      <c r="AV28" s="9"/>
      <c r="AW28" s="9"/>
      <c r="AX28" s="9"/>
      <c r="AY28" s="8">
        <v>0.81</v>
      </c>
      <c r="AZ28" s="8">
        <f t="shared" si="2"/>
        <v>5</v>
      </c>
    </row>
    <row r="29" spans="1:52" ht="15" x14ac:dyDescent="0.25">
      <c r="A29">
        <v>34</v>
      </c>
      <c r="B29" s="1" t="s">
        <v>64</v>
      </c>
      <c r="C29" s="8">
        <v>0</v>
      </c>
      <c r="D29" s="8"/>
      <c r="E29" s="8"/>
      <c r="F29" s="9">
        <v>0</v>
      </c>
      <c r="G29" s="9"/>
      <c r="H29" s="9"/>
      <c r="I29" s="8">
        <v>0</v>
      </c>
      <c r="J29" s="8"/>
      <c r="K29" s="8"/>
      <c r="L29" s="9">
        <v>0</v>
      </c>
      <c r="M29" s="9"/>
      <c r="N29" s="9"/>
      <c r="O29" s="8">
        <v>0</v>
      </c>
      <c r="P29" s="8"/>
      <c r="Q29" s="8"/>
      <c r="R29" s="9">
        <v>0</v>
      </c>
      <c r="S29" s="9"/>
      <c r="T29" s="9"/>
      <c r="U29" s="8">
        <v>0</v>
      </c>
      <c r="V29" s="8"/>
      <c r="W29" s="8"/>
      <c r="X29" s="9">
        <v>0</v>
      </c>
      <c r="Y29" s="9"/>
      <c r="Z29" s="9"/>
      <c r="AA29" s="8">
        <v>0</v>
      </c>
      <c r="AB29" s="8"/>
      <c r="AC29" s="8"/>
      <c r="AD29" s="9" t="s">
        <v>148</v>
      </c>
      <c r="AE29" s="9" t="s">
        <v>148</v>
      </c>
      <c r="AF29" s="9">
        <v>0</v>
      </c>
      <c r="AG29" s="8" t="s">
        <v>148</v>
      </c>
      <c r="AH29" s="8" t="s">
        <v>148</v>
      </c>
      <c r="AI29" s="8" t="s">
        <v>148</v>
      </c>
      <c r="AJ29" s="9"/>
      <c r="AK29" s="9"/>
      <c r="AL29" s="9"/>
      <c r="AM29" s="8"/>
      <c r="AN29" s="8"/>
      <c r="AO29" s="8"/>
      <c r="AP29" s="9"/>
      <c r="AQ29" s="9"/>
      <c r="AR29" s="9"/>
      <c r="AS29" s="8"/>
      <c r="AT29" s="8"/>
      <c r="AU29" s="8"/>
      <c r="AV29" s="9"/>
      <c r="AW29" s="9"/>
      <c r="AX29" s="9"/>
      <c r="AY29" s="8">
        <v>0.93</v>
      </c>
      <c r="AZ29" s="8">
        <f t="shared" si="2"/>
        <v>1</v>
      </c>
    </row>
    <row r="30" spans="1:52" x14ac:dyDescent="0.3">
      <c r="A30">
        <v>35</v>
      </c>
      <c r="B30" s="1" t="s">
        <v>144</v>
      </c>
      <c r="C30" s="8">
        <v>0</v>
      </c>
      <c r="D30" s="8"/>
      <c r="E30" s="8"/>
      <c r="F30" s="9">
        <v>0</v>
      </c>
      <c r="G30" s="9"/>
      <c r="H30" s="9"/>
      <c r="I30" s="8">
        <v>0</v>
      </c>
      <c r="J30" s="8"/>
      <c r="K30" s="8"/>
      <c r="L30" s="9">
        <v>0</v>
      </c>
      <c r="M30" s="9"/>
      <c r="N30" s="9"/>
      <c r="O30" s="8"/>
      <c r="P30" s="8">
        <v>0</v>
      </c>
      <c r="Q30" s="8"/>
      <c r="R30" s="9"/>
      <c r="S30" s="9">
        <v>0</v>
      </c>
      <c r="T30" s="9"/>
      <c r="U30" s="8"/>
      <c r="V30" s="8">
        <v>0</v>
      </c>
      <c r="W30" s="8"/>
      <c r="X30" s="9">
        <v>0</v>
      </c>
      <c r="Y30" s="9"/>
      <c r="Z30" s="9"/>
      <c r="AA30" s="8">
        <v>0</v>
      </c>
      <c r="AB30" s="8"/>
      <c r="AC30" s="8"/>
      <c r="AD30" s="9" t="s">
        <v>148</v>
      </c>
      <c r="AE30" s="9">
        <v>0</v>
      </c>
      <c r="AF30" s="9"/>
      <c r="AG30" s="8" t="s">
        <v>148</v>
      </c>
      <c r="AH30" s="8" t="s">
        <v>148</v>
      </c>
      <c r="AI30" s="8" t="s">
        <v>148</v>
      </c>
      <c r="AJ30" s="9"/>
      <c r="AK30" s="9"/>
      <c r="AL30" s="9"/>
      <c r="AM30" s="8"/>
      <c r="AN30" s="8"/>
      <c r="AO30" s="8"/>
      <c r="AP30" s="9"/>
      <c r="AQ30" s="9"/>
      <c r="AR30" s="9"/>
      <c r="AS30" s="8"/>
      <c r="AT30" s="8"/>
      <c r="AU30" s="8"/>
      <c r="AV30" s="9"/>
      <c r="AW30" s="9"/>
      <c r="AX30" s="9"/>
      <c r="AY30" s="8">
        <v>0.93</v>
      </c>
      <c r="AZ30" s="8">
        <f t="shared" si="2"/>
        <v>1</v>
      </c>
    </row>
    <row r="31" spans="1:52" ht="15" x14ac:dyDescent="0.25">
      <c r="A31">
        <v>36</v>
      </c>
      <c r="B31" s="1" t="s">
        <v>66</v>
      </c>
      <c r="C31" s="8">
        <v>0</v>
      </c>
      <c r="D31" s="8"/>
      <c r="E31" s="8"/>
      <c r="F31" s="9">
        <v>0</v>
      </c>
      <c r="G31" s="9"/>
      <c r="H31" s="9"/>
      <c r="I31" s="8">
        <v>0</v>
      </c>
      <c r="J31" s="8"/>
      <c r="K31" s="8"/>
      <c r="L31" s="9">
        <v>0</v>
      </c>
      <c r="M31" s="9"/>
      <c r="N31" s="9"/>
      <c r="O31" s="8"/>
      <c r="P31" s="8">
        <v>0</v>
      </c>
      <c r="Q31" s="8"/>
      <c r="R31" s="9"/>
      <c r="S31" s="9"/>
      <c r="T31" s="9"/>
      <c r="U31" s="8" t="s">
        <v>148</v>
      </c>
      <c r="V31" s="8" t="s">
        <v>148</v>
      </c>
      <c r="W31" s="8" t="s">
        <v>148</v>
      </c>
      <c r="X31" s="9"/>
      <c r="Y31" s="9"/>
      <c r="Z31" s="9"/>
      <c r="AA31" s="8"/>
      <c r="AB31" s="8"/>
      <c r="AC31" s="8"/>
      <c r="AD31" s="9"/>
      <c r="AE31" s="9"/>
      <c r="AF31" s="9"/>
      <c r="AG31" s="8"/>
      <c r="AH31" s="8"/>
      <c r="AI31" s="8"/>
      <c r="AJ31" s="9"/>
      <c r="AK31" s="9"/>
      <c r="AL31" s="9"/>
      <c r="AM31" s="8"/>
      <c r="AN31" s="8"/>
      <c r="AO31" s="8"/>
      <c r="AP31" s="9"/>
      <c r="AQ31" s="9"/>
      <c r="AR31" s="9"/>
      <c r="AS31" s="8"/>
      <c r="AT31" s="8"/>
      <c r="AU31" s="8"/>
      <c r="AV31" s="9"/>
      <c r="AW31" s="9"/>
      <c r="AX31" s="9"/>
      <c r="AY31" s="8">
        <v>0.78</v>
      </c>
      <c r="AZ31" s="8">
        <f t="shared" si="2"/>
        <v>10</v>
      </c>
    </row>
    <row r="32" spans="1:52" ht="15" x14ac:dyDescent="0.25">
      <c r="A32">
        <v>37</v>
      </c>
      <c r="B32" s="1" t="s">
        <v>126</v>
      </c>
      <c r="C32" s="8">
        <v>0</v>
      </c>
      <c r="D32" s="8"/>
      <c r="E32" s="8"/>
      <c r="F32" s="9"/>
      <c r="G32" s="9">
        <v>0</v>
      </c>
      <c r="H32" s="9"/>
      <c r="I32" s="8">
        <v>0</v>
      </c>
      <c r="J32" s="8"/>
      <c r="K32" s="8"/>
      <c r="L32" s="9"/>
      <c r="M32" s="9">
        <v>0</v>
      </c>
      <c r="N32" s="9"/>
      <c r="O32" s="8"/>
      <c r="P32" s="8"/>
      <c r="Q32" s="8" t="s">
        <v>148</v>
      </c>
      <c r="R32" s="9"/>
      <c r="S32" s="9"/>
      <c r="T32" s="9"/>
      <c r="U32" s="8" t="s">
        <v>148</v>
      </c>
      <c r="V32" s="8" t="s">
        <v>148</v>
      </c>
      <c r="W32" s="8" t="s">
        <v>148</v>
      </c>
      <c r="X32" s="9"/>
      <c r="Y32" s="9"/>
      <c r="Z32" s="9"/>
      <c r="AA32" s="8"/>
      <c r="AB32" s="8"/>
      <c r="AC32" s="8"/>
      <c r="AD32" s="9"/>
      <c r="AE32" s="9"/>
      <c r="AF32" s="9"/>
      <c r="AG32" s="8"/>
      <c r="AH32" s="8"/>
      <c r="AI32" s="8"/>
      <c r="AJ32" s="9"/>
      <c r="AK32" s="9"/>
      <c r="AL32" s="9"/>
      <c r="AM32" s="8"/>
      <c r="AN32" s="8"/>
      <c r="AO32" s="8"/>
      <c r="AP32" s="9"/>
      <c r="AQ32" s="9"/>
      <c r="AR32" s="9"/>
      <c r="AS32" s="8"/>
      <c r="AT32" s="8"/>
      <c r="AU32" s="8"/>
      <c r="AV32" s="9"/>
      <c r="AW32" s="9"/>
      <c r="AX32" s="9"/>
      <c r="AY32" s="8">
        <v>0.75</v>
      </c>
      <c r="AZ32" s="8">
        <f t="shared" si="2"/>
        <v>12</v>
      </c>
    </row>
    <row r="33" spans="1:52" ht="15" x14ac:dyDescent="0.25">
      <c r="A33">
        <v>39</v>
      </c>
      <c r="B33" s="1" t="s">
        <v>127</v>
      </c>
      <c r="C33" s="8">
        <v>0</v>
      </c>
      <c r="D33" s="8"/>
      <c r="E33" s="8"/>
      <c r="F33" s="9">
        <v>0</v>
      </c>
      <c r="G33" s="9"/>
      <c r="H33" s="9"/>
      <c r="I33" s="8">
        <v>0</v>
      </c>
      <c r="J33" s="8"/>
      <c r="K33" s="8"/>
      <c r="L33" s="9"/>
      <c r="M33" s="9"/>
      <c r="N33" s="9" t="s">
        <v>148</v>
      </c>
      <c r="O33" s="8"/>
      <c r="P33" s="8"/>
      <c r="Q33" s="8"/>
      <c r="R33" s="9"/>
      <c r="S33" s="9"/>
      <c r="T33" s="9"/>
      <c r="U33" s="8"/>
      <c r="V33" s="8"/>
      <c r="W33" s="8"/>
      <c r="X33" s="9"/>
      <c r="Y33" s="9"/>
      <c r="Z33" s="9"/>
      <c r="AA33" s="8"/>
      <c r="AB33" s="8"/>
      <c r="AC33" s="8"/>
      <c r="AD33" s="9"/>
      <c r="AE33" s="9"/>
      <c r="AF33" s="9"/>
      <c r="AG33" s="8"/>
      <c r="AH33" s="8"/>
      <c r="AI33" s="8"/>
      <c r="AJ33" s="9"/>
      <c r="AK33" s="9"/>
      <c r="AL33" s="9"/>
      <c r="AM33" s="8"/>
      <c r="AN33" s="8"/>
      <c r="AO33" s="8"/>
      <c r="AP33" s="9"/>
      <c r="AQ33" s="9"/>
      <c r="AR33" s="9"/>
      <c r="AS33" s="8"/>
      <c r="AT33" s="8"/>
      <c r="AU33" s="8"/>
      <c r="AV33" s="9"/>
      <c r="AW33" s="9"/>
      <c r="AX33" s="9"/>
      <c r="AY33" s="8">
        <v>0.7</v>
      </c>
      <c r="AZ33" s="8">
        <f t="shared" si="2"/>
        <v>14</v>
      </c>
    </row>
    <row r="34" spans="1:52" ht="15" x14ac:dyDescent="0.25">
      <c r="A34">
        <v>45</v>
      </c>
      <c r="B34" s="1" t="s">
        <v>132</v>
      </c>
      <c r="C34" s="8">
        <v>0</v>
      </c>
      <c r="D34" s="8"/>
      <c r="E34" s="8"/>
      <c r="F34" s="9">
        <v>0</v>
      </c>
      <c r="G34" s="9"/>
      <c r="H34" s="9"/>
      <c r="I34" s="8">
        <v>0</v>
      </c>
      <c r="J34" s="8"/>
      <c r="K34" s="8"/>
      <c r="L34" s="9">
        <v>0</v>
      </c>
      <c r="M34" s="9"/>
      <c r="N34" s="9"/>
      <c r="O34" s="8"/>
      <c r="P34" s="8"/>
      <c r="Q34" s="8">
        <v>0</v>
      </c>
      <c r="R34" s="9"/>
      <c r="S34" s="9">
        <v>0</v>
      </c>
      <c r="T34" s="9"/>
      <c r="U34" s="8" t="s">
        <v>148</v>
      </c>
      <c r="V34" s="8" t="s">
        <v>148</v>
      </c>
      <c r="W34" s="8" t="s">
        <v>148</v>
      </c>
      <c r="X34" s="9"/>
      <c r="Y34" s="9"/>
      <c r="Z34" s="9"/>
      <c r="AA34" s="8"/>
      <c r="AB34" s="8"/>
      <c r="AC34" s="8"/>
      <c r="AD34" s="9"/>
      <c r="AE34" s="9"/>
      <c r="AF34" s="9"/>
      <c r="AG34" s="8"/>
      <c r="AH34" s="8"/>
      <c r="AI34" s="8"/>
      <c r="AJ34" s="9"/>
      <c r="AK34" s="9"/>
      <c r="AL34" s="9"/>
      <c r="AM34" s="8"/>
      <c r="AN34" s="8"/>
      <c r="AO34" s="8"/>
      <c r="AP34" s="9"/>
      <c r="AQ34" s="9"/>
      <c r="AR34" s="9"/>
      <c r="AS34" s="8"/>
      <c r="AT34" s="8"/>
      <c r="AU34" s="8"/>
      <c r="AV34" s="9"/>
      <c r="AW34" s="9"/>
      <c r="AX34" s="9"/>
      <c r="AY34" s="8">
        <v>0.81</v>
      </c>
      <c r="AZ34" s="8">
        <f t="shared" si="2"/>
        <v>5</v>
      </c>
    </row>
    <row r="35" spans="1:52" x14ac:dyDescent="0.3">
      <c r="A35">
        <v>46</v>
      </c>
      <c r="B35" s="1" t="s">
        <v>134</v>
      </c>
      <c r="C35" s="8">
        <v>0</v>
      </c>
      <c r="D35" s="8"/>
      <c r="E35" s="8"/>
      <c r="F35" s="9">
        <v>0</v>
      </c>
      <c r="G35" s="9"/>
      <c r="H35" s="9"/>
      <c r="I35" s="8">
        <v>0</v>
      </c>
      <c r="J35" s="8"/>
      <c r="K35" s="8"/>
      <c r="L35" s="9"/>
      <c r="M35" s="9"/>
      <c r="N35" s="9">
        <v>0</v>
      </c>
      <c r="O35" s="8"/>
      <c r="P35" s="8"/>
      <c r="Q35" s="8" t="s">
        <v>148</v>
      </c>
      <c r="R35" s="9"/>
      <c r="S35" s="9"/>
      <c r="T35" s="9"/>
      <c r="U35" s="8" t="s">
        <v>148</v>
      </c>
      <c r="V35" s="8" t="s">
        <v>148</v>
      </c>
      <c r="W35" s="8" t="s">
        <v>148</v>
      </c>
      <c r="X35" s="9"/>
      <c r="Y35" s="9"/>
      <c r="Z35" s="9"/>
      <c r="AA35" s="8"/>
      <c r="AB35" s="8"/>
      <c r="AC35" s="8"/>
      <c r="AD35" s="9"/>
      <c r="AE35" s="9"/>
      <c r="AF35" s="9"/>
      <c r="AG35" s="8"/>
      <c r="AH35" s="8"/>
      <c r="AI35" s="8"/>
      <c r="AJ35" s="9"/>
      <c r="AK35" s="9"/>
      <c r="AL35" s="9"/>
      <c r="AM35" s="8"/>
      <c r="AN35" s="8"/>
      <c r="AO35" s="8"/>
      <c r="AP35" s="9"/>
      <c r="AQ35" s="9"/>
      <c r="AR35" s="9"/>
      <c r="AS35" s="8"/>
      <c r="AT35" s="8"/>
      <c r="AU35" s="8"/>
      <c r="AV35" s="9"/>
      <c r="AW35" s="9"/>
      <c r="AX35" s="9"/>
      <c r="AY35" s="8">
        <v>0.75</v>
      </c>
      <c r="AZ35" s="8">
        <f t="shared" si="2"/>
        <v>12</v>
      </c>
    </row>
    <row r="36" spans="1:52" ht="15" x14ac:dyDescent="0.25">
      <c r="A36">
        <v>47</v>
      </c>
      <c r="B36" s="1" t="s">
        <v>136</v>
      </c>
      <c r="C36" s="8">
        <v>0</v>
      </c>
      <c r="D36" s="8"/>
      <c r="E36" s="8"/>
      <c r="F36" s="9"/>
      <c r="G36" s="9">
        <v>0</v>
      </c>
      <c r="H36" s="9"/>
      <c r="I36" s="8"/>
      <c r="J36" s="8"/>
      <c r="K36" s="8" t="s">
        <v>148</v>
      </c>
      <c r="L36" s="9"/>
      <c r="M36" s="9"/>
      <c r="N36" s="9"/>
      <c r="O36" s="8"/>
      <c r="P36" s="8"/>
      <c r="Q36" s="8"/>
      <c r="R36" s="9"/>
      <c r="S36" s="9"/>
      <c r="T36" s="9"/>
      <c r="U36" s="8" t="s">
        <v>148</v>
      </c>
      <c r="V36" s="8" t="s">
        <v>148</v>
      </c>
      <c r="W36" s="8" t="s">
        <v>148</v>
      </c>
      <c r="X36" s="9"/>
      <c r="Y36" s="9"/>
      <c r="Z36" s="9"/>
      <c r="AA36" s="8"/>
      <c r="AB36" s="8"/>
      <c r="AC36" s="8"/>
      <c r="AD36" s="9"/>
      <c r="AE36" s="9"/>
      <c r="AF36" s="9"/>
      <c r="AG36" s="8"/>
      <c r="AH36" s="8"/>
      <c r="AI36" s="8"/>
      <c r="AJ36" s="9"/>
      <c r="AK36" s="9"/>
      <c r="AL36" s="9"/>
      <c r="AM36" s="8"/>
      <c r="AN36" s="8"/>
      <c r="AO36" s="8"/>
      <c r="AP36" s="9"/>
      <c r="AQ36" s="9"/>
      <c r="AR36" s="9"/>
      <c r="AS36" s="8"/>
      <c r="AT36" s="8"/>
      <c r="AU36" s="8"/>
      <c r="AV36" s="9"/>
      <c r="AW36" s="9"/>
      <c r="AX36" s="9"/>
      <c r="AY36" s="8">
        <v>0.65</v>
      </c>
      <c r="AZ36" s="8">
        <f t="shared" si="2"/>
        <v>15</v>
      </c>
    </row>
    <row r="37" spans="1:52" ht="15" x14ac:dyDescent="0.25">
      <c r="A37">
        <v>90</v>
      </c>
      <c r="B37" s="1" t="s">
        <v>143</v>
      </c>
      <c r="C37" s="8">
        <v>0</v>
      </c>
      <c r="D37" s="8"/>
      <c r="E37" s="8"/>
      <c r="F37" s="9">
        <v>0</v>
      </c>
      <c r="G37" s="9"/>
      <c r="H37" s="9"/>
      <c r="I37" s="8"/>
      <c r="J37" s="8">
        <v>0</v>
      </c>
      <c r="K37" s="8"/>
      <c r="L37" s="9"/>
      <c r="M37" s="9">
        <v>0</v>
      </c>
      <c r="N37" s="9"/>
      <c r="O37" s="8">
        <v>0</v>
      </c>
      <c r="P37" s="8"/>
      <c r="Q37" s="8"/>
      <c r="R37" s="9">
        <v>0</v>
      </c>
      <c r="S37" s="9"/>
      <c r="T37" s="9"/>
      <c r="U37" s="8" t="s">
        <v>148</v>
      </c>
      <c r="V37" s="8" t="s">
        <v>148</v>
      </c>
      <c r="W37" s="8" t="s">
        <v>148</v>
      </c>
      <c r="X37" s="9"/>
      <c r="Y37" s="9"/>
      <c r="Z37" s="9"/>
      <c r="AA37" s="8"/>
      <c r="AB37" s="8"/>
      <c r="AC37" s="8"/>
      <c r="AD37" s="9"/>
      <c r="AE37" s="9"/>
      <c r="AF37" s="9"/>
      <c r="AG37" s="8"/>
      <c r="AH37" s="8"/>
      <c r="AI37" s="8"/>
      <c r="AJ37" s="9"/>
      <c r="AK37" s="9"/>
      <c r="AL37" s="9"/>
      <c r="AM37" s="8"/>
      <c r="AN37" s="8"/>
      <c r="AO37" s="8"/>
      <c r="AP37" s="9"/>
      <c r="AQ37" s="9"/>
      <c r="AR37" s="9"/>
      <c r="AS37" s="8"/>
      <c r="AT37" s="8"/>
      <c r="AU37" s="8"/>
      <c r="AV37" s="9"/>
      <c r="AW37" s="9"/>
      <c r="AX37" s="9"/>
      <c r="AY37" s="8">
        <v>0.81</v>
      </c>
      <c r="AZ37" s="8">
        <f t="shared" si="2"/>
        <v>5</v>
      </c>
    </row>
    <row r="39" spans="1:52" ht="15" thickBot="1" x14ac:dyDescent="0.35">
      <c r="A39" s="6" t="s">
        <v>81</v>
      </c>
      <c r="C39" s="13">
        <v>50</v>
      </c>
      <c r="D39" s="13">
        <v>50</v>
      </c>
      <c r="E39" s="13">
        <v>50</v>
      </c>
      <c r="F39" s="14">
        <v>53</v>
      </c>
      <c r="G39" s="14">
        <v>53</v>
      </c>
      <c r="H39" s="14">
        <v>53</v>
      </c>
      <c r="I39" s="13">
        <v>56</v>
      </c>
      <c r="J39" s="13">
        <v>56</v>
      </c>
      <c r="K39" s="13">
        <v>56</v>
      </c>
      <c r="L39" s="14">
        <v>59</v>
      </c>
      <c r="M39" s="14">
        <v>59</v>
      </c>
      <c r="N39" s="14">
        <v>59</v>
      </c>
      <c r="O39" s="13">
        <v>62</v>
      </c>
      <c r="P39" s="13">
        <v>62</v>
      </c>
      <c r="Q39" s="13">
        <v>62</v>
      </c>
      <c r="R39" s="14">
        <v>65</v>
      </c>
      <c r="S39" s="14">
        <v>65</v>
      </c>
      <c r="T39" s="14">
        <v>65</v>
      </c>
      <c r="U39" s="13">
        <v>68</v>
      </c>
      <c r="V39" s="13">
        <v>68</v>
      </c>
      <c r="W39" s="13">
        <v>68</v>
      </c>
      <c r="X39" s="14">
        <v>71</v>
      </c>
      <c r="Y39" s="14">
        <v>71</v>
      </c>
      <c r="Z39" s="14">
        <v>71</v>
      </c>
      <c r="AA39" s="13">
        <v>74</v>
      </c>
      <c r="AB39" s="13">
        <v>74</v>
      </c>
      <c r="AC39" s="13">
        <v>74</v>
      </c>
      <c r="AD39" s="14">
        <v>77</v>
      </c>
      <c r="AE39" s="14">
        <v>77</v>
      </c>
      <c r="AF39" s="14">
        <v>77</v>
      </c>
      <c r="AG39" s="13">
        <v>80</v>
      </c>
      <c r="AH39" s="13">
        <v>80</v>
      </c>
      <c r="AI39" s="13">
        <v>80</v>
      </c>
      <c r="AJ39" s="14">
        <v>83</v>
      </c>
      <c r="AK39" s="14">
        <v>83</v>
      </c>
      <c r="AL39" s="14">
        <v>83</v>
      </c>
      <c r="AM39" s="13">
        <v>86</v>
      </c>
      <c r="AN39" s="13">
        <v>86</v>
      </c>
      <c r="AO39" s="13">
        <v>86</v>
      </c>
      <c r="AP39" s="14">
        <v>89</v>
      </c>
      <c r="AQ39" s="14">
        <v>89</v>
      </c>
      <c r="AR39" s="14">
        <v>89</v>
      </c>
      <c r="AS39" s="13">
        <v>92</v>
      </c>
      <c r="AT39" s="13">
        <v>92</v>
      </c>
      <c r="AU39" s="13">
        <v>92</v>
      </c>
      <c r="AV39" s="14">
        <v>95</v>
      </c>
      <c r="AW39" s="14">
        <v>95</v>
      </c>
      <c r="AX39" s="14">
        <v>95</v>
      </c>
      <c r="AY39" s="8" t="s">
        <v>112</v>
      </c>
      <c r="AZ39" s="8" t="s">
        <v>90</v>
      </c>
    </row>
    <row r="40" spans="1:52" ht="15" x14ac:dyDescent="0.25">
      <c r="A40">
        <v>48</v>
      </c>
      <c r="B40" s="1" t="s">
        <v>16</v>
      </c>
      <c r="C40" s="11">
        <v>0</v>
      </c>
      <c r="D40" s="11"/>
      <c r="E40" s="11"/>
      <c r="F40" s="12">
        <v>0</v>
      </c>
      <c r="G40" s="12"/>
      <c r="H40" s="12"/>
      <c r="I40" s="11">
        <v>0</v>
      </c>
      <c r="J40" s="11"/>
      <c r="K40" s="11"/>
      <c r="L40" s="12">
        <v>0</v>
      </c>
      <c r="M40" s="12"/>
      <c r="N40" s="12"/>
      <c r="O40" s="11">
        <v>0</v>
      </c>
      <c r="P40" s="11"/>
      <c r="Q40" s="11"/>
      <c r="R40" s="12"/>
      <c r="S40" s="12">
        <v>0</v>
      </c>
      <c r="T40" s="12"/>
      <c r="U40" s="11">
        <v>0</v>
      </c>
      <c r="V40" s="11"/>
      <c r="W40" s="11"/>
      <c r="X40" s="12">
        <v>0</v>
      </c>
      <c r="Y40" s="12"/>
      <c r="Z40" s="12"/>
      <c r="AA40" s="11"/>
      <c r="AB40" s="11"/>
      <c r="AC40" s="11">
        <v>0</v>
      </c>
      <c r="AD40" s="12"/>
      <c r="AE40" s="12"/>
      <c r="AF40" s="12" t="s">
        <v>148</v>
      </c>
      <c r="AG40" s="11"/>
      <c r="AH40" s="11"/>
      <c r="AI40" s="11"/>
      <c r="AJ40" s="12"/>
      <c r="AK40" s="12"/>
      <c r="AL40" s="12"/>
      <c r="AM40" s="11"/>
      <c r="AN40" s="11"/>
      <c r="AO40" s="11"/>
      <c r="AP40" s="12"/>
      <c r="AQ40" s="12"/>
      <c r="AR40" s="12"/>
      <c r="AS40" s="11"/>
      <c r="AT40" s="11"/>
      <c r="AU40" s="11"/>
      <c r="AV40" s="12"/>
      <c r="AW40" s="12"/>
      <c r="AX40" s="12"/>
      <c r="AY40" s="8">
        <v>0.74</v>
      </c>
      <c r="AZ40" s="8">
        <f>RANK(AY40,$AY$40:$AY$43,0)</f>
        <v>1</v>
      </c>
    </row>
    <row r="41" spans="1:52" x14ac:dyDescent="0.3">
      <c r="A41">
        <v>49</v>
      </c>
      <c r="B41" s="1" t="s">
        <v>22</v>
      </c>
      <c r="C41" s="8"/>
      <c r="D41" s="8"/>
      <c r="E41" s="8"/>
      <c r="F41" s="9"/>
      <c r="G41" s="9"/>
      <c r="H41" s="9"/>
      <c r="I41" s="8"/>
      <c r="J41" s="8"/>
      <c r="K41" s="8"/>
      <c r="L41" s="9"/>
      <c r="M41" s="9"/>
      <c r="N41" s="9"/>
      <c r="O41" s="8"/>
      <c r="P41" s="8"/>
      <c r="Q41" s="8"/>
      <c r="R41" s="9"/>
      <c r="S41" s="9"/>
      <c r="T41" s="9"/>
      <c r="U41" s="8"/>
      <c r="V41" s="8"/>
      <c r="W41" s="8"/>
      <c r="X41" s="9"/>
      <c r="Y41" s="9"/>
      <c r="Z41" s="9"/>
      <c r="AA41" s="8"/>
      <c r="AB41" s="8"/>
      <c r="AC41" s="8"/>
      <c r="AD41" s="9"/>
      <c r="AE41" s="9"/>
      <c r="AF41" s="9"/>
      <c r="AG41" s="8"/>
      <c r="AH41" s="8"/>
      <c r="AI41" s="8"/>
      <c r="AJ41" s="9"/>
      <c r="AK41" s="9"/>
      <c r="AL41" s="9"/>
      <c r="AM41" s="8"/>
      <c r="AN41" s="8"/>
      <c r="AO41" s="8"/>
      <c r="AP41" s="9"/>
      <c r="AQ41" s="9"/>
      <c r="AR41" s="9"/>
      <c r="AS41" s="8"/>
      <c r="AT41" s="8"/>
      <c r="AU41" s="8"/>
      <c r="AV41" s="9"/>
      <c r="AW41" s="9"/>
      <c r="AX41" s="9"/>
      <c r="AY41" s="8"/>
      <c r="AZ41" s="8" t="e">
        <f t="shared" ref="AZ41:AZ43" si="3">RANK(AY41,$AY$40:$AY$43,0)</f>
        <v>#N/A</v>
      </c>
    </row>
    <row r="42" spans="1:52" x14ac:dyDescent="0.3">
      <c r="A42">
        <v>50</v>
      </c>
      <c r="B42" s="1" t="s">
        <v>32</v>
      </c>
      <c r="C42" s="8"/>
      <c r="D42" s="8">
        <v>0</v>
      </c>
      <c r="E42" s="8"/>
      <c r="F42" s="9">
        <v>0</v>
      </c>
      <c r="G42" s="9"/>
      <c r="H42" s="9"/>
      <c r="I42" s="8"/>
      <c r="J42" s="8">
        <v>0</v>
      </c>
      <c r="K42" s="8"/>
      <c r="L42" s="9"/>
      <c r="M42" s="9"/>
      <c r="N42" s="9">
        <v>0</v>
      </c>
      <c r="O42" s="8"/>
      <c r="P42" s="8">
        <v>0</v>
      </c>
      <c r="Q42" s="8"/>
      <c r="R42" s="9"/>
      <c r="S42" s="9">
        <v>0</v>
      </c>
      <c r="T42" s="9"/>
      <c r="U42" s="8">
        <v>0</v>
      </c>
      <c r="V42" s="8"/>
      <c r="W42" s="8"/>
      <c r="X42" s="9"/>
      <c r="Y42" s="9"/>
      <c r="Z42" s="9" t="s">
        <v>148</v>
      </c>
      <c r="AA42" s="8"/>
      <c r="AB42" s="8"/>
      <c r="AC42" s="8"/>
      <c r="AD42" s="9"/>
      <c r="AE42" s="9"/>
      <c r="AF42" s="9"/>
      <c r="AG42" s="8"/>
      <c r="AH42" s="8"/>
      <c r="AI42" s="8"/>
      <c r="AJ42" s="9"/>
      <c r="AK42" s="9"/>
      <c r="AL42" s="9"/>
      <c r="AM42" s="8"/>
      <c r="AN42" s="8"/>
      <c r="AO42" s="8"/>
      <c r="AP42" s="9"/>
      <c r="AQ42" s="9"/>
      <c r="AR42" s="9"/>
      <c r="AS42" s="8"/>
      <c r="AT42" s="8"/>
      <c r="AU42" s="8"/>
      <c r="AV42" s="9"/>
      <c r="AW42" s="9"/>
      <c r="AX42" s="9"/>
      <c r="AY42" s="8">
        <v>0.68</v>
      </c>
      <c r="AZ42" s="8">
        <f t="shared" si="3"/>
        <v>2</v>
      </c>
    </row>
    <row r="43" spans="1:52" x14ac:dyDescent="0.3">
      <c r="A43">
        <v>33</v>
      </c>
      <c r="B43" s="1" t="s">
        <v>125</v>
      </c>
      <c r="C43" s="8">
        <v>0</v>
      </c>
      <c r="D43" s="8"/>
      <c r="E43" s="8"/>
      <c r="F43" s="9">
        <v>0</v>
      </c>
      <c r="G43" s="9"/>
      <c r="H43" s="9"/>
      <c r="I43" s="8">
        <v>0</v>
      </c>
      <c r="J43" s="8"/>
      <c r="K43" s="8"/>
      <c r="L43" s="9">
        <v>0</v>
      </c>
      <c r="M43" s="9"/>
      <c r="N43" s="9"/>
      <c r="O43" s="8">
        <v>0</v>
      </c>
      <c r="P43" s="8"/>
      <c r="Q43" s="8"/>
      <c r="R43" s="9"/>
      <c r="S43" s="9"/>
      <c r="T43" s="9" t="s">
        <v>148</v>
      </c>
      <c r="U43" s="8"/>
      <c r="V43" s="8"/>
      <c r="W43" s="8"/>
      <c r="X43" s="9"/>
      <c r="Y43" s="9"/>
      <c r="Z43" s="9"/>
      <c r="AA43" s="8"/>
      <c r="AB43" s="8"/>
      <c r="AC43" s="8"/>
      <c r="AD43" s="9"/>
      <c r="AE43" s="9"/>
      <c r="AF43" s="9"/>
      <c r="AG43" s="8"/>
      <c r="AH43" s="8"/>
      <c r="AI43" s="8"/>
      <c r="AJ43" s="9"/>
      <c r="AK43" s="9"/>
      <c r="AL43" s="9"/>
      <c r="AM43" s="8"/>
      <c r="AN43" s="8"/>
      <c r="AO43" s="8"/>
      <c r="AP43" s="9"/>
      <c r="AQ43" s="9"/>
      <c r="AR43" s="9"/>
      <c r="AS43" s="8"/>
      <c r="AT43" s="8"/>
      <c r="AU43" s="8"/>
      <c r="AV43" s="9"/>
      <c r="AW43" s="9"/>
      <c r="AX43" s="9"/>
      <c r="AY43" s="8">
        <v>0.62</v>
      </c>
      <c r="AZ43" s="8">
        <f t="shared" si="3"/>
        <v>3</v>
      </c>
    </row>
    <row r="45" spans="1:52" ht="15" thickBot="1" x14ac:dyDescent="0.35">
      <c r="A45" s="6" t="s">
        <v>82</v>
      </c>
      <c r="C45" s="13">
        <v>80</v>
      </c>
      <c r="D45" s="13">
        <v>80</v>
      </c>
      <c r="E45" s="13">
        <v>80</v>
      </c>
      <c r="F45" s="14">
        <v>85</v>
      </c>
      <c r="G45" s="14">
        <v>85</v>
      </c>
      <c r="H45" s="14">
        <v>85</v>
      </c>
      <c r="I45" s="13">
        <v>90</v>
      </c>
      <c r="J45" s="13">
        <v>90</v>
      </c>
      <c r="K45" s="13">
        <v>90</v>
      </c>
      <c r="L45" s="14">
        <f>K45+5</f>
        <v>95</v>
      </c>
      <c r="M45" s="14">
        <v>95</v>
      </c>
      <c r="N45" s="14">
        <v>95</v>
      </c>
      <c r="O45" s="13">
        <v>100</v>
      </c>
      <c r="P45" s="13">
        <v>100</v>
      </c>
      <c r="Q45" s="13">
        <v>100</v>
      </c>
      <c r="R45" s="14">
        <v>105</v>
      </c>
      <c r="S45" s="14">
        <v>105</v>
      </c>
      <c r="T45" s="14">
        <v>105</v>
      </c>
      <c r="U45" s="13">
        <v>110</v>
      </c>
      <c r="V45" s="13">
        <v>110</v>
      </c>
      <c r="W45" s="13">
        <v>110</v>
      </c>
      <c r="X45" s="14">
        <v>115</v>
      </c>
      <c r="Y45" s="14">
        <v>115</v>
      </c>
      <c r="Z45" s="14">
        <v>115</v>
      </c>
      <c r="AA45" s="13">
        <v>118</v>
      </c>
      <c r="AB45" s="13">
        <v>118</v>
      </c>
      <c r="AC45" s="13">
        <v>118</v>
      </c>
      <c r="AD45" s="14">
        <v>121</v>
      </c>
      <c r="AE45" s="14">
        <v>121</v>
      </c>
      <c r="AF45" s="14">
        <v>121</v>
      </c>
      <c r="AG45" s="13">
        <v>124</v>
      </c>
      <c r="AH45" s="13">
        <v>124</v>
      </c>
      <c r="AI45" s="13">
        <v>124</v>
      </c>
      <c r="AJ45" s="14">
        <v>127</v>
      </c>
      <c r="AK45" s="14">
        <v>127</v>
      </c>
      <c r="AL45" s="14">
        <v>127</v>
      </c>
      <c r="AM45" s="15">
        <v>130</v>
      </c>
      <c r="AN45" s="13">
        <v>130</v>
      </c>
      <c r="AO45" s="13">
        <v>130</v>
      </c>
      <c r="AP45" s="14">
        <v>133</v>
      </c>
      <c r="AQ45" s="14">
        <v>133</v>
      </c>
      <c r="AR45" s="14">
        <v>133</v>
      </c>
      <c r="AS45" s="13">
        <v>136</v>
      </c>
      <c r="AT45" s="13">
        <v>136</v>
      </c>
      <c r="AU45" s="13">
        <v>136</v>
      </c>
      <c r="AV45" s="14">
        <v>139</v>
      </c>
      <c r="AW45" s="14">
        <v>139</v>
      </c>
      <c r="AX45" s="14">
        <v>139</v>
      </c>
      <c r="AY45" s="8" t="s">
        <v>112</v>
      </c>
      <c r="AZ45" s="8" t="s">
        <v>90</v>
      </c>
    </row>
    <row r="46" spans="1:52" x14ac:dyDescent="0.3">
      <c r="A46">
        <v>51</v>
      </c>
      <c r="B46" s="1" t="s">
        <v>9</v>
      </c>
      <c r="C46" s="11">
        <v>0</v>
      </c>
      <c r="D46" s="11"/>
      <c r="E46" s="11"/>
      <c r="F46" s="12" t="s">
        <v>149</v>
      </c>
      <c r="G46" s="12"/>
      <c r="H46" s="12"/>
      <c r="I46" s="11" t="s">
        <v>149</v>
      </c>
      <c r="J46" s="11">
        <v>0</v>
      </c>
      <c r="K46" s="11"/>
      <c r="L46" s="12" t="s">
        <v>149</v>
      </c>
      <c r="M46" s="12">
        <v>0</v>
      </c>
      <c r="N46" s="12"/>
      <c r="O46" s="11" t="s">
        <v>149</v>
      </c>
      <c r="P46" s="11" t="s">
        <v>149</v>
      </c>
      <c r="Q46" s="11" t="s">
        <v>149</v>
      </c>
      <c r="R46" s="12"/>
      <c r="S46" s="12"/>
      <c r="T46" s="12"/>
      <c r="U46" s="11"/>
      <c r="V46" s="11"/>
      <c r="W46" s="11"/>
      <c r="X46" s="12"/>
      <c r="Y46" s="12"/>
      <c r="Z46" s="12"/>
      <c r="AA46" s="11"/>
      <c r="AB46" s="11"/>
      <c r="AC46" s="11"/>
      <c r="AD46" s="12"/>
      <c r="AE46" s="12"/>
      <c r="AF46" s="12"/>
      <c r="AG46" s="11"/>
      <c r="AH46" s="11"/>
      <c r="AI46" s="11"/>
      <c r="AJ46" s="12"/>
      <c r="AK46" s="12"/>
      <c r="AL46" s="12"/>
      <c r="AM46" s="11"/>
      <c r="AN46" s="11"/>
      <c r="AO46" s="11"/>
      <c r="AP46" s="12"/>
      <c r="AQ46" s="12"/>
      <c r="AR46" s="12"/>
      <c r="AS46" s="11"/>
      <c r="AT46" s="11"/>
      <c r="AU46" s="11"/>
      <c r="AV46" s="12"/>
      <c r="AW46" s="12"/>
      <c r="AX46" s="12"/>
      <c r="AY46" s="8">
        <v>0.95</v>
      </c>
      <c r="AZ46" s="8">
        <f>RANK(AY46,$AY$46:$AY$48,0)</f>
        <v>2</v>
      </c>
    </row>
    <row r="47" spans="1:52" x14ac:dyDescent="0.3">
      <c r="A47">
        <v>52</v>
      </c>
      <c r="B47" s="1" t="s">
        <v>63</v>
      </c>
      <c r="C47" s="8">
        <v>0</v>
      </c>
      <c r="D47" s="8"/>
      <c r="E47" s="8"/>
      <c r="F47" s="9">
        <v>0</v>
      </c>
      <c r="G47" s="9"/>
      <c r="H47" s="9"/>
      <c r="I47" s="8">
        <v>0</v>
      </c>
      <c r="J47" s="8"/>
      <c r="K47" s="8"/>
      <c r="L47" s="9">
        <v>0</v>
      </c>
      <c r="M47" s="9"/>
      <c r="N47" s="9"/>
      <c r="O47" s="8" t="s">
        <v>149</v>
      </c>
      <c r="P47" s="8">
        <v>0</v>
      </c>
      <c r="Q47" s="8"/>
      <c r="R47" s="9"/>
      <c r="S47" s="9"/>
      <c r="T47" s="9"/>
      <c r="U47" s="8"/>
      <c r="V47" s="8"/>
      <c r="W47" s="8"/>
      <c r="X47" s="9"/>
      <c r="Y47" s="9"/>
      <c r="Z47" s="9"/>
      <c r="AA47" s="8"/>
      <c r="AB47" s="8"/>
      <c r="AC47" s="8"/>
      <c r="AD47" s="9"/>
      <c r="AE47" s="9"/>
      <c r="AF47" s="9"/>
      <c r="AG47" s="8"/>
      <c r="AH47" s="8"/>
      <c r="AI47" s="8"/>
      <c r="AJ47" s="9"/>
      <c r="AK47" s="9"/>
      <c r="AL47" s="9"/>
      <c r="AM47" s="8"/>
      <c r="AN47" s="8"/>
      <c r="AO47" s="8"/>
      <c r="AP47" s="9"/>
      <c r="AQ47" s="9"/>
      <c r="AR47" s="9"/>
      <c r="AS47" s="8"/>
      <c r="AT47" s="8"/>
      <c r="AU47" s="8"/>
      <c r="AV47" s="9"/>
      <c r="AW47" s="9"/>
      <c r="AX47" s="9"/>
      <c r="AY47" s="8">
        <v>1</v>
      </c>
      <c r="AZ47" s="8">
        <f t="shared" ref="AZ47:AZ48" si="4">RANK(AY47,$AY$46:$AY$48,0)</f>
        <v>1</v>
      </c>
    </row>
    <row r="48" spans="1:52" x14ac:dyDescent="0.3">
      <c r="A48">
        <v>53</v>
      </c>
      <c r="B48" s="1" t="s">
        <v>62</v>
      </c>
      <c r="C48" s="8">
        <v>0</v>
      </c>
      <c r="D48" s="8"/>
      <c r="E48" s="8"/>
      <c r="F48" s="9">
        <v>0</v>
      </c>
      <c r="G48" s="9"/>
      <c r="H48" s="9"/>
      <c r="I48" s="8" t="s">
        <v>149</v>
      </c>
      <c r="J48" s="8" t="s">
        <v>149</v>
      </c>
      <c r="K48" s="8">
        <v>0</v>
      </c>
      <c r="L48" s="9" t="s">
        <v>149</v>
      </c>
      <c r="M48" s="9" t="s">
        <v>149</v>
      </c>
      <c r="N48" s="9" t="s">
        <v>149</v>
      </c>
      <c r="O48" s="8"/>
      <c r="P48" s="8"/>
      <c r="Q48" s="8"/>
      <c r="R48" s="9"/>
      <c r="S48" s="9"/>
      <c r="T48" s="9"/>
      <c r="U48" s="8"/>
      <c r="V48" s="8"/>
      <c r="W48" s="8"/>
      <c r="X48" s="9"/>
      <c r="Y48" s="9"/>
      <c r="Z48" s="9"/>
      <c r="AA48" s="8"/>
      <c r="AB48" s="8"/>
      <c r="AC48" s="8"/>
      <c r="AD48" s="9"/>
      <c r="AE48" s="9"/>
      <c r="AF48" s="9"/>
      <c r="AG48" s="8"/>
      <c r="AH48" s="8"/>
      <c r="AI48" s="8"/>
      <c r="AJ48" s="9"/>
      <c r="AK48" s="9"/>
      <c r="AL48" s="9"/>
      <c r="AM48" s="8"/>
      <c r="AN48" s="8"/>
      <c r="AO48" s="8"/>
      <c r="AP48" s="9"/>
      <c r="AQ48" s="9"/>
      <c r="AR48" s="9"/>
      <c r="AS48" s="8"/>
      <c r="AT48" s="8"/>
      <c r="AU48" s="8"/>
      <c r="AV48" s="9"/>
      <c r="AW48" s="9"/>
      <c r="AX48" s="9"/>
      <c r="AY48" s="8">
        <v>0.9</v>
      </c>
      <c r="AZ48" s="8">
        <f t="shared" si="4"/>
        <v>3</v>
      </c>
    </row>
    <row r="50" spans="1:52" ht="15" thickBot="1" x14ac:dyDescent="0.35">
      <c r="A50" s="6" t="s">
        <v>83</v>
      </c>
      <c r="C50" s="13">
        <v>60</v>
      </c>
      <c r="D50" s="13">
        <v>60</v>
      </c>
      <c r="E50" s="13">
        <v>60</v>
      </c>
      <c r="F50" s="14">
        <v>65</v>
      </c>
      <c r="G50" s="14">
        <v>65</v>
      </c>
      <c r="H50" s="14">
        <v>65</v>
      </c>
      <c r="I50" s="13">
        <v>70</v>
      </c>
      <c r="J50" s="13">
        <v>70</v>
      </c>
      <c r="K50" s="13">
        <v>70</v>
      </c>
      <c r="L50" s="14">
        <v>75</v>
      </c>
      <c r="M50" s="14">
        <v>75</v>
      </c>
      <c r="N50" s="14">
        <v>75</v>
      </c>
      <c r="O50" s="13">
        <v>78</v>
      </c>
      <c r="P50" s="13">
        <v>78</v>
      </c>
      <c r="Q50" s="13">
        <v>78</v>
      </c>
      <c r="R50" s="14">
        <v>81</v>
      </c>
      <c r="S50" s="14">
        <v>81</v>
      </c>
      <c r="T50" s="14">
        <v>81</v>
      </c>
      <c r="U50" s="13">
        <v>84</v>
      </c>
      <c r="V50" s="13">
        <v>84</v>
      </c>
      <c r="W50" s="13">
        <v>84</v>
      </c>
      <c r="X50" s="14">
        <v>87</v>
      </c>
      <c r="Y50" s="14">
        <v>87</v>
      </c>
      <c r="Z50" s="14">
        <v>87</v>
      </c>
      <c r="AA50" s="13">
        <v>90</v>
      </c>
      <c r="AB50" s="13">
        <v>90</v>
      </c>
      <c r="AC50" s="13">
        <v>90</v>
      </c>
      <c r="AD50" s="14">
        <v>93</v>
      </c>
      <c r="AE50" s="14">
        <v>93</v>
      </c>
      <c r="AF50" s="14">
        <v>93</v>
      </c>
      <c r="AG50" s="13">
        <v>96</v>
      </c>
      <c r="AH50" s="13">
        <v>96</v>
      </c>
      <c r="AI50" s="13">
        <v>96</v>
      </c>
      <c r="AJ50" s="14">
        <v>99</v>
      </c>
      <c r="AK50" s="14">
        <v>99</v>
      </c>
      <c r="AL50" s="14">
        <v>99</v>
      </c>
      <c r="AM50" s="13">
        <v>102</v>
      </c>
      <c r="AN50" s="13">
        <v>102</v>
      </c>
      <c r="AO50" s="13">
        <v>102</v>
      </c>
      <c r="AP50" s="14">
        <v>105</v>
      </c>
      <c r="AQ50" s="14">
        <v>105</v>
      </c>
      <c r="AR50" s="14">
        <v>105</v>
      </c>
      <c r="AS50" s="13">
        <v>108</v>
      </c>
      <c r="AT50" s="13">
        <v>108</v>
      </c>
      <c r="AU50" s="13">
        <v>108</v>
      </c>
      <c r="AV50" s="14">
        <v>111</v>
      </c>
      <c r="AW50" s="14">
        <v>111</v>
      </c>
      <c r="AX50" s="14">
        <v>111</v>
      </c>
      <c r="AY50" s="8" t="s">
        <v>112</v>
      </c>
      <c r="AZ50" s="8" t="s">
        <v>90</v>
      </c>
    </row>
    <row r="51" spans="1:52" x14ac:dyDescent="0.3">
      <c r="A51">
        <v>55</v>
      </c>
      <c r="B51" s="2" t="s">
        <v>10</v>
      </c>
      <c r="C51" s="11">
        <v>0</v>
      </c>
      <c r="D51" s="11"/>
      <c r="E51" s="11"/>
      <c r="F51" s="12">
        <v>0</v>
      </c>
      <c r="G51" s="12"/>
      <c r="H51" s="12"/>
      <c r="I51" s="11">
        <v>0</v>
      </c>
      <c r="J51" s="11"/>
      <c r="K51" s="11"/>
      <c r="L51" s="12">
        <v>0</v>
      </c>
      <c r="M51" s="12"/>
      <c r="N51" s="12"/>
      <c r="O51" s="11">
        <v>0</v>
      </c>
      <c r="P51" s="11"/>
      <c r="Q51" s="11"/>
      <c r="R51" s="12">
        <v>0</v>
      </c>
      <c r="S51" s="12"/>
      <c r="T51" s="12"/>
      <c r="U51" s="11" t="s">
        <v>149</v>
      </c>
      <c r="V51" s="11">
        <v>0</v>
      </c>
      <c r="W51" s="11"/>
      <c r="X51" s="12" t="s">
        <v>149</v>
      </c>
      <c r="Y51" s="12" t="s">
        <v>149</v>
      </c>
      <c r="Z51" s="12">
        <v>0</v>
      </c>
      <c r="AA51" s="11" t="s">
        <v>149</v>
      </c>
      <c r="AB51" s="11" t="s">
        <v>149</v>
      </c>
      <c r="AC51" s="11" t="s">
        <v>149</v>
      </c>
      <c r="AD51" s="12"/>
      <c r="AE51" s="12"/>
      <c r="AF51" s="12"/>
      <c r="AG51" s="11"/>
      <c r="AH51" s="11"/>
      <c r="AI51" s="11"/>
      <c r="AJ51" s="12"/>
      <c r="AK51" s="12"/>
      <c r="AL51" s="12"/>
      <c r="AM51" s="11"/>
      <c r="AN51" s="11"/>
      <c r="AO51" s="11"/>
      <c r="AP51" s="12"/>
      <c r="AQ51" s="12"/>
      <c r="AR51" s="12"/>
      <c r="AS51" s="11"/>
      <c r="AT51" s="11"/>
      <c r="AU51" s="11"/>
      <c r="AV51" s="12"/>
      <c r="AW51" s="12"/>
      <c r="AX51" s="12"/>
      <c r="AY51" s="8">
        <v>0.87</v>
      </c>
      <c r="AZ51" s="8">
        <f>RANK(AY51,$AY$51:$AY$60,0)</f>
        <v>4</v>
      </c>
    </row>
    <row r="52" spans="1:52" x14ac:dyDescent="0.3">
      <c r="A52">
        <v>57</v>
      </c>
      <c r="B52" s="1" t="s">
        <v>58</v>
      </c>
      <c r="C52" s="8">
        <v>0</v>
      </c>
      <c r="D52" s="8"/>
      <c r="E52" s="8"/>
      <c r="F52" s="9">
        <v>0</v>
      </c>
      <c r="G52" s="9"/>
      <c r="H52" s="9"/>
      <c r="I52" s="8">
        <v>0</v>
      </c>
      <c r="J52" s="8"/>
      <c r="K52" s="8"/>
      <c r="L52" s="9">
        <v>0</v>
      </c>
      <c r="M52" s="9"/>
      <c r="N52" s="9"/>
      <c r="O52" s="8">
        <v>0</v>
      </c>
      <c r="P52" s="8"/>
      <c r="Q52" s="8"/>
      <c r="R52" s="9">
        <v>0</v>
      </c>
      <c r="S52" s="9"/>
      <c r="T52" s="9"/>
      <c r="U52" s="8" t="s">
        <v>149</v>
      </c>
      <c r="V52" s="8" t="s">
        <v>149</v>
      </c>
      <c r="W52" s="8">
        <v>0</v>
      </c>
      <c r="X52" s="9">
        <v>0</v>
      </c>
      <c r="Y52" s="9"/>
      <c r="Z52" s="9"/>
      <c r="AA52" s="8" t="s">
        <v>149</v>
      </c>
      <c r="AB52" s="8">
        <v>0</v>
      </c>
      <c r="AC52" s="8"/>
      <c r="AD52" s="9" t="s">
        <v>149</v>
      </c>
      <c r="AE52" s="9">
        <v>0</v>
      </c>
      <c r="AF52" s="9"/>
      <c r="AG52" s="8" t="s">
        <v>149</v>
      </c>
      <c r="AH52" s="8" t="s">
        <v>149</v>
      </c>
      <c r="AI52" s="8" t="s">
        <v>149</v>
      </c>
      <c r="AJ52" s="9"/>
      <c r="AK52" s="9"/>
      <c r="AL52" s="9"/>
      <c r="AM52" s="8"/>
      <c r="AN52" s="8"/>
      <c r="AO52" s="8"/>
      <c r="AP52" s="9"/>
      <c r="AQ52" s="9"/>
      <c r="AR52" s="9"/>
      <c r="AS52" s="8"/>
      <c r="AT52" s="8"/>
      <c r="AU52" s="8"/>
      <c r="AV52" s="9"/>
      <c r="AW52" s="9"/>
      <c r="AX52" s="9"/>
      <c r="AY52" s="8">
        <v>0.93</v>
      </c>
      <c r="AZ52" s="8">
        <f t="shared" ref="AZ52:AZ60" si="5">RANK(AY52,$AY$51:$AY$60,0)</f>
        <v>2</v>
      </c>
    </row>
    <row r="53" spans="1:52" x14ac:dyDescent="0.3">
      <c r="A53">
        <v>58</v>
      </c>
      <c r="B53" s="1" t="s">
        <v>59</v>
      </c>
      <c r="C53" s="8">
        <v>0</v>
      </c>
      <c r="D53" s="8"/>
      <c r="E53" s="8"/>
      <c r="F53" s="9">
        <v>0</v>
      </c>
      <c r="G53" s="9"/>
      <c r="H53" s="9"/>
      <c r="I53" s="8">
        <v>0</v>
      </c>
      <c r="J53" s="8"/>
      <c r="K53" s="8"/>
      <c r="L53" s="9">
        <v>0</v>
      </c>
      <c r="M53" s="9"/>
      <c r="N53" s="9"/>
      <c r="O53" s="8">
        <v>0</v>
      </c>
      <c r="P53" s="8"/>
      <c r="Q53" s="8"/>
      <c r="R53" s="9">
        <v>0</v>
      </c>
      <c r="S53" s="9"/>
      <c r="T53" s="9"/>
      <c r="U53" s="8">
        <v>0</v>
      </c>
      <c r="V53" s="8"/>
      <c r="W53" s="8"/>
      <c r="X53" s="9" t="s">
        <v>149</v>
      </c>
      <c r="Y53" s="9">
        <v>0</v>
      </c>
      <c r="Z53" s="9"/>
      <c r="AA53" s="8" t="s">
        <v>149</v>
      </c>
      <c r="AB53" s="8">
        <v>0</v>
      </c>
      <c r="AC53" s="8"/>
      <c r="AD53" s="9" t="s">
        <v>149</v>
      </c>
      <c r="AE53" s="9" t="s">
        <v>149</v>
      </c>
      <c r="AF53" s="9" t="s">
        <v>149</v>
      </c>
      <c r="AG53" s="8"/>
      <c r="AH53" s="8"/>
      <c r="AI53" s="8"/>
      <c r="AJ53" s="9"/>
      <c r="AK53" s="9"/>
      <c r="AL53" s="9"/>
      <c r="AM53" s="8"/>
      <c r="AN53" s="8"/>
      <c r="AO53" s="8"/>
      <c r="AP53" s="9"/>
      <c r="AQ53" s="9"/>
      <c r="AR53" s="9"/>
      <c r="AS53" s="8"/>
      <c r="AT53" s="8"/>
      <c r="AU53" s="8"/>
      <c r="AV53" s="9"/>
      <c r="AW53" s="9"/>
      <c r="AX53" s="9"/>
      <c r="AY53" s="8">
        <v>0.9</v>
      </c>
      <c r="AZ53" s="8">
        <f t="shared" si="5"/>
        <v>3</v>
      </c>
    </row>
    <row r="54" spans="1:52" x14ac:dyDescent="0.3">
      <c r="A54">
        <v>61</v>
      </c>
      <c r="B54" s="1" t="s">
        <v>17</v>
      </c>
      <c r="C54" s="8">
        <v>0</v>
      </c>
      <c r="D54" s="8"/>
      <c r="E54" s="8"/>
      <c r="F54" s="9">
        <v>0</v>
      </c>
      <c r="G54" s="9"/>
      <c r="H54" s="9"/>
      <c r="I54" s="8" t="s">
        <v>149</v>
      </c>
      <c r="J54" s="8">
        <v>0</v>
      </c>
      <c r="K54" s="8"/>
      <c r="L54" s="9">
        <v>0</v>
      </c>
      <c r="M54" s="9"/>
      <c r="N54" s="9"/>
      <c r="O54" s="8">
        <v>0</v>
      </c>
      <c r="P54" s="8"/>
      <c r="Q54" s="8"/>
      <c r="R54" s="9">
        <v>0</v>
      </c>
      <c r="S54" s="9"/>
      <c r="T54" s="9"/>
      <c r="U54" s="8" t="s">
        <v>149</v>
      </c>
      <c r="V54" s="8" t="s">
        <v>149</v>
      </c>
      <c r="W54" s="8">
        <v>0</v>
      </c>
      <c r="X54" s="9" t="s">
        <v>149</v>
      </c>
      <c r="Y54" s="9" t="s">
        <v>149</v>
      </c>
      <c r="Z54" s="9">
        <v>0</v>
      </c>
      <c r="AA54" s="8" t="s">
        <v>149</v>
      </c>
      <c r="AB54" s="8" t="s">
        <v>149</v>
      </c>
      <c r="AC54" s="8">
        <v>0</v>
      </c>
      <c r="AD54" s="9">
        <v>0</v>
      </c>
      <c r="AE54" s="9"/>
      <c r="AF54" s="9"/>
      <c r="AG54" s="8" t="s">
        <v>149</v>
      </c>
      <c r="AH54" s="8" t="s">
        <v>149</v>
      </c>
      <c r="AI54" s="8">
        <v>0</v>
      </c>
      <c r="AJ54" s="9" t="s">
        <v>149</v>
      </c>
      <c r="AK54" s="9" t="s">
        <v>149</v>
      </c>
      <c r="AL54" s="9" t="s">
        <v>149</v>
      </c>
      <c r="AM54" s="8"/>
      <c r="AN54" s="8"/>
      <c r="AO54" s="8"/>
      <c r="AP54" s="9"/>
      <c r="AQ54" s="9"/>
      <c r="AR54" s="9"/>
      <c r="AS54" s="8"/>
      <c r="AT54" s="8"/>
      <c r="AU54" s="8"/>
      <c r="AV54" s="9"/>
      <c r="AW54" s="9"/>
      <c r="AX54" s="9"/>
      <c r="AY54" s="8">
        <v>0.96</v>
      </c>
      <c r="AZ54" s="32">
        <f t="shared" si="5"/>
        <v>1</v>
      </c>
    </row>
    <row r="55" spans="1:52" x14ac:dyDescent="0.3">
      <c r="A55">
        <v>65</v>
      </c>
      <c r="B55" s="1" t="s">
        <v>68</v>
      </c>
      <c r="C55" s="8" t="s">
        <v>149</v>
      </c>
      <c r="D55" s="8">
        <v>0</v>
      </c>
      <c r="E55" s="8"/>
      <c r="F55" s="9" t="s">
        <v>149</v>
      </c>
      <c r="G55" s="9" t="s">
        <v>149</v>
      </c>
      <c r="H55" s="9">
        <v>0</v>
      </c>
      <c r="I55" s="8">
        <v>0</v>
      </c>
      <c r="J55" s="8"/>
      <c r="K55" s="8"/>
      <c r="L55" s="9">
        <v>0</v>
      </c>
      <c r="M55" s="9"/>
      <c r="N55" s="9"/>
      <c r="O55" s="8">
        <v>0</v>
      </c>
      <c r="P55" s="8"/>
      <c r="Q55" s="8"/>
      <c r="R55" s="9" t="s">
        <v>149</v>
      </c>
      <c r="S55" s="9" t="s">
        <v>149</v>
      </c>
      <c r="T55" s="9" t="s">
        <v>149</v>
      </c>
      <c r="U55" s="8"/>
      <c r="V55" s="8"/>
      <c r="W55" s="8"/>
      <c r="X55" s="9"/>
      <c r="Y55" s="9"/>
      <c r="Z55" s="9"/>
      <c r="AA55" s="8"/>
      <c r="AB55" s="8"/>
      <c r="AC55" s="8"/>
      <c r="AD55" s="9"/>
      <c r="AE55" s="9"/>
      <c r="AF55" s="9"/>
      <c r="AG55" s="8"/>
      <c r="AH55" s="8"/>
      <c r="AI55" s="8"/>
      <c r="AJ55" s="9"/>
      <c r="AK55" s="9"/>
      <c r="AL55" s="9"/>
      <c r="AM55" s="8"/>
      <c r="AN55" s="8"/>
      <c r="AO55" s="8"/>
      <c r="AP55" s="9"/>
      <c r="AQ55" s="9"/>
      <c r="AR55" s="9"/>
      <c r="AS55" s="8"/>
      <c r="AT55" s="8"/>
      <c r="AU55" s="8"/>
      <c r="AV55" s="9"/>
      <c r="AW55" s="9"/>
      <c r="AX55" s="9"/>
      <c r="AY55" s="8">
        <v>0.78</v>
      </c>
      <c r="AZ55" s="8">
        <f t="shared" si="5"/>
        <v>8</v>
      </c>
    </row>
    <row r="56" spans="1:52" x14ac:dyDescent="0.3">
      <c r="A56">
        <v>68</v>
      </c>
      <c r="B56" s="1" t="s">
        <v>21</v>
      </c>
      <c r="C56" s="8">
        <v>0</v>
      </c>
      <c r="D56" s="8"/>
      <c r="E56" s="8"/>
      <c r="F56" s="9">
        <v>0</v>
      </c>
      <c r="G56" s="9"/>
      <c r="H56" s="9"/>
      <c r="I56" s="8">
        <v>0</v>
      </c>
      <c r="J56" s="8"/>
      <c r="K56" s="8"/>
      <c r="L56" s="9">
        <v>0</v>
      </c>
      <c r="M56" s="9"/>
      <c r="N56" s="9"/>
      <c r="O56" s="8">
        <v>0</v>
      </c>
      <c r="P56" s="8"/>
      <c r="Q56" s="8"/>
      <c r="R56" s="9" t="s">
        <v>149</v>
      </c>
      <c r="S56" s="9">
        <v>0</v>
      </c>
      <c r="T56" s="9"/>
      <c r="U56" s="8" t="s">
        <v>149</v>
      </c>
      <c r="V56" s="8" t="s">
        <v>149</v>
      </c>
      <c r="W56" s="8" t="s">
        <v>149</v>
      </c>
      <c r="X56" s="9"/>
      <c r="Y56" s="9"/>
      <c r="Z56" s="9"/>
      <c r="AA56" s="8"/>
      <c r="AB56" s="8"/>
      <c r="AC56" s="8"/>
      <c r="AD56" s="9"/>
      <c r="AE56" s="9"/>
      <c r="AF56" s="9"/>
      <c r="AG56" s="8"/>
      <c r="AH56" s="8"/>
      <c r="AI56" s="8"/>
      <c r="AJ56" s="9"/>
      <c r="AK56" s="9"/>
      <c r="AL56" s="9"/>
      <c r="AM56" s="8"/>
      <c r="AN56" s="8"/>
      <c r="AO56" s="8"/>
      <c r="AP56" s="9"/>
      <c r="AQ56" s="9"/>
      <c r="AR56" s="9"/>
      <c r="AS56" s="8"/>
      <c r="AT56" s="8"/>
      <c r="AU56" s="8"/>
      <c r="AV56" s="9"/>
      <c r="AW56" s="9"/>
      <c r="AX56" s="9"/>
      <c r="AY56" s="8">
        <v>0.81</v>
      </c>
      <c r="AZ56" s="8">
        <f t="shared" si="5"/>
        <v>6</v>
      </c>
    </row>
    <row r="57" spans="1:52" x14ac:dyDescent="0.3">
      <c r="A57">
        <v>70</v>
      </c>
      <c r="B57" s="1" t="s">
        <v>26</v>
      </c>
      <c r="C57" s="8" t="s">
        <v>149</v>
      </c>
      <c r="D57" s="8">
        <v>0</v>
      </c>
      <c r="E57" s="8"/>
      <c r="F57" s="9" t="s">
        <v>149</v>
      </c>
      <c r="G57" s="9"/>
      <c r="H57" s="9"/>
      <c r="I57" s="8" t="s">
        <v>149</v>
      </c>
      <c r="J57" s="8" t="s">
        <v>149</v>
      </c>
      <c r="K57" s="8"/>
      <c r="L57" s="9"/>
      <c r="M57" s="9"/>
      <c r="N57" s="9"/>
      <c r="O57" s="8"/>
      <c r="P57" s="8"/>
      <c r="Q57" s="8"/>
      <c r="R57" s="9"/>
      <c r="S57" s="9"/>
      <c r="T57" s="9"/>
      <c r="U57" s="8"/>
      <c r="V57" s="8"/>
      <c r="W57" s="8"/>
      <c r="X57" s="9"/>
      <c r="Y57" s="9"/>
      <c r="Z57" s="9"/>
      <c r="AA57" s="8"/>
      <c r="AB57" s="8"/>
      <c r="AC57" s="8"/>
      <c r="AD57" s="9"/>
      <c r="AE57" s="9"/>
      <c r="AF57" s="9"/>
      <c r="AG57" s="8"/>
      <c r="AH57" s="8"/>
      <c r="AI57" s="8"/>
      <c r="AJ57" s="9"/>
      <c r="AK57" s="9"/>
      <c r="AL57" s="9"/>
      <c r="AM57" s="8"/>
      <c r="AN57" s="8"/>
      <c r="AO57" s="8"/>
      <c r="AP57" s="9"/>
      <c r="AQ57" s="9"/>
      <c r="AR57" s="9"/>
      <c r="AS57" s="8"/>
      <c r="AT57" s="8"/>
      <c r="AU57" s="8"/>
      <c r="AV57" s="9"/>
      <c r="AW57" s="9"/>
      <c r="AX57" s="9"/>
      <c r="AY57" s="8">
        <v>0.6</v>
      </c>
      <c r="AZ57" s="8">
        <f t="shared" si="5"/>
        <v>9</v>
      </c>
    </row>
    <row r="58" spans="1:52" x14ac:dyDescent="0.3">
      <c r="A58">
        <v>75</v>
      </c>
      <c r="B58" s="1" t="s">
        <v>34</v>
      </c>
      <c r="C58" s="8"/>
      <c r="D58" s="8"/>
      <c r="E58" s="8"/>
      <c r="F58" s="9"/>
      <c r="G58" s="9"/>
      <c r="H58" s="9"/>
      <c r="I58" s="8"/>
      <c r="J58" s="8"/>
      <c r="K58" s="8"/>
      <c r="L58" s="9"/>
      <c r="M58" s="9"/>
      <c r="N58" s="9"/>
      <c r="O58" s="8"/>
      <c r="P58" s="8"/>
      <c r="Q58" s="8"/>
      <c r="R58" s="9"/>
      <c r="S58" s="9"/>
      <c r="T58" s="9"/>
      <c r="U58" s="8"/>
      <c r="V58" s="8"/>
      <c r="W58" s="8"/>
      <c r="X58" s="9"/>
      <c r="Y58" s="9"/>
      <c r="Z58" s="9"/>
      <c r="AA58" s="8"/>
      <c r="AB58" s="8"/>
      <c r="AC58" s="8"/>
      <c r="AD58" s="9"/>
      <c r="AE58" s="9"/>
      <c r="AF58" s="9"/>
      <c r="AG58" s="8"/>
      <c r="AH58" s="8"/>
      <c r="AI58" s="8"/>
      <c r="AJ58" s="9"/>
      <c r="AK58" s="9"/>
      <c r="AL58" s="9"/>
      <c r="AM58" s="8"/>
      <c r="AN58" s="8"/>
      <c r="AO58" s="8"/>
      <c r="AP58" s="9"/>
      <c r="AQ58" s="9"/>
      <c r="AR58" s="9"/>
      <c r="AS58" s="8"/>
      <c r="AT58" s="8"/>
      <c r="AU58" s="8"/>
      <c r="AV58" s="9"/>
      <c r="AW58" s="9"/>
      <c r="AX58" s="9"/>
      <c r="AY58" s="8"/>
      <c r="AZ58" s="8" t="e">
        <f t="shared" si="5"/>
        <v>#N/A</v>
      </c>
    </row>
    <row r="59" spans="1:52" x14ac:dyDescent="0.3">
      <c r="A59">
        <v>82</v>
      </c>
      <c r="B59" s="1" t="s">
        <v>57</v>
      </c>
      <c r="C59" s="8">
        <v>0</v>
      </c>
      <c r="D59" s="8"/>
      <c r="E59" s="8"/>
      <c r="F59" s="9">
        <v>0</v>
      </c>
      <c r="G59" s="9"/>
      <c r="H59" s="9"/>
      <c r="I59" s="8">
        <v>0</v>
      </c>
      <c r="J59" s="8"/>
      <c r="K59" s="8"/>
      <c r="L59" s="9">
        <v>0</v>
      </c>
      <c r="M59" s="9"/>
      <c r="N59" s="9"/>
      <c r="O59" s="8" t="s">
        <v>149</v>
      </c>
      <c r="P59" s="8">
        <v>0</v>
      </c>
      <c r="Q59" s="8"/>
      <c r="R59" s="9">
        <v>0</v>
      </c>
      <c r="S59" s="9"/>
      <c r="T59" s="9"/>
      <c r="U59" s="8" t="s">
        <v>149</v>
      </c>
      <c r="V59" s="8" t="s">
        <v>149</v>
      </c>
      <c r="W59" s="8">
        <v>0</v>
      </c>
      <c r="X59" s="9" t="s">
        <v>149</v>
      </c>
      <c r="Y59" s="9" t="s">
        <v>149</v>
      </c>
      <c r="Z59" s="9">
        <v>0</v>
      </c>
      <c r="AA59" s="8" t="s">
        <v>149</v>
      </c>
      <c r="AB59" s="8" t="s">
        <v>149</v>
      </c>
      <c r="AC59" s="8" t="s">
        <v>149</v>
      </c>
      <c r="AD59" s="9"/>
      <c r="AE59" s="9"/>
      <c r="AF59" s="9"/>
      <c r="AG59" s="8"/>
      <c r="AH59" s="8"/>
      <c r="AI59" s="8"/>
      <c r="AJ59" s="9"/>
      <c r="AK59" s="9"/>
      <c r="AL59" s="9"/>
      <c r="AM59" s="8"/>
      <c r="AN59" s="8"/>
      <c r="AO59" s="8"/>
      <c r="AP59" s="9"/>
      <c r="AQ59" s="9"/>
      <c r="AR59" s="9"/>
      <c r="AS59" s="8"/>
      <c r="AT59" s="8"/>
      <c r="AU59" s="8"/>
      <c r="AV59" s="9"/>
      <c r="AW59" s="9"/>
      <c r="AX59" s="9"/>
      <c r="AY59" s="8">
        <v>0.87</v>
      </c>
      <c r="AZ59" s="8">
        <f t="shared" si="5"/>
        <v>4</v>
      </c>
    </row>
    <row r="60" spans="1:52" x14ac:dyDescent="0.3">
      <c r="A60">
        <v>85</v>
      </c>
      <c r="B60" s="1" t="s">
        <v>133</v>
      </c>
      <c r="C60" s="8">
        <v>0</v>
      </c>
      <c r="D60" s="8"/>
      <c r="E60" s="8"/>
      <c r="F60" s="9">
        <v>0</v>
      </c>
      <c r="G60" s="9"/>
      <c r="H60" s="9"/>
      <c r="I60" s="8">
        <v>0</v>
      </c>
      <c r="J60" s="8"/>
      <c r="K60" s="8"/>
      <c r="L60" s="9" t="s">
        <v>149</v>
      </c>
      <c r="M60" s="9">
        <v>0</v>
      </c>
      <c r="N60" s="9"/>
      <c r="O60" s="8" t="s">
        <v>149</v>
      </c>
      <c r="P60" s="8" t="s">
        <v>149</v>
      </c>
      <c r="Q60" s="8">
        <v>0</v>
      </c>
      <c r="R60" s="9" t="s">
        <v>149</v>
      </c>
      <c r="S60" s="9">
        <v>0</v>
      </c>
      <c r="T60" s="9"/>
      <c r="U60" s="8" t="s">
        <v>149</v>
      </c>
      <c r="V60" s="8" t="s">
        <v>149</v>
      </c>
      <c r="W60" s="8" t="s">
        <v>148</v>
      </c>
      <c r="X60" s="9"/>
      <c r="Y60" s="9"/>
      <c r="Z60" s="9"/>
      <c r="AA60" s="8"/>
      <c r="AB60" s="8"/>
      <c r="AC60" s="8"/>
      <c r="AD60" s="9"/>
      <c r="AE60" s="9"/>
      <c r="AF60" s="9"/>
      <c r="AG60" s="8"/>
      <c r="AH60" s="8"/>
      <c r="AI60" s="8"/>
      <c r="AJ60" s="9"/>
      <c r="AK60" s="9"/>
      <c r="AL60" s="9"/>
      <c r="AM60" s="8"/>
      <c r="AN60" s="8"/>
      <c r="AO60" s="8"/>
      <c r="AP60" s="9"/>
      <c r="AQ60" s="9"/>
      <c r="AR60" s="9"/>
      <c r="AS60" s="8"/>
      <c r="AT60" s="8"/>
      <c r="AU60" s="8"/>
      <c r="AV60" s="9"/>
      <c r="AW60" s="9"/>
      <c r="AX60" s="9"/>
      <c r="AY60" s="8">
        <v>0.81</v>
      </c>
      <c r="AZ60" s="8">
        <f t="shared" si="5"/>
        <v>6</v>
      </c>
    </row>
    <row r="62" spans="1:52" ht="15" thickBot="1" x14ac:dyDescent="0.35">
      <c r="A62" s="6" t="s">
        <v>84</v>
      </c>
      <c r="C62" s="13">
        <v>50</v>
      </c>
      <c r="D62" s="13">
        <v>50</v>
      </c>
      <c r="E62" s="13">
        <v>50</v>
      </c>
      <c r="F62" s="14">
        <v>53</v>
      </c>
      <c r="G62" s="14">
        <v>53</v>
      </c>
      <c r="H62" s="14">
        <v>53</v>
      </c>
      <c r="I62" s="13">
        <v>56</v>
      </c>
      <c r="J62" s="13">
        <v>56</v>
      </c>
      <c r="K62" s="13">
        <v>56</v>
      </c>
      <c r="L62" s="14">
        <v>59</v>
      </c>
      <c r="M62" s="14">
        <v>59</v>
      </c>
      <c r="N62" s="14">
        <v>59</v>
      </c>
      <c r="O62" s="13">
        <v>62</v>
      </c>
      <c r="P62" s="13">
        <v>62</v>
      </c>
      <c r="Q62" s="13">
        <v>62</v>
      </c>
      <c r="R62" s="14">
        <v>65</v>
      </c>
      <c r="S62" s="14">
        <v>65</v>
      </c>
      <c r="T62" s="14">
        <v>65</v>
      </c>
      <c r="U62" s="13">
        <v>68</v>
      </c>
      <c r="V62" s="13">
        <v>68</v>
      </c>
      <c r="W62" s="13">
        <v>68</v>
      </c>
      <c r="X62" s="14">
        <v>71</v>
      </c>
      <c r="Y62" s="14">
        <v>71</v>
      </c>
      <c r="Z62" s="14">
        <v>71</v>
      </c>
      <c r="AA62" s="13">
        <v>74</v>
      </c>
      <c r="AB62" s="13">
        <v>74</v>
      </c>
      <c r="AC62" s="13">
        <v>74</v>
      </c>
      <c r="AD62" s="14">
        <v>77</v>
      </c>
      <c r="AE62" s="14">
        <v>77</v>
      </c>
      <c r="AF62" s="14">
        <v>77</v>
      </c>
      <c r="AG62" s="13">
        <v>80</v>
      </c>
      <c r="AH62" s="13">
        <v>80</v>
      </c>
      <c r="AI62" s="13">
        <v>80</v>
      </c>
      <c r="AJ62" s="14">
        <v>83</v>
      </c>
      <c r="AK62" s="14">
        <v>83</v>
      </c>
      <c r="AL62" s="14">
        <v>83</v>
      </c>
      <c r="AM62" s="13">
        <v>86</v>
      </c>
      <c r="AN62" s="13">
        <v>86</v>
      </c>
      <c r="AO62" s="13">
        <v>86</v>
      </c>
      <c r="AP62" s="14">
        <v>89</v>
      </c>
      <c r="AQ62" s="14">
        <v>89</v>
      </c>
      <c r="AR62" s="14">
        <v>89</v>
      </c>
      <c r="AS62" s="13">
        <v>92</v>
      </c>
      <c r="AT62" s="13">
        <v>92</v>
      </c>
      <c r="AU62" s="13">
        <v>92</v>
      </c>
      <c r="AV62" s="14">
        <v>95</v>
      </c>
      <c r="AW62" s="14">
        <v>95</v>
      </c>
      <c r="AX62" s="14">
        <v>95</v>
      </c>
      <c r="AY62" s="8" t="s">
        <v>112</v>
      </c>
      <c r="AZ62" s="8" t="s">
        <v>90</v>
      </c>
    </row>
    <row r="63" spans="1:52" x14ac:dyDescent="0.3">
      <c r="A63">
        <v>86</v>
      </c>
      <c r="B63" s="1" t="s">
        <v>18</v>
      </c>
      <c r="C63" s="11">
        <v>0</v>
      </c>
      <c r="D63" s="11"/>
      <c r="E63" s="11"/>
      <c r="F63" s="12">
        <v>0</v>
      </c>
      <c r="G63" s="12"/>
      <c r="H63" s="12"/>
      <c r="I63" s="11">
        <v>0</v>
      </c>
      <c r="J63" s="11"/>
      <c r="K63" s="11"/>
      <c r="L63" s="12">
        <v>0</v>
      </c>
      <c r="M63" s="12"/>
      <c r="N63" s="12"/>
      <c r="O63" s="11">
        <v>0</v>
      </c>
      <c r="P63" s="11"/>
      <c r="Q63" s="11"/>
      <c r="R63" s="12">
        <v>0</v>
      </c>
      <c r="S63" s="12"/>
      <c r="T63" s="12"/>
      <c r="U63" s="11">
        <v>0</v>
      </c>
      <c r="V63" s="11"/>
      <c r="W63" s="11"/>
      <c r="X63" s="12" t="s">
        <v>149</v>
      </c>
      <c r="Y63" s="12">
        <v>0</v>
      </c>
      <c r="Z63" s="12"/>
      <c r="AA63" s="11">
        <v>0</v>
      </c>
      <c r="AB63" s="11"/>
      <c r="AC63" s="11"/>
      <c r="AD63" s="12" t="s">
        <v>149</v>
      </c>
      <c r="AE63" s="12" t="s">
        <v>149</v>
      </c>
      <c r="AF63" s="12" t="s">
        <v>149</v>
      </c>
      <c r="AG63" s="11"/>
      <c r="AH63" s="11"/>
      <c r="AI63" s="11"/>
      <c r="AJ63" s="12"/>
      <c r="AK63" s="12"/>
      <c r="AL63" s="12"/>
      <c r="AM63" s="11"/>
      <c r="AN63" s="11"/>
      <c r="AO63" s="11"/>
      <c r="AP63" s="12"/>
      <c r="AQ63" s="12"/>
      <c r="AR63" s="12"/>
      <c r="AS63" s="11"/>
      <c r="AT63" s="11"/>
      <c r="AU63" s="11"/>
      <c r="AV63" s="12"/>
      <c r="AW63" s="12"/>
      <c r="AX63" s="12"/>
      <c r="AY63" s="8">
        <v>0.74</v>
      </c>
      <c r="AZ63" s="8">
        <f>RANK(AY63,$AY$63:$AY$64,0)</f>
        <v>1</v>
      </c>
    </row>
    <row r="64" spans="1:52" x14ac:dyDescent="0.3">
      <c r="A64">
        <v>87</v>
      </c>
      <c r="B64" s="1" t="s">
        <v>33</v>
      </c>
      <c r="C64" s="8">
        <v>0</v>
      </c>
      <c r="D64" s="8"/>
      <c r="E64" s="8"/>
      <c r="F64" s="9" t="s">
        <v>149</v>
      </c>
      <c r="G64" s="9" t="s">
        <v>149</v>
      </c>
      <c r="H64" s="9">
        <v>0</v>
      </c>
      <c r="I64" s="8" t="s">
        <v>149</v>
      </c>
      <c r="J64" s="8" t="s">
        <v>149</v>
      </c>
      <c r="K64" s="8" t="s">
        <v>149</v>
      </c>
      <c r="L64" s="9"/>
      <c r="M64" s="9"/>
      <c r="N64" s="9"/>
      <c r="O64" s="8"/>
      <c r="P64" s="8"/>
      <c r="Q64" s="8"/>
      <c r="R64" s="9"/>
      <c r="S64" s="9"/>
      <c r="T64" s="9"/>
      <c r="U64" s="8"/>
      <c r="V64" s="8"/>
      <c r="W64" s="8"/>
      <c r="X64" s="9"/>
      <c r="Y64" s="9"/>
      <c r="Z64" s="9"/>
      <c r="AA64" s="8"/>
      <c r="AB64" s="8"/>
      <c r="AC64" s="8"/>
      <c r="AD64" s="9"/>
      <c r="AE64" s="9"/>
      <c r="AF64" s="9"/>
      <c r="AG64" s="8"/>
      <c r="AH64" s="8"/>
      <c r="AI64" s="8"/>
      <c r="AJ64" s="9"/>
      <c r="AK64" s="9"/>
      <c r="AL64" s="9"/>
      <c r="AM64" s="8"/>
      <c r="AN64" s="8"/>
      <c r="AO64" s="8"/>
      <c r="AP64" s="9"/>
      <c r="AQ64" s="9"/>
      <c r="AR64" s="9"/>
      <c r="AS64" s="8"/>
      <c r="AT64" s="8"/>
      <c r="AU64" s="8"/>
      <c r="AV64" s="9"/>
      <c r="AW64" s="9"/>
      <c r="AX64" s="9"/>
      <c r="AY64" s="8">
        <v>0.5</v>
      </c>
      <c r="AZ64" s="8">
        <f>RANK(AY64,$AY$63:$AY$64,0)</f>
        <v>2</v>
      </c>
    </row>
    <row r="65" spans="51:51" x14ac:dyDescent="0.3">
      <c r="AY65" s="33">
        <v>0</v>
      </c>
    </row>
  </sheetData>
  <pageMargins left="0.7" right="0.7" top="0.75" bottom="0.75" header="0.3" footer="0.3"/>
  <pageSetup paperSize="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5"/>
  <sheetViews>
    <sheetView topLeftCell="H7" workbookViewId="0">
      <selection activeCell="AY19" sqref="AY19"/>
    </sheetView>
  </sheetViews>
  <sheetFormatPr defaultRowHeight="14.4" x14ac:dyDescent="0.3"/>
  <cols>
    <col min="1" max="1" width="16.44140625" bestFit="1" customWidth="1"/>
    <col min="2" max="2" width="27.33203125" bestFit="1" customWidth="1"/>
    <col min="3" max="3" width="3.5546875" bestFit="1" customWidth="1"/>
    <col min="4" max="14" width="3" bestFit="1" customWidth="1"/>
    <col min="15" max="50" width="4" bestFit="1" customWidth="1"/>
    <col min="51" max="51" width="13.109375" bestFit="1" customWidth="1"/>
    <col min="52" max="52" width="9.88671875" bestFit="1" customWidth="1"/>
  </cols>
  <sheetData>
    <row r="1" spans="1:53" ht="21" x14ac:dyDescent="0.4">
      <c r="A1" s="19" t="s">
        <v>71</v>
      </c>
      <c r="B1" s="18" t="s">
        <v>74</v>
      </c>
      <c r="T1" s="16" t="s">
        <v>87</v>
      </c>
    </row>
    <row r="2" spans="1:53" ht="15" x14ac:dyDescent="0.25">
      <c r="C2" t="s">
        <v>86</v>
      </c>
    </row>
    <row r="3" spans="1:53" ht="15" thickBot="1" x14ac:dyDescent="0.35">
      <c r="A3" s="6" t="s">
        <v>78</v>
      </c>
      <c r="C3" s="13">
        <v>80</v>
      </c>
      <c r="D3" s="13">
        <v>80</v>
      </c>
      <c r="E3" s="13">
        <v>80</v>
      </c>
      <c r="F3" s="14">
        <v>85</v>
      </c>
      <c r="G3" s="14">
        <v>85</v>
      </c>
      <c r="H3" s="14">
        <v>85</v>
      </c>
      <c r="I3" s="13">
        <v>90</v>
      </c>
      <c r="J3" s="13">
        <v>90</v>
      </c>
      <c r="K3" s="13">
        <v>90</v>
      </c>
      <c r="L3" s="14">
        <f>K3+5</f>
        <v>95</v>
      </c>
      <c r="M3" s="14">
        <v>95</v>
      </c>
      <c r="N3" s="14">
        <v>95</v>
      </c>
      <c r="O3" s="13">
        <v>100</v>
      </c>
      <c r="P3" s="13">
        <v>100</v>
      </c>
      <c r="Q3" s="13">
        <v>100</v>
      </c>
      <c r="R3" s="14">
        <v>105</v>
      </c>
      <c r="S3" s="14">
        <v>105</v>
      </c>
      <c r="T3" s="14">
        <v>105</v>
      </c>
      <c r="U3" s="13">
        <v>108</v>
      </c>
      <c r="V3" s="13">
        <v>108</v>
      </c>
      <c r="W3" s="13">
        <v>108</v>
      </c>
      <c r="X3" s="14">
        <v>111</v>
      </c>
      <c r="Y3" s="14">
        <v>111</v>
      </c>
      <c r="Z3" s="14">
        <v>111</v>
      </c>
      <c r="AA3" s="13">
        <v>114</v>
      </c>
      <c r="AB3" s="13">
        <v>114</v>
      </c>
      <c r="AC3" s="13">
        <v>114</v>
      </c>
      <c r="AD3" s="14">
        <v>117</v>
      </c>
      <c r="AE3" s="14">
        <v>117</v>
      </c>
      <c r="AF3" s="14">
        <v>117</v>
      </c>
      <c r="AG3" s="13">
        <v>120</v>
      </c>
      <c r="AH3" s="13">
        <v>120</v>
      </c>
      <c r="AI3" s="13">
        <v>120</v>
      </c>
      <c r="AJ3" s="14">
        <v>123</v>
      </c>
      <c r="AK3" s="14">
        <v>123</v>
      </c>
      <c r="AL3" s="14">
        <v>123</v>
      </c>
      <c r="AM3" s="15">
        <v>126</v>
      </c>
      <c r="AN3" s="13">
        <v>126</v>
      </c>
      <c r="AO3" s="13">
        <v>126</v>
      </c>
      <c r="AP3" s="14">
        <v>129</v>
      </c>
      <c r="AQ3" s="14">
        <v>129</v>
      </c>
      <c r="AR3" s="14">
        <v>129</v>
      </c>
      <c r="AS3" s="13">
        <v>132</v>
      </c>
      <c r="AT3" s="13">
        <v>132</v>
      </c>
      <c r="AU3" s="13">
        <v>132</v>
      </c>
      <c r="AV3" s="14">
        <v>135</v>
      </c>
      <c r="AW3" s="14">
        <v>135</v>
      </c>
      <c r="AX3" s="14">
        <v>135</v>
      </c>
      <c r="AY3" s="8" t="s">
        <v>112</v>
      </c>
      <c r="AZ3" s="8" t="s">
        <v>90</v>
      </c>
    </row>
    <row r="4" spans="1:53" ht="15" x14ac:dyDescent="0.25">
      <c r="A4">
        <v>1</v>
      </c>
      <c r="B4" s="1" t="s">
        <v>14</v>
      </c>
      <c r="C4" s="11"/>
      <c r="D4" s="11"/>
      <c r="E4" s="11"/>
      <c r="F4" s="12"/>
      <c r="G4" s="12"/>
      <c r="H4" s="12"/>
      <c r="I4" s="11"/>
      <c r="J4" s="11"/>
      <c r="K4" s="11"/>
      <c r="L4" s="12">
        <v>0</v>
      </c>
      <c r="M4" s="12"/>
      <c r="N4" s="12"/>
      <c r="O4" s="11">
        <v>0</v>
      </c>
      <c r="P4" s="11"/>
      <c r="Q4" s="11"/>
      <c r="R4" s="12">
        <v>0</v>
      </c>
      <c r="S4" s="12"/>
      <c r="T4" s="12"/>
      <c r="U4" s="11">
        <v>0</v>
      </c>
      <c r="V4" s="11"/>
      <c r="W4" s="11"/>
      <c r="X4" s="12">
        <v>0</v>
      </c>
      <c r="Y4" s="12"/>
      <c r="Z4" s="12"/>
      <c r="AA4" s="11">
        <v>0</v>
      </c>
      <c r="AB4" s="11"/>
      <c r="AC4" s="11"/>
      <c r="AD4" s="12">
        <v>0</v>
      </c>
      <c r="AE4" s="12"/>
      <c r="AF4" s="12"/>
      <c r="AG4" s="11">
        <v>0</v>
      </c>
      <c r="AH4" s="11"/>
      <c r="AI4" s="11"/>
      <c r="AJ4" s="12" t="s">
        <v>149</v>
      </c>
      <c r="AK4" s="12" t="s">
        <v>149</v>
      </c>
      <c r="AL4" s="12">
        <v>0</v>
      </c>
      <c r="AM4" s="11">
        <v>0</v>
      </c>
      <c r="AN4" s="11"/>
      <c r="AO4" s="11"/>
      <c r="AP4" s="12" t="s">
        <v>149</v>
      </c>
      <c r="AQ4" s="12" t="s">
        <v>149</v>
      </c>
      <c r="AR4" s="12" t="s">
        <v>149</v>
      </c>
      <c r="AS4" s="11"/>
      <c r="AT4" s="11"/>
      <c r="AU4" s="11"/>
      <c r="AV4" s="12"/>
      <c r="AW4" s="12"/>
      <c r="AX4" s="12"/>
      <c r="AY4" s="8">
        <v>1.26</v>
      </c>
      <c r="AZ4" s="8">
        <v>2</v>
      </c>
      <c r="BA4">
        <v>2</v>
      </c>
    </row>
    <row r="5" spans="1:53" ht="15" x14ac:dyDescent="0.25">
      <c r="A5">
        <v>4</v>
      </c>
      <c r="B5" s="1" t="s">
        <v>29</v>
      </c>
      <c r="C5" s="8"/>
      <c r="D5" s="8"/>
      <c r="E5" s="8"/>
      <c r="F5" s="9"/>
      <c r="G5" s="9"/>
      <c r="H5" s="9"/>
      <c r="I5" s="8"/>
      <c r="J5" s="8"/>
      <c r="K5" s="8"/>
      <c r="L5" s="9">
        <v>0</v>
      </c>
      <c r="M5" s="9"/>
      <c r="N5" s="9"/>
      <c r="O5" s="8">
        <v>0</v>
      </c>
      <c r="P5" s="8"/>
      <c r="Q5" s="8"/>
      <c r="R5" s="9">
        <v>0</v>
      </c>
      <c r="S5" s="9"/>
      <c r="T5" s="9"/>
      <c r="U5" s="8">
        <v>0</v>
      </c>
      <c r="V5" s="8"/>
      <c r="W5" s="8"/>
      <c r="X5" s="9">
        <v>0</v>
      </c>
      <c r="Y5" s="9"/>
      <c r="Z5" s="9"/>
      <c r="AA5" s="8">
        <v>0</v>
      </c>
      <c r="AB5" s="8"/>
      <c r="AC5" s="8"/>
      <c r="AD5" s="9">
        <v>0</v>
      </c>
      <c r="AE5" s="9"/>
      <c r="AF5" s="9"/>
      <c r="AG5" s="8">
        <v>0</v>
      </c>
      <c r="AH5" s="8"/>
      <c r="AI5" s="8"/>
      <c r="AJ5" s="9" t="s">
        <v>149</v>
      </c>
      <c r="AK5" s="9">
        <v>0</v>
      </c>
      <c r="AL5" s="9"/>
      <c r="AM5" s="8">
        <v>0</v>
      </c>
      <c r="AN5" s="8"/>
      <c r="AO5" s="8"/>
      <c r="AP5" s="9" t="s">
        <v>149</v>
      </c>
      <c r="AQ5" s="9" t="s">
        <v>149</v>
      </c>
      <c r="AR5" s="36" t="s">
        <v>149</v>
      </c>
      <c r="AS5" s="8"/>
      <c r="AT5" s="8"/>
      <c r="AU5" s="8"/>
      <c r="AV5" s="9"/>
      <c r="AW5" s="9"/>
      <c r="AX5" s="9"/>
      <c r="AY5" s="8">
        <v>1.26</v>
      </c>
      <c r="AZ5" s="8">
        <v>1</v>
      </c>
      <c r="BA5">
        <v>1</v>
      </c>
    </row>
    <row r="6" spans="1:53" ht="15" x14ac:dyDescent="0.25">
      <c r="A6">
        <v>5</v>
      </c>
      <c r="B6" s="1" t="s">
        <v>28</v>
      </c>
      <c r="C6" s="8"/>
      <c r="D6" s="8"/>
      <c r="E6" s="8"/>
      <c r="F6" s="9"/>
      <c r="G6" s="9"/>
      <c r="H6" s="9"/>
      <c r="I6" s="8"/>
      <c r="J6" s="8"/>
      <c r="K6" s="8"/>
      <c r="L6" s="9"/>
      <c r="M6" s="9"/>
      <c r="N6" s="9"/>
      <c r="O6" s="8"/>
      <c r="P6" s="8"/>
      <c r="Q6" s="8"/>
      <c r="R6" s="9"/>
      <c r="S6" s="9"/>
      <c r="T6" s="9"/>
      <c r="U6" s="8"/>
      <c r="V6" s="8"/>
      <c r="W6" s="8"/>
      <c r="X6" s="9"/>
      <c r="Y6" s="9"/>
      <c r="Z6" s="9"/>
      <c r="AA6" s="8"/>
      <c r="AB6" s="8"/>
      <c r="AC6" s="8"/>
      <c r="AD6" s="9"/>
      <c r="AE6" s="9"/>
      <c r="AF6" s="9"/>
      <c r="AG6" s="8"/>
      <c r="AH6" s="8"/>
      <c r="AI6" s="8"/>
      <c r="AJ6" s="9"/>
      <c r="AK6" s="9"/>
      <c r="AL6" s="9"/>
      <c r="AM6" s="8"/>
      <c r="AN6" s="8"/>
      <c r="AO6" s="8"/>
      <c r="AP6" s="9"/>
      <c r="AQ6" s="9"/>
      <c r="AR6" s="9"/>
      <c r="AS6" s="8"/>
      <c r="AT6" s="8"/>
      <c r="AU6" s="8"/>
      <c r="AV6" s="9"/>
      <c r="AW6" s="9"/>
      <c r="AX6" s="9"/>
      <c r="AY6" s="8"/>
      <c r="AZ6" s="8">
        <v>5</v>
      </c>
    </row>
    <row r="7" spans="1:53" ht="15" x14ac:dyDescent="0.25">
      <c r="A7">
        <v>6</v>
      </c>
      <c r="B7" s="1" t="s">
        <v>35</v>
      </c>
      <c r="C7" s="8"/>
      <c r="D7" s="8"/>
      <c r="E7" s="8"/>
      <c r="F7" s="9"/>
      <c r="G7" s="9"/>
      <c r="H7" s="9"/>
      <c r="I7" s="8"/>
      <c r="J7" s="8"/>
      <c r="K7" s="8"/>
      <c r="L7" s="9">
        <v>0</v>
      </c>
      <c r="M7" s="9"/>
      <c r="N7" s="9"/>
      <c r="O7" s="8">
        <v>0</v>
      </c>
      <c r="P7" s="8"/>
      <c r="Q7" s="8"/>
      <c r="R7" s="9">
        <v>0</v>
      </c>
      <c r="S7" s="9"/>
      <c r="T7" s="9"/>
      <c r="U7" s="8" t="s">
        <v>149</v>
      </c>
      <c r="V7" s="8"/>
      <c r="W7" s="8"/>
      <c r="X7" s="9">
        <v>0</v>
      </c>
      <c r="Y7" s="9"/>
      <c r="Z7" s="9"/>
      <c r="AA7" s="8" t="s">
        <v>149</v>
      </c>
      <c r="AB7" s="8" t="s">
        <v>149</v>
      </c>
      <c r="AC7" s="8" t="s">
        <v>149</v>
      </c>
      <c r="AD7" s="9"/>
      <c r="AE7" s="9"/>
      <c r="AF7" s="9"/>
      <c r="AG7" s="8"/>
      <c r="AH7" s="8"/>
      <c r="AI7" s="8"/>
      <c r="AJ7" s="9"/>
      <c r="AK7" s="9"/>
      <c r="AL7" s="9"/>
      <c r="AM7" s="8"/>
      <c r="AN7" s="8"/>
      <c r="AO7" s="8"/>
      <c r="AP7" s="9"/>
      <c r="AQ7" s="9"/>
      <c r="AR7" s="9"/>
      <c r="AS7" s="8"/>
      <c r="AT7" s="8"/>
      <c r="AU7" s="8"/>
      <c r="AV7" s="9"/>
      <c r="AW7" s="9"/>
      <c r="AX7" s="9"/>
      <c r="AY7" s="8">
        <v>1.1100000000000001</v>
      </c>
      <c r="AZ7" s="8">
        <f t="shared" ref="AZ7:AZ8" si="0">RANK(AY7,$AY$4:$AY$8,0)</f>
        <v>4</v>
      </c>
      <c r="BA7">
        <v>4</v>
      </c>
    </row>
    <row r="8" spans="1:53" ht="15" x14ac:dyDescent="0.25">
      <c r="A8">
        <v>8</v>
      </c>
      <c r="B8" s="1" t="s">
        <v>139</v>
      </c>
      <c r="C8" s="8"/>
      <c r="D8" s="8"/>
      <c r="E8" s="8"/>
      <c r="F8" s="9"/>
      <c r="G8" s="9"/>
      <c r="H8" s="9"/>
      <c r="I8" s="8"/>
      <c r="J8" s="8"/>
      <c r="K8" s="8"/>
      <c r="L8" s="9">
        <v>0</v>
      </c>
      <c r="M8" s="9"/>
      <c r="N8" s="9"/>
      <c r="O8" s="8">
        <v>0</v>
      </c>
      <c r="P8" s="8"/>
      <c r="Q8" s="8"/>
      <c r="R8" s="9">
        <v>0</v>
      </c>
      <c r="S8" s="9"/>
      <c r="T8" s="9"/>
      <c r="U8" s="8">
        <v>0</v>
      </c>
      <c r="V8" s="8"/>
      <c r="W8" s="8"/>
      <c r="X8" s="9">
        <v>0</v>
      </c>
      <c r="Y8" s="9"/>
      <c r="Z8" s="9"/>
      <c r="AA8" s="8" t="s">
        <v>149</v>
      </c>
      <c r="AB8" s="8">
        <v>0</v>
      </c>
      <c r="AC8" s="8"/>
      <c r="AD8" s="9" t="s">
        <v>149</v>
      </c>
      <c r="AE8" s="9" t="s">
        <v>149</v>
      </c>
      <c r="AF8" s="9" t="s">
        <v>149</v>
      </c>
      <c r="AG8" s="8"/>
      <c r="AH8" s="8"/>
      <c r="AI8" s="8"/>
      <c r="AJ8" s="9"/>
      <c r="AK8" s="9"/>
      <c r="AL8" s="9"/>
      <c r="AM8" s="8"/>
      <c r="AN8" s="8"/>
      <c r="AO8" s="8"/>
      <c r="AP8" s="9"/>
      <c r="AQ8" s="9"/>
      <c r="AR8" s="9"/>
      <c r="AS8" s="8"/>
      <c r="AT8" s="8"/>
      <c r="AU8" s="8"/>
      <c r="AV8" s="9"/>
      <c r="AW8" s="9"/>
      <c r="AX8" s="9"/>
      <c r="AY8" s="8">
        <v>1.1399999999999999</v>
      </c>
      <c r="AZ8" s="8">
        <f t="shared" si="0"/>
        <v>3</v>
      </c>
      <c r="BA8">
        <v>3</v>
      </c>
    </row>
    <row r="11" spans="1:53" ht="15" thickBot="1" x14ac:dyDescent="0.35">
      <c r="A11" s="6" t="s">
        <v>79</v>
      </c>
      <c r="C11" s="13">
        <v>80</v>
      </c>
      <c r="D11" s="13">
        <v>80</v>
      </c>
      <c r="E11" s="13">
        <v>80</v>
      </c>
      <c r="F11" s="14">
        <v>85</v>
      </c>
      <c r="G11" s="14">
        <v>85</v>
      </c>
      <c r="H11" s="14">
        <v>85</v>
      </c>
      <c r="I11" s="13">
        <v>90</v>
      </c>
      <c r="J11" s="13">
        <v>90</v>
      </c>
      <c r="K11" s="13">
        <v>90</v>
      </c>
      <c r="L11" s="14">
        <f>K11+5</f>
        <v>95</v>
      </c>
      <c r="M11" s="14">
        <v>95</v>
      </c>
      <c r="N11" s="14">
        <v>95</v>
      </c>
      <c r="O11" s="13">
        <v>100</v>
      </c>
      <c r="P11" s="13">
        <v>100</v>
      </c>
      <c r="Q11" s="13">
        <v>100</v>
      </c>
      <c r="R11" s="14">
        <v>105</v>
      </c>
      <c r="S11" s="14">
        <v>105</v>
      </c>
      <c r="T11" s="14">
        <v>105</v>
      </c>
      <c r="U11" s="13">
        <v>108</v>
      </c>
      <c r="V11" s="13">
        <v>108</v>
      </c>
      <c r="W11" s="13">
        <v>108</v>
      </c>
      <c r="X11" s="14">
        <v>111</v>
      </c>
      <c r="Y11" s="14">
        <v>111</v>
      </c>
      <c r="Z11" s="14">
        <v>111</v>
      </c>
      <c r="AA11" s="13">
        <v>114</v>
      </c>
      <c r="AB11" s="13">
        <v>114</v>
      </c>
      <c r="AC11" s="13">
        <v>114</v>
      </c>
      <c r="AD11" s="14">
        <v>117</v>
      </c>
      <c r="AE11" s="14">
        <v>117</v>
      </c>
      <c r="AF11" s="14">
        <v>117</v>
      </c>
      <c r="AG11" s="13">
        <v>120</v>
      </c>
      <c r="AH11" s="13">
        <v>120</v>
      </c>
      <c r="AI11" s="13">
        <v>120</v>
      </c>
      <c r="AJ11" s="14">
        <v>123</v>
      </c>
      <c r="AK11" s="14">
        <v>123</v>
      </c>
      <c r="AL11" s="14">
        <v>123</v>
      </c>
      <c r="AM11" s="15">
        <v>126</v>
      </c>
      <c r="AN11" s="13">
        <v>126</v>
      </c>
      <c r="AO11" s="13">
        <v>126</v>
      </c>
      <c r="AP11" s="14">
        <v>129</v>
      </c>
      <c r="AQ11" s="14">
        <v>129</v>
      </c>
      <c r="AR11" s="14">
        <v>129</v>
      </c>
      <c r="AS11" s="13">
        <v>130</v>
      </c>
      <c r="AT11" s="13">
        <v>130</v>
      </c>
      <c r="AU11" s="13">
        <v>130</v>
      </c>
      <c r="AV11" s="14">
        <v>135</v>
      </c>
      <c r="AW11" s="14">
        <v>135</v>
      </c>
      <c r="AX11" s="14">
        <v>135</v>
      </c>
      <c r="AY11" s="8" t="s">
        <v>112</v>
      </c>
      <c r="AZ11" s="8" t="s">
        <v>90</v>
      </c>
    </row>
    <row r="12" spans="1:53" ht="15" x14ac:dyDescent="0.25">
      <c r="A12">
        <v>9</v>
      </c>
      <c r="B12" s="1" t="s">
        <v>13</v>
      </c>
      <c r="C12" s="11">
        <v>0</v>
      </c>
      <c r="D12" s="11"/>
      <c r="E12" s="11"/>
      <c r="F12" s="12">
        <v>0</v>
      </c>
      <c r="G12" s="12"/>
      <c r="H12" s="12"/>
      <c r="I12" s="11">
        <v>0</v>
      </c>
      <c r="J12" s="11"/>
      <c r="K12" s="11"/>
      <c r="L12" s="12" t="s">
        <v>149</v>
      </c>
      <c r="M12" s="12">
        <v>0</v>
      </c>
      <c r="N12" s="12"/>
      <c r="O12" s="11">
        <v>0</v>
      </c>
      <c r="P12" s="11"/>
      <c r="Q12" s="11"/>
      <c r="R12" s="12">
        <v>0</v>
      </c>
      <c r="S12" s="12"/>
      <c r="T12" s="12"/>
      <c r="U12" s="11" t="s">
        <v>149</v>
      </c>
      <c r="V12" s="11" t="s">
        <v>149</v>
      </c>
      <c r="W12" s="11">
        <v>0</v>
      </c>
      <c r="X12" s="12">
        <v>0</v>
      </c>
      <c r="Y12" s="12"/>
      <c r="Z12" s="12"/>
      <c r="AA12" s="11" t="s">
        <v>149</v>
      </c>
      <c r="AB12" s="11">
        <v>0</v>
      </c>
      <c r="AC12" s="11"/>
      <c r="AD12" s="12" t="s">
        <v>149</v>
      </c>
      <c r="AE12" s="12" t="s">
        <v>149</v>
      </c>
      <c r="AF12" s="12" t="s">
        <v>149</v>
      </c>
      <c r="AG12" s="11"/>
      <c r="AH12" s="11"/>
      <c r="AI12" s="11"/>
      <c r="AJ12" s="12"/>
      <c r="AK12" s="12"/>
      <c r="AL12" s="12"/>
      <c r="AM12" s="11"/>
      <c r="AN12" s="11"/>
      <c r="AO12" s="11"/>
      <c r="AP12" s="12"/>
      <c r="AQ12" s="12"/>
      <c r="AR12" s="12"/>
      <c r="AS12" s="11"/>
      <c r="AT12" s="11"/>
      <c r="AU12" s="11"/>
      <c r="AV12" s="12"/>
      <c r="AW12" s="12"/>
      <c r="AX12" s="12"/>
      <c r="AY12" s="8">
        <v>1.1399999999999999</v>
      </c>
      <c r="AZ12" s="8">
        <f>RANK(AY12,$AY$12:$AY$19,0)</f>
        <v>2</v>
      </c>
      <c r="BA12">
        <v>2</v>
      </c>
    </row>
    <row r="13" spans="1:53" ht="15" x14ac:dyDescent="0.25">
      <c r="A13">
        <v>10</v>
      </c>
      <c r="B13" s="1" t="s">
        <v>19</v>
      </c>
      <c r="C13" s="8">
        <v>0</v>
      </c>
      <c r="D13" s="8"/>
      <c r="E13" s="8"/>
      <c r="F13" s="9">
        <v>0</v>
      </c>
      <c r="G13" s="9"/>
      <c r="H13" s="9"/>
      <c r="I13" s="8">
        <v>0</v>
      </c>
      <c r="J13" s="8"/>
      <c r="K13" s="8"/>
      <c r="L13" s="9">
        <v>0</v>
      </c>
      <c r="M13" s="9"/>
      <c r="N13" s="9"/>
      <c r="O13" s="8">
        <v>0</v>
      </c>
      <c r="P13" s="8"/>
      <c r="Q13" s="8"/>
      <c r="R13" s="9" t="s">
        <v>149</v>
      </c>
      <c r="S13" s="9">
        <v>0</v>
      </c>
      <c r="T13" s="9"/>
      <c r="U13" s="8" t="s">
        <v>149</v>
      </c>
      <c r="V13" s="8">
        <v>0</v>
      </c>
      <c r="W13" s="8"/>
      <c r="X13" s="9">
        <v>0</v>
      </c>
      <c r="Y13" s="9"/>
      <c r="Z13" s="9"/>
      <c r="AA13" s="8" t="s">
        <v>149</v>
      </c>
      <c r="AB13" s="8" t="s">
        <v>149</v>
      </c>
      <c r="AC13" s="8" t="s">
        <v>149</v>
      </c>
      <c r="AD13" s="9"/>
      <c r="AE13" s="9"/>
      <c r="AF13" s="9"/>
      <c r="AG13" s="8"/>
      <c r="AH13" s="8"/>
      <c r="AI13" s="8"/>
      <c r="AJ13" s="9"/>
      <c r="AK13" s="9"/>
      <c r="AL13" s="9"/>
      <c r="AM13" s="8"/>
      <c r="AN13" s="8"/>
      <c r="AO13" s="8"/>
      <c r="AP13" s="9"/>
      <c r="AQ13" s="9"/>
      <c r="AR13" s="9"/>
      <c r="AS13" s="8"/>
      <c r="AT13" s="8"/>
      <c r="AU13" s="8"/>
      <c r="AV13" s="9"/>
      <c r="AW13" s="9"/>
      <c r="AX13" s="9"/>
      <c r="AY13" s="8">
        <v>1.1100000000000001</v>
      </c>
      <c r="AZ13" s="8">
        <f t="shared" ref="AZ13:AZ19" si="1">RANK(AY13,$AY$12:$AY$19,0)</f>
        <v>3</v>
      </c>
      <c r="BA13">
        <v>3</v>
      </c>
    </row>
    <row r="14" spans="1:53" ht="15" x14ac:dyDescent="0.25">
      <c r="A14">
        <v>11</v>
      </c>
      <c r="B14" s="1" t="s">
        <v>23</v>
      </c>
      <c r="C14" s="8">
        <v>0</v>
      </c>
      <c r="D14" s="8"/>
      <c r="E14" s="8"/>
      <c r="F14" s="9">
        <v>0</v>
      </c>
      <c r="G14" s="9"/>
      <c r="H14" s="9"/>
      <c r="I14" s="8">
        <v>0</v>
      </c>
      <c r="J14" s="8"/>
      <c r="K14" s="8"/>
      <c r="L14" s="9" t="s">
        <v>149</v>
      </c>
      <c r="M14" s="9">
        <v>0</v>
      </c>
      <c r="N14" s="9"/>
      <c r="O14" s="8">
        <v>0</v>
      </c>
      <c r="P14" s="8"/>
      <c r="Q14" s="8"/>
      <c r="R14" s="9" t="s">
        <v>149</v>
      </c>
      <c r="S14" s="9" t="s">
        <v>149</v>
      </c>
      <c r="T14" s="9">
        <v>0</v>
      </c>
      <c r="U14" s="8" t="s">
        <v>149</v>
      </c>
      <c r="V14" s="8" t="s">
        <v>149</v>
      </c>
      <c r="W14" s="8" t="s">
        <v>149</v>
      </c>
      <c r="X14" s="9"/>
      <c r="Y14" s="9"/>
      <c r="Z14" s="9"/>
      <c r="AA14" s="8"/>
      <c r="AB14" s="8"/>
      <c r="AC14" s="8"/>
      <c r="AD14" s="9"/>
      <c r="AE14" s="9"/>
      <c r="AF14" s="9"/>
      <c r="AG14" s="8"/>
      <c r="AH14" s="8"/>
      <c r="AI14" s="8"/>
      <c r="AJ14" s="9"/>
      <c r="AK14" s="9"/>
      <c r="AL14" s="9"/>
      <c r="AM14" s="8"/>
      <c r="AN14" s="8"/>
      <c r="AO14" s="8"/>
      <c r="AP14" s="9"/>
      <c r="AQ14" s="9"/>
      <c r="AR14" s="9"/>
      <c r="AS14" s="8"/>
      <c r="AT14" s="8"/>
      <c r="AU14" s="8"/>
      <c r="AV14" s="9"/>
      <c r="AW14" s="9"/>
      <c r="AX14" s="9"/>
      <c r="AY14" s="8">
        <v>1.05</v>
      </c>
      <c r="AZ14" s="8">
        <f t="shared" si="1"/>
        <v>4</v>
      </c>
      <c r="BA14">
        <v>4</v>
      </c>
    </row>
    <row r="15" spans="1:53" ht="15" x14ac:dyDescent="0.25">
      <c r="A15">
        <v>12</v>
      </c>
      <c r="B15" s="1" t="s">
        <v>24</v>
      </c>
      <c r="C15" s="8">
        <v>0</v>
      </c>
      <c r="D15" s="8"/>
      <c r="E15" s="8"/>
      <c r="F15" s="9"/>
      <c r="G15" s="9"/>
      <c r="H15" s="9"/>
      <c r="I15" s="8"/>
      <c r="J15" s="8"/>
      <c r="K15" s="8"/>
      <c r="L15" s="9">
        <v>0</v>
      </c>
      <c r="M15" s="9"/>
      <c r="N15" s="9"/>
      <c r="O15" s="8">
        <v>0</v>
      </c>
      <c r="P15" s="8"/>
      <c r="Q15" s="8"/>
      <c r="R15" s="9">
        <v>0</v>
      </c>
      <c r="S15" s="9"/>
      <c r="T15" s="9"/>
      <c r="U15" s="8">
        <v>0</v>
      </c>
      <c r="V15" s="8"/>
      <c r="W15" s="8"/>
      <c r="X15" s="9">
        <v>0</v>
      </c>
      <c r="Y15" s="9"/>
      <c r="Z15" s="9"/>
      <c r="AA15" s="8">
        <v>0</v>
      </c>
      <c r="AB15" s="8"/>
      <c r="AC15" s="8"/>
      <c r="AD15" s="9">
        <v>0</v>
      </c>
      <c r="AE15" s="9"/>
      <c r="AF15" s="9"/>
      <c r="AG15" s="8">
        <v>0</v>
      </c>
      <c r="AH15" s="8"/>
      <c r="AI15" s="8"/>
      <c r="AJ15" s="9">
        <v>0</v>
      </c>
      <c r="AK15" s="9"/>
      <c r="AL15" s="9"/>
      <c r="AM15" s="8" t="s">
        <v>149</v>
      </c>
      <c r="AN15" s="8">
        <v>0</v>
      </c>
      <c r="AO15" s="8"/>
      <c r="AP15" s="9">
        <v>0</v>
      </c>
      <c r="AQ15" s="9"/>
      <c r="AR15" s="9"/>
      <c r="AS15" s="8" t="s">
        <v>149</v>
      </c>
      <c r="AT15" s="8" t="s">
        <v>149</v>
      </c>
      <c r="AU15" s="8" t="s">
        <v>149</v>
      </c>
      <c r="AV15" s="9"/>
      <c r="AW15" s="9"/>
      <c r="AX15" s="9"/>
      <c r="AY15" s="37">
        <v>1.29</v>
      </c>
      <c r="AZ15" s="8">
        <f t="shared" si="1"/>
        <v>1</v>
      </c>
      <c r="BA15">
        <v>1</v>
      </c>
    </row>
    <row r="16" spans="1:53" ht="15" x14ac:dyDescent="0.25">
      <c r="A16">
        <v>14</v>
      </c>
      <c r="B16" s="1" t="s">
        <v>67</v>
      </c>
      <c r="C16" s="8">
        <v>0</v>
      </c>
      <c r="D16" s="8"/>
      <c r="E16" s="8"/>
      <c r="F16" s="9">
        <v>0</v>
      </c>
      <c r="G16" s="9"/>
      <c r="H16" s="9"/>
      <c r="I16" s="8">
        <v>0</v>
      </c>
      <c r="J16" s="8"/>
      <c r="K16" s="8"/>
      <c r="L16" s="9">
        <v>0</v>
      </c>
      <c r="M16" s="9"/>
      <c r="N16" s="9"/>
      <c r="O16" s="8" t="s">
        <v>149</v>
      </c>
      <c r="P16" s="8">
        <v>0</v>
      </c>
      <c r="Q16" s="8"/>
      <c r="R16" s="9" t="s">
        <v>148</v>
      </c>
      <c r="S16" s="9" t="s">
        <v>149</v>
      </c>
      <c r="T16" s="9">
        <v>0</v>
      </c>
      <c r="U16" s="8" t="s">
        <v>149</v>
      </c>
      <c r="V16" s="8" t="s">
        <v>149</v>
      </c>
      <c r="W16" s="8" t="s">
        <v>149</v>
      </c>
      <c r="X16" s="9"/>
      <c r="Y16" s="9"/>
      <c r="Z16" s="9"/>
      <c r="AA16" s="8"/>
      <c r="AB16" s="8"/>
      <c r="AC16" s="8"/>
      <c r="AD16" s="9"/>
      <c r="AE16" s="9"/>
      <c r="AF16" s="9"/>
      <c r="AG16" s="8"/>
      <c r="AH16" s="8"/>
      <c r="AI16" s="8"/>
      <c r="AJ16" s="9"/>
      <c r="AK16" s="9"/>
      <c r="AL16" s="9"/>
      <c r="AM16" s="8"/>
      <c r="AN16" s="35" t="s">
        <v>151</v>
      </c>
      <c r="AO16" s="8"/>
      <c r="AP16" s="9"/>
      <c r="AQ16" s="9"/>
      <c r="AR16" s="9"/>
      <c r="AS16" s="8"/>
      <c r="AT16" s="8"/>
      <c r="AU16" s="8"/>
      <c r="AV16" s="9"/>
      <c r="AW16" s="9"/>
      <c r="AX16" s="9"/>
      <c r="AY16" s="8">
        <v>1.05</v>
      </c>
      <c r="AZ16" s="8">
        <v>5</v>
      </c>
      <c r="BA16">
        <v>5</v>
      </c>
    </row>
    <row r="17" spans="1:53" ht="15" x14ac:dyDescent="0.25">
      <c r="A17">
        <v>15</v>
      </c>
      <c r="B17" s="1" t="s">
        <v>61</v>
      </c>
      <c r="C17" s="8"/>
      <c r="D17" s="8"/>
      <c r="E17" s="8"/>
      <c r="F17" s="9"/>
      <c r="G17" s="9"/>
      <c r="H17" s="9"/>
      <c r="I17" s="8"/>
      <c r="J17" s="8"/>
      <c r="K17" s="8"/>
      <c r="L17" s="9"/>
      <c r="M17" s="9"/>
      <c r="N17" s="9"/>
      <c r="O17" s="8"/>
      <c r="P17" s="8"/>
      <c r="Q17" s="8"/>
      <c r="R17" s="9"/>
      <c r="S17" s="9"/>
      <c r="T17" s="9"/>
      <c r="U17" s="8"/>
      <c r="V17" s="8"/>
      <c r="W17" s="8"/>
      <c r="X17" s="9"/>
      <c r="Y17" s="9"/>
      <c r="Z17" s="9"/>
      <c r="AA17" s="8"/>
      <c r="AB17" s="8"/>
      <c r="AC17" s="8"/>
      <c r="AD17" s="9"/>
      <c r="AE17" s="9"/>
      <c r="AF17" s="9"/>
      <c r="AG17" s="8"/>
      <c r="AH17" s="8"/>
      <c r="AI17" s="8"/>
      <c r="AJ17" s="9"/>
      <c r="AK17" s="9"/>
      <c r="AL17" s="9"/>
      <c r="AM17" s="10"/>
      <c r="AN17" s="8"/>
      <c r="AO17" s="8"/>
      <c r="AP17" s="9"/>
      <c r="AQ17" s="9"/>
      <c r="AR17" s="9"/>
      <c r="AS17" s="8"/>
      <c r="AT17" s="8"/>
      <c r="AU17" s="8"/>
      <c r="AV17" s="9"/>
      <c r="AW17" s="9"/>
      <c r="AX17" s="9"/>
      <c r="AY17" s="8"/>
      <c r="AZ17" s="8" t="e">
        <f t="shared" si="1"/>
        <v>#N/A</v>
      </c>
    </row>
    <row r="18" spans="1:53" ht="15" x14ac:dyDescent="0.25">
      <c r="A18">
        <v>16</v>
      </c>
      <c r="B18" s="1" t="s">
        <v>138</v>
      </c>
      <c r="C18" s="8"/>
      <c r="D18" s="8"/>
      <c r="E18" s="8"/>
      <c r="F18" s="9"/>
      <c r="G18" s="9"/>
      <c r="H18" s="9"/>
      <c r="I18" s="8"/>
      <c r="J18" s="8"/>
      <c r="K18" s="8"/>
      <c r="L18" s="9"/>
      <c r="M18" s="9"/>
      <c r="N18" s="9"/>
      <c r="O18" s="8"/>
      <c r="P18" s="8"/>
      <c r="Q18" s="8"/>
      <c r="R18" s="9"/>
      <c r="S18" s="9"/>
      <c r="T18" s="9"/>
      <c r="U18" s="8"/>
      <c r="V18" s="8"/>
      <c r="W18" s="8"/>
      <c r="X18" s="9"/>
      <c r="Y18" s="9"/>
      <c r="Z18" s="9"/>
      <c r="AA18" s="8"/>
      <c r="AB18" s="8"/>
      <c r="AC18" s="8"/>
      <c r="AD18" s="9"/>
      <c r="AE18" s="9"/>
      <c r="AF18" s="9"/>
      <c r="AG18" s="8"/>
      <c r="AH18" s="8"/>
      <c r="AI18" s="8"/>
      <c r="AJ18" s="9"/>
      <c r="AK18" s="9"/>
      <c r="AL18" s="9"/>
      <c r="AM18" s="8"/>
      <c r="AN18" s="8"/>
      <c r="AO18" s="8"/>
      <c r="AP18" s="9"/>
      <c r="AQ18" s="9"/>
      <c r="AR18" s="9"/>
      <c r="AS18" s="8"/>
      <c r="AT18" s="8"/>
      <c r="AU18" s="8"/>
      <c r="AV18" s="9"/>
      <c r="AW18" s="9"/>
      <c r="AX18" s="9"/>
      <c r="AY18" s="8">
        <v>0.95</v>
      </c>
      <c r="AZ18" s="8">
        <f t="shared" si="1"/>
        <v>6</v>
      </c>
    </row>
    <row r="19" spans="1:53" ht="15" x14ac:dyDescent="0.25">
      <c r="A19">
        <v>18</v>
      </c>
      <c r="B19" s="1" t="s">
        <v>137</v>
      </c>
      <c r="C19" s="8" t="s">
        <v>149</v>
      </c>
      <c r="D19" s="8" t="s">
        <v>149</v>
      </c>
      <c r="E19" s="8" t="s">
        <v>149</v>
      </c>
      <c r="F19" s="9"/>
      <c r="G19" s="9"/>
      <c r="H19" s="9"/>
      <c r="I19" s="8"/>
      <c r="J19" s="8"/>
      <c r="K19" s="8"/>
      <c r="L19" s="9"/>
      <c r="M19" s="9"/>
      <c r="N19" s="9"/>
      <c r="O19" s="8"/>
      <c r="P19" s="8"/>
      <c r="Q19" s="8"/>
      <c r="R19" s="9"/>
      <c r="S19" s="9"/>
      <c r="T19" s="9"/>
      <c r="U19" s="8"/>
      <c r="V19" s="8"/>
      <c r="W19" s="8"/>
      <c r="X19" s="9"/>
      <c r="Y19" s="9"/>
      <c r="Z19" s="9"/>
      <c r="AA19" s="8"/>
      <c r="AB19" s="8"/>
      <c r="AC19" s="8"/>
      <c r="AD19" s="9"/>
      <c r="AE19" s="9"/>
      <c r="AF19" s="9"/>
      <c r="AG19" s="8"/>
      <c r="AH19" s="8"/>
      <c r="AI19" s="8"/>
      <c r="AJ19" s="9"/>
      <c r="AK19" s="9"/>
      <c r="AL19" s="9"/>
      <c r="AM19" s="8"/>
      <c r="AN19" s="8"/>
      <c r="AO19" s="8"/>
      <c r="AP19" s="9"/>
      <c r="AQ19" s="9"/>
      <c r="AR19" s="9"/>
      <c r="AS19" s="8"/>
      <c r="AT19" s="8"/>
      <c r="AU19" s="8"/>
      <c r="AV19" s="9"/>
      <c r="AW19" s="9"/>
      <c r="AX19" s="9"/>
      <c r="AY19" s="8">
        <v>0.7</v>
      </c>
      <c r="AZ19" s="8">
        <f t="shared" si="1"/>
        <v>7</v>
      </c>
      <c r="BA19">
        <v>6</v>
      </c>
    </row>
    <row r="22" spans="1:53" ht="15" thickBot="1" x14ac:dyDescent="0.35">
      <c r="A22" s="6" t="s">
        <v>80</v>
      </c>
      <c r="C22" s="13">
        <v>60</v>
      </c>
      <c r="D22" s="13">
        <v>60</v>
      </c>
      <c r="E22" s="13">
        <v>60</v>
      </c>
      <c r="F22" s="14">
        <v>65</v>
      </c>
      <c r="G22" s="14">
        <v>65</v>
      </c>
      <c r="H22" s="14">
        <v>65</v>
      </c>
      <c r="I22" s="13">
        <v>70</v>
      </c>
      <c r="J22" s="13">
        <v>70</v>
      </c>
      <c r="K22" s="13">
        <v>70</v>
      </c>
      <c r="L22" s="14">
        <v>75</v>
      </c>
      <c r="M22" s="14">
        <v>75</v>
      </c>
      <c r="N22" s="14">
        <v>75</v>
      </c>
      <c r="O22" s="13">
        <v>78</v>
      </c>
      <c r="P22" s="13">
        <v>78</v>
      </c>
      <c r="Q22" s="13">
        <v>78</v>
      </c>
      <c r="R22" s="14">
        <v>81</v>
      </c>
      <c r="S22" s="14">
        <v>81</v>
      </c>
      <c r="T22" s="14">
        <v>81</v>
      </c>
      <c r="U22" s="13">
        <v>84</v>
      </c>
      <c r="V22" s="13">
        <v>84</v>
      </c>
      <c r="W22" s="13">
        <v>84</v>
      </c>
      <c r="X22" s="14">
        <v>87</v>
      </c>
      <c r="Y22" s="14">
        <v>87</v>
      </c>
      <c r="Z22" s="14">
        <v>87</v>
      </c>
      <c r="AA22" s="13">
        <v>90</v>
      </c>
      <c r="AB22" s="13">
        <v>90</v>
      </c>
      <c r="AC22" s="13">
        <v>90</v>
      </c>
      <c r="AD22" s="14">
        <v>93</v>
      </c>
      <c r="AE22" s="14">
        <v>93</v>
      </c>
      <c r="AF22" s="14">
        <v>93</v>
      </c>
      <c r="AG22" s="13">
        <v>96</v>
      </c>
      <c r="AH22" s="13">
        <v>96</v>
      </c>
      <c r="AI22" s="13">
        <v>96</v>
      </c>
      <c r="AJ22" s="14">
        <v>99</v>
      </c>
      <c r="AK22" s="14">
        <v>99</v>
      </c>
      <c r="AL22" s="14">
        <v>99</v>
      </c>
      <c r="AM22" s="13">
        <v>102</v>
      </c>
      <c r="AN22" s="13">
        <v>102</v>
      </c>
      <c r="AO22" s="13">
        <v>102</v>
      </c>
      <c r="AP22" s="14">
        <v>105</v>
      </c>
      <c r="AQ22" s="14">
        <v>105</v>
      </c>
      <c r="AR22" s="14">
        <v>105</v>
      </c>
      <c r="AS22" s="13">
        <v>108</v>
      </c>
      <c r="AT22" s="13">
        <v>108</v>
      </c>
      <c r="AU22" s="13">
        <v>108</v>
      </c>
      <c r="AV22" s="14">
        <v>111</v>
      </c>
      <c r="AW22" s="14">
        <v>111</v>
      </c>
      <c r="AX22" s="14">
        <v>111</v>
      </c>
      <c r="AY22" s="8" t="s">
        <v>112</v>
      </c>
      <c r="AZ22" s="8" t="s">
        <v>90</v>
      </c>
    </row>
    <row r="23" spans="1:53" ht="15" x14ac:dyDescent="0.25">
      <c r="A23">
        <v>19</v>
      </c>
      <c r="B23" s="1" t="s">
        <v>11</v>
      </c>
      <c r="C23" s="11">
        <v>0</v>
      </c>
      <c r="D23" s="11"/>
      <c r="E23" s="11"/>
      <c r="F23" s="12"/>
      <c r="G23" s="12"/>
      <c r="H23" s="12">
        <v>0</v>
      </c>
      <c r="I23" s="11">
        <v>0</v>
      </c>
      <c r="J23" s="11"/>
      <c r="K23" s="11"/>
      <c r="L23" s="12">
        <v>0</v>
      </c>
      <c r="M23" s="12"/>
      <c r="N23" s="12"/>
      <c r="O23" s="11">
        <v>0</v>
      </c>
      <c r="P23" s="11"/>
      <c r="Q23" s="11"/>
      <c r="R23" s="12" t="s">
        <v>148</v>
      </c>
      <c r="S23" s="12" t="s">
        <v>148</v>
      </c>
      <c r="T23" s="12" t="s">
        <v>148</v>
      </c>
      <c r="U23" s="11"/>
      <c r="V23" s="11"/>
      <c r="W23" s="11"/>
      <c r="X23" s="12"/>
      <c r="Y23" s="12"/>
      <c r="Z23" s="12"/>
      <c r="AA23" s="11"/>
      <c r="AB23" s="11"/>
      <c r="AC23" s="11"/>
      <c r="AD23" s="12"/>
      <c r="AE23" s="12"/>
      <c r="AF23" s="12"/>
      <c r="AG23" s="11"/>
      <c r="AH23" s="11"/>
      <c r="AI23" s="11"/>
      <c r="AJ23" s="12"/>
      <c r="AK23" s="12"/>
      <c r="AL23" s="12"/>
      <c r="AM23" s="11"/>
      <c r="AN23" s="11"/>
      <c r="AO23" s="11"/>
      <c r="AP23" s="12"/>
      <c r="AQ23" s="12"/>
      <c r="AR23" s="12"/>
      <c r="AS23" s="11"/>
      <c r="AT23" s="11"/>
      <c r="AU23" s="11"/>
      <c r="AV23" s="12"/>
      <c r="AW23" s="12"/>
      <c r="AX23" s="12">
        <v>10</v>
      </c>
      <c r="AY23" s="8">
        <v>0.78</v>
      </c>
      <c r="AZ23" s="8">
        <f>RANK(AY23,$AY$23:$AY$37,0)</f>
        <v>10</v>
      </c>
    </row>
    <row r="24" spans="1:53" ht="15" x14ac:dyDescent="0.25">
      <c r="A24">
        <v>24</v>
      </c>
      <c r="B24" s="1" t="s">
        <v>12</v>
      </c>
      <c r="C24" s="8">
        <v>0</v>
      </c>
      <c r="D24" s="8"/>
      <c r="E24" s="8"/>
      <c r="F24" s="9">
        <v>0</v>
      </c>
      <c r="G24" s="9"/>
      <c r="H24" s="9"/>
      <c r="I24" s="8">
        <v>0</v>
      </c>
      <c r="J24" s="8"/>
      <c r="K24" s="8"/>
      <c r="L24" s="9">
        <v>0</v>
      </c>
      <c r="M24" s="9"/>
      <c r="N24" s="9"/>
      <c r="O24" s="8">
        <v>0</v>
      </c>
      <c r="P24" s="8"/>
      <c r="Q24" s="8"/>
      <c r="R24" s="9">
        <v>0</v>
      </c>
      <c r="S24" s="9"/>
      <c r="T24" s="9"/>
      <c r="U24" s="8">
        <v>0</v>
      </c>
      <c r="V24" s="8"/>
      <c r="W24" s="8"/>
      <c r="X24" s="9" t="s">
        <v>148</v>
      </c>
      <c r="Y24" s="9">
        <v>0</v>
      </c>
      <c r="Z24" s="9"/>
      <c r="AA24" s="8">
        <v>0</v>
      </c>
      <c r="AB24" s="8"/>
      <c r="AC24" s="8"/>
      <c r="AD24" s="9" t="s">
        <v>148</v>
      </c>
      <c r="AE24" s="9">
        <v>0</v>
      </c>
      <c r="AF24" s="9"/>
      <c r="AG24" s="8" t="s">
        <v>148</v>
      </c>
      <c r="AH24" s="8" t="s">
        <v>148</v>
      </c>
      <c r="AI24" s="8" t="s">
        <v>148</v>
      </c>
      <c r="AJ24" s="9"/>
      <c r="AK24" s="9"/>
      <c r="AL24" s="9"/>
      <c r="AM24" s="8"/>
      <c r="AN24" s="8"/>
      <c r="AO24" s="8"/>
      <c r="AP24" s="9"/>
      <c r="AQ24" s="9"/>
      <c r="AR24" s="9"/>
      <c r="AS24" s="8"/>
      <c r="AT24" s="8"/>
      <c r="AU24" s="8"/>
      <c r="AV24" s="9"/>
      <c r="AW24" s="9"/>
      <c r="AX24" s="9">
        <v>2</v>
      </c>
      <c r="AY24" s="8">
        <v>0.93</v>
      </c>
      <c r="AZ24" s="8">
        <v>2</v>
      </c>
    </row>
    <row r="25" spans="1:53" ht="15" x14ac:dyDescent="0.25">
      <c r="A25">
        <v>26</v>
      </c>
      <c r="B25" s="1" t="s">
        <v>15</v>
      </c>
      <c r="C25" s="8">
        <v>0</v>
      </c>
      <c r="D25" s="8"/>
      <c r="E25" s="8"/>
      <c r="F25" s="9">
        <v>0</v>
      </c>
      <c r="G25" s="9"/>
      <c r="H25" s="9"/>
      <c r="I25" s="8"/>
      <c r="J25" s="8">
        <v>0</v>
      </c>
      <c r="K25" s="8"/>
      <c r="L25" s="9"/>
      <c r="M25" s="9">
        <v>0</v>
      </c>
      <c r="N25" s="9"/>
      <c r="O25" s="8"/>
      <c r="P25" s="8"/>
      <c r="Q25" s="8">
        <v>0</v>
      </c>
      <c r="R25" s="9"/>
      <c r="S25" s="9"/>
      <c r="T25" s="9">
        <v>0</v>
      </c>
      <c r="U25" s="8" t="s">
        <v>148</v>
      </c>
      <c r="V25" s="8" t="s">
        <v>148</v>
      </c>
      <c r="W25" s="8" t="s">
        <v>148</v>
      </c>
      <c r="X25" s="9"/>
      <c r="Y25" s="9"/>
      <c r="Z25" s="9"/>
      <c r="AA25" s="8"/>
      <c r="AB25" s="8"/>
      <c r="AC25" s="8"/>
      <c r="AD25" s="9"/>
      <c r="AE25" s="9"/>
      <c r="AF25" s="9"/>
      <c r="AG25" s="8"/>
      <c r="AH25" s="8"/>
      <c r="AI25" s="8"/>
      <c r="AJ25" s="9"/>
      <c r="AK25" s="9"/>
      <c r="AL25" s="9"/>
      <c r="AM25" s="8"/>
      <c r="AN25" s="8"/>
      <c r="AO25" s="8"/>
      <c r="AP25" s="9"/>
      <c r="AQ25" s="9"/>
      <c r="AR25" s="9"/>
      <c r="AS25" s="8"/>
      <c r="AT25" s="8"/>
      <c r="AU25" s="8"/>
      <c r="AV25" s="9"/>
      <c r="AW25" s="9"/>
      <c r="AX25" s="9">
        <v>9</v>
      </c>
      <c r="AY25" s="8">
        <v>0.81</v>
      </c>
      <c r="AZ25" s="8">
        <v>9</v>
      </c>
    </row>
    <row r="26" spans="1:53" ht="15" x14ac:dyDescent="0.25">
      <c r="A26">
        <v>27</v>
      </c>
      <c r="B26" s="1" t="s">
        <v>20</v>
      </c>
      <c r="C26" s="8">
        <v>0</v>
      </c>
      <c r="D26" s="8"/>
      <c r="E26" s="8"/>
      <c r="F26" s="9">
        <v>0</v>
      </c>
      <c r="G26" s="9"/>
      <c r="H26" s="9"/>
      <c r="I26" s="8">
        <v>0</v>
      </c>
      <c r="J26" s="8"/>
      <c r="K26" s="8"/>
      <c r="L26" s="9">
        <v>0</v>
      </c>
      <c r="M26" s="9"/>
      <c r="N26" s="9"/>
      <c r="O26" s="8">
        <v>0</v>
      </c>
      <c r="P26" s="8"/>
      <c r="Q26" s="8"/>
      <c r="R26" s="9"/>
      <c r="S26" s="9">
        <v>0</v>
      </c>
      <c r="T26" s="9"/>
      <c r="U26" s="8" t="s">
        <v>148</v>
      </c>
      <c r="V26" s="8" t="s">
        <v>148</v>
      </c>
      <c r="W26" s="8" t="s">
        <v>148</v>
      </c>
      <c r="X26" s="9"/>
      <c r="Y26" s="9"/>
      <c r="Z26" s="9"/>
      <c r="AA26" s="8"/>
      <c r="AB26" s="8"/>
      <c r="AC26" s="8"/>
      <c r="AD26" s="9"/>
      <c r="AE26" s="9"/>
      <c r="AF26" s="9"/>
      <c r="AG26" s="8"/>
      <c r="AH26" s="8"/>
      <c r="AI26" s="8"/>
      <c r="AJ26" s="9"/>
      <c r="AK26" s="9"/>
      <c r="AL26" s="9"/>
      <c r="AM26" s="8"/>
      <c r="AN26" s="8"/>
      <c r="AO26" s="8"/>
      <c r="AP26" s="9"/>
      <c r="AQ26" s="9"/>
      <c r="AR26" s="9"/>
      <c r="AS26" s="8"/>
      <c r="AT26" s="8"/>
      <c r="AU26" s="8"/>
      <c r="AV26" s="9"/>
      <c r="AW26" s="9"/>
      <c r="AX26" s="9">
        <v>7</v>
      </c>
      <c r="AY26" s="8">
        <v>0.81</v>
      </c>
      <c r="AZ26" s="8">
        <v>7</v>
      </c>
    </row>
    <row r="27" spans="1:53" ht="15" x14ac:dyDescent="0.25">
      <c r="A27">
        <v>30</v>
      </c>
      <c r="B27" s="1" t="s">
        <v>25</v>
      </c>
      <c r="C27" s="8">
        <v>0</v>
      </c>
      <c r="D27" s="8"/>
      <c r="E27" s="8"/>
      <c r="F27" s="9">
        <v>0</v>
      </c>
      <c r="G27" s="9"/>
      <c r="H27" s="9"/>
      <c r="I27" s="8"/>
      <c r="J27" s="8">
        <v>0</v>
      </c>
      <c r="K27" s="8"/>
      <c r="L27" s="9">
        <v>0</v>
      </c>
      <c r="M27" s="9"/>
      <c r="N27" s="9"/>
      <c r="O27" s="8">
        <v>0</v>
      </c>
      <c r="P27" s="8"/>
      <c r="Q27" s="8"/>
      <c r="R27" s="9">
        <v>0</v>
      </c>
      <c r="S27" s="9"/>
      <c r="T27" s="9"/>
      <c r="U27" s="8">
        <v>0</v>
      </c>
      <c r="V27" s="8"/>
      <c r="W27" s="8"/>
      <c r="X27" s="9">
        <v>0</v>
      </c>
      <c r="Y27" s="9"/>
      <c r="Z27" s="9"/>
      <c r="AA27" s="8">
        <v>0</v>
      </c>
      <c r="AB27" s="8"/>
      <c r="AC27" s="8"/>
      <c r="AD27" s="9" t="s">
        <v>148</v>
      </c>
      <c r="AE27" s="9" t="s">
        <v>148</v>
      </c>
      <c r="AF27" s="9" t="s">
        <v>148</v>
      </c>
      <c r="AG27" s="8"/>
      <c r="AH27" s="8"/>
      <c r="AI27" s="8"/>
      <c r="AJ27" s="9"/>
      <c r="AK27" s="9"/>
      <c r="AL27" s="9"/>
      <c r="AM27" s="8"/>
      <c r="AN27" s="8"/>
      <c r="AO27" s="8"/>
      <c r="AP27" s="9"/>
      <c r="AQ27" s="9"/>
      <c r="AR27" s="9"/>
      <c r="AS27" s="8"/>
      <c r="AT27" s="8"/>
      <c r="AU27" s="8"/>
      <c r="AV27" s="9"/>
      <c r="AW27" s="9"/>
      <c r="AX27" s="9">
        <v>4</v>
      </c>
      <c r="AY27" s="8">
        <v>0.9</v>
      </c>
      <c r="AZ27" s="8">
        <v>4</v>
      </c>
    </row>
    <row r="28" spans="1:53" x14ac:dyDescent="0.3">
      <c r="A28">
        <v>32</v>
      </c>
      <c r="B28" s="1" t="s">
        <v>27</v>
      </c>
      <c r="C28" s="8">
        <v>0</v>
      </c>
      <c r="D28" s="8"/>
      <c r="E28" s="8"/>
      <c r="F28" s="9">
        <v>0</v>
      </c>
      <c r="G28" s="9"/>
      <c r="H28" s="9"/>
      <c r="I28" s="8">
        <v>0</v>
      </c>
      <c r="J28" s="8"/>
      <c r="K28" s="8"/>
      <c r="L28" s="9"/>
      <c r="M28" s="9">
        <v>0</v>
      </c>
      <c r="N28" s="9"/>
      <c r="O28" s="8">
        <v>0</v>
      </c>
      <c r="P28" s="8"/>
      <c r="Q28" s="8"/>
      <c r="R28" s="9">
        <v>0</v>
      </c>
      <c r="S28" s="9"/>
      <c r="T28" s="9"/>
      <c r="U28" s="8" t="s">
        <v>148</v>
      </c>
      <c r="V28" s="8" t="s">
        <v>148</v>
      </c>
      <c r="W28" s="8" t="s">
        <v>148</v>
      </c>
      <c r="X28" s="9"/>
      <c r="Y28" s="9"/>
      <c r="Z28" s="9"/>
      <c r="AA28" s="8"/>
      <c r="AB28" s="8"/>
      <c r="AC28" s="8"/>
      <c r="AD28" s="9"/>
      <c r="AE28" s="9"/>
      <c r="AF28" s="9"/>
      <c r="AG28" s="8"/>
      <c r="AH28" s="8"/>
      <c r="AI28" s="8"/>
      <c r="AJ28" s="9"/>
      <c r="AK28" s="9"/>
      <c r="AL28" s="9"/>
      <c r="AM28" s="8"/>
      <c r="AN28" s="8"/>
      <c r="AO28" s="8"/>
      <c r="AP28" s="9"/>
      <c r="AQ28" s="9"/>
      <c r="AR28" s="9"/>
      <c r="AS28" s="8"/>
      <c r="AT28" s="8"/>
      <c r="AU28" s="8"/>
      <c r="AV28" s="9"/>
      <c r="AW28" s="9"/>
      <c r="AX28" s="9">
        <v>5</v>
      </c>
      <c r="AY28" s="8">
        <v>0.81</v>
      </c>
      <c r="AZ28" s="8">
        <v>5</v>
      </c>
    </row>
    <row r="29" spans="1:53" ht="15" x14ac:dyDescent="0.25">
      <c r="A29">
        <v>34</v>
      </c>
      <c r="B29" s="1" t="s">
        <v>64</v>
      </c>
      <c r="C29" s="8">
        <v>0</v>
      </c>
      <c r="D29" s="8"/>
      <c r="E29" s="8"/>
      <c r="F29" s="9">
        <v>0</v>
      </c>
      <c r="G29" s="9"/>
      <c r="H29" s="9"/>
      <c r="I29" s="8">
        <v>0</v>
      </c>
      <c r="J29" s="8"/>
      <c r="K29" s="8"/>
      <c r="L29" s="9">
        <v>0</v>
      </c>
      <c r="M29" s="9"/>
      <c r="N29" s="9"/>
      <c r="O29" s="8">
        <v>0</v>
      </c>
      <c r="P29" s="8"/>
      <c r="Q29" s="8"/>
      <c r="R29" s="9">
        <v>0</v>
      </c>
      <c r="S29" s="9"/>
      <c r="T29" s="9"/>
      <c r="U29" s="8">
        <v>0</v>
      </c>
      <c r="V29" s="8"/>
      <c r="W29" s="8"/>
      <c r="X29" s="9">
        <v>0</v>
      </c>
      <c r="Y29" s="9"/>
      <c r="Z29" s="9"/>
      <c r="AA29" s="8">
        <v>0</v>
      </c>
      <c r="AB29" s="8"/>
      <c r="AC29" s="8"/>
      <c r="AD29" s="9" t="s">
        <v>148</v>
      </c>
      <c r="AE29" s="9" t="s">
        <v>148</v>
      </c>
      <c r="AF29" s="9">
        <v>0</v>
      </c>
      <c r="AG29" s="8" t="s">
        <v>148</v>
      </c>
      <c r="AH29" s="8" t="s">
        <v>148</v>
      </c>
      <c r="AI29" s="8" t="s">
        <v>148</v>
      </c>
      <c r="AJ29" s="9"/>
      <c r="AK29" s="9"/>
      <c r="AL29" s="9"/>
      <c r="AM29" s="8"/>
      <c r="AN29" s="8"/>
      <c r="AO29" s="8"/>
      <c r="AP29" s="9"/>
      <c r="AQ29" s="9"/>
      <c r="AR29" s="9"/>
      <c r="AS29" s="8"/>
      <c r="AT29" s="8"/>
      <c r="AU29" s="8"/>
      <c r="AV29" s="9"/>
      <c r="AW29" s="9"/>
      <c r="AX29" s="9">
        <v>3</v>
      </c>
      <c r="AY29" s="8">
        <v>0.93</v>
      </c>
      <c r="AZ29" s="8">
        <v>3</v>
      </c>
    </row>
    <row r="30" spans="1:53" x14ac:dyDescent="0.3">
      <c r="A30">
        <v>35</v>
      </c>
      <c r="B30" s="1" t="s">
        <v>144</v>
      </c>
      <c r="C30" s="8">
        <v>0</v>
      </c>
      <c r="D30" s="8"/>
      <c r="E30" s="8"/>
      <c r="F30" s="9">
        <v>0</v>
      </c>
      <c r="G30" s="9"/>
      <c r="H30" s="9"/>
      <c r="I30" s="8">
        <v>0</v>
      </c>
      <c r="J30" s="8"/>
      <c r="K30" s="8"/>
      <c r="L30" s="9">
        <v>0</v>
      </c>
      <c r="M30" s="9"/>
      <c r="N30" s="9"/>
      <c r="O30" s="8"/>
      <c r="P30" s="8">
        <v>0</v>
      </c>
      <c r="Q30" s="8"/>
      <c r="R30" s="9"/>
      <c r="S30" s="9">
        <v>0</v>
      </c>
      <c r="T30" s="9"/>
      <c r="U30" s="8"/>
      <c r="V30" s="8">
        <v>0</v>
      </c>
      <c r="W30" s="8"/>
      <c r="X30" s="9">
        <v>0</v>
      </c>
      <c r="Y30" s="9"/>
      <c r="Z30" s="9"/>
      <c r="AA30" s="8">
        <v>0</v>
      </c>
      <c r="AB30" s="8"/>
      <c r="AC30" s="8"/>
      <c r="AD30" s="9" t="s">
        <v>148</v>
      </c>
      <c r="AE30" s="9">
        <v>0</v>
      </c>
      <c r="AF30" s="9"/>
      <c r="AG30" s="8" t="s">
        <v>148</v>
      </c>
      <c r="AH30" s="8" t="s">
        <v>148</v>
      </c>
      <c r="AI30" s="8" t="s">
        <v>148</v>
      </c>
      <c r="AJ30" s="9"/>
      <c r="AK30" s="9"/>
      <c r="AL30" s="9"/>
      <c r="AM30" s="8"/>
      <c r="AN30" s="8"/>
      <c r="AO30" s="8"/>
      <c r="AP30" s="9"/>
      <c r="AQ30" s="9"/>
      <c r="AR30" s="9"/>
      <c r="AS30" s="8"/>
      <c r="AT30" s="8"/>
      <c r="AU30" s="8"/>
      <c r="AV30" s="9"/>
      <c r="AW30" s="9"/>
      <c r="AX30" s="9">
        <v>1</v>
      </c>
      <c r="AY30" s="8">
        <v>0.93</v>
      </c>
      <c r="AZ30" s="8">
        <v>1</v>
      </c>
    </row>
    <row r="31" spans="1:53" x14ac:dyDescent="0.3">
      <c r="A31">
        <v>36</v>
      </c>
      <c r="B31" s="1" t="s">
        <v>66</v>
      </c>
      <c r="C31" s="8">
        <v>0</v>
      </c>
      <c r="D31" s="8"/>
      <c r="E31" s="8"/>
      <c r="F31" s="9">
        <v>0</v>
      </c>
      <c r="G31" s="9"/>
      <c r="H31" s="9"/>
      <c r="I31" s="8">
        <v>0</v>
      </c>
      <c r="J31" s="8"/>
      <c r="K31" s="8"/>
      <c r="L31" s="9">
        <v>0</v>
      </c>
      <c r="M31" s="9"/>
      <c r="N31" s="9"/>
      <c r="O31" s="8"/>
      <c r="P31" s="8">
        <v>0</v>
      </c>
      <c r="Q31" s="8"/>
      <c r="R31" s="9"/>
      <c r="S31" s="9"/>
      <c r="T31" s="9"/>
      <c r="U31" s="8" t="s">
        <v>148</v>
      </c>
      <c r="V31" s="8" t="s">
        <v>148</v>
      </c>
      <c r="W31" s="8" t="s">
        <v>148</v>
      </c>
      <c r="X31" s="9"/>
      <c r="Y31" s="9"/>
      <c r="Z31" s="9"/>
      <c r="AA31" s="8"/>
      <c r="AB31" s="8"/>
      <c r="AC31" s="8"/>
      <c r="AD31" s="9"/>
      <c r="AE31" s="9"/>
      <c r="AF31" s="9"/>
      <c r="AG31" s="8"/>
      <c r="AH31" s="8"/>
      <c r="AI31" s="8"/>
      <c r="AJ31" s="9"/>
      <c r="AK31" s="9"/>
      <c r="AL31" s="9"/>
      <c r="AM31" s="8"/>
      <c r="AN31" s="8"/>
      <c r="AO31" s="8"/>
      <c r="AP31" s="9"/>
      <c r="AQ31" s="9"/>
      <c r="AR31" s="9"/>
      <c r="AS31" s="8"/>
      <c r="AT31" s="8"/>
      <c r="AU31" s="8"/>
      <c r="AV31" s="9"/>
      <c r="AW31" s="9"/>
      <c r="AX31" s="9">
        <v>11</v>
      </c>
      <c r="AY31" s="8">
        <v>0.78</v>
      </c>
      <c r="AZ31" s="8">
        <v>11</v>
      </c>
    </row>
    <row r="32" spans="1:53" x14ac:dyDescent="0.3">
      <c r="A32">
        <v>37</v>
      </c>
      <c r="B32" s="1" t="s">
        <v>126</v>
      </c>
      <c r="C32" s="8">
        <v>0</v>
      </c>
      <c r="D32" s="8"/>
      <c r="E32" s="8"/>
      <c r="F32" s="9"/>
      <c r="G32" s="9">
        <v>0</v>
      </c>
      <c r="H32" s="9"/>
      <c r="I32" s="8">
        <v>0</v>
      </c>
      <c r="J32" s="8"/>
      <c r="K32" s="8"/>
      <c r="L32" s="9"/>
      <c r="M32" s="9">
        <v>0</v>
      </c>
      <c r="N32" s="9"/>
      <c r="O32" s="8"/>
      <c r="P32" s="8"/>
      <c r="Q32" s="8" t="s">
        <v>148</v>
      </c>
      <c r="R32" s="9"/>
      <c r="S32" s="9"/>
      <c r="T32" s="9"/>
      <c r="U32" s="8" t="s">
        <v>148</v>
      </c>
      <c r="V32" s="8" t="s">
        <v>148</v>
      </c>
      <c r="W32" s="8" t="s">
        <v>148</v>
      </c>
      <c r="X32" s="9"/>
      <c r="Y32" s="9"/>
      <c r="Z32" s="9"/>
      <c r="AA32" s="8"/>
      <c r="AB32" s="8"/>
      <c r="AC32" s="8"/>
      <c r="AD32" s="9"/>
      <c r="AE32" s="9"/>
      <c r="AF32" s="9"/>
      <c r="AG32" s="8"/>
      <c r="AH32" s="8"/>
      <c r="AI32" s="8"/>
      <c r="AJ32" s="9"/>
      <c r="AK32" s="9"/>
      <c r="AL32" s="9"/>
      <c r="AM32" s="8"/>
      <c r="AN32" s="8"/>
      <c r="AO32" s="8"/>
      <c r="AP32" s="9"/>
      <c r="AQ32" s="9"/>
      <c r="AR32" s="9"/>
      <c r="AS32" s="8"/>
      <c r="AT32" s="8"/>
      <c r="AU32" s="8"/>
      <c r="AV32" s="9"/>
      <c r="AW32" s="9"/>
      <c r="AX32" s="9">
        <v>12</v>
      </c>
      <c r="AY32" s="8">
        <v>0.75</v>
      </c>
      <c r="AZ32" s="8">
        <f>RANK(AY32,$AY$23:$AY$37,0)</f>
        <v>12</v>
      </c>
    </row>
    <row r="33" spans="1:52" x14ac:dyDescent="0.3">
      <c r="A33">
        <v>39</v>
      </c>
      <c r="B33" s="1" t="s">
        <v>127</v>
      </c>
      <c r="C33" s="8">
        <v>0</v>
      </c>
      <c r="D33" s="8"/>
      <c r="E33" s="8"/>
      <c r="F33" s="9">
        <v>0</v>
      </c>
      <c r="G33" s="9"/>
      <c r="H33" s="9"/>
      <c r="I33" s="8">
        <v>0</v>
      </c>
      <c r="J33" s="8"/>
      <c r="K33" s="8"/>
      <c r="L33" s="9"/>
      <c r="M33" s="9"/>
      <c r="N33" s="9" t="s">
        <v>148</v>
      </c>
      <c r="O33" s="8"/>
      <c r="P33" s="8"/>
      <c r="Q33" s="8"/>
      <c r="R33" s="9"/>
      <c r="S33" s="9"/>
      <c r="T33" s="9"/>
      <c r="U33" s="8"/>
      <c r="V33" s="8"/>
      <c r="W33" s="8"/>
      <c r="X33" s="9"/>
      <c r="Y33" s="9"/>
      <c r="Z33" s="9"/>
      <c r="AA33" s="8"/>
      <c r="AB33" s="8"/>
      <c r="AC33" s="8"/>
      <c r="AD33" s="9"/>
      <c r="AE33" s="9"/>
      <c r="AF33" s="9"/>
      <c r="AG33" s="8"/>
      <c r="AH33" s="8"/>
      <c r="AI33" s="8"/>
      <c r="AJ33" s="9"/>
      <c r="AK33" s="9"/>
      <c r="AL33" s="9"/>
      <c r="AM33" s="8"/>
      <c r="AN33" s="8"/>
      <c r="AO33" s="8"/>
      <c r="AP33" s="9"/>
      <c r="AQ33" s="9"/>
      <c r="AR33" s="9"/>
      <c r="AS33" s="8"/>
      <c r="AT33" s="8"/>
      <c r="AU33" s="8"/>
      <c r="AV33" s="9"/>
      <c r="AW33" s="9"/>
      <c r="AX33" s="9">
        <v>14</v>
      </c>
      <c r="AY33" s="8">
        <v>0.7</v>
      </c>
      <c r="AZ33" s="8">
        <f>RANK(AY33,$AY$23:$AY$37,0)</f>
        <v>14</v>
      </c>
    </row>
    <row r="34" spans="1:52" x14ac:dyDescent="0.3">
      <c r="A34">
        <v>45</v>
      </c>
      <c r="B34" s="1" t="s">
        <v>132</v>
      </c>
      <c r="C34" s="8">
        <v>0</v>
      </c>
      <c r="D34" s="8"/>
      <c r="E34" s="8"/>
      <c r="F34" s="9">
        <v>0</v>
      </c>
      <c r="G34" s="9"/>
      <c r="H34" s="9"/>
      <c r="I34" s="8">
        <v>0</v>
      </c>
      <c r="J34" s="8"/>
      <c r="K34" s="8"/>
      <c r="L34" s="9">
        <v>0</v>
      </c>
      <c r="M34" s="9"/>
      <c r="N34" s="9"/>
      <c r="O34" s="8"/>
      <c r="P34" s="8"/>
      <c r="Q34" s="8">
        <v>0</v>
      </c>
      <c r="R34" s="9"/>
      <c r="S34" s="9">
        <v>0</v>
      </c>
      <c r="T34" s="9"/>
      <c r="U34" s="8" t="s">
        <v>148</v>
      </c>
      <c r="V34" s="8" t="s">
        <v>148</v>
      </c>
      <c r="W34" s="8" t="s">
        <v>148</v>
      </c>
      <c r="X34" s="9"/>
      <c r="Y34" s="9"/>
      <c r="Z34" s="9"/>
      <c r="AA34" s="8"/>
      <c r="AB34" s="8"/>
      <c r="AC34" s="8"/>
      <c r="AD34" s="9"/>
      <c r="AE34" s="9"/>
      <c r="AF34" s="9"/>
      <c r="AG34" s="8"/>
      <c r="AH34" s="8"/>
      <c r="AI34" s="8"/>
      <c r="AJ34" s="9"/>
      <c r="AK34" s="9"/>
      <c r="AL34" s="9"/>
      <c r="AM34" s="8"/>
      <c r="AN34" s="8"/>
      <c r="AO34" s="8"/>
      <c r="AP34" s="9"/>
      <c r="AQ34" s="9"/>
      <c r="AR34" s="9"/>
      <c r="AS34" s="8"/>
      <c r="AT34" s="8"/>
      <c r="AU34" s="8"/>
      <c r="AV34" s="9"/>
      <c r="AW34" s="9"/>
      <c r="AX34" s="9">
        <v>8</v>
      </c>
      <c r="AY34" s="8">
        <v>0.81</v>
      </c>
      <c r="AZ34" s="8">
        <v>8</v>
      </c>
    </row>
    <row r="35" spans="1:52" x14ac:dyDescent="0.3">
      <c r="A35">
        <v>46</v>
      </c>
      <c r="B35" s="1" t="s">
        <v>134</v>
      </c>
      <c r="C35" s="8">
        <v>0</v>
      </c>
      <c r="D35" s="8"/>
      <c r="E35" s="8"/>
      <c r="F35" s="9">
        <v>0</v>
      </c>
      <c r="G35" s="9"/>
      <c r="H35" s="9"/>
      <c r="I35" s="8">
        <v>0</v>
      </c>
      <c r="J35" s="8"/>
      <c r="K35" s="8"/>
      <c r="L35" s="9"/>
      <c r="M35" s="9"/>
      <c r="N35" s="9">
        <v>0</v>
      </c>
      <c r="O35" s="8"/>
      <c r="P35" s="8"/>
      <c r="Q35" s="8" t="s">
        <v>148</v>
      </c>
      <c r="R35" s="9"/>
      <c r="S35" s="9"/>
      <c r="T35" s="9"/>
      <c r="U35" s="8" t="s">
        <v>148</v>
      </c>
      <c r="V35" s="8" t="s">
        <v>148</v>
      </c>
      <c r="W35" s="8" t="s">
        <v>148</v>
      </c>
      <c r="X35" s="9"/>
      <c r="Y35" s="9"/>
      <c r="Z35" s="9"/>
      <c r="AA35" s="8"/>
      <c r="AB35" s="8"/>
      <c r="AC35" s="8"/>
      <c r="AD35" s="9"/>
      <c r="AE35" s="9"/>
      <c r="AF35" s="9"/>
      <c r="AG35" s="8"/>
      <c r="AH35" s="8"/>
      <c r="AI35" s="8"/>
      <c r="AJ35" s="9"/>
      <c r="AK35" s="9"/>
      <c r="AL35" s="9"/>
      <c r="AM35" s="8"/>
      <c r="AN35" s="8"/>
      <c r="AO35" s="8"/>
      <c r="AP35" s="9"/>
      <c r="AQ35" s="9"/>
      <c r="AR35" s="9"/>
      <c r="AS35" s="8"/>
      <c r="AT35" s="8"/>
      <c r="AU35" s="8"/>
      <c r="AV35" s="9"/>
      <c r="AW35" s="9"/>
      <c r="AX35" s="9">
        <v>13</v>
      </c>
      <c r="AY35" s="8">
        <v>0.75</v>
      </c>
      <c r="AZ35" s="8">
        <f>RANK(AY35,$AY$23:$AY$37,0)</f>
        <v>12</v>
      </c>
    </row>
    <row r="36" spans="1:52" x14ac:dyDescent="0.3">
      <c r="A36">
        <v>47</v>
      </c>
      <c r="B36" s="1" t="s">
        <v>136</v>
      </c>
      <c r="C36" s="8">
        <v>0</v>
      </c>
      <c r="D36" s="8"/>
      <c r="E36" s="8"/>
      <c r="F36" s="9"/>
      <c r="G36" s="9">
        <v>0</v>
      </c>
      <c r="H36" s="9"/>
      <c r="I36" s="8"/>
      <c r="J36" s="8"/>
      <c r="K36" s="8" t="s">
        <v>148</v>
      </c>
      <c r="L36" s="9"/>
      <c r="M36" s="9"/>
      <c r="N36" s="9"/>
      <c r="O36" s="8"/>
      <c r="P36" s="8"/>
      <c r="Q36" s="8"/>
      <c r="R36" s="9"/>
      <c r="S36" s="9"/>
      <c r="T36" s="9"/>
      <c r="U36" s="8" t="s">
        <v>148</v>
      </c>
      <c r="V36" s="8" t="s">
        <v>148</v>
      </c>
      <c r="W36" s="8" t="s">
        <v>148</v>
      </c>
      <c r="X36" s="9"/>
      <c r="Y36" s="9"/>
      <c r="Z36" s="9"/>
      <c r="AA36" s="8"/>
      <c r="AB36" s="8"/>
      <c r="AC36" s="8"/>
      <c r="AD36" s="9"/>
      <c r="AE36" s="9"/>
      <c r="AF36" s="9"/>
      <c r="AG36" s="8"/>
      <c r="AH36" s="8"/>
      <c r="AI36" s="8"/>
      <c r="AJ36" s="9"/>
      <c r="AK36" s="9"/>
      <c r="AL36" s="9"/>
      <c r="AM36" s="8"/>
      <c r="AN36" s="8"/>
      <c r="AO36" s="8"/>
      <c r="AP36" s="9"/>
      <c r="AQ36" s="9"/>
      <c r="AR36" s="9"/>
      <c r="AS36" s="8"/>
      <c r="AT36" s="8"/>
      <c r="AU36" s="8"/>
      <c r="AV36" s="9"/>
      <c r="AW36" s="9"/>
      <c r="AX36" s="9">
        <v>15</v>
      </c>
      <c r="AY36" s="8">
        <v>0.65</v>
      </c>
      <c r="AZ36" s="8">
        <f>RANK(AY36,$AY$23:$AY$37,0)</f>
        <v>15</v>
      </c>
    </row>
    <row r="37" spans="1:52" x14ac:dyDescent="0.3">
      <c r="A37">
        <v>90</v>
      </c>
      <c r="B37" s="1" t="s">
        <v>143</v>
      </c>
      <c r="C37" s="8">
        <v>0</v>
      </c>
      <c r="D37" s="8"/>
      <c r="E37" s="8"/>
      <c r="F37" s="9">
        <v>0</v>
      </c>
      <c r="G37" s="9"/>
      <c r="H37" s="9"/>
      <c r="I37" s="8"/>
      <c r="J37" s="8">
        <v>0</v>
      </c>
      <c r="K37" s="8"/>
      <c r="L37" s="9"/>
      <c r="M37" s="9">
        <v>0</v>
      </c>
      <c r="N37" s="9"/>
      <c r="O37" s="8">
        <v>0</v>
      </c>
      <c r="P37" s="8"/>
      <c r="Q37" s="8"/>
      <c r="R37" s="9">
        <v>0</v>
      </c>
      <c r="S37" s="9"/>
      <c r="T37" s="9"/>
      <c r="U37" s="8" t="s">
        <v>148</v>
      </c>
      <c r="V37" s="8" t="s">
        <v>148</v>
      </c>
      <c r="W37" s="8" t="s">
        <v>148</v>
      </c>
      <c r="X37" s="9"/>
      <c r="Y37" s="9"/>
      <c r="Z37" s="9"/>
      <c r="AA37" s="8"/>
      <c r="AB37" s="8"/>
      <c r="AC37" s="8"/>
      <c r="AD37" s="9"/>
      <c r="AE37" s="9"/>
      <c r="AF37" s="9"/>
      <c r="AG37" s="8"/>
      <c r="AH37" s="8"/>
      <c r="AI37" s="8"/>
      <c r="AJ37" s="9"/>
      <c r="AK37" s="9"/>
      <c r="AL37" s="9"/>
      <c r="AM37" s="8"/>
      <c r="AN37" s="8"/>
      <c r="AO37" s="8"/>
      <c r="AP37" s="9"/>
      <c r="AQ37" s="9"/>
      <c r="AR37" s="9"/>
      <c r="AS37" s="8"/>
      <c r="AT37" s="8"/>
      <c r="AU37" s="8"/>
      <c r="AV37" s="9"/>
      <c r="AW37" s="9"/>
      <c r="AX37" s="9">
        <v>6</v>
      </c>
      <c r="AY37" s="8">
        <v>0.81</v>
      </c>
      <c r="AZ37" s="8">
        <v>6</v>
      </c>
    </row>
    <row r="39" spans="1:52" ht="15" thickBot="1" x14ac:dyDescent="0.35">
      <c r="A39" s="6" t="s">
        <v>81</v>
      </c>
      <c r="C39" s="13">
        <v>50</v>
      </c>
      <c r="D39" s="13">
        <v>50</v>
      </c>
      <c r="E39" s="13">
        <v>50</v>
      </c>
      <c r="F39" s="14">
        <v>53</v>
      </c>
      <c r="G39" s="14">
        <v>53</v>
      </c>
      <c r="H39" s="14">
        <v>53</v>
      </c>
      <c r="I39" s="13">
        <v>56</v>
      </c>
      <c r="J39" s="13">
        <v>56</v>
      </c>
      <c r="K39" s="13">
        <v>56</v>
      </c>
      <c r="L39" s="14">
        <v>59</v>
      </c>
      <c r="M39" s="14">
        <v>59</v>
      </c>
      <c r="N39" s="14">
        <v>59</v>
      </c>
      <c r="O39" s="13">
        <v>62</v>
      </c>
      <c r="P39" s="13">
        <v>62</v>
      </c>
      <c r="Q39" s="13">
        <v>62</v>
      </c>
      <c r="R39" s="14">
        <v>65</v>
      </c>
      <c r="S39" s="14">
        <v>65</v>
      </c>
      <c r="T39" s="14">
        <v>65</v>
      </c>
      <c r="U39" s="13">
        <v>68</v>
      </c>
      <c r="V39" s="13">
        <v>68</v>
      </c>
      <c r="W39" s="13">
        <v>68</v>
      </c>
      <c r="X39" s="14">
        <v>71</v>
      </c>
      <c r="Y39" s="14">
        <v>71</v>
      </c>
      <c r="Z39" s="14">
        <v>71</v>
      </c>
      <c r="AA39" s="13">
        <v>74</v>
      </c>
      <c r="AB39" s="13">
        <v>74</v>
      </c>
      <c r="AC39" s="13">
        <v>74</v>
      </c>
      <c r="AD39" s="14">
        <v>77</v>
      </c>
      <c r="AE39" s="14">
        <v>77</v>
      </c>
      <c r="AF39" s="14">
        <v>77</v>
      </c>
      <c r="AG39" s="13">
        <v>80</v>
      </c>
      <c r="AH39" s="13">
        <v>80</v>
      </c>
      <c r="AI39" s="13">
        <v>80</v>
      </c>
      <c r="AJ39" s="14">
        <v>83</v>
      </c>
      <c r="AK39" s="14">
        <v>83</v>
      </c>
      <c r="AL39" s="14">
        <v>83</v>
      </c>
      <c r="AM39" s="13">
        <v>86</v>
      </c>
      <c r="AN39" s="13">
        <v>86</v>
      </c>
      <c r="AO39" s="13">
        <v>86</v>
      </c>
      <c r="AP39" s="14">
        <v>89</v>
      </c>
      <c r="AQ39" s="14">
        <v>89</v>
      </c>
      <c r="AR39" s="14">
        <v>89</v>
      </c>
      <c r="AS39" s="13">
        <v>92</v>
      </c>
      <c r="AT39" s="13">
        <v>92</v>
      </c>
      <c r="AU39" s="13">
        <v>92</v>
      </c>
      <c r="AV39" s="14">
        <v>95</v>
      </c>
      <c r="AW39" s="14">
        <v>95</v>
      </c>
      <c r="AX39" s="14">
        <v>95</v>
      </c>
      <c r="AY39" s="8" t="s">
        <v>112</v>
      </c>
      <c r="AZ39" s="8" t="s">
        <v>90</v>
      </c>
    </row>
    <row r="40" spans="1:52" x14ac:dyDescent="0.3">
      <c r="A40">
        <v>48</v>
      </c>
      <c r="B40" s="1" t="s">
        <v>16</v>
      </c>
      <c r="C40" s="11">
        <v>0</v>
      </c>
      <c r="D40" s="11"/>
      <c r="E40" s="11"/>
      <c r="F40" s="12">
        <v>0</v>
      </c>
      <c r="G40" s="12"/>
      <c r="H40" s="12"/>
      <c r="I40" s="11">
        <v>0</v>
      </c>
      <c r="J40" s="11"/>
      <c r="K40" s="11"/>
      <c r="L40" s="12">
        <v>0</v>
      </c>
      <c r="M40" s="12"/>
      <c r="N40" s="12"/>
      <c r="O40" s="11">
        <v>0</v>
      </c>
      <c r="P40" s="11"/>
      <c r="Q40" s="11"/>
      <c r="R40" s="12"/>
      <c r="S40" s="12">
        <v>0</v>
      </c>
      <c r="T40" s="12"/>
      <c r="U40" s="11">
        <v>0</v>
      </c>
      <c r="V40" s="11"/>
      <c r="W40" s="11"/>
      <c r="X40" s="12">
        <v>0</v>
      </c>
      <c r="Y40" s="12"/>
      <c r="Z40" s="12"/>
      <c r="AA40" s="11"/>
      <c r="AB40" s="11"/>
      <c r="AC40" s="11">
        <v>0</v>
      </c>
      <c r="AD40" s="12"/>
      <c r="AE40" s="12"/>
      <c r="AF40" s="12" t="s">
        <v>148</v>
      </c>
      <c r="AG40" s="11"/>
      <c r="AH40" s="11"/>
      <c r="AI40" s="11"/>
      <c r="AJ40" s="12"/>
      <c r="AK40" s="12"/>
      <c r="AL40" s="12"/>
      <c r="AM40" s="11"/>
      <c r="AN40" s="11"/>
      <c r="AO40" s="11"/>
      <c r="AP40" s="12"/>
      <c r="AQ40" s="12"/>
      <c r="AR40" s="12"/>
      <c r="AS40" s="11"/>
      <c r="AT40" s="11"/>
      <c r="AU40" s="11"/>
      <c r="AV40" s="12"/>
      <c r="AW40" s="12"/>
      <c r="AX40" s="12"/>
      <c r="AY40" s="8">
        <v>0.74</v>
      </c>
      <c r="AZ40" s="8">
        <f>RANK(AY40,$AY$40:$AY$43,0)</f>
        <v>1</v>
      </c>
    </row>
    <row r="41" spans="1:52" x14ac:dyDescent="0.3">
      <c r="A41">
        <v>49</v>
      </c>
      <c r="B41" s="1" t="s">
        <v>22</v>
      </c>
      <c r="C41" s="8"/>
      <c r="D41" s="8"/>
      <c r="E41" s="8"/>
      <c r="F41" s="9"/>
      <c r="G41" s="9"/>
      <c r="H41" s="9"/>
      <c r="I41" s="8"/>
      <c r="J41" s="8"/>
      <c r="K41" s="8"/>
      <c r="L41" s="9"/>
      <c r="M41" s="9"/>
      <c r="N41" s="9"/>
      <c r="O41" s="8"/>
      <c r="P41" s="8"/>
      <c r="Q41" s="8"/>
      <c r="R41" s="9"/>
      <c r="S41" s="9"/>
      <c r="T41" s="9"/>
      <c r="U41" s="8"/>
      <c r="V41" s="8"/>
      <c r="W41" s="8"/>
      <c r="X41" s="9"/>
      <c r="Y41" s="9"/>
      <c r="Z41" s="9"/>
      <c r="AA41" s="8"/>
      <c r="AB41" s="8"/>
      <c r="AC41" s="8"/>
      <c r="AD41" s="9"/>
      <c r="AE41" s="9"/>
      <c r="AF41" s="9"/>
      <c r="AG41" s="8"/>
      <c r="AH41" s="8"/>
      <c r="AI41" s="8"/>
      <c r="AJ41" s="9"/>
      <c r="AK41" s="9"/>
      <c r="AL41" s="9"/>
      <c r="AM41" s="8"/>
      <c r="AN41" s="8"/>
      <c r="AO41" s="8"/>
      <c r="AP41" s="9"/>
      <c r="AQ41" s="9"/>
      <c r="AR41" s="9"/>
      <c r="AS41" s="8"/>
      <c r="AT41" s="8"/>
      <c r="AU41" s="8"/>
      <c r="AV41" s="9"/>
      <c r="AW41" s="9"/>
      <c r="AX41" s="9"/>
      <c r="AY41" s="8">
        <v>0</v>
      </c>
      <c r="AZ41" s="8">
        <f t="shared" ref="AZ41:AZ43" si="2">RANK(AY41,$AY$40:$AY$43,0)</f>
        <v>4</v>
      </c>
    </row>
    <row r="42" spans="1:52" x14ac:dyDescent="0.3">
      <c r="A42">
        <v>50</v>
      </c>
      <c r="B42" s="1" t="s">
        <v>32</v>
      </c>
      <c r="C42" s="8"/>
      <c r="D42" s="8">
        <v>0</v>
      </c>
      <c r="E42" s="8"/>
      <c r="F42" s="9">
        <v>0</v>
      </c>
      <c r="G42" s="9"/>
      <c r="H42" s="9"/>
      <c r="I42" s="8"/>
      <c r="J42" s="8">
        <v>0</v>
      </c>
      <c r="K42" s="8"/>
      <c r="L42" s="9"/>
      <c r="M42" s="9"/>
      <c r="N42" s="9">
        <v>0</v>
      </c>
      <c r="O42" s="8"/>
      <c r="P42" s="8">
        <v>0</v>
      </c>
      <c r="Q42" s="8"/>
      <c r="R42" s="9"/>
      <c r="S42" s="9">
        <v>0</v>
      </c>
      <c r="T42" s="9"/>
      <c r="U42" s="8">
        <v>0</v>
      </c>
      <c r="V42" s="8"/>
      <c r="W42" s="8"/>
      <c r="X42" s="9"/>
      <c r="Y42" s="9"/>
      <c r="Z42" s="9" t="s">
        <v>148</v>
      </c>
      <c r="AA42" s="8"/>
      <c r="AB42" s="8"/>
      <c r="AC42" s="8"/>
      <c r="AD42" s="9"/>
      <c r="AE42" s="9"/>
      <c r="AF42" s="9"/>
      <c r="AG42" s="8"/>
      <c r="AH42" s="8"/>
      <c r="AI42" s="8"/>
      <c r="AJ42" s="9"/>
      <c r="AK42" s="9"/>
      <c r="AL42" s="9"/>
      <c r="AM42" s="8"/>
      <c r="AN42" s="8"/>
      <c r="AO42" s="8"/>
      <c r="AP42" s="9"/>
      <c r="AQ42" s="9"/>
      <c r="AR42" s="9"/>
      <c r="AS42" s="8"/>
      <c r="AT42" s="8"/>
      <c r="AU42" s="8"/>
      <c r="AV42" s="9"/>
      <c r="AW42" s="9"/>
      <c r="AX42" s="9"/>
      <c r="AY42" s="8">
        <v>0.68</v>
      </c>
      <c r="AZ42" s="8">
        <f t="shared" si="2"/>
        <v>2</v>
      </c>
    </row>
    <row r="43" spans="1:52" x14ac:dyDescent="0.3">
      <c r="A43">
        <v>33</v>
      </c>
      <c r="B43" s="1" t="s">
        <v>125</v>
      </c>
      <c r="C43" s="8">
        <v>0</v>
      </c>
      <c r="D43" s="8"/>
      <c r="E43" s="8"/>
      <c r="F43" s="9">
        <v>0</v>
      </c>
      <c r="G43" s="9"/>
      <c r="H43" s="9"/>
      <c r="I43" s="8">
        <v>0</v>
      </c>
      <c r="J43" s="8"/>
      <c r="K43" s="8"/>
      <c r="L43" s="9">
        <v>0</v>
      </c>
      <c r="M43" s="9"/>
      <c r="N43" s="9"/>
      <c r="O43" s="8">
        <v>0</v>
      </c>
      <c r="P43" s="8"/>
      <c r="Q43" s="8"/>
      <c r="R43" s="9"/>
      <c r="S43" s="9"/>
      <c r="T43" s="9" t="s">
        <v>148</v>
      </c>
      <c r="U43" s="8"/>
      <c r="V43" s="8"/>
      <c r="W43" s="8"/>
      <c r="X43" s="9"/>
      <c r="Y43" s="9"/>
      <c r="Z43" s="9"/>
      <c r="AA43" s="8"/>
      <c r="AB43" s="8"/>
      <c r="AC43" s="8"/>
      <c r="AD43" s="9"/>
      <c r="AE43" s="9"/>
      <c r="AF43" s="9"/>
      <c r="AG43" s="8"/>
      <c r="AH43" s="8"/>
      <c r="AI43" s="8"/>
      <c r="AJ43" s="9"/>
      <c r="AK43" s="9"/>
      <c r="AL43" s="9"/>
      <c r="AM43" s="8"/>
      <c r="AN43" s="8"/>
      <c r="AO43" s="8"/>
      <c r="AP43" s="9"/>
      <c r="AQ43" s="9"/>
      <c r="AR43" s="9"/>
      <c r="AS43" s="8"/>
      <c r="AT43" s="8"/>
      <c r="AU43" s="8"/>
      <c r="AV43" s="9"/>
      <c r="AW43" s="9"/>
      <c r="AX43" s="9"/>
      <c r="AY43" s="8">
        <v>0.62</v>
      </c>
      <c r="AZ43" s="8">
        <f t="shared" si="2"/>
        <v>3</v>
      </c>
    </row>
    <row r="45" spans="1:52" ht="15" thickBot="1" x14ac:dyDescent="0.35">
      <c r="A45" s="6" t="s">
        <v>82</v>
      </c>
      <c r="C45" s="13">
        <v>80</v>
      </c>
      <c r="D45" s="13">
        <v>80</v>
      </c>
      <c r="E45" s="13">
        <v>80</v>
      </c>
      <c r="F45" s="14">
        <v>85</v>
      </c>
      <c r="G45" s="14">
        <v>85</v>
      </c>
      <c r="H45" s="14">
        <v>85</v>
      </c>
      <c r="I45" s="13">
        <v>90</v>
      </c>
      <c r="J45" s="13">
        <v>90</v>
      </c>
      <c r="K45" s="13">
        <v>90</v>
      </c>
      <c r="L45" s="14">
        <f>K45+5</f>
        <v>95</v>
      </c>
      <c r="M45" s="14">
        <v>95</v>
      </c>
      <c r="N45" s="14">
        <v>95</v>
      </c>
      <c r="O45" s="13">
        <v>100</v>
      </c>
      <c r="P45" s="13">
        <v>100</v>
      </c>
      <c r="Q45" s="13">
        <v>100</v>
      </c>
      <c r="R45" s="14">
        <v>105</v>
      </c>
      <c r="S45" s="14">
        <v>105</v>
      </c>
      <c r="T45" s="14">
        <v>105</v>
      </c>
      <c r="U45" s="13">
        <v>110</v>
      </c>
      <c r="V45" s="13">
        <v>110</v>
      </c>
      <c r="W45" s="13">
        <v>110</v>
      </c>
      <c r="X45" s="14">
        <v>115</v>
      </c>
      <c r="Y45" s="14">
        <v>115</v>
      </c>
      <c r="Z45" s="14">
        <v>115</v>
      </c>
      <c r="AA45" s="13">
        <v>118</v>
      </c>
      <c r="AB45" s="13">
        <v>118</v>
      </c>
      <c r="AC45" s="13">
        <v>118</v>
      </c>
      <c r="AD45" s="14">
        <v>121</v>
      </c>
      <c r="AE45" s="14">
        <v>121</v>
      </c>
      <c r="AF45" s="14">
        <v>121</v>
      </c>
      <c r="AG45" s="13">
        <v>124</v>
      </c>
      <c r="AH45" s="13">
        <v>124</v>
      </c>
      <c r="AI45" s="13">
        <v>124</v>
      </c>
      <c r="AJ45" s="14">
        <v>127</v>
      </c>
      <c r="AK45" s="14">
        <v>127</v>
      </c>
      <c r="AL45" s="14">
        <v>127</v>
      </c>
      <c r="AM45" s="15">
        <v>130</v>
      </c>
      <c r="AN45" s="13">
        <v>130</v>
      </c>
      <c r="AO45" s="13">
        <v>130</v>
      </c>
      <c r="AP45" s="14">
        <v>133</v>
      </c>
      <c r="AQ45" s="14">
        <v>133</v>
      </c>
      <c r="AR45" s="14">
        <v>133</v>
      </c>
      <c r="AS45" s="13">
        <v>136</v>
      </c>
      <c r="AT45" s="13">
        <v>136</v>
      </c>
      <c r="AU45" s="13">
        <v>136</v>
      </c>
      <c r="AV45" s="14">
        <v>139</v>
      </c>
      <c r="AW45" s="14">
        <v>139</v>
      </c>
      <c r="AX45" s="14">
        <v>139</v>
      </c>
      <c r="AY45" s="8" t="s">
        <v>112</v>
      </c>
      <c r="AZ45" s="8" t="s">
        <v>90</v>
      </c>
    </row>
    <row r="46" spans="1:52" x14ac:dyDescent="0.3">
      <c r="A46">
        <v>51</v>
      </c>
      <c r="B46" s="1" t="s">
        <v>9</v>
      </c>
      <c r="C46" s="11">
        <v>0</v>
      </c>
      <c r="D46" s="11"/>
      <c r="E46" s="11"/>
      <c r="F46" s="12" t="s">
        <v>149</v>
      </c>
      <c r="G46" s="12"/>
      <c r="H46" s="12"/>
      <c r="I46" s="11" t="s">
        <v>149</v>
      </c>
      <c r="J46" s="11">
        <v>0</v>
      </c>
      <c r="K46" s="11"/>
      <c r="L46" s="12" t="s">
        <v>149</v>
      </c>
      <c r="M46" s="12">
        <v>0</v>
      </c>
      <c r="N46" s="12"/>
      <c r="O46" s="11" t="s">
        <v>149</v>
      </c>
      <c r="P46" s="11" t="s">
        <v>149</v>
      </c>
      <c r="Q46" s="11" t="s">
        <v>149</v>
      </c>
      <c r="R46" s="12"/>
      <c r="S46" s="12"/>
      <c r="T46" s="12"/>
      <c r="U46" s="11"/>
      <c r="V46" s="11"/>
      <c r="W46" s="11"/>
      <c r="X46" s="12"/>
      <c r="Y46" s="12"/>
      <c r="Z46" s="12"/>
      <c r="AA46" s="11"/>
      <c r="AB46" s="11"/>
      <c r="AC46" s="11"/>
      <c r="AD46" s="12"/>
      <c r="AE46" s="12"/>
      <c r="AF46" s="12"/>
      <c r="AG46" s="11"/>
      <c r="AH46" s="11"/>
      <c r="AI46" s="11"/>
      <c r="AJ46" s="12"/>
      <c r="AK46" s="12"/>
      <c r="AL46" s="12"/>
      <c r="AM46" s="11"/>
      <c r="AN46" s="11"/>
      <c r="AO46" s="11"/>
      <c r="AP46" s="12"/>
      <c r="AQ46" s="12"/>
      <c r="AR46" s="12"/>
      <c r="AS46" s="11"/>
      <c r="AT46" s="11"/>
      <c r="AU46" s="11"/>
      <c r="AV46" s="12"/>
      <c r="AW46" s="12"/>
      <c r="AX46" s="12"/>
      <c r="AY46" s="8">
        <v>0.95</v>
      </c>
      <c r="AZ46" s="8">
        <f>RANK(AY46,$AY$46:$AY$48,0)</f>
        <v>2</v>
      </c>
    </row>
    <row r="47" spans="1:52" x14ac:dyDescent="0.3">
      <c r="A47">
        <v>52</v>
      </c>
      <c r="B47" s="1" t="s">
        <v>63</v>
      </c>
      <c r="C47" s="8">
        <v>0</v>
      </c>
      <c r="D47" s="8"/>
      <c r="E47" s="8"/>
      <c r="F47" s="9">
        <v>0</v>
      </c>
      <c r="G47" s="9"/>
      <c r="H47" s="9"/>
      <c r="I47" s="8">
        <v>0</v>
      </c>
      <c r="J47" s="8"/>
      <c r="K47" s="8"/>
      <c r="L47" s="9">
        <v>0</v>
      </c>
      <c r="M47" s="9"/>
      <c r="N47" s="9"/>
      <c r="O47" s="8" t="s">
        <v>149</v>
      </c>
      <c r="P47" s="8">
        <v>0</v>
      </c>
      <c r="Q47" s="8"/>
      <c r="R47" s="9"/>
      <c r="S47" s="9"/>
      <c r="T47" s="9"/>
      <c r="U47" s="8"/>
      <c r="V47" s="8"/>
      <c r="W47" s="8"/>
      <c r="X47" s="9"/>
      <c r="Y47" s="9"/>
      <c r="Z47" s="9"/>
      <c r="AA47" s="8"/>
      <c r="AB47" s="8"/>
      <c r="AC47" s="8"/>
      <c r="AD47" s="9"/>
      <c r="AE47" s="9"/>
      <c r="AF47" s="9"/>
      <c r="AG47" s="8"/>
      <c r="AH47" s="8"/>
      <c r="AI47" s="8"/>
      <c r="AJ47" s="9"/>
      <c r="AK47" s="9"/>
      <c r="AL47" s="9"/>
      <c r="AM47" s="8"/>
      <c r="AN47" s="8"/>
      <c r="AO47" s="8"/>
      <c r="AP47" s="9"/>
      <c r="AQ47" s="9"/>
      <c r="AR47" s="9"/>
      <c r="AS47" s="8"/>
      <c r="AT47" s="8"/>
      <c r="AU47" s="8"/>
      <c r="AV47" s="9"/>
      <c r="AW47" s="9"/>
      <c r="AX47" s="9"/>
      <c r="AY47" s="8">
        <v>1</v>
      </c>
      <c r="AZ47" s="8">
        <f t="shared" ref="AZ47:AZ48" si="3">RANK(AY47,$AY$46:$AY$48,0)</f>
        <v>1</v>
      </c>
    </row>
    <row r="48" spans="1:52" x14ac:dyDescent="0.3">
      <c r="A48">
        <v>53</v>
      </c>
      <c r="B48" s="1" t="s">
        <v>62</v>
      </c>
      <c r="C48" s="8">
        <v>0</v>
      </c>
      <c r="D48" s="8"/>
      <c r="E48" s="8"/>
      <c r="F48" s="9">
        <v>0</v>
      </c>
      <c r="G48" s="9"/>
      <c r="H48" s="9"/>
      <c r="I48" s="8" t="s">
        <v>149</v>
      </c>
      <c r="J48" s="8" t="s">
        <v>149</v>
      </c>
      <c r="K48" s="8">
        <v>0</v>
      </c>
      <c r="L48" s="9" t="s">
        <v>149</v>
      </c>
      <c r="M48" s="9" t="s">
        <v>149</v>
      </c>
      <c r="N48" s="9" t="s">
        <v>149</v>
      </c>
      <c r="O48" s="8"/>
      <c r="P48" s="8"/>
      <c r="Q48" s="8"/>
      <c r="R48" s="9"/>
      <c r="S48" s="9"/>
      <c r="T48" s="9"/>
      <c r="U48" s="8"/>
      <c r="V48" s="8"/>
      <c r="W48" s="8"/>
      <c r="X48" s="9"/>
      <c r="Y48" s="9"/>
      <c r="Z48" s="9"/>
      <c r="AA48" s="8"/>
      <c r="AB48" s="8"/>
      <c r="AC48" s="8"/>
      <c r="AD48" s="9"/>
      <c r="AE48" s="9"/>
      <c r="AF48" s="9"/>
      <c r="AG48" s="8"/>
      <c r="AH48" s="8"/>
      <c r="AI48" s="8"/>
      <c r="AJ48" s="9"/>
      <c r="AK48" s="9"/>
      <c r="AL48" s="9"/>
      <c r="AM48" s="8"/>
      <c r="AN48" s="8"/>
      <c r="AO48" s="8"/>
      <c r="AP48" s="9"/>
      <c r="AQ48" s="9"/>
      <c r="AR48" s="9"/>
      <c r="AS48" s="8"/>
      <c r="AT48" s="8"/>
      <c r="AU48" s="8"/>
      <c r="AV48" s="9"/>
      <c r="AW48" s="9"/>
      <c r="AX48" s="9"/>
      <c r="AY48" s="8">
        <v>0.9</v>
      </c>
      <c r="AZ48" s="8">
        <f t="shared" si="3"/>
        <v>3</v>
      </c>
    </row>
    <row r="50" spans="1:53" ht="15" thickBot="1" x14ac:dyDescent="0.35">
      <c r="A50" s="6" t="s">
        <v>83</v>
      </c>
      <c r="C50" s="13">
        <v>60</v>
      </c>
      <c r="D50" s="13">
        <v>60</v>
      </c>
      <c r="E50" s="13">
        <v>60</v>
      </c>
      <c r="F50" s="14">
        <v>65</v>
      </c>
      <c r="G50" s="14">
        <v>65</v>
      </c>
      <c r="H50" s="14">
        <v>65</v>
      </c>
      <c r="I50" s="13">
        <v>70</v>
      </c>
      <c r="J50" s="13">
        <v>70</v>
      </c>
      <c r="K50" s="13">
        <v>70</v>
      </c>
      <c r="L50" s="14">
        <v>75</v>
      </c>
      <c r="M50" s="14">
        <v>75</v>
      </c>
      <c r="N50" s="14">
        <v>75</v>
      </c>
      <c r="O50" s="13">
        <v>78</v>
      </c>
      <c r="P50" s="13">
        <v>78</v>
      </c>
      <c r="Q50" s="13">
        <v>78</v>
      </c>
      <c r="R50" s="14">
        <v>81</v>
      </c>
      <c r="S50" s="14">
        <v>81</v>
      </c>
      <c r="T50" s="14">
        <v>81</v>
      </c>
      <c r="U50" s="13">
        <v>84</v>
      </c>
      <c r="V50" s="13">
        <v>84</v>
      </c>
      <c r="W50" s="13">
        <v>84</v>
      </c>
      <c r="X50" s="14">
        <v>87</v>
      </c>
      <c r="Y50" s="14">
        <v>87</v>
      </c>
      <c r="Z50" s="14">
        <v>87</v>
      </c>
      <c r="AA50" s="13">
        <v>90</v>
      </c>
      <c r="AB50" s="13">
        <v>90</v>
      </c>
      <c r="AC50" s="13">
        <v>90</v>
      </c>
      <c r="AD50" s="14">
        <v>93</v>
      </c>
      <c r="AE50" s="14">
        <v>93</v>
      </c>
      <c r="AF50" s="14">
        <v>93</v>
      </c>
      <c r="AG50" s="13">
        <v>96</v>
      </c>
      <c r="AH50" s="13">
        <v>96</v>
      </c>
      <c r="AI50" s="13">
        <v>96</v>
      </c>
      <c r="AJ50" s="14">
        <v>99</v>
      </c>
      <c r="AK50" s="14">
        <v>99</v>
      </c>
      <c r="AL50" s="14">
        <v>99</v>
      </c>
      <c r="AM50" s="13">
        <v>102</v>
      </c>
      <c r="AN50" s="13">
        <v>102</v>
      </c>
      <c r="AO50" s="13">
        <v>102</v>
      </c>
      <c r="AP50" s="14">
        <v>105</v>
      </c>
      <c r="AQ50" s="14">
        <v>105</v>
      </c>
      <c r="AR50" s="14">
        <v>105</v>
      </c>
      <c r="AS50" s="13">
        <v>108</v>
      </c>
      <c r="AT50" s="13">
        <v>108</v>
      </c>
      <c r="AU50" s="13">
        <v>108</v>
      </c>
      <c r="AV50" s="14">
        <v>111</v>
      </c>
      <c r="AW50" s="14">
        <v>111</v>
      </c>
      <c r="AX50" s="14">
        <v>111</v>
      </c>
      <c r="AY50" s="8" t="s">
        <v>112</v>
      </c>
      <c r="AZ50" s="8" t="s">
        <v>90</v>
      </c>
    </row>
    <row r="51" spans="1:53" x14ac:dyDescent="0.3">
      <c r="A51">
        <v>55</v>
      </c>
      <c r="B51" s="2" t="s">
        <v>10</v>
      </c>
      <c r="C51" s="11">
        <v>0</v>
      </c>
      <c r="D51" s="11"/>
      <c r="E51" s="11"/>
      <c r="F51" s="12">
        <v>0</v>
      </c>
      <c r="G51" s="12"/>
      <c r="H51" s="12"/>
      <c r="I51" s="11">
        <v>0</v>
      </c>
      <c r="J51" s="11"/>
      <c r="K51" s="11"/>
      <c r="L51" s="12">
        <v>0</v>
      </c>
      <c r="M51" s="12"/>
      <c r="N51" s="12"/>
      <c r="O51" s="11">
        <v>0</v>
      </c>
      <c r="P51" s="11"/>
      <c r="Q51" s="11"/>
      <c r="R51" s="12">
        <v>0</v>
      </c>
      <c r="S51" s="12"/>
      <c r="T51" s="12"/>
      <c r="U51" s="11" t="s">
        <v>149</v>
      </c>
      <c r="V51" s="11">
        <v>0</v>
      </c>
      <c r="W51" s="11"/>
      <c r="X51" s="12" t="s">
        <v>149</v>
      </c>
      <c r="Y51" s="12" t="s">
        <v>149</v>
      </c>
      <c r="Z51" s="12">
        <v>0</v>
      </c>
      <c r="AA51" s="11" t="s">
        <v>149</v>
      </c>
      <c r="AB51" s="11" t="s">
        <v>149</v>
      </c>
      <c r="AC51" s="11" t="s">
        <v>149</v>
      </c>
      <c r="AD51" s="12"/>
      <c r="AE51" s="12"/>
      <c r="AF51" s="12"/>
      <c r="AG51" s="11"/>
      <c r="AH51" s="11"/>
      <c r="AI51" s="11"/>
      <c r="AJ51" s="12"/>
      <c r="AK51" s="12"/>
      <c r="AL51" s="12"/>
      <c r="AM51" s="11"/>
      <c r="AN51" s="11"/>
      <c r="AO51" s="11"/>
      <c r="AP51" s="12"/>
      <c r="AQ51" s="12"/>
      <c r="AR51" s="12"/>
      <c r="AS51" s="11"/>
      <c r="AT51" s="11"/>
      <c r="AU51" s="11"/>
      <c r="AV51" s="12"/>
      <c r="AW51" s="12"/>
      <c r="AX51" s="12"/>
      <c r="AY51" s="8">
        <v>0.87</v>
      </c>
      <c r="AZ51" s="8">
        <v>4</v>
      </c>
      <c r="BA51">
        <v>4</v>
      </c>
    </row>
    <row r="52" spans="1:53" x14ac:dyDescent="0.3">
      <c r="A52">
        <v>57</v>
      </c>
      <c r="B52" s="1" t="s">
        <v>58</v>
      </c>
      <c r="C52" s="8">
        <v>0</v>
      </c>
      <c r="D52" s="8"/>
      <c r="E52" s="8"/>
      <c r="F52" s="9">
        <v>0</v>
      </c>
      <c r="G52" s="9"/>
      <c r="H52" s="9"/>
      <c r="I52" s="8">
        <v>0</v>
      </c>
      <c r="J52" s="8"/>
      <c r="K52" s="8"/>
      <c r="L52" s="9">
        <v>0</v>
      </c>
      <c r="M52" s="9"/>
      <c r="N52" s="9"/>
      <c r="O52" s="8">
        <v>0</v>
      </c>
      <c r="P52" s="8"/>
      <c r="Q52" s="8"/>
      <c r="R52" s="9">
        <v>0</v>
      </c>
      <c r="S52" s="9"/>
      <c r="T52" s="9"/>
      <c r="U52" s="8" t="s">
        <v>149</v>
      </c>
      <c r="V52" s="8" t="s">
        <v>149</v>
      </c>
      <c r="W52" s="8">
        <v>0</v>
      </c>
      <c r="X52" s="9">
        <v>0</v>
      </c>
      <c r="Y52" s="9"/>
      <c r="Z52" s="9"/>
      <c r="AA52" s="8" t="s">
        <v>149</v>
      </c>
      <c r="AB52" s="8">
        <v>0</v>
      </c>
      <c r="AC52" s="8"/>
      <c r="AD52" s="9" t="s">
        <v>149</v>
      </c>
      <c r="AE52" s="9">
        <v>0</v>
      </c>
      <c r="AF52" s="9"/>
      <c r="AG52" s="8" t="s">
        <v>149</v>
      </c>
      <c r="AH52" s="8" t="s">
        <v>149</v>
      </c>
      <c r="AI52" s="8" t="s">
        <v>149</v>
      </c>
      <c r="AJ52" s="9"/>
      <c r="AK52" s="9"/>
      <c r="AL52" s="9"/>
      <c r="AM52" s="8"/>
      <c r="AN52" s="8"/>
      <c r="AO52" s="8"/>
      <c r="AP52" s="9"/>
      <c r="AQ52" s="9"/>
      <c r="AR52" s="9"/>
      <c r="AS52" s="8"/>
      <c r="AT52" s="8"/>
      <c r="AU52" s="8"/>
      <c r="AV52" s="9"/>
      <c r="AW52" s="9"/>
      <c r="AX52" s="9"/>
      <c r="AY52" s="8">
        <v>0.93</v>
      </c>
      <c r="AZ52" s="8">
        <f t="shared" ref="AZ52:AZ58" si="4">RANK(AY52,$AY$51:$AY$60,0)</f>
        <v>2</v>
      </c>
    </row>
    <row r="53" spans="1:53" x14ac:dyDescent="0.3">
      <c r="A53">
        <v>58</v>
      </c>
      <c r="B53" s="1" t="s">
        <v>59</v>
      </c>
      <c r="C53" s="8">
        <v>0</v>
      </c>
      <c r="D53" s="8"/>
      <c r="E53" s="8"/>
      <c r="F53" s="9">
        <v>0</v>
      </c>
      <c r="G53" s="9"/>
      <c r="H53" s="9"/>
      <c r="I53" s="8">
        <v>0</v>
      </c>
      <c r="J53" s="8"/>
      <c r="K53" s="8"/>
      <c r="L53" s="9">
        <v>0</v>
      </c>
      <c r="M53" s="9"/>
      <c r="N53" s="9"/>
      <c r="O53" s="8">
        <v>0</v>
      </c>
      <c r="P53" s="8"/>
      <c r="Q53" s="8"/>
      <c r="R53" s="9">
        <v>0</v>
      </c>
      <c r="S53" s="9"/>
      <c r="T53" s="9"/>
      <c r="U53" s="8">
        <v>0</v>
      </c>
      <c r="V53" s="8"/>
      <c r="W53" s="8"/>
      <c r="X53" s="9" t="s">
        <v>149</v>
      </c>
      <c r="Y53" s="9">
        <v>0</v>
      </c>
      <c r="Z53" s="9"/>
      <c r="AA53" s="8" t="s">
        <v>149</v>
      </c>
      <c r="AB53" s="8">
        <v>0</v>
      </c>
      <c r="AC53" s="8"/>
      <c r="AD53" s="9" t="s">
        <v>149</v>
      </c>
      <c r="AE53" s="9" t="s">
        <v>149</v>
      </c>
      <c r="AF53" s="9" t="s">
        <v>149</v>
      </c>
      <c r="AG53" s="8"/>
      <c r="AH53" s="8"/>
      <c r="AI53" s="8"/>
      <c r="AJ53" s="9"/>
      <c r="AK53" s="9"/>
      <c r="AL53" s="9"/>
      <c r="AM53" s="8"/>
      <c r="AN53" s="8"/>
      <c r="AO53" s="8"/>
      <c r="AP53" s="9"/>
      <c r="AQ53" s="9"/>
      <c r="AR53" s="9"/>
      <c r="AS53" s="8"/>
      <c r="AT53" s="8"/>
      <c r="AU53" s="8"/>
      <c r="AV53" s="9"/>
      <c r="AW53" s="9"/>
      <c r="AX53" s="9"/>
      <c r="AY53" s="8">
        <v>0.9</v>
      </c>
      <c r="AZ53" s="8">
        <f t="shared" si="4"/>
        <v>3</v>
      </c>
    </row>
    <row r="54" spans="1:53" x14ac:dyDescent="0.3">
      <c r="A54">
        <v>61</v>
      </c>
      <c r="B54" s="1" t="s">
        <v>17</v>
      </c>
      <c r="C54" s="8">
        <v>0</v>
      </c>
      <c r="D54" s="8"/>
      <c r="E54" s="8"/>
      <c r="F54" s="9">
        <v>0</v>
      </c>
      <c r="G54" s="9"/>
      <c r="H54" s="9"/>
      <c r="I54" s="8" t="s">
        <v>149</v>
      </c>
      <c r="J54" s="8">
        <v>0</v>
      </c>
      <c r="K54" s="8"/>
      <c r="L54" s="9">
        <v>0</v>
      </c>
      <c r="M54" s="9"/>
      <c r="N54" s="9"/>
      <c r="O54" s="8">
        <v>0</v>
      </c>
      <c r="P54" s="8"/>
      <c r="Q54" s="8"/>
      <c r="R54" s="9">
        <v>0</v>
      </c>
      <c r="S54" s="9"/>
      <c r="T54" s="9"/>
      <c r="U54" s="8" t="s">
        <v>149</v>
      </c>
      <c r="V54" s="8" t="s">
        <v>149</v>
      </c>
      <c r="W54" s="8">
        <v>0</v>
      </c>
      <c r="X54" s="9" t="s">
        <v>149</v>
      </c>
      <c r="Y54" s="9" t="s">
        <v>149</v>
      </c>
      <c r="Z54" s="9">
        <v>0</v>
      </c>
      <c r="AA54" s="8" t="s">
        <v>149</v>
      </c>
      <c r="AB54" s="8" t="s">
        <v>149</v>
      </c>
      <c r="AC54" s="8">
        <v>0</v>
      </c>
      <c r="AD54" s="9">
        <v>0</v>
      </c>
      <c r="AE54" s="9"/>
      <c r="AF54" s="9"/>
      <c r="AG54" s="8" t="s">
        <v>149</v>
      </c>
      <c r="AH54" s="8" t="s">
        <v>149</v>
      </c>
      <c r="AI54" s="8">
        <v>0</v>
      </c>
      <c r="AJ54" s="9" t="s">
        <v>149</v>
      </c>
      <c r="AK54" s="9" t="s">
        <v>149</v>
      </c>
      <c r="AL54" s="9" t="s">
        <v>149</v>
      </c>
      <c r="AM54" s="8"/>
      <c r="AN54" s="8"/>
      <c r="AO54" s="8"/>
      <c r="AP54" s="9"/>
      <c r="AQ54" s="9"/>
      <c r="AR54" s="9"/>
      <c r="AS54" s="8"/>
      <c r="AT54" s="8"/>
      <c r="AU54" s="8"/>
      <c r="AV54" s="9"/>
      <c r="AW54" s="9"/>
      <c r="AX54" s="9"/>
      <c r="AY54" s="8">
        <v>0.96</v>
      </c>
      <c r="AZ54" s="32">
        <f t="shared" si="4"/>
        <v>1</v>
      </c>
    </row>
    <row r="55" spans="1:53" x14ac:dyDescent="0.3">
      <c r="A55">
        <v>65</v>
      </c>
      <c r="B55" s="1" t="s">
        <v>68</v>
      </c>
      <c r="C55" s="8" t="s">
        <v>149</v>
      </c>
      <c r="D55" s="8">
        <v>0</v>
      </c>
      <c r="E55" s="8"/>
      <c r="F55" s="9" t="s">
        <v>149</v>
      </c>
      <c r="G55" s="9" t="s">
        <v>149</v>
      </c>
      <c r="H55" s="9">
        <v>0</v>
      </c>
      <c r="I55" s="8">
        <v>0</v>
      </c>
      <c r="J55" s="8"/>
      <c r="K55" s="8"/>
      <c r="L55" s="9">
        <v>0</v>
      </c>
      <c r="M55" s="9"/>
      <c r="N55" s="9"/>
      <c r="O55" s="8">
        <v>0</v>
      </c>
      <c r="P55" s="8"/>
      <c r="Q55" s="8"/>
      <c r="R55" s="9" t="s">
        <v>149</v>
      </c>
      <c r="S55" s="9" t="s">
        <v>149</v>
      </c>
      <c r="T55" s="9" t="s">
        <v>149</v>
      </c>
      <c r="U55" s="8"/>
      <c r="V55" s="8"/>
      <c r="W55" s="8"/>
      <c r="X55" s="9"/>
      <c r="Y55" s="9"/>
      <c r="Z55" s="9"/>
      <c r="AA55" s="8"/>
      <c r="AB55" s="8"/>
      <c r="AC55" s="8"/>
      <c r="AD55" s="9"/>
      <c r="AE55" s="9"/>
      <c r="AF55" s="9"/>
      <c r="AG55" s="8"/>
      <c r="AH55" s="8"/>
      <c r="AI55" s="8"/>
      <c r="AJ55" s="9"/>
      <c r="AK55" s="9"/>
      <c r="AL55" s="9"/>
      <c r="AM55" s="8"/>
      <c r="AN55" s="8"/>
      <c r="AO55" s="8"/>
      <c r="AP55" s="9"/>
      <c r="AQ55" s="9"/>
      <c r="AR55" s="9"/>
      <c r="AS55" s="8"/>
      <c r="AT55" s="8"/>
      <c r="AU55" s="8"/>
      <c r="AV55" s="9"/>
      <c r="AW55" s="9"/>
      <c r="AX55" s="9"/>
      <c r="AY55" s="8">
        <v>0.78</v>
      </c>
      <c r="AZ55" s="8">
        <f t="shared" si="4"/>
        <v>8</v>
      </c>
    </row>
    <row r="56" spans="1:53" x14ac:dyDescent="0.3">
      <c r="A56">
        <v>68</v>
      </c>
      <c r="B56" s="1" t="s">
        <v>21</v>
      </c>
      <c r="C56" s="8">
        <v>0</v>
      </c>
      <c r="D56" s="8"/>
      <c r="E56" s="8"/>
      <c r="F56" s="9">
        <v>0</v>
      </c>
      <c r="G56" s="9"/>
      <c r="H56" s="9"/>
      <c r="I56" s="8">
        <v>0</v>
      </c>
      <c r="J56" s="8"/>
      <c r="K56" s="8"/>
      <c r="L56" s="9">
        <v>0</v>
      </c>
      <c r="M56" s="9"/>
      <c r="N56" s="9"/>
      <c r="O56" s="8">
        <v>0</v>
      </c>
      <c r="P56" s="8"/>
      <c r="Q56" s="8"/>
      <c r="R56" s="9" t="s">
        <v>149</v>
      </c>
      <c r="S56" s="9">
        <v>0</v>
      </c>
      <c r="T56" s="9"/>
      <c r="U56" s="8" t="s">
        <v>149</v>
      </c>
      <c r="V56" s="8" t="s">
        <v>149</v>
      </c>
      <c r="W56" s="8" t="s">
        <v>149</v>
      </c>
      <c r="X56" s="9"/>
      <c r="Y56" s="9"/>
      <c r="Z56" s="9"/>
      <c r="AA56" s="8"/>
      <c r="AB56" s="8"/>
      <c r="AC56" s="8"/>
      <c r="AD56" s="9"/>
      <c r="AE56" s="9"/>
      <c r="AF56" s="9"/>
      <c r="AG56" s="8"/>
      <c r="AH56" s="8"/>
      <c r="AI56" s="8"/>
      <c r="AJ56" s="9"/>
      <c r="AK56" s="9"/>
      <c r="AL56" s="9"/>
      <c r="AM56" s="8"/>
      <c r="AN56" s="8"/>
      <c r="AO56" s="8"/>
      <c r="AP56" s="9"/>
      <c r="AQ56" s="9"/>
      <c r="AR56" s="9"/>
      <c r="AS56" s="8"/>
      <c r="AT56" s="8"/>
      <c r="AU56" s="8"/>
      <c r="AV56" s="9"/>
      <c r="AW56" s="9"/>
      <c r="AX56" s="9"/>
      <c r="AY56" s="8">
        <v>0.81</v>
      </c>
      <c r="AZ56" s="8">
        <v>6</v>
      </c>
      <c r="BA56">
        <v>6</v>
      </c>
    </row>
    <row r="57" spans="1:53" x14ac:dyDescent="0.3">
      <c r="A57">
        <v>70</v>
      </c>
      <c r="B57" s="1" t="s">
        <v>26</v>
      </c>
      <c r="C57" s="8" t="s">
        <v>149</v>
      </c>
      <c r="D57" s="8">
        <v>0</v>
      </c>
      <c r="E57" s="8"/>
      <c r="F57" s="9" t="s">
        <v>149</v>
      </c>
      <c r="G57" s="9"/>
      <c r="H57" s="9"/>
      <c r="I57" s="8" t="s">
        <v>149</v>
      </c>
      <c r="J57" s="8" t="s">
        <v>149</v>
      </c>
      <c r="K57" s="8"/>
      <c r="L57" s="9"/>
      <c r="M57" s="9"/>
      <c r="N57" s="9"/>
      <c r="O57" s="8"/>
      <c r="P57" s="8"/>
      <c r="Q57" s="8"/>
      <c r="R57" s="9"/>
      <c r="S57" s="9"/>
      <c r="T57" s="9"/>
      <c r="U57" s="8"/>
      <c r="V57" s="8"/>
      <c r="W57" s="8"/>
      <c r="X57" s="9"/>
      <c r="Y57" s="9"/>
      <c r="Z57" s="9"/>
      <c r="AA57" s="8"/>
      <c r="AB57" s="8"/>
      <c r="AC57" s="8"/>
      <c r="AD57" s="9"/>
      <c r="AE57" s="9"/>
      <c r="AF57" s="9"/>
      <c r="AG57" s="8"/>
      <c r="AH57" s="8"/>
      <c r="AI57" s="8"/>
      <c r="AJ57" s="9"/>
      <c r="AK57" s="9"/>
      <c r="AL57" s="9"/>
      <c r="AM57" s="8"/>
      <c r="AN57" s="8"/>
      <c r="AO57" s="8"/>
      <c r="AP57" s="9"/>
      <c r="AQ57" s="9"/>
      <c r="AR57" s="9"/>
      <c r="AS57" s="8"/>
      <c r="AT57" s="8"/>
      <c r="AU57" s="8"/>
      <c r="AV57" s="9"/>
      <c r="AW57" s="9"/>
      <c r="AX57" s="9"/>
      <c r="AY57" s="8">
        <v>0.6</v>
      </c>
      <c r="AZ57" s="8">
        <f t="shared" si="4"/>
        <v>9</v>
      </c>
    </row>
    <row r="58" spans="1:53" x14ac:dyDescent="0.3">
      <c r="A58">
        <v>75</v>
      </c>
      <c r="B58" s="1" t="s">
        <v>34</v>
      </c>
      <c r="C58" s="8"/>
      <c r="D58" s="8"/>
      <c r="E58" s="8"/>
      <c r="F58" s="9"/>
      <c r="G58" s="9"/>
      <c r="H58" s="9"/>
      <c r="I58" s="8"/>
      <c r="J58" s="8"/>
      <c r="K58" s="8"/>
      <c r="L58" s="9"/>
      <c r="M58" s="9"/>
      <c r="N58" s="9"/>
      <c r="O58" s="8"/>
      <c r="P58" s="8"/>
      <c r="Q58" s="8"/>
      <c r="R58" s="9"/>
      <c r="S58" s="9"/>
      <c r="T58" s="9"/>
      <c r="U58" s="8"/>
      <c r="V58" s="8"/>
      <c r="W58" s="8"/>
      <c r="X58" s="9"/>
      <c r="Y58" s="9"/>
      <c r="Z58" s="9"/>
      <c r="AA58" s="8"/>
      <c r="AB58" s="8"/>
      <c r="AC58" s="8"/>
      <c r="AD58" s="9"/>
      <c r="AE58" s="9"/>
      <c r="AF58" s="9"/>
      <c r="AG58" s="8"/>
      <c r="AH58" s="8"/>
      <c r="AI58" s="8"/>
      <c r="AJ58" s="9"/>
      <c r="AK58" s="9"/>
      <c r="AL58" s="9"/>
      <c r="AM58" s="8"/>
      <c r="AN58" s="8"/>
      <c r="AO58" s="8"/>
      <c r="AP58" s="9"/>
      <c r="AQ58" s="9"/>
      <c r="AR58" s="9"/>
      <c r="AS58" s="8"/>
      <c r="AT58" s="8"/>
      <c r="AU58" s="8"/>
      <c r="AV58" s="9"/>
      <c r="AW58" s="9"/>
      <c r="AX58" s="9"/>
      <c r="AY58" s="8">
        <v>0</v>
      </c>
      <c r="AZ58" s="8">
        <f t="shared" si="4"/>
        <v>10</v>
      </c>
    </row>
    <row r="59" spans="1:53" x14ac:dyDescent="0.3">
      <c r="A59">
        <v>82</v>
      </c>
      <c r="B59" s="1" t="s">
        <v>57</v>
      </c>
      <c r="C59" s="8">
        <v>0</v>
      </c>
      <c r="D59" s="8"/>
      <c r="E59" s="8"/>
      <c r="F59" s="9">
        <v>0</v>
      </c>
      <c r="G59" s="9"/>
      <c r="H59" s="9"/>
      <c r="I59" s="8">
        <v>0</v>
      </c>
      <c r="J59" s="8"/>
      <c r="K59" s="8"/>
      <c r="L59" s="9">
        <v>0</v>
      </c>
      <c r="M59" s="9"/>
      <c r="N59" s="9"/>
      <c r="O59" s="8" t="s">
        <v>149</v>
      </c>
      <c r="P59" s="8">
        <v>0</v>
      </c>
      <c r="Q59" s="8"/>
      <c r="R59" s="9">
        <v>0</v>
      </c>
      <c r="S59" s="9"/>
      <c r="T59" s="9"/>
      <c r="U59" s="8" t="s">
        <v>149</v>
      </c>
      <c r="V59" s="8" t="s">
        <v>149</v>
      </c>
      <c r="W59" s="8">
        <v>0</v>
      </c>
      <c r="X59" s="9" t="s">
        <v>149</v>
      </c>
      <c r="Y59" s="9" t="s">
        <v>149</v>
      </c>
      <c r="Z59" s="9">
        <v>0</v>
      </c>
      <c r="AA59" s="8" t="s">
        <v>149</v>
      </c>
      <c r="AB59" s="8" t="s">
        <v>149</v>
      </c>
      <c r="AC59" s="8" t="s">
        <v>149</v>
      </c>
      <c r="AD59" s="9"/>
      <c r="AE59" s="9"/>
      <c r="AF59" s="9"/>
      <c r="AG59" s="8"/>
      <c r="AH59" s="8"/>
      <c r="AI59" s="8"/>
      <c r="AJ59" s="9"/>
      <c r="AK59" s="9"/>
      <c r="AL59" s="9"/>
      <c r="AM59" s="8"/>
      <c r="AN59" s="8"/>
      <c r="AO59" s="8"/>
      <c r="AP59" s="9"/>
      <c r="AQ59" s="9"/>
      <c r="AR59" s="9"/>
      <c r="AS59" s="8"/>
      <c r="AT59" s="8"/>
      <c r="AU59" s="8"/>
      <c r="AV59" s="9"/>
      <c r="AW59" s="9"/>
      <c r="AX59" s="9"/>
      <c r="AY59" s="8">
        <v>0.87</v>
      </c>
      <c r="AZ59" s="8">
        <v>5</v>
      </c>
      <c r="BA59">
        <v>5</v>
      </c>
    </row>
    <row r="60" spans="1:53" x14ac:dyDescent="0.3">
      <c r="A60">
        <v>85</v>
      </c>
      <c r="B60" s="1" t="s">
        <v>133</v>
      </c>
      <c r="C60" s="8">
        <v>0</v>
      </c>
      <c r="D60" s="8"/>
      <c r="E60" s="8"/>
      <c r="F60" s="9">
        <v>0</v>
      </c>
      <c r="G60" s="9"/>
      <c r="H60" s="9"/>
      <c r="I60" s="8">
        <v>0</v>
      </c>
      <c r="J60" s="8"/>
      <c r="K60" s="8"/>
      <c r="L60" s="9" t="s">
        <v>149</v>
      </c>
      <c r="M60" s="9">
        <v>0</v>
      </c>
      <c r="N60" s="9"/>
      <c r="O60" s="8" t="s">
        <v>149</v>
      </c>
      <c r="P60" s="8" t="s">
        <v>149</v>
      </c>
      <c r="Q60" s="8">
        <v>0</v>
      </c>
      <c r="R60" s="9" t="s">
        <v>149</v>
      </c>
      <c r="S60" s="9">
        <v>0</v>
      </c>
      <c r="T60" s="9"/>
      <c r="U60" s="8" t="s">
        <v>149</v>
      </c>
      <c r="V60" s="8" t="s">
        <v>149</v>
      </c>
      <c r="W60" s="8" t="s">
        <v>148</v>
      </c>
      <c r="X60" s="9"/>
      <c r="Y60" s="9"/>
      <c r="Z60" s="9"/>
      <c r="AA60" s="8"/>
      <c r="AB60" s="8"/>
      <c r="AC60" s="8"/>
      <c r="AD60" s="9"/>
      <c r="AE60" s="9"/>
      <c r="AF60" s="9"/>
      <c r="AG60" s="8"/>
      <c r="AH60" s="8"/>
      <c r="AI60" s="8"/>
      <c r="AJ60" s="9"/>
      <c r="AK60" s="9"/>
      <c r="AL60" s="9"/>
      <c r="AM60" s="8"/>
      <c r="AN60" s="8"/>
      <c r="AO60" s="8"/>
      <c r="AP60" s="9"/>
      <c r="AQ60" s="9"/>
      <c r="AR60" s="9"/>
      <c r="AS60" s="8"/>
      <c r="AT60" s="8"/>
      <c r="AU60" s="8"/>
      <c r="AV60" s="9"/>
      <c r="AW60" s="9"/>
      <c r="AX60" s="9"/>
      <c r="AY60" s="8">
        <v>0.81</v>
      </c>
      <c r="AZ60" s="8">
        <v>7</v>
      </c>
      <c r="BA60">
        <v>7</v>
      </c>
    </row>
    <row r="62" spans="1:53" ht="15" thickBot="1" x14ac:dyDescent="0.35">
      <c r="A62" s="6" t="s">
        <v>84</v>
      </c>
      <c r="C62" s="13">
        <v>50</v>
      </c>
      <c r="D62" s="13">
        <v>50</v>
      </c>
      <c r="E62" s="13">
        <v>50</v>
      </c>
      <c r="F62" s="14">
        <v>53</v>
      </c>
      <c r="G62" s="14">
        <v>53</v>
      </c>
      <c r="H62" s="14">
        <v>53</v>
      </c>
      <c r="I62" s="13">
        <v>56</v>
      </c>
      <c r="J62" s="13">
        <v>56</v>
      </c>
      <c r="K62" s="13">
        <v>56</v>
      </c>
      <c r="L62" s="14">
        <v>59</v>
      </c>
      <c r="M62" s="14">
        <v>59</v>
      </c>
      <c r="N62" s="14">
        <v>59</v>
      </c>
      <c r="O62" s="13">
        <v>62</v>
      </c>
      <c r="P62" s="13">
        <v>62</v>
      </c>
      <c r="Q62" s="13">
        <v>62</v>
      </c>
      <c r="R62" s="14">
        <v>65</v>
      </c>
      <c r="S62" s="14">
        <v>65</v>
      </c>
      <c r="T62" s="14">
        <v>65</v>
      </c>
      <c r="U62" s="13">
        <v>68</v>
      </c>
      <c r="V62" s="13">
        <v>68</v>
      </c>
      <c r="W62" s="13">
        <v>68</v>
      </c>
      <c r="X62" s="14">
        <v>71</v>
      </c>
      <c r="Y62" s="14">
        <v>71</v>
      </c>
      <c r="Z62" s="14">
        <v>71</v>
      </c>
      <c r="AA62" s="13">
        <v>74</v>
      </c>
      <c r="AB62" s="13">
        <v>74</v>
      </c>
      <c r="AC62" s="13">
        <v>74</v>
      </c>
      <c r="AD62" s="14">
        <v>77</v>
      </c>
      <c r="AE62" s="14">
        <v>77</v>
      </c>
      <c r="AF62" s="14">
        <v>77</v>
      </c>
      <c r="AG62" s="13">
        <v>80</v>
      </c>
      <c r="AH62" s="13">
        <v>80</v>
      </c>
      <c r="AI62" s="13">
        <v>80</v>
      </c>
      <c r="AJ62" s="14">
        <v>83</v>
      </c>
      <c r="AK62" s="14">
        <v>83</v>
      </c>
      <c r="AL62" s="14">
        <v>83</v>
      </c>
      <c r="AM62" s="13">
        <v>86</v>
      </c>
      <c r="AN62" s="13">
        <v>86</v>
      </c>
      <c r="AO62" s="13">
        <v>86</v>
      </c>
      <c r="AP62" s="14">
        <v>89</v>
      </c>
      <c r="AQ62" s="14">
        <v>89</v>
      </c>
      <c r="AR62" s="14">
        <v>89</v>
      </c>
      <c r="AS62" s="13">
        <v>92</v>
      </c>
      <c r="AT62" s="13">
        <v>92</v>
      </c>
      <c r="AU62" s="13">
        <v>92</v>
      </c>
      <c r="AV62" s="14">
        <v>95</v>
      </c>
      <c r="AW62" s="14">
        <v>95</v>
      </c>
      <c r="AX62" s="14">
        <v>95</v>
      </c>
      <c r="AY62" s="8" t="s">
        <v>112</v>
      </c>
      <c r="AZ62" s="8" t="s">
        <v>90</v>
      </c>
    </row>
    <row r="63" spans="1:53" x14ac:dyDescent="0.3">
      <c r="A63">
        <v>86</v>
      </c>
      <c r="B63" s="1" t="s">
        <v>18</v>
      </c>
      <c r="C63" s="11">
        <v>0</v>
      </c>
      <c r="D63" s="11"/>
      <c r="E63" s="11"/>
      <c r="F63" s="12">
        <v>0</v>
      </c>
      <c r="G63" s="12"/>
      <c r="H63" s="12"/>
      <c r="I63" s="11">
        <v>0</v>
      </c>
      <c r="J63" s="11"/>
      <c r="K63" s="11"/>
      <c r="L63" s="12">
        <v>0</v>
      </c>
      <c r="M63" s="12"/>
      <c r="N63" s="12"/>
      <c r="O63" s="11">
        <v>0</v>
      </c>
      <c r="P63" s="11"/>
      <c r="Q63" s="11"/>
      <c r="R63" s="12">
        <v>0</v>
      </c>
      <c r="S63" s="12"/>
      <c r="T63" s="12"/>
      <c r="U63" s="11">
        <v>0</v>
      </c>
      <c r="V63" s="11"/>
      <c r="W63" s="11"/>
      <c r="X63" s="12" t="s">
        <v>149</v>
      </c>
      <c r="Y63" s="12">
        <v>0</v>
      </c>
      <c r="Z63" s="12"/>
      <c r="AA63" s="11">
        <v>0</v>
      </c>
      <c r="AB63" s="11"/>
      <c r="AC63" s="11"/>
      <c r="AD63" s="12" t="s">
        <v>149</v>
      </c>
      <c r="AE63" s="12" t="s">
        <v>149</v>
      </c>
      <c r="AF63" s="12" t="s">
        <v>149</v>
      </c>
      <c r="AG63" s="11"/>
      <c r="AH63" s="11"/>
      <c r="AI63" s="11"/>
      <c r="AJ63" s="12"/>
      <c r="AK63" s="12"/>
      <c r="AL63" s="12"/>
      <c r="AM63" s="11"/>
      <c r="AN63" s="11"/>
      <c r="AO63" s="11"/>
      <c r="AP63" s="12"/>
      <c r="AQ63" s="12"/>
      <c r="AR63" s="12"/>
      <c r="AS63" s="11"/>
      <c r="AT63" s="11"/>
      <c r="AU63" s="11"/>
      <c r="AV63" s="12"/>
      <c r="AW63" s="12"/>
      <c r="AX63" s="12"/>
      <c r="AY63" s="8">
        <v>0.74</v>
      </c>
      <c r="AZ63" s="8">
        <f>RANK(AY63,$AY$63:$AY$64,0)</f>
        <v>1</v>
      </c>
    </row>
    <row r="64" spans="1:53" x14ac:dyDescent="0.3">
      <c r="A64">
        <v>87</v>
      </c>
      <c r="B64" s="1" t="s">
        <v>33</v>
      </c>
      <c r="C64" s="8">
        <v>0</v>
      </c>
      <c r="D64" s="8"/>
      <c r="E64" s="8"/>
      <c r="F64" s="9" t="s">
        <v>149</v>
      </c>
      <c r="G64" s="9" t="s">
        <v>149</v>
      </c>
      <c r="H64" s="9">
        <v>0</v>
      </c>
      <c r="I64" s="8" t="s">
        <v>149</v>
      </c>
      <c r="J64" s="8" t="s">
        <v>149</v>
      </c>
      <c r="K64" s="8" t="s">
        <v>149</v>
      </c>
      <c r="L64" s="9"/>
      <c r="M64" s="9"/>
      <c r="N64" s="9"/>
      <c r="O64" s="8"/>
      <c r="P64" s="8"/>
      <c r="Q64" s="8"/>
      <c r="R64" s="9"/>
      <c r="S64" s="9"/>
      <c r="T64" s="9"/>
      <c r="U64" s="8"/>
      <c r="V64" s="8"/>
      <c r="W64" s="8"/>
      <c r="X64" s="9"/>
      <c r="Y64" s="9"/>
      <c r="Z64" s="9"/>
      <c r="AA64" s="8"/>
      <c r="AB64" s="8"/>
      <c r="AC64" s="8"/>
      <c r="AD64" s="9"/>
      <c r="AE64" s="9"/>
      <c r="AF64" s="9"/>
      <c r="AG64" s="8"/>
      <c r="AH64" s="8"/>
      <c r="AI64" s="8"/>
      <c r="AJ64" s="9"/>
      <c r="AK64" s="9"/>
      <c r="AL64" s="9"/>
      <c r="AM64" s="8"/>
      <c r="AN64" s="8"/>
      <c r="AO64" s="8"/>
      <c r="AP64" s="9"/>
      <c r="AQ64" s="9"/>
      <c r="AR64" s="9"/>
      <c r="AS64" s="8"/>
      <c r="AT64" s="8"/>
      <c r="AU64" s="8"/>
      <c r="AV64" s="9"/>
      <c r="AW64" s="9"/>
      <c r="AX64" s="9"/>
      <c r="AY64" s="8">
        <v>0.5</v>
      </c>
      <c r="AZ64" s="8">
        <f>RANK(AY64,$AY$63:$AY$64,0)</f>
        <v>2</v>
      </c>
    </row>
    <row r="65" spans="51:51" x14ac:dyDescent="0.3">
      <c r="AY65" s="33">
        <v>0</v>
      </c>
    </row>
  </sheetData>
  <sortState ref="A23:AZ37">
    <sortCondition ref="A23:A37"/>
  </sortState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opLeftCell="A2" workbookViewId="0">
      <selection activeCell="I18" sqref="I18"/>
    </sheetView>
  </sheetViews>
  <sheetFormatPr defaultRowHeight="14.4" x14ac:dyDescent="0.3"/>
  <cols>
    <col min="1" max="1" width="16.44140625" bestFit="1" customWidth="1"/>
    <col min="2" max="2" width="27.33203125" bestFit="1" customWidth="1"/>
    <col min="4" max="4" width="11.5546875" bestFit="1" customWidth="1"/>
    <col min="9" max="9" width="11.88671875" bestFit="1" customWidth="1"/>
    <col min="10" max="10" width="10.6640625" bestFit="1" customWidth="1"/>
  </cols>
  <sheetData>
    <row r="1" spans="1:10" ht="15" x14ac:dyDescent="0.25">
      <c r="A1" s="19" t="s">
        <v>71</v>
      </c>
      <c r="B1" s="19" t="s">
        <v>88</v>
      </c>
    </row>
    <row r="3" spans="1:10" x14ac:dyDescent="0.3">
      <c r="A3" s="6" t="s">
        <v>78</v>
      </c>
      <c r="C3" s="8" t="s">
        <v>91</v>
      </c>
      <c r="D3" s="9" t="s">
        <v>92</v>
      </c>
      <c r="E3" s="8" t="s">
        <v>93</v>
      </c>
      <c r="F3" s="9" t="s">
        <v>94</v>
      </c>
      <c r="G3" s="8" t="s">
        <v>95</v>
      </c>
      <c r="H3" s="9" t="s">
        <v>96</v>
      </c>
      <c r="I3" s="17" t="s">
        <v>89</v>
      </c>
      <c r="J3" s="17" t="s">
        <v>90</v>
      </c>
    </row>
    <row r="4" spans="1:10" ht="15" x14ac:dyDescent="0.25">
      <c r="A4">
        <v>1</v>
      </c>
      <c r="B4" s="1" t="s">
        <v>14</v>
      </c>
      <c r="C4" s="8">
        <v>6.35</v>
      </c>
      <c r="D4" s="9">
        <v>5.87</v>
      </c>
      <c r="E4" s="8">
        <v>6.14</v>
      </c>
      <c r="F4" s="9">
        <v>6.83</v>
      </c>
      <c r="G4" s="8">
        <v>6.01</v>
      </c>
      <c r="H4" s="9">
        <v>6.69</v>
      </c>
      <c r="I4" s="8">
        <v>6.83</v>
      </c>
      <c r="J4" s="8">
        <v>2</v>
      </c>
    </row>
    <row r="5" spans="1:10" ht="15" x14ac:dyDescent="0.25">
      <c r="A5">
        <v>4</v>
      </c>
      <c r="B5" s="1" t="s">
        <v>29</v>
      </c>
      <c r="C5" s="8">
        <v>7.02</v>
      </c>
      <c r="D5" s="9">
        <v>7.22</v>
      </c>
      <c r="E5" s="8">
        <v>7.36</v>
      </c>
      <c r="F5" s="9">
        <v>7.13</v>
      </c>
      <c r="G5" s="8">
        <v>7.44</v>
      </c>
      <c r="H5" s="9">
        <v>5.74</v>
      </c>
      <c r="I5" s="8">
        <v>7.44</v>
      </c>
      <c r="J5" s="8">
        <v>1</v>
      </c>
    </row>
    <row r="6" spans="1:10" ht="15" x14ac:dyDescent="0.25">
      <c r="A6">
        <v>5</v>
      </c>
      <c r="B6" s="1" t="s">
        <v>28</v>
      </c>
      <c r="C6" s="8">
        <v>5.99</v>
      </c>
      <c r="D6" s="9">
        <v>5.95</v>
      </c>
      <c r="E6" s="8">
        <v>5.68</v>
      </c>
      <c r="F6" s="9">
        <v>5.76</v>
      </c>
      <c r="G6" s="8">
        <v>6.35</v>
      </c>
      <c r="H6" s="9">
        <v>6.14</v>
      </c>
      <c r="I6" s="8">
        <v>6.35</v>
      </c>
      <c r="J6" s="8">
        <v>3</v>
      </c>
    </row>
    <row r="7" spans="1:10" ht="15" x14ac:dyDescent="0.25">
      <c r="A7">
        <v>6</v>
      </c>
      <c r="B7" s="1" t="s">
        <v>35</v>
      </c>
      <c r="C7" s="8">
        <v>4.53</v>
      </c>
      <c r="D7" s="9">
        <v>4.0199999999999996</v>
      </c>
      <c r="E7" s="8">
        <v>4.88</v>
      </c>
      <c r="F7" s="9">
        <v>4.84</v>
      </c>
      <c r="G7" s="8">
        <v>4.58</v>
      </c>
      <c r="H7" s="9">
        <v>4.62</v>
      </c>
      <c r="I7" s="8">
        <v>4.88</v>
      </c>
      <c r="J7" s="8">
        <v>5</v>
      </c>
    </row>
    <row r="8" spans="1:10" ht="15" x14ac:dyDescent="0.25">
      <c r="A8">
        <v>8</v>
      </c>
      <c r="B8" s="1" t="s">
        <v>139</v>
      </c>
      <c r="C8" s="8">
        <v>5.0199999999999996</v>
      </c>
      <c r="D8" s="9">
        <v>5.07</v>
      </c>
      <c r="E8" s="8">
        <v>5.95</v>
      </c>
      <c r="F8" s="9" t="s">
        <v>148</v>
      </c>
      <c r="G8" s="8">
        <v>5.64</v>
      </c>
      <c r="H8" s="9">
        <v>5.08</v>
      </c>
      <c r="I8" s="8">
        <v>5.95</v>
      </c>
      <c r="J8" s="8">
        <v>4</v>
      </c>
    </row>
    <row r="11" spans="1:10" x14ac:dyDescent="0.3">
      <c r="A11" s="6" t="s">
        <v>79</v>
      </c>
      <c r="C11" s="8" t="s">
        <v>91</v>
      </c>
      <c r="D11" s="9" t="s">
        <v>92</v>
      </c>
      <c r="E11" s="8" t="s">
        <v>93</v>
      </c>
      <c r="F11" s="9" t="s">
        <v>94</v>
      </c>
      <c r="G11" s="8" t="s">
        <v>95</v>
      </c>
      <c r="H11" s="9" t="s">
        <v>96</v>
      </c>
      <c r="I11" s="17" t="s">
        <v>89</v>
      </c>
      <c r="J11" s="17" t="s">
        <v>90</v>
      </c>
    </row>
    <row r="12" spans="1:10" ht="15" x14ac:dyDescent="0.25">
      <c r="A12">
        <v>9</v>
      </c>
      <c r="B12" s="1" t="s">
        <v>13</v>
      </c>
      <c r="C12" s="8">
        <v>4.78</v>
      </c>
      <c r="D12" s="9">
        <v>4.51</v>
      </c>
      <c r="E12" s="8">
        <v>4.43</v>
      </c>
      <c r="F12" s="9">
        <v>4.1900000000000004</v>
      </c>
      <c r="G12" s="8">
        <v>4.49</v>
      </c>
      <c r="H12" s="9">
        <v>4.32</v>
      </c>
      <c r="I12" s="8">
        <v>4.78</v>
      </c>
      <c r="J12" s="8">
        <f>RANK(I12,$I$12:$I$19,0)</f>
        <v>4</v>
      </c>
    </row>
    <row r="13" spans="1:10" ht="15" x14ac:dyDescent="0.25">
      <c r="A13">
        <v>10</v>
      </c>
      <c r="B13" s="1" t="s">
        <v>19</v>
      </c>
      <c r="C13" s="8">
        <v>3.76</v>
      </c>
      <c r="D13" s="9">
        <v>3.42</v>
      </c>
      <c r="E13" s="8">
        <v>4.03</v>
      </c>
      <c r="F13" s="9">
        <v>3.38</v>
      </c>
      <c r="G13" s="8">
        <v>3.59</v>
      </c>
      <c r="H13" s="9">
        <v>3.58</v>
      </c>
      <c r="I13" s="8">
        <v>4.03</v>
      </c>
      <c r="J13" s="8">
        <f t="shared" ref="J13:J19" si="0">RANK(I13,$I$12:$I$19,0)</f>
        <v>6</v>
      </c>
    </row>
    <row r="14" spans="1:10" ht="15" x14ac:dyDescent="0.25">
      <c r="A14">
        <v>11</v>
      </c>
      <c r="B14" s="1" t="s">
        <v>23</v>
      </c>
      <c r="C14" s="8">
        <v>6.36</v>
      </c>
      <c r="D14" s="9">
        <v>5.92</v>
      </c>
      <c r="E14" s="8">
        <v>4.63</v>
      </c>
      <c r="F14" s="9">
        <v>5.39</v>
      </c>
      <c r="G14" s="8">
        <v>5.03</v>
      </c>
      <c r="H14" s="9">
        <v>5.09</v>
      </c>
      <c r="I14" s="8">
        <v>6.36</v>
      </c>
      <c r="J14" s="8">
        <f t="shared" si="0"/>
        <v>1</v>
      </c>
    </row>
    <row r="15" spans="1:10" ht="15" x14ac:dyDescent="0.25">
      <c r="A15">
        <v>12</v>
      </c>
      <c r="B15" s="1" t="s">
        <v>24</v>
      </c>
      <c r="C15" s="8">
        <v>5.31</v>
      </c>
      <c r="D15" s="9">
        <v>5.18</v>
      </c>
      <c r="E15" s="8">
        <v>5.18</v>
      </c>
      <c r="F15" s="9">
        <v>5.34</v>
      </c>
      <c r="G15" s="8">
        <v>4.83</v>
      </c>
      <c r="H15" s="9">
        <v>5.47</v>
      </c>
      <c r="I15" s="8">
        <v>5.47</v>
      </c>
      <c r="J15" s="8">
        <f t="shared" si="0"/>
        <v>3</v>
      </c>
    </row>
    <row r="16" spans="1:10" ht="15" x14ac:dyDescent="0.25">
      <c r="A16">
        <v>14</v>
      </c>
      <c r="B16" s="1" t="s">
        <v>67</v>
      </c>
      <c r="C16" s="8">
        <v>6.06</v>
      </c>
      <c r="D16" s="9">
        <v>5.73</v>
      </c>
      <c r="E16" s="8">
        <v>5.98</v>
      </c>
      <c r="F16" s="9">
        <v>5.46</v>
      </c>
      <c r="G16" s="8">
        <v>4.93</v>
      </c>
      <c r="H16" s="9">
        <v>5.67</v>
      </c>
      <c r="I16" s="17">
        <v>6.06</v>
      </c>
      <c r="J16" s="8">
        <f t="shared" si="0"/>
        <v>2</v>
      </c>
    </row>
    <row r="17" spans="1:11" ht="15" x14ac:dyDescent="0.25">
      <c r="A17">
        <v>15</v>
      </c>
      <c r="B17" s="1" t="s">
        <v>61</v>
      </c>
      <c r="C17" s="8">
        <v>0</v>
      </c>
      <c r="D17" s="9"/>
      <c r="E17" s="8"/>
      <c r="F17" s="9"/>
      <c r="G17" s="8"/>
      <c r="H17" s="9"/>
      <c r="I17" s="8">
        <v>0</v>
      </c>
      <c r="J17" s="8">
        <f t="shared" si="0"/>
        <v>8</v>
      </c>
    </row>
    <row r="18" spans="1:11" ht="15" x14ac:dyDescent="0.25">
      <c r="A18">
        <v>16</v>
      </c>
      <c r="B18" s="1" t="s">
        <v>138</v>
      </c>
      <c r="C18" s="8">
        <v>3.06</v>
      </c>
      <c r="D18" s="9">
        <v>3.46</v>
      </c>
      <c r="E18" s="8">
        <v>3.16</v>
      </c>
      <c r="F18" s="9">
        <v>4.08</v>
      </c>
      <c r="G18" s="8">
        <v>0</v>
      </c>
      <c r="H18" s="9">
        <v>0</v>
      </c>
      <c r="I18" s="8">
        <v>4.08</v>
      </c>
      <c r="J18" s="8">
        <f t="shared" si="0"/>
        <v>5</v>
      </c>
    </row>
    <row r="19" spans="1:11" ht="15" x14ac:dyDescent="0.25">
      <c r="A19">
        <v>18</v>
      </c>
      <c r="B19" s="1" t="s">
        <v>137</v>
      </c>
      <c r="C19" s="8">
        <v>3.22</v>
      </c>
      <c r="D19" s="9">
        <v>3.2</v>
      </c>
      <c r="E19" s="8">
        <v>3.1</v>
      </c>
      <c r="F19" s="9">
        <v>2.2200000000000002</v>
      </c>
      <c r="G19" s="8">
        <v>3</v>
      </c>
      <c r="H19" s="9">
        <v>3.22</v>
      </c>
      <c r="I19" s="8">
        <v>3.22</v>
      </c>
      <c r="J19" s="8">
        <f t="shared" si="0"/>
        <v>7</v>
      </c>
    </row>
    <row r="22" spans="1:11" x14ac:dyDescent="0.3">
      <c r="A22" s="6" t="s">
        <v>80</v>
      </c>
      <c r="B22" s="31" t="s">
        <v>147</v>
      </c>
      <c r="C22" s="8" t="s">
        <v>91</v>
      </c>
      <c r="D22" s="9" t="s">
        <v>92</v>
      </c>
      <c r="E22" s="8" t="s">
        <v>93</v>
      </c>
      <c r="F22" s="9" t="s">
        <v>94</v>
      </c>
      <c r="G22" s="8" t="s">
        <v>95</v>
      </c>
      <c r="H22" s="9" t="s">
        <v>96</v>
      </c>
      <c r="I22" s="17" t="s">
        <v>89</v>
      </c>
      <c r="J22" s="17" t="s">
        <v>90</v>
      </c>
    </row>
    <row r="23" spans="1:11" ht="15" x14ac:dyDescent="0.25">
      <c r="A23">
        <v>19</v>
      </c>
      <c r="B23" s="1" t="s">
        <v>11</v>
      </c>
      <c r="C23" s="8">
        <v>2.89</v>
      </c>
      <c r="D23" s="9">
        <v>2.5499999999999998</v>
      </c>
      <c r="E23" s="8">
        <v>2.0699999999999998</v>
      </c>
      <c r="F23" s="9">
        <v>2.65</v>
      </c>
      <c r="G23" s="8"/>
      <c r="H23" s="9"/>
      <c r="I23" s="8">
        <v>2.89</v>
      </c>
      <c r="J23" s="8">
        <v>9</v>
      </c>
      <c r="K23">
        <f>RANK(I23,$I$23:$I$37,0)</f>
        <v>9</v>
      </c>
    </row>
    <row r="24" spans="1:11" ht="15" x14ac:dyDescent="0.25">
      <c r="A24">
        <v>24</v>
      </c>
      <c r="B24" s="1" t="s">
        <v>12</v>
      </c>
      <c r="C24" s="8">
        <v>3.4</v>
      </c>
      <c r="D24" s="9">
        <v>3.59</v>
      </c>
      <c r="E24" s="8">
        <v>3.38</v>
      </c>
      <c r="F24" s="9">
        <v>3.8</v>
      </c>
      <c r="G24" s="8"/>
      <c r="H24" s="9"/>
      <c r="I24" s="8">
        <v>3.88</v>
      </c>
      <c r="J24" s="8">
        <v>3</v>
      </c>
      <c r="K24">
        <f t="shared" ref="K24:K37" si="1">RANK(I24,$I$23:$I$37,0)</f>
        <v>3</v>
      </c>
    </row>
    <row r="25" spans="1:11" ht="15" x14ac:dyDescent="0.25">
      <c r="A25">
        <v>26</v>
      </c>
      <c r="B25" s="1" t="s">
        <v>15</v>
      </c>
      <c r="C25" s="8">
        <v>1.85</v>
      </c>
      <c r="D25" s="9">
        <v>1.86</v>
      </c>
      <c r="E25" s="8">
        <v>2.2200000000000002</v>
      </c>
      <c r="F25" s="9">
        <v>1.95</v>
      </c>
      <c r="G25" s="8"/>
      <c r="H25" s="9"/>
      <c r="I25" s="8">
        <v>2.2200000000000002</v>
      </c>
      <c r="J25" s="8">
        <v>13</v>
      </c>
      <c r="K25">
        <f t="shared" si="1"/>
        <v>13</v>
      </c>
    </row>
    <row r="26" spans="1:11" x14ac:dyDescent="0.3">
      <c r="A26">
        <v>27</v>
      </c>
      <c r="B26" s="1" t="s">
        <v>20</v>
      </c>
      <c r="C26" s="8">
        <v>2.91</v>
      </c>
      <c r="D26" s="9">
        <v>2.6</v>
      </c>
      <c r="E26" s="8">
        <v>2.88</v>
      </c>
      <c r="F26" s="9">
        <v>2.23</v>
      </c>
      <c r="G26" s="8"/>
      <c r="H26" s="9"/>
      <c r="I26" s="8">
        <v>2.91</v>
      </c>
      <c r="J26" s="8">
        <v>8</v>
      </c>
      <c r="K26">
        <f t="shared" si="1"/>
        <v>8</v>
      </c>
    </row>
    <row r="27" spans="1:11" x14ac:dyDescent="0.3">
      <c r="A27">
        <v>30</v>
      </c>
      <c r="B27" s="1" t="s">
        <v>25</v>
      </c>
      <c r="C27" s="8">
        <v>2.52</v>
      </c>
      <c r="D27" s="9">
        <v>2.04</v>
      </c>
      <c r="E27" s="8">
        <v>2.46</v>
      </c>
      <c r="F27" s="9">
        <v>2.2599999999999998</v>
      </c>
      <c r="G27" s="8"/>
      <c r="H27" s="9"/>
      <c r="I27" s="17">
        <v>2.52</v>
      </c>
      <c r="J27" s="17">
        <v>12</v>
      </c>
      <c r="K27">
        <f t="shared" si="1"/>
        <v>12</v>
      </c>
    </row>
    <row r="28" spans="1:11" x14ac:dyDescent="0.3">
      <c r="A28">
        <v>32</v>
      </c>
      <c r="B28" s="1" t="s">
        <v>27</v>
      </c>
      <c r="C28" s="8">
        <v>2.84</v>
      </c>
      <c r="D28" s="9">
        <v>2.4900000000000002</v>
      </c>
      <c r="E28" s="8">
        <v>2.92</v>
      </c>
      <c r="F28" s="9">
        <v>2.91</v>
      </c>
      <c r="G28" s="8"/>
      <c r="H28" s="9"/>
      <c r="I28" s="8">
        <v>2.92</v>
      </c>
      <c r="J28" s="8">
        <v>7</v>
      </c>
      <c r="K28">
        <f t="shared" si="1"/>
        <v>7</v>
      </c>
    </row>
    <row r="29" spans="1:11" x14ac:dyDescent="0.3">
      <c r="A29">
        <v>34</v>
      </c>
      <c r="B29" s="1" t="s">
        <v>64</v>
      </c>
      <c r="C29" s="8">
        <v>4.01</v>
      </c>
      <c r="D29" s="9">
        <v>3.97</v>
      </c>
      <c r="E29" s="8">
        <v>3.88</v>
      </c>
      <c r="F29" s="9">
        <v>4.05</v>
      </c>
      <c r="G29" s="8"/>
      <c r="H29" s="9"/>
      <c r="I29" s="8">
        <v>4.05</v>
      </c>
      <c r="J29" s="8">
        <v>1</v>
      </c>
      <c r="K29">
        <f t="shared" si="1"/>
        <v>1</v>
      </c>
    </row>
    <row r="30" spans="1:11" x14ac:dyDescent="0.3">
      <c r="A30">
        <v>35</v>
      </c>
      <c r="B30" s="1" t="s">
        <v>65</v>
      </c>
      <c r="C30" s="8">
        <v>3.32</v>
      </c>
      <c r="D30" s="9">
        <v>3.41</v>
      </c>
      <c r="E30" s="8">
        <v>3.55</v>
      </c>
      <c r="F30" s="9">
        <v>4.0199999999999996</v>
      </c>
      <c r="G30" s="8"/>
      <c r="H30" s="9"/>
      <c r="I30" s="8">
        <v>4.0199999999999996</v>
      </c>
      <c r="J30" s="8">
        <v>2</v>
      </c>
      <c r="K30">
        <f t="shared" si="1"/>
        <v>2</v>
      </c>
    </row>
    <row r="31" spans="1:11" x14ac:dyDescent="0.3">
      <c r="A31">
        <v>36</v>
      </c>
      <c r="B31" s="1" t="s">
        <v>66</v>
      </c>
      <c r="C31" s="8">
        <v>2.0099999999999998</v>
      </c>
      <c r="D31" s="9">
        <v>1.9</v>
      </c>
      <c r="E31" s="8">
        <v>2.0299999999999998</v>
      </c>
      <c r="F31" s="9">
        <v>1.95</v>
      </c>
      <c r="G31" s="8"/>
      <c r="H31" s="9"/>
      <c r="I31" s="8">
        <v>2.0299999999999998</v>
      </c>
      <c r="J31" s="8">
        <v>14</v>
      </c>
      <c r="K31">
        <f t="shared" si="1"/>
        <v>14</v>
      </c>
    </row>
    <row r="32" spans="1:11" x14ac:dyDescent="0.3">
      <c r="A32">
        <v>37</v>
      </c>
      <c r="B32" s="1" t="s">
        <v>126</v>
      </c>
      <c r="C32" s="8">
        <v>2.69</v>
      </c>
      <c r="D32" s="9">
        <v>3.05</v>
      </c>
      <c r="E32" s="8">
        <v>2.9</v>
      </c>
      <c r="F32" s="9">
        <v>2.95</v>
      </c>
      <c r="G32" s="8"/>
      <c r="H32" s="9"/>
      <c r="I32" s="8">
        <v>3.05</v>
      </c>
      <c r="J32" s="8">
        <v>4</v>
      </c>
      <c r="K32">
        <f t="shared" si="1"/>
        <v>4</v>
      </c>
    </row>
    <row r="33" spans="1:11" x14ac:dyDescent="0.3">
      <c r="A33">
        <v>39</v>
      </c>
      <c r="B33" s="1" t="s">
        <v>127</v>
      </c>
      <c r="C33" s="8">
        <v>1.75</v>
      </c>
      <c r="D33" s="9">
        <v>1.85</v>
      </c>
      <c r="E33" s="8">
        <v>1.96</v>
      </c>
      <c r="F33" s="9">
        <v>1.67</v>
      </c>
      <c r="G33" s="8"/>
      <c r="H33" s="9"/>
      <c r="I33" s="8">
        <v>1.96</v>
      </c>
      <c r="J33" s="8">
        <v>15</v>
      </c>
      <c r="K33">
        <f t="shared" si="1"/>
        <v>15</v>
      </c>
    </row>
    <row r="34" spans="1:11" x14ac:dyDescent="0.3">
      <c r="A34">
        <v>45</v>
      </c>
      <c r="B34" s="1" t="s">
        <v>132</v>
      </c>
      <c r="C34" s="8">
        <v>2.59</v>
      </c>
      <c r="D34" s="9">
        <v>3.01</v>
      </c>
      <c r="E34" s="8">
        <v>2.7</v>
      </c>
      <c r="F34" s="9">
        <v>2.36</v>
      </c>
      <c r="G34" s="8"/>
      <c r="H34" s="9"/>
      <c r="I34" s="8">
        <v>3.01</v>
      </c>
      <c r="J34" s="8">
        <v>6</v>
      </c>
      <c r="K34">
        <f t="shared" si="1"/>
        <v>6</v>
      </c>
    </row>
    <row r="35" spans="1:11" x14ac:dyDescent="0.3">
      <c r="A35">
        <v>46</v>
      </c>
      <c r="B35" s="1" t="s">
        <v>134</v>
      </c>
      <c r="C35" s="8">
        <v>2.72</v>
      </c>
      <c r="D35" s="9">
        <v>2.48</v>
      </c>
      <c r="E35" s="8">
        <v>2.75</v>
      </c>
      <c r="F35" s="9">
        <v>2.63</v>
      </c>
      <c r="G35" s="8"/>
      <c r="H35" s="9"/>
      <c r="I35" s="8">
        <v>2.75</v>
      </c>
      <c r="J35" s="8">
        <v>10</v>
      </c>
      <c r="K35">
        <f t="shared" si="1"/>
        <v>10</v>
      </c>
    </row>
    <row r="36" spans="1:11" x14ac:dyDescent="0.3">
      <c r="A36">
        <v>47</v>
      </c>
      <c r="B36" s="1" t="s">
        <v>136</v>
      </c>
      <c r="C36" s="8">
        <v>2.2999999999999998</v>
      </c>
      <c r="D36" s="9"/>
      <c r="E36" s="8">
        <v>3.03</v>
      </c>
      <c r="F36" s="9">
        <v>2.12</v>
      </c>
      <c r="G36" s="8"/>
      <c r="H36" s="9"/>
      <c r="I36" s="8">
        <v>3.03</v>
      </c>
      <c r="J36" s="8">
        <v>5</v>
      </c>
      <c r="K36">
        <f t="shared" si="1"/>
        <v>5</v>
      </c>
    </row>
    <row r="37" spans="1:11" x14ac:dyDescent="0.3">
      <c r="A37">
        <v>90</v>
      </c>
      <c r="B37" s="1" t="s">
        <v>143</v>
      </c>
      <c r="C37" s="8">
        <v>1.8</v>
      </c>
      <c r="D37" s="9">
        <v>2.2799999999999998</v>
      </c>
      <c r="E37" s="8">
        <v>2.66</v>
      </c>
      <c r="F37" s="9">
        <v>2.48</v>
      </c>
      <c r="G37" s="8"/>
      <c r="H37" s="9"/>
      <c r="I37" s="8">
        <v>2.66</v>
      </c>
      <c r="J37" s="8">
        <v>11</v>
      </c>
      <c r="K37">
        <f t="shared" si="1"/>
        <v>11</v>
      </c>
    </row>
    <row r="40" spans="1:11" x14ac:dyDescent="0.3">
      <c r="A40" s="6" t="s">
        <v>81</v>
      </c>
      <c r="B40" s="31" t="s">
        <v>146</v>
      </c>
      <c r="C40" s="8" t="s">
        <v>91</v>
      </c>
      <c r="D40" s="9" t="s">
        <v>92</v>
      </c>
      <c r="E40" s="8" t="s">
        <v>93</v>
      </c>
      <c r="F40" s="9" t="s">
        <v>94</v>
      </c>
      <c r="G40" s="8" t="s">
        <v>95</v>
      </c>
      <c r="H40" s="9" t="s">
        <v>96</v>
      </c>
      <c r="I40" s="17" t="s">
        <v>89</v>
      </c>
      <c r="J40" s="17" t="s">
        <v>90</v>
      </c>
    </row>
    <row r="41" spans="1:11" x14ac:dyDescent="0.3">
      <c r="A41">
        <v>48</v>
      </c>
      <c r="B41" s="1" t="s">
        <v>16</v>
      </c>
      <c r="C41" s="8">
        <v>1.99</v>
      </c>
      <c r="D41" s="9">
        <v>2.56</v>
      </c>
      <c r="E41" s="8">
        <v>2.58</v>
      </c>
      <c r="F41" s="9">
        <v>2.68</v>
      </c>
      <c r="G41" s="8"/>
      <c r="H41" s="9"/>
      <c r="I41" s="8">
        <f>LARGE(C41:F41,1)</f>
        <v>2.68</v>
      </c>
      <c r="J41" s="8">
        <f>RANK(I41,$I$41:$I$44,0)</f>
        <v>3</v>
      </c>
    </row>
    <row r="42" spans="1:11" x14ac:dyDescent="0.3">
      <c r="A42">
        <v>49</v>
      </c>
      <c r="B42" s="1" t="s">
        <v>22</v>
      </c>
      <c r="G42" s="8"/>
      <c r="H42" s="9"/>
      <c r="I42" s="8"/>
      <c r="J42" s="8"/>
    </row>
    <row r="43" spans="1:11" x14ac:dyDescent="0.3">
      <c r="A43">
        <v>50</v>
      </c>
      <c r="B43" s="1" t="s">
        <v>32</v>
      </c>
      <c r="C43" s="8">
        <v>3.33</v>
      </c>
      <c r="D43" s="9">
        <v>2.4300000000000002</v>
      </c>
      <c r="E43" s="8">
        <v>2.7</v>
      </c>
      <c r="F43" s="9">
        <v>2.96</v>
      </c>
      <c r="G43" s="8"/>
      <c r="H43" s="9"/>
      <c r="I43" s="8">
        <f t="shared" ref="I43:I44" si="2">LARGE(C43:F43,1)</f>
        <v>3.33</v>
      </c>
      <c r="J43" s="8">
        <f t="shared" ref="J43:J44" si="3">RANK(I43,$I$41:$I$44,0)</f>
        <v>1</v>
      </c>
    </row>
    <row r="44" spans="1:11" x14ac:dyDescent="0.3">
      <c r="A44">
        <v>33</v>
      </c>
      <c r="B44" s="1" t="s">
        <v>145</v>
      </c>
      <c r="C44" s="8">
        <v>2.74</v>
      </c>
      <c r="D44" s="9">
        <v>2.6</v>
      </c>
      <c r="E44" s="8">
        <v>2.5099999999999998</v>
      </c>
      <c r="F44" s="9">
        <v>2.12</v>
      </c>
      <c r="G44" s="8"/>
      <c r="H44" s="9"/>
      <c r="I44" s="8">
        <f t="shared" si="2"/>
        <v>2.74</v>
      </c>
      <c r="J44" s="8">
        <f t="shared" si="3"/>
        <v>2</v>
      </c>
    </row>
    <row r="46" spans="1:11" x14ac:dyDescent="0.3">
      <c r="A46" s="6" t="s">
        <v>82</v>
      </c>
      <c r="C46" s="8" t="s">
        <v>91</v>
      </c>
      <c r="D46" s="9" t="s">
        <v>92</v>
      </c>
      <c r="E46" s="8" t="s">
        <v>93</v>
      </c>
      <c r="F46" s="9" t="s">
        <v>94</v>
      </c>
      <c r="G46" s="8" t="s">
        <v>95</v>
      </c>
      <c r="H46" s="9" t="s">
        <v>96</v>
      </c>
      <c r="I46" s="17" t="s">
        <v>89</v>
      </c>
      <c r="J46" s="17" t="s">
        <v>90</v>
      </c>
    </row>
    <row r="47" spans="1:11" x14ac:dyDescent="0.3">
      <c r="A47">
        <v>51</v>
      </c>
      <c r="B47" s="1" t="s">
        <v>9</v>
      </c>
      <c r="C47" s="8">
        <v>4.25</v>
      </c>
      <c r="D47" s="9">
        <v>4.63</v>
      </c>
      <c r="E47" s="8">
        <v>4.92</v>
      </c>
      <c r="F47" s="9">
        <v>4.63</v>
      </c>
      <c r="G47" s="8">
        <v>4.29</v>
      </c>
      <c r="H47" s="9">
        <v>4.55</v>
      </c>
      <c r="I47" s="8">
        <f>LARGE(C47:H47,1)</f>
        <v>4.92</v>
      </c>
      <c r="J47" s="8">
        <f>RANK(I47,$I$47:$I$49,0)</f>
        <v>2</v>
      </c>
    </row>
    <row r="48" spans="1:11" x14ac:dyDescent="0.3">
      <c r="A48">
        <v>52</v>
      </c>
      <c r="B48" s="1" t="s">
        <v>63</v>
      </c>
      <c r="C48" s="8">
        <v>5.54</v>
      </c>
      <c r="D48" s="9">
        <v>5.48</v>
      </c>
      <c r="E48" s="8">
        <v>4.87</v>
      </c>
      <c r="F48" s="9">
        <v>5.12</v>
      </c>
      <c r="G48" s="8">
        <v>5.32</v>
      </c>
      <c r="H48" s="9">
        <v>5.23</v>
      </c>
      <c r="I48" s="8">
        <f t="shared" ref="I48:I49" si="4">LARGE(C48:H48,1)</f>
        <v>5.54</v>
      </c>
      <c r="J48" s="8">
        <f>RANK(I48,$I$47:$I$49,0)</f>
        <v>1</v>
      </c>
    </row>
    <row r="49" spans="1:10" x14ac:dyDescent="0.3">
      <c r="A49">
        <v>53</v>
      </c>
      <c r="B49" s="1" t="s">
        <v>62</v>
      </c>
      <c r="C49" s="8">
        <v>2.98</v>
      </c>
      <c r="D49" s="9">
        <v>3.51</v>
      </c>
      <c r="E49" s="8">
        <v>3.41</v>
      </c>
      <c r="F49" s="9">
        <v>4.41</v>
      </c>
      <c r="G49" s="8">
        <v>3.57</v>
      </c>
      <c r="H49" s="9">
        <v>3.85</v>
      </c>
      <c r="I49" s="8">
        <f t="shared" si="4"/>
        <v>4.41</v>
      </c>
      <c r="J49" s="8">
        <f t="shared" ref="J49" si="5">RANK(I49,$I$47:$I$49,0)</f>
        <v>3</v>
      </c>
    </row>
    <row r="51" spans="1:10" x14ac:dyDescent="0.3">
      <c r="A51" s="6" t="s">
        <v>83</v>
      </c>
      <c r="C51" s="8" t="s">
        <v>91</v>
      </c>
      <c r="D51" s="9" t="s">
        <v>92</v>
      </c>
      <c r="E51" s="8" t="s">
        <v>93</v>
      </c>
      <c r="F51" s="9" t="s">
        <v>94</v>
      </c>
      <c r="G51" s="8" t="s">
        <v>95</v>
      </c>
      <c r="H51" s="9" t="s">
        <v>96</v>
      </c>
      <c r="I51" s="17" t="s">
        <v>89</v>
      </c>
      <c r="J51" s="17" t="s">
        <v>90</v>
      </c>
    </row>
    <row r="52" spans="1:10" x14ac:dyDescent="0.3">
      <c r="A52">
        <v>55</v>
      </c>
      <c r="B52" s="2" t="s">
        <v>10</v>
      </c>
      <c r="C52" s="8">
        <v>451</v>
      </c>
      <c r="D52" s="9">
        <v>364</v>
      </c>
      <c r="E52" s="8">
        <v>445</v>
      </c>
      <c r="F52" s="9">
        <v>406</v>
      </c>
      <c r="G52" s="8"/>
      <c r="H52" s="9"/>
      <c r="I52" s="8">
        <f>LARGE(C52:F52,1)</f>
        <v>451</v>
      </c>
      <c r="J52" s="8">
        <f>RANK(I52,$I$52:$I$61,0)</f>
        <v>2</v>
      </c>
    </row>
    <row r="53" spans="1:10" x14ac:dyDescent="0.3">
      <c r="A53">
        <v>57</v>
      </c>
      <c r="B53" s="1" t="s">
        <v>58</v>
      </c>
      <c r="C53" s="8">
        <v>384</v>
      </c>
      <c r="D53" s="9">
        <v>267</v>
      </c>
      <c r="E53" s="8">
        <v>348</v>
      </c>
      <c r="F53" s="9">
        <v>341</v>
      </c>
      <c r="G53" s="8"/>
      <c r="H53" s="9"/>
      <c r="I53" s="8">
        <f t="shared" ref="I53:I61" si="6">LARGE(C53:F53,1)</f>
        <v>384</v>
      </c>
      <c r="J53" s="8">
        <f t="shared" ref="J53:J61" si="7">RANK(I53,$I$52:$I$61,0)</f>
        <v>5</v>
      </c>
    </row>
    <row r="54" spans="1:10" x14ac:dyDescent="0.3">
      <c r="A54">
        <v>58</v>
      </c>
      <c r="B54" s="1" t="s">
        <v>59</v>
      </c>
      <c r="C54" s="8">
        <v>427</v>
      </c>
      <c r="D54" s="9">
        <v>326</v>
      </c>
      <c r="E54" s="8">
        <v>370</v>
      </c>
      <c r="F54" s="9">
        <v>460</v>
      </c>
      <c r="G54" s="8"/>
      <c r="H54" s="9"/>
      <c r="I54" s="8">
        <f t="shared" si="6"/>
        <v>460</v>
      </c>
      <c r="J54" s="8">
        <f t="shared" si="7"/>
        <v>1</v>
      </c>
    </row>
    <row r="55" spans="1:10" x14ac:dyDescent="0.3">
      <c r="A55">
        <v>61</v>
      </c>
      <c r="B55" s="1" t="s">
        <v>17</v>
      </c>
      <c r="C55" s="8">
        <v>300</v>
      </c>
      <c r="D55" s="9">
        <v>326</v>
      </c>
      <c r="E55" s="8">
        <v>334</v>
      </c>
      <c r="F55" s="9">
        <v>365</v>
      </c>
      <c r="G55" s="8"/>
      <c r="H55" s="9"/>
      <c r="I55" s="8">
        <f t="shared" si="6"/>
        <v>365</v>
      </c>
      <c r="J55" s="8">
        <f t="shared" si="7"/>
        <v>6</v>
      </c>
    </row>
    <row r="56" spans="1:10" x14ac:dyDescent="0.3">
      <c r="A56">
        <v>65</v>
      </c>
      <c r="B56" s="1" t="s">
        <v>68</v>
      </c>
      <c r="C56" s="8">
        <v>217</v>
      </c>
      <c r="D56" s="9">
        <v>203</v>
      </c>
      <c r="E56" s="8">
        <v>191</v>
      </c>
      <c r="F56" s="9">
        <v>230</v>
      </c>
      <c r="G56" s="8"/>
      <c r="H56" s="9"/>
      <c r="I56" s="8">
        <f t="shared" si="6"/>
        <v>230</v>
      </c>
      <c r="J56" s="8">
        <f t="shared" si="7"/>
        <v>9</v>
      </c>
    </row>
    <row r="57" spans="1:10" x14ac:dyDescent="0.3">
      <c r="A57">
        <v>68</v>
      </c>
      <c r="B57" s="1" t="s">
        <v>21</v>
      </c>
      <c r="C57" s="8">
        <v>406</v>
      </c>
      <c r="D57" s="9">
        <v>412</v>
      </c>
      <c r="E57" s="8">
        <v>444</v>
      </c>
      <c r="F57" s="9">
        <v>418</v>
      </c>
      <c r="G57" s="8"/>
      <c r="H57" s="9"/>
      <c r="I57" s="8">
        <f t="shared" si="6"/>
        <v>444</v>
      </c>
      <c r="J57" s="8">
        <f t="shared" si="7"/>
        <v>3</v>
      </c>
    </row>
    <row r="58" spans="1:10" x14ac:dyDescent="0.3">
      <c r="A58">
        <v>70</v>
      </c>
      <c r="B58" s="1" t="s">
        <v>26</v>
      </c>
      <c r="C58" s="8">
        <v>311</v>
      </c>
      <c r="D58" s="9">
        <v>251</v>
      </c>
      <c r="E58" s="8">
        <v>254</v>
      </c>
      <c r="F58" s="9">
        <v>262</v>
      </c>
      <c r="G58" s="8"/>
      <c r="H58" s="9"/>
      <c r="I58" s="8">
        <f t="shared" si="6"/>
        <v>311</v>
      </c>
      <c r="J58" s="8">
        <f t="shared" si="7"/>
        <v>8</v>
      </c>
    </row>
    <row r="59" spans="1:10" x14ac:dyDescent="0.3">
      <c r="A59">
        <v>75</v>
      </c>
      <c r="B59" s="1" t="s">
        <v>34</v>
      </c>
      <c r="C59" s="8">
        <v>0</v>
      </c>
      <c r="D59" s="9">
        <v>0</v>
      </c>
      <c r="E59" s="8">
        <v>0</v>
      </c>
      <c r="F59" s="9">
        <v>0</v>
      </c>
      <c r="G59" s="8"/>
      <c r="H59" s="9"/>
      <c r="I59" s="8">
        <f t="shared" si="6"/>
        <v>0</v>
      </c>
      <c r="J59" s="8">
        <f t="shared" si="7"/>
        <v>10</v>
      </c>
    </row>
    <row r="60" spans="1:10" x14ac:dyDescent="0.3">
      <c r="A60">
        <v>82</v>
      </c>
      <c r="B60" s="1" t="s">
        <v>57</v>
      </c>
      <c r="C60" s="8">
        <v>342</v>
      </c>
      <c r="D60" s="9">
        <v>396</v>
      </c>
      <c r="E60" s="8">
        <v>378</v>
      </c>
      <c r="F60" s="9">
        <v>394</v>
      </c>
      <c r="G60" s="8"/>
      <c r="H60" s="9"/>
      <c r="I60" s="8">
        <f t="shared" si="6"/>
        <v>396</v>
      </c>
      <c r="J60" s="8">
        <f t="shared" si="7"/>
        <v>4</v>
      </c>
    </row>
    <row r="61" spans="1:10" x14ac:dyDescent="0.3">
      <c r="A61">
        <v>85</v>
      </c>
      <c r="B61" s="1" t="s">
        <v>133</v>
      </c>
      <c r="C61" s="8">
        <v>320</v>
      </c>
      <c r="D61" s="9">
        <v>316</v>
      </c>
      <c r="E61" s="8">
        <v>326</v>
      </c>
      <c r="F61" s="9">
        <v>318</v>
      </c>
      <c r="G61" s="8"/>
      <c r="H61" s="9"/>
      <c r="I61" s="8">
        <f t="shared" si="6"/>
        <v>326</v>
      </c>
      <c r="J61" s="8">
        <f t="shared" si="7"/>
        <v>7</v>
      </c>
    </row>
    <row r="64" spans="1:10" x14ac:dyDescent="0.3">
      <c r="A64" s="6" t="s">
        <v>84</v>
      </c>
      <c r="C64" s="8" t="s">
        <v>91</v>
      </c>
      <c r="D64" s="9" t="s">
        <v>92</v>
      </c>
      <c r="E64" s="8" t="s">
        <v>93</v>
      </c>
      <c r="F64" s="9" t="s">
        <v>94</v>
      </c>
      <c r="G64" s="8" t="s">
        <v>95</v>
      </c>
      <c r="H64" s="9" t="s">
        <v>96</v>
      </c>
      <c r="I64" s="17" t="s">
        <v>89</v>
      </c>
      <c r="J64" s="17" t="s">
        <v>90</v>
      </c>
    </row>
    <row r="65" spans="1:10" x14ac:dyDescent="0.3">
      <c r="A65">
        <v>86</v>
      </c>
      <c r="B65" s="1" t="s">
        <v>18</v>
      </c>
      <c r="C65" s="8">
        <v>312</v>
      </c>
      <c r="D65" s="9">
        <v>324</v>
      </c>
      <c r="E65" s="8">
        <v>296</v>
      </c>
      <c r="F65" s="9">
        <v>282</v>
      </c>
      <c r="G65" s="8"/>
      <c r="H65" s="9"/>
      <c r="I65" s="8">
        <f t="shared" ref="I65:I66" si="8">LARGE(C65:F65,1)</f>
        <v>324</v>
      </c>
      <c r="J65" s="8">
        <f>RANK(I65,$I$65:$I$66,0)</f>
        <v>1</v>
      </c>
    </row>
    <row r="66" spans="1:10" x14ac:dyDescent="0.3">
      <c r="A66">
        <v>87</v>
      </c>
      <c r="B66" s="1" t="s">
        <v>33</v>
      </c>
      <c r="C66" s="8">
        <v>255</v>
      </c>
      <c r="D66" s="9">
        <v>225</v>
      </c>
      <c r="E66" s="8">
        <v>186</v>
      </c>
      <c r="F66" s="9">
        <v>234</v>
      </c>
      <c r="G66" s="8"/>
      <c r="H66" s="9"/>
      <c r="I66" s="8">
        <f t="shared" si="8"/>
        <v>255</v>
      </c>
      <c r="J66" s="8">
        <f>RANK(I66,$I$65:$I$66,0)</f>
        <v>2</v>
      </c>
    </row>
    <row r="67" spans="1:10" x14ac:dyDescent="0.3">
      <c r="C67" s="8"/>
      <c r="D67" s="9"/>
      <c r="E67" s="8"/>
      <c r="F67" s="9"/>
      <c r="G67" s="8"/>
      <c r="H67" s="9"/>
      <c r="I67" s="8"/>
      <c r="J67" s="8"/>
    </row>
  </sheetData>
  <pageMargins left="0.7" right="0.7" top="0.75" bottom="0.75" header="0.3" footer="0.3"/>
  <pageSetup paperSize="9" scale="7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opLeftCell="A11" workbookViewId="0">
      <selection activeCell="H10" sqref="H10"/>
    </sheetView>
  </sheetViews>
  <sheetFormatPr defaultRowHeight="14.4" x14ac:dyDescent="0.3"/>
  <cols>
    <col min="1" max="1" width="24.44140625" bestFit="1" customWidth="1"/>
    <col min="2" max="2" width="27.33203125" bestFit="1" customWidth="1"/>
    <col min="9" max="9" width="12.6640625" bestFit="1" customWidth="1"/>
    <col min="10" max="10" width="9.88671875" bestFit="1" customWidth="1"/>
  </cols>
  <sheetData>
    <row r="1" spans="1:10" ht="18" x14ac:dyDescent="0.35">
      <c r="A1" s="19" t="s">
        <v>72</v>
      </c>
      <c r="B1" s="19" t="s">
        <v>77</v>
      </c>
      <c r="F1" s="7" t="s">
        <v>97</v>
      </c>
    </row>
    <row r="4" spans="1:10" x14ac:dyDescent="0.3">
      <c r="A4" s="6" t="s">
        <v>78</v>
      </c>
      <c r="C4" s="8" t="s">
        <v>98</v>
      </c>
      <c r="D4" s="9" t="s">
        <v>99</v>
      </c>
      <c r="E4" s="8" t="s">
        <v>100</v>
      </c>
      <c r="F4" s="9" t="s">
        <v>101</v>
      </c>
      <c r="G4" s="8" t="s">
        <v>102</v>
      </c>
      <c r="H4" s="9" t="s">
        <v>103</v>
      </c>
      <c r="I4" s="17" t="s">
        <v>104</v>
      </c>
      <c r="J4" s="17" t="s">
        <v>90</v>
      </c>
    </row>
    <row r="5" spans="1:10" ht="15" x14ac:dyDescent="0.25">
      <c r="A5">
        <v>1</v>
      </c>
      <c r="B5" s="1" t="s">
        <v>14</v>
      </c>
      <c r="C5" s="8">
        <v>204</v>
      </c>
      <c r="D5" s="9">
        <v>189</v>
      </c>
      <c r="E5" s="8">
        <v>207</v>
      </c>
      <c r="F5" s="9">
        <v>187</v>
      </c>
      <c r="G5" s="8">
        <v>195</v>
      </c>
      <c r="H5" s="9">
        <v>206</v>
      </c>
      <c r="I5" s="8">
        <f>LARGE(C5:H5,1)</f>
        <v>207</v>
      </c>
      <c r="J5">
        <f>RANK(I5,$I$5:$I$9,0)</f>
        <v>1</v>
      </c>
    </row>
    <row r="6" spans="1:10" ht="15" x14ac:dyDescent="0.25">
      <c r="A6">
        <v>4</v>
      </c>
      <c r="B6" s="1" t="s">
        <v>29</v>
      </c>
      <c r="C6" s="8">
        <v>190</v>
      </c>
      <c r="D6" s="9">
        <v>195</v>
      </c>
      <c r="E6" s="8">
        <v>197</v>
      </c>
      <c r="F6" s="9">
        <v>193</v>
      </c>
      <c r="G6" s="8">
        <v>195</v>
      </c>
      <c r="H6" s="9">
        <v>198</v>
      </c>
      <c r="I6" s="8">
        <f t="shared" ref="I6:I9" si="0">LARGE(C6:H6,1)</f>
        <v>198</v>
      </c>
      <c r="J6">
        <f t="shared" ref="J6:J9" si="1">RANK(I6,$I$5:$I$9,0)</f>
        <v>2</v>
      </c>
    </row>
    <row r="7" spans="1:10" ht="15" x14ac:dyDescent="0.25">
      <c r="A7">
        <v>5</v>
      </c>
      <c r="B7" s="1" t="s">
        <v>28</v>
      </c>
      <c r="C7" s="8">
        <v>149</v>
      </c>
      <c r="D7" s="9">
        <v>141</v>
      </c>
      <c r="E7" s="8">
        <v>141</v>
      </c>
      <c r="F7" s="9">
        <v>141</v>
      </c>
      <c r="G7" s="8">
        <v>145</v>
      </c>
      <c r="H7" s="9">
        <v>145</v>
      </c>
      <c r="I7" s="8">
        <f t="shared" si="0"/>
        <v>149</v>
      </c>
      <c r="J7">
        <f t="shared" si="1"/>
        <v>4</v>
      </c>
    </row>
    <row r="8" spans="1:10" ht="15" x14ac:dyDescent="0.25">
      <c r="A8">
        <v>6</v>
      </c>
      <c r="B8" s="1" t="s">
        <v>35</v>
      </c>
      <c r="C8" s="8">
        <v>145</v>
      </c>
      <c r="D8" s="9">
        <v>148</v>
      </c>
      <c r="E8" s="8">
        <v>136</v>
      </c>
      <c r="F8" s="9">
        <v>138</v>
      </c>
      <c r="G8" s="8">
        <v>0</v>
      </c>
      <c r="H8" s="9">
        <v>0</v>
      </c>
      <c r="I8" s="8">
        <f t="shared" si="0"/>
        <v>148</v>
      </c>
      <c r="J8">
        <f t="shared" si="1"/>
        <v>5</v>
      </c>
    </row>
    <row r="9" spans="1:10" ht="15" x14ac:dyDescent="0.25">
      <c r="A9">
        <v>8</v>
      </c>
      <c r="B9" s="1" t="s">
        <v>139</v>
      </c>
      <c r="C9" s="8">
        <v>187</v>
      </c>
      <c r="D9" s="9">
        <v>181</v>
      </c>
      <c r="E9" s="8">
        <v>188</v>
      </c>
      <c r="F9" s="9">
        <v>175</v>
      </c>
      <c r="G9" s="8">
        <v>187</v>
      </c>
      <c r="H9" s="9">
        <v>187</v>
      </c>
      <c r="I9" s="8">
        <f t="shared" si="0"/>
        <v>188</v>
      </c>
      <c r="J9">
        <f t="shared" si="1"/>
        <v>3</v>
      </c>
    </row>
    <row r="12" spans="1:10" x14ac:dyDescent="0.3">
      <c r="A12" s="6" t="s">
        <v>79</v>
      </c>
      <c r="C12" s="8" t="s">
        <v>98</v>
      </c>
      <c r="D12" s="9" t="s">
        <v>99</v>
      </c>
      <c r="E12" s="8" t="s">
        <v>100</v>
      </c>
      <c r="F12" s="9" t="s">
        <v>101</v>
      </c>
      <c r="G12" s="8" t="s">
        <v>102</v>
      </c>
      <c r="H12" s="9" t="s">
        <v>103</v>
      </c>
      <c r="I12" s="17" t="s">
        <v>104</v>
      </c>
      <c r="J12" s="17" t="s">
        <v>90</v>
      </c>
    </row>
    <row r="13" spans="1:10" ht="15" x14ac:dyDescent="0.25">
      <c r="A13">
        <v>9</v>
      </c>
      <c r="B13" s="1" t="s">
        <v>13</v>
      </c>
      <c r="C13" s="8">
        <v>177</v>
      </c>
      <c r="D13" s="9">
        <v>178</v>
      </c>
      <c r="E13" s="8">
        <v>165</v>
      </c>
      <c r="F13" s="9">
        <v>164</v>
      </c>
      <c r="G13" s="8">
        <v>160</v>
      </c>
      <c r="H13" s="9">
        <v>176</v>
      </c>
      <c r="I13" s="8">
        <f>LARGE(C13:H13,1)</f>
        <v>178</v>
      </c>
      <c r="J13">
        <f>RANK(I13,$I$13:$I$20,0)</f>
        <v>4</v>
      </c>
    </row>
    <row r="14" spans="1:10" ht="15" x14ac:dyDescent="0.25">
      <c r="A14">
        <v>10</v>
      </c>
      <c r="B14" s="1" t="s">
        <v>19</v>
      </c>
      <c r="C14" s="8">
        <v>175</v>
      </c>
      <c r="D14" s="9">
        <v>188</v>
      </c>
      <c r="E14" s="8">
        <v>181</v>
      </c>
      <c r="F14" s="9">
        <v>179</v>
      </c>
      <c r="G14" s="8">
        <v>179</v>
      </c>
      <c r="H14" s="9">
        <v>179</v>
      </c>
      <c r="I14" s="8">
        <f t="shared" ref="I14:I20" si="2">LARGE(C14:H14,1)</f>
        <v>188</v>
      </c>
      <c r="J14">
        <f t="shared" ref="J14:J20" si="3">RANK(I14,$I$13:$I$20,0)</f>
        <v>2</v>
      </c>
    </row>
    <row r="15" spans="1:10" ht="15" x14ac:dyDescent="0.25">
      <c r="A15">
        <v>11</v>
      </c>
      <c r="B15" s="1" t="s">
        <v>23</v>
      </c>
      <c r="C15" s="8">
        <v>168</v>
      </c>
      <c r="D15" s="9">
        <v>176</v>
      </c>
      <c r="E15" s="8">
        <v>171</v>
      </c>
      <c r="F15" s="9">
        <v>172</v>
      </c>
      <c r="G15" s="8">
        <v>185</v>
      </c>
      <c r="H15" s="9">
        <v>176</v>
      </c>
      <c r="I15" s="8">
        <f t="shared" si="2"/>
        <v>185</v>
      </c>
      <c r="J15">
        <f t="shared" si="3"/>
        <v>3</v>
      </c>
    </row>
    <row r="16" spans="1:10" ht="15" x14ac:dyDescent="0.25">
      <c r="A16">
        <v>12</v>
      </c>
      <c r="B16" s="1" t="s">
        <v>24</v>
      </c>
      <c r="C16" s="8">
        <v>184</v>
      </c>
      <c r="D16" s="9">
        <v>0</v>
      </c>
      <c r="E16" s="8">
        <v>183</v>
      </c>
      <c r="F16" s="9">
        <v>188</v>
      </c>
      <c r="G16" s="8">
        <v>178</v>
      </c>
      <c r="H16" s="9">
        <v>190</v>
      </c>
      <c r="I16" s="8">
        <f t="shared" si="2"/>
        <v>190</v>
      </c>
      <c r="J16">
        <f t="shared" si="3"/>
        <v>1</v>
      </c>
    </row>
    <row r="17" spans="1:10" ht="15" x14ac:dyDescent="0.25">
      <c r="A17">
        <v>14</v>
      </c>
      <c r="B17" s="1" t="s">
        <v>67</v>
      </c>
      <c r="C17" s="8">
        <v>0</v>
      </c>
      <c r="D17" s="9">
        <v>0</v>
      </c>
      <c r="E17" s="8">
        <v>158</v>
      </c>
      <c r="F17" s="9">
        <v>175</v>
      </c>
      <c r="G17" s="8">
        <v>164</v>
      </c>
      <c r="H17" s="9">
        <v>172</v>
      </c>
      <c r="I17" s="8">
        <f t="shared" si="2"/>
        <v>175</v>
      </c>
      <c r="J17">
        <f t="shared" si="3"/>
        <v>5</v>
      </c>
    </row>
    <row r="18" spans="1:10" ht="15" x14ac:dyDescent="0.25">
      <c r="A18">
        <v>15</v>
      </c>
      <c r="B18" s="1" t="s">
        <v>61</v>
      </c>
      <c r="C18" s="8">
        <v>0</v>
      </c>
      <c r="D18" s="9">
        <v>0</v>
      </c>
      <c r="E18" s="8">
        <v>0</v>
      </c>
      <c r="F18" s="9">
        <v>0</v>
      </c>
      <c r="G18" s="8">
        <v>0</v>
      </c>
      <c r="H18" s="9">
        <v>0</v>
      </c>
      <c r="I18" s="8">
        <f t="shared" si="2"/>
        <v>0</v>
      </c>
      <c r="J18">
        <f t="shared" si="3"/>
        <v>8</v>
      </c>
    </row>
    <row r="19" spans="1:10" ht="15" x14ac:dyDescent="0.25">
      <c r="A19">
        <v>16</v>
      </c>
      <c r="B19" s="1" t="s">
        <v>138</v>
      </c>
      <c r="C19" s="8">
        <v>137</v>
      </c>
      <c r="D19" s="9">
        <v>138</v>
      </c>
      <c r="E19" s="8">
        <v>0</v>
      </c>
      <c r="F19" s="9">
        <v>148</v>
      </c>
      <c r="G19" s="8">
        <v>144</v>
      </c>
      <c r="H19" s="9">
        <v>148</v>
      </c>
      <c r="I19" s="8">
        <f t="shared" si="2"/>
        <v>148</v>
      </c>
      <c r="J19">
        <f t="shared" si="3"/>
        <v>7</v>
      </c>
    </row>
    <row r="20" spans="1:10" ht="15" x14ac:dyDescent="0.25">
      <c r="A20">
        <v>18</v>
      </c>
      <c r="B20" s="1" t="s">
        <v>137</v>
      </c>
      <c r="C20" s="8">
        <v>159</v>
      </c>
      <c r="D20" s="9">
        <v>153</v>
      </c>
      <c r="E20" s="8">
        <v>160</v>
      </c>
      <c r="F20" s="9">
        <v>154</v>
      </c>
      <c r="G20" s="8">
        <v>161</v>
      </c>
      <c r="H20" s="9">
        <v>157</v>
      </c>
      <c r="I20" s="8">
        <f t="shared" si="2"/>
        <v>161</v>
      </c>
      <c r="J20">
        <f t="shared" si="3"/>
        <v>6</v>
      </c>
    </row>
    <row r="23" spans="1:10" x14ac:dyDescent="0.3">
      <c r="A23" s="6" t="s">
        <v>80</v>
      </c>
      <c r="C23" s="8" t="s">
        <v>98</v>
      </c>
      <c r="D23" s="9" t="s">
        <v>99</v>
      </c>
      <c r="E23" s="8" t="s">
        <v>100</v>
      </c>
      <c r="F23" s="9" t="s">
        <v>101</v>
      </c>
      <c r="G23" s="8" t="s">
        <v>102</v>
      </c>
      <c r="H23" s="9" t="s">
        <v>103</v>
      </c>
      <c r="I23" s="17" t="s">
        <v>104</v>
      </c>
      <c r="J23" s="17" t="s">
        <v>90</v>
      </c>
    </row>
    <row r="24" spans="1:10" ht="15" x14ac:dyDescent="0.25">
      <c r="A24">
        <v>19</v>
      </c>
      <c r="B24" s="1" t="s">
        <v>11</v>
      </c>
      <c r="C24" s="8">
        <v>148</v>
      </c>
      <c r="D24" s="9">
        <v>146</v>
      </c>
      <c r="E24" s="8">
        <v>147</v>
      </c>
      <c r="F24" s="9">
        <v>147</v>
      </c>
      <c r="G24" s="8">
        <v>153</v>
      </c>
      <c r="H24" s="9">
        <v>153</v>
      </c>
      <c r="I24" s="8">
        <f>LARGE(C24:H24,1)</f>
        <v>153</v>
      </c>
      <c r="J24">
        <f>RANK(I24,$I$24:$I$38,0)</f>
        <v>3</v>
      </c>
    </row>
    <row r="25" spans="1:10" ht="15" x14ac:dyDescent="0.25">
      <c r="A25">
        <v>24</v>
      </c>
      <c r="B25" s="1" t="s">
        <v>12</v>
      </c>
      <c r="C25" s="8">
        <v>146</v>
      </c>
      <c r="D25" s="9">
        <v>148</v>
      </c>
      <c r="E25" s="8">
        <v>122</v>
      </c>
      <c r="F25" s="9">
        <v>144</v>
      </c>
      <c r="G25" s="8">
        <v>93</v>
      </c>
      <c r="H25" s="9">
        <v>144</v>
      </c>
      <c r="I25" s="8">
        <f t="shared" ref="I25:I38" si="4">LARGE(C25:H25,1)</f>
        <v>148</v>
      </c>
      <c r="J25">
        <f t="shared" ref="J25:J38" si="5">RANK(I25,$I$24:$I$38,0)</f>
        <v>4</v>
      </c>
    </row>
    <row r="26" spans="1:10" ht="15" x14ac:dyDescent="0.25">
      <c r="A26">
        <v>26</v>
      </c>
      <c r="B26" s="1" t="s">
        <v>15</v>
      </c>
      <c r="C26" s="8">
        <v>63</v>
      </c>
      <c r="D26" s="9">
        <v>120</v>
      </c>
      <c r="E26" s="8">
        <v>120</v>
      </c>
      <c r="F26" s="9">
        <v>122</v>
      </c>
      <c r="G26" s="8">
        <v>116</v>
      </c>
      <c r="H26" s="9">
        <v>129</v>
      </c>
      <c r="I26" s="8">
        <f t="shared" si="4"/>
        <v>129</v>
      </c>
      <c r="J26">
        <f t="shared" si="5"/>
        <v>13</v>
      </c>
    </row>
    <row r="27" spans="1:10" ht="15" x14ac:dyDescent="0.25">
      <c r="A27">
        <v>27</v>
      </c>
      <c r="B27" s="1" t="s">
        <v>20</v>
      </c>
      <c r="C27" s="8">
        <v>134</v>
      </c>
      <c r="D27" s="9">
        <v>131</v>
      </c>
      <c r="E27" s="8">
        <v>141</v>
      </c>
      <c r="F27" s="9">
        <v>143</v>
      </c>
      <c r="G27" s="8">
        <v>142</v>
      </c>
      <c r="H27" s="9">
        <v>145</v>
      </c>
      <c r="I27" s="8">
        <f t="shared" si="4"/>
        <v>145</v>
      </c>
      <c r="J27">
        <f t="shared" si="5"/>
        <v>5</v>
      </c>
    </row>
    <row r="28" spans="1:10" ht="15" x14ac:dyDescent="0.25">
      <c r="A28">
        <v>30</v>
      </c>
      <c r="B28" s="1" t="s">
        <v>25</v>
      </c>
      <c r="C28" s="8">
        <v>125</v>
      </c>
      <c r="D28" s="9">
        <v>131</v>
      </c>
      <c r="E28" s="8">
        <v>117</v>
      </c>
      <c r="F28" s="9">
        <v>128</v>
      </c>
      <c r="G28" s="8">
        <v>137</v>
      </c>
      <c r="H28" s="9">
        <v>138</v>
      </c>
      <c r="I28" s="8">
        <f t="shared" si="4"/>
        <v>138</v>
      </c>
      <c r="J28">
        <f t="shared" si="5"/>
        <v>8</v>
      </c>
    </row>
    <row r="29" spans="1:10" x14ac:dyDescent="0.3">
      <c r="A29">
        <v>32</v>
      </c>
      <c r="B29" s="1" t="s">
        <v>27</v>
      </c>
      <c r="C29" s="8">
        <v>137</v>
      </c>
      <c r="D29" s="9">
        <v>157</v>
      </c>
      <c r="E29" s="8">
        <v>146</v>
      </c>
      <c r="F29" s="9">
        <v>144</v>
      </c>
      <c r="G29" s="8">
        <v>154</v>
      </c>
      <c r="H29" s="9">
        <v>145</v>
      </c>
      <c r="I29" s="8">
        <f t="shared" si="4"/>
        <v>157</v>
      </c>
      <c r="J29">
        <f t="shared" si="5"/>
        <v>1</v>
      </c>
    </row>
    <row r="30" spans="1:10" ht="15" x14ac:dyDescent="0.25">
      <c r="A30">
        <v>34</v>
      </c>
      <c r="B30" s="1" t="s">
        <v>64</v>
      </c>
      <c r="C30" s="8">
        <v>145</v>
      </c>
      <c r="D30" s="9">
        <v>146</v>
      </c>
      <c r="E30" s="8">
        <v>150</v>
      </c>
      <c r="F30" s="9">
        <v>155</v>
      </c>
      <c r="G30" s="8">
        <v>154</v>
      </c>
      <c r="H30" s="9">
        <v>157</v>
      </c>
      <c r="I30" s="8">
        <f t="shared" si="4"/>
        <v>157</v>
      </c>
      <c r="J30">
        <v>2</v>
      </c>
    </row>
    <row r="31" spans="1:10" x14ac:dyDescent="0.3">
      <c r="A31">
        <v>35</v>
      </c>
      <c r="B31" s="1" t="s">
        <v>65</v>
      </c>
      <c r="C31" s="8">
        <v>129</v>
      </c>
      <c r="D31" s="9">
        <v>130</v>
      </c>
      <c r="E31" s="8">
        <v>124</v>
      </c>
      <c r="F31" s="9">
        <v>138</v>
      </c>
      <c r="G31" s="8">
        <v>142</v>
      </c>
      <c r="H31" s="9">
        <v>144</v>
      </c>
      <c r="I31" s="8">
        <f t="shared" si="4"/>
        <v>144</v>
      </c>
      <c r="J31">
        <f t="shared" si="5"/>
        <v>6</v>
      </c>
    </row>
    <row r="32" spans="1:10" ht="15" x14ac:dyDescent="0.25">
      <c r="A32">
        <v>36</v>
      </c>
      <c r="B32" s="1" t="s">
        <v>66</v>
      </c>
      <c r="C32" s="8">
        <v>121</v>
      </c>
      <c r="D32" s="9">
        <v>133</v>
      </c>
      <c r="E32" s="8">
        <v>133</v>
      </c>
      <c r="F32" s="9">
        <v>134</v>
      </c>
      <c r="G32" s="8">
        <v>131</v>
      </c>
      <c r="H32" s="9">
        <v>130</v>
      </c>
      <c r="I32" s="8">
        <f t="shared" si="4"/>
        <v>134</v>
      </c>
      <c r="J32">
        <f t="shared" si="5"/>
        <v>11</v>
      </c>
    </row>
    <row r="33" spans="1:10" ht="15" x14ac:dyDescent="0.25">
      <c r="A33">
        <v>37</v>
      </c>
      <c r="B33" s="1" t="s">
        <v>126</v>
      </c>
      <c r="C33" s="8">
        <v>127</v>
      </c>
      <c r="D33" s="9">
        <v>137</v>
      </c>
      <c r="E33" s="8">
        <v>119</v>
      </c>
      <c r="F33" s="9">
        <v>139</v>
      </c>
      <c r="G33" s="8">
        <v>126</v>
      </c>
      <c r="H33" s="9">
        <v>127</v>
      </c>
      <c r="I33" s="8">
        <f t="shared" si="4"/>
        <v>139</v>
      </c>
      <c r="J33">
        <f t="shared" si="5"/>
        <v>7</v>
      </c>
    </row>
    <row r="34" spans="1:10" x14ac:dyDescent="0.3">
      <c r="A34">
        <v>39</v>
      </c>
      <c r="B34" s="1" t="s">
        <v>127</v>
      </c>
      <c r="C34" s="8">
        <v>96</v>
      </c>
      <c r="D34" s="9">
        <v>92</v>
      </c>
      <c r="E34" s="8">
        <v>98</v>
      </c>
      <c r="F34" s="9">
        <v>86</v>
      </c>
      <c r="G34" s="8">
        <v>103</v>
      </c>
      <c r="H34" s="9">
        <v>90</v>
      </c>
      <c r="I34" s="8">
        <f t="shared" si="4"/>
        <v>103</v>
      </c>
      <c r="J34">
        <f t="shared" si="5"/>
        <v>14</v>
      </c>
    </row>
    <row r="35" spans="1:10" x14ac:dyDescent="0.3">
      <c r="A35">
        <v>45</v>
      </c>
      <c r="B35" s="1" t="s">
        <v>132</v>
      </c>
      <c r="C35" s="8">
        <v>131</v>
      </c>
      <c r="D35" s="9">
        <v>126</v>
      </c>
      <c r="E35" s="8">
        <v>124</v>
      </c>
      <c r="F35" s="9">
        <v>120</v>
      </c>
      <c r="G35" s="8">
        <v>129</v>
      </c>
      <c r="H35" s="9">
        <v>138</v>
      </c>
      <c r="I35" s="8">
        <f t="shared" si="4"/>
        <v>138</v>
      </c>
      <c r="J35">
        <f t="shared" si="5"/>
        <v>8</v>
      </c>
    </row>
    <row r="36" spans="1:10" x14ac:dyDescent="0.3">
      <c r="A36">
        <v>46</v>
      </c>
      <c r="B36" s="1" t="s">
        <v>134</v>
      </c>
      <c r="C36" s="8">
        <v>0</v>
      </c>
      <c r="D36" s="9">
        <v>0</v>
      </c>
      <c r="E36" s="8">
        <v>0</v>
      </c>
      <c r="F36" s="9"/>
      <c r="G36" s="8">
        <v>0</v>
      </c>
      <c r="H36" s="9">
        <v>0</v>
      </c>
      <c r="I36" s="8">
        <f t="shared" si="4"/>
        <v>0</v>
      </c>
      <c r="J36">
        <f t="shared" si="5"/>
        <v>15</v>
      </c>
    </row>
    <row r="37" spans="1:10" x14ac:dyDescent="0.3">
      <c r="A37">
        <v>47</v>
      </c>
      <c r="B37" s="1" t="s">
        <v>136</v>
      </c>
      <c r="C37" s="8">
        <v>96</v>
      </c>
      <c r="D37" s="9">
        <v>117</v>
      </c>
      <c r="E37" s="8">
        <v>132</v>
      </c>
      <c r="F37" s="9">
        <v>122</v>
      </c>
      <c r="G37" s="8">
        <v>130</v>
      </c>
      <c r="H37" s="9">
        <v>112</v>
      </c>
      <c r="I37" s="8">
        <f t="shared" si="4"/>
        <v>132</v>
      </c>
      <c r="J37">
        <f t="shared" si="5"/>
        <v>12</v>
      </c>
    </row>
    <row r="38" spans="1:10" x14ac:dyDescent="0.3">
      <c r="A38">
        <v>90</v>
      </c>
      <c r="B38" s="1" t="s">
        <v>143</v>
      </c>
      <c r="C38" s="8">
        <v>123</v>
      </c>
      <c r="D38" s="9">
        <v>123</v>
      </c>
      <c r="E38" s="8">
        <v>119</v>
      </c>
      <c r="F38" s="9">
        <v>93</v>
      </c>
      <c r="G38" s="8">
        <v>132</v>
      </c>
      <c r="H38" s="9">
        <v>135</v>
      </c>
      <c r="I38" s="8">
        <f t="shared" si="4"/>
        <v>135</v>
      </c>
      <c r="J38">
        <f t="shared" si="5"/>
        <v>10</v>
      </c>
    </row>
    <row r="41" spans="1:10" x14ac:dyDescent="0.3">
      <c r="A41" s="6" t="s">
        <v>81</v>
      </c>
      <c r="C41" s="8" t="s">
        <v>98</v>
      </c>
      <c r="D41" s="9" t="s">
        <v>99</v>
      </c>
      <c r="E41" s="8" t="s">
        <v>100</v>
      </c>
      <c r="F41" s="9" t="s">
        <v>101</v>
      </c>
      <c r="G41" s="8" t="s">
        <v>102</v>
      </c>
      <c r="H41" s="9" t="s">
        <v>103</v>
      </c>
      <c r="I41" s="17" t="s">
        <v>104</v>
      </c>
      <c r="J41" s="17" t="s">
        <v>90</v>
      </c>
    </row>
    <row r="42" spans="1:10" x14ac:dyDescent="0.3">
      <c r="A42">
        <v>48</v>
      </c>
      <c r="B42" s="1" t="s">
        <v>16</v>
      </c>
      <c r="C42" s="8">
        <v>112</v>
      </c>
      <c r="D42" s="9">
        <v>122</v>
      </c>
      <c r="E42" s="8">
        <v>118</v>
      </c>
      <c r="F42" s="9">
        <v>126</v>
      </c>
      <c r="G42" s="8">
        <v>142</v>
      </c>
      <c r="H42" s="9">
        <v>112</v>
      </c>
      <c r="I42" s="8">
        <f t="shared" ref="I42:I45" si="6">LARGE(C42:H42,1)</f>
        <v>142</v>
      </c>
      <c r="J42">
        <f>RANK(I42,$I$42:$I$46,0)</f>
        <v>1</v>
      </c>
    </row>
    <row r="43" spans="1:10" x14ac:dyDescent="0.3">
      <c r="A43">
        <v>49</v>
      </c>
      <c r="B43" s="1" t="s">
        <v>22</v>
      </c>
      <c r="C43" s="8">
        <v>0</v>
      </c>
      <c r="D43" s="9">
        <v>0</v>
      </c>
      <c r="E43" s="8"/>
      <c r="F43" s="9"/>
      <c r="G43" s="8"/>
      <c r="H43" s="9"/>
      <c r="I43" s="8">
        <f t="shared" si="6"/>
        <v>0</v>
      </c>
      <c r="J43">
        <f t="shared" ref="J43:J45" si="7">RANK(I43,$I$42:$I$46,0)</f>
        <v>4</v>
      </c>
    </row>
    <row r="44" spans="1:10" x14ac:dyDescent="0.3">
      <c r="A44">
        <v>50</v>
      </c>
      <c r="B44" s="1" t="s">
        <v>32</v>
      </c>
      <c r="C44" s="8">
        <v>102</v>
      </c>
      <c r="D44" s="9">
        <v>102</v>
      </c>
      <c r="E44" s="8">
        <v>101</v>
      </c>
      <c r="F44" s="9">
        <v>116</v>
      </c>
      <c r="G44" s="8">
        <v>116</v>
      </c>
      <c r="H44" s="9">
        <v>115</v>
      </c>
      <c r="I44" s="8">
        <f t="shared" si="6"/>
        <v>116</v>
      </c>
      <c r="J44">
        <f t="shared" si="7"/>
        <v>2</v>
      </c>
    </row>
    <row r="45" spans="1:10" x14ac:dyDescent="0.3">
      <c r="A45">
        <v>33</v>
      </c>
      <c r="B45" s="1" t="s">
        <v>145</v>
      </c>
      <c r="C45" s="8">
        <v>94</v>
      </c>
      <c r="D45" s="9">
        <v>102</v>
      </c>
      <c r="E45" s="8">
        <v>103</v>
      </c>
      <c r="F45" s="9">
        <v>110</v>
      </c>
      <c r="G45" s="8">
        <v>98</v>
      </c>
      <c r="H45" s="9">
        <v>0</v>
      </c>
      <c r="I45" s="8">
        <f t="shared" si="6"/>
        <v>110</v>
      </c>
      <c r="J45">
        <f t="shared" si="7"/>
        <v>3</v>
      </c>
    </row>
    <row r="46" spans="1:10" x14ac:dyDescent="0.3">
      <c r="C46" s="8"/>
      <c r="D46" s="9"/>
      <c r="E46" s="8"/>
      <c r="F46" s="9"/>
      <c r="G46" s="8"/>
      <c r="H46" s="9"/>
      <c r="I46" s="8"/>
    </row>
    <row r="48" spans="1:10" x14ac:dyDescent="0.3">
      <c r="A48" s="6" t="s">
        <v>82</v>
      </c>
      <c r="C48" s="8" t="s">
        <v>98</v>
      </c>
      <c r="D48" s="9" t="s">
        <v>99</v>
      </c>
      <c r="E48" s="8" t="s">
        <v>100</v>
      </c>
      <c r="F48" s="9" t="s">
        <v>101</v>
      </c>
      <c r="G48" s="8" t="s">
        <v>102</v>
      </c>
      <c r="H48" s="9" t="s">
        <v>103</v>
      </c>
      <c r="I48" s="17" t="s">
        <v>104</v>
      </c>
      <c r="J48" s="17" t="s">
        <v>90</v>
      </c>
    </row>
    <row r="49" spans="1:10" x14ac:dyDescent="0.3">
      <c r="A49">
        <v>51</v>
      </c>
      <c r="B49" s="1" t="s">
        <v>9</v>
      </c>
      <c r="C49" s="8">
        <v>163</v>
      </c>
      <c r="D49" s="9">
        <v>96</v>
      </c>
      <c r="E49" s="8">
        <v>160</v>
      </c>
      <c r="F49" s="9">
        <v>100</v>
      </c>
      <c r="G49" s="8">
        <v>161</v>
      </c>
      <c r="H49" s="9">
        <v>161</v>
      </c>
      <c r="I49" s="8">
        <f t="shared" ref="I49:I51" si="8">LARGE(C49:H49,1)</f>
        <v>163</v>
      </c>
      <c r="J49">
        <f>RANK(I49,$I$49:$I$51,0)</f>
        <v>2</v>
      </c>
    </row>
    <row r="50" spans="1:10" x14ac:dyDescent="0.3">
      <c r="A50">
        <v>52</v>
      </c>
      <c r="B50" s="1" t="s">
        <v>63</v>
      </c>
      <c r="C50" s="8"/>
      <c r="D50" s="9"/>
      <c r="E50" s="8"/>
      <c r="F50" s="9"/>
      <c r="G50" s="8"/>
      <c r="H50" s="9">
        <v>0</v>
      </c>
      <c r="I50" s="8">
        <f t="shared" si="8"/>
        <v>0</v>
      </c>
      <c r="J50">
        <f t="shared" ref="J50:J51" si="9">RANK(I50,$I$49:$I$51,0)</f>
        <v>3</v>
      </c>
    </row>
    <row r="51" spans="1:10" x14ac:dyDescent="0.3">
      <c r="A51">
        <v>53</v>
      </c>
      <c r="B51" s="1" t="s">
        <v>62</v>
      </c>
      <c r="C51" s="8">
        <v>127</v>
      </c>
      <c r="D51" s="9">
        <v>154</v>
      </c>
      <c r="E51" s="8">
        <v>174</v>
      </c>
      <c r="F51" s="9">
        <v>135</v>
      </c>
      <c r="G51" s="8">
        <v>0</v>
      </c>
      <c r="H51" s="9">
        <v>151</v>
      </c>
      <c r="I51" s="8">
        <f t="shared" si="8"/>
        <v>174</v>
      </c>
      <c r="J51">
        <f t="shared" si="9"/>
        <v>1</v>
      </c>
    </row>
    <row r="53" spans="1:10" x14ac:dyDescent="0.3">
      <c r="A53" s="6" t="s">
        <v>83</v>
      </c>
      <c r="C53" s="8" t="s">
        <v>98</v>
      </c>
      <c r="D53" s="9" t="s">
        <v>99</v>
      </c>
      <c r="E53" s="8" t="s">
        <v>100</v>
      </c>
      <c r="F53" s="9" t="s">
        <v>101</v>
      </c>
      <c r="G53" s="8" t="s">
        <v>102</v>
      </c>
      <c r="H53" s="9" t="s">
        <v>103</v>
      </c>
      <c r="I53" s="17" t="s">
        <v>104</v>
      </c>
      <c r="J53" s="17" t="s">
        <v>90</v>
      </c>
    </row>
    <row r="54" spans="1:10" x14ac:dyDescent="0.3">
      <c r="A54">
        <v>55</v>
      </c>
      <c r="B54" s="2" t="s">
        <v>10</v>
      </c>
      <c r="C54" s="8">
        <v>154</v>
      </c>
      <c r="D54" s="9">
        <v>152</v>
      </c>
      <c r="E54" s="8">
        <v>168</v>
      </c>
      <c r="F54" s="9">
        <v>172</v>
      </c>
      <c r="G54" s="8">
        <v>136</v>
      </c>
      <c r="H54" s="9">
        <v>171</v>
      </c>
      <c r="I54" s="8">
        <f t="shared" ref="I54:I63" si="10">LARGE(C54:H54,1)</f>
        <v>172</v>
      </c>
      <c r="J54">
        <f>RANK(I54,$I$54:$I$63,0)</f>
        <v>1</v>
      </c>
    </row>
    <row r="55" spans="1:10" x14ac:dyDescent="0.3">
      <c r="A55">
        <v>57</v>
      </c>
      <c r="B55" s="1" t="s">
        <v>58</v>
      </c>
      <c r="C55" s="8">
        <v>157</v>
      </c>
      <c r="D55" s="9">
        <v>153</v>
      </c>
      <c r="E55" s="8">
        <v>169</v>
      </c>
      <c r="F55" s="9">
        <v>164</v>
      </c>
      <c r="G55" s="8">
        <v>166</v>
      </c>
      <c r="H55" s="9">
        <v>155</v>
      </c>
      <c r="I55" s="8">
        <f t="shared" si="10"/>
        <v>169</v>
      </c>
      <c r="J55">
        <f t="shared" ref="J55:J63" si="11">RANK(I55,$I$54:$I$63,0)</f>
        <v>2</v>
      </c>
    </row>
    <row r="56" spans="1:10" x14ac:dyDescent="0.3">
      <c r="A56">
        <v>58</v>
      </c>
      <c r="B56" s="1" t="s">
        <v>59</v>
      </c>
      <c r="C56" s="8">
        <v>0</v>
      </c>
      <c r="D56" s="9"/>
      <c r="E56" s="8"/>
      <c r="F56" s="9"/>
      <c r="G56" s="8"/>
      <c r="H56" s="9"/>
      <c r="I56" s="8">
        <f t="shared" si="10"/>
        <v>0</v>
      </c>
      <c r="J56">
        <f t="shared" si="11"/>
        <v>9</v>
      </c>
    </row>
    <row r="57" spans="1:10" x14ac:dyDescent="0.3">
      <c r="A57">
        <v>61</v>
      </c>
      <c r="B57" s="1" t="s">
        <v>17</v>
      </c>
      <c r="C57" s="8">
        <v>145</v>
      </c>
      <c r="D57" s="9">
        <v>141</v>
      </c>
      <c r="E57" s="8">
        <v>139</v>
      </c>
      <c r="F57" s="9">
        <v>119</v>
      </c>
      <c r="G57" s="8">
        <v>129</v>
      </c>
      <c r="H57" s="9">
        <v>136</v>
      </c>
      <c r="I57" s="8">
        <f t="shared" si="10"/>
        <v>145</v>
      </c>
      <c r="J57">
        <f t="shared" si="11"/>
        <v>6</v>
      </c>
    </row>
    <row r="58" spans="1:10" x14ac:dyDescent="0.3">
      <c r="A58">
        <v>65</v>
      </c>
      <c r="B58" s="1" t="s">
        <v>68</v>
      </c>
      <c r="C58" s="8">
        <v>123</v>
      </c>
      <c r="D58" s="9">
        <v>133</v>
      </c>
      <c r="E58" s="8">
        <v>144</v>
      </c>
      <c r="F58" s="9">
        <v>137</v>
      </c>
      <c r="G58" s="8">
        <v>136</v>
      </c>
      <c r="H58" s="9">
        <v>136</v>
      </c>
      <c r="I58" s="8">
        <f t="shared" si="10"/>
        <v>144</v>
      </c>
      <c r="J58">
        <f t="shared" si="11"/>
        <v>7</v>
      </c>
    </row>
    <row r="59" spans="1:10" x14ac:dyDescent="0.3">
      <c r="A59">
        <v>68</v>
      </c>
      <c r="B59" s="1" t="s">
        <v>21</v>
      </c>
      <c r="C59" s="8">
        <v>152</v>
      </c>
      <c r="D59" s="9">
        <v>153</v>
      </c>
      <c r="E59" s="8">
        <v>160</v>
      </c>
      <c r="F59" s="9">
        <v>132</v>
      </c>
      <c r="G59" s="8">
        <v>147</v>
      </c>
      <c r="H59" s="9">
        <v>158</v>
      </c>
      <c r="I59" s="8">
        <f t="shared" si="10"/>
        <v>160</v>
      </c>
      <c r="J59">
        <f t="shared" si="11"/>
        <v>3</v>
      </c>
    </row>
    <row r="60" spans="1:10" x14ac:dyDescent="0.3">
      <c r="A60">
        <v>70</v>
      </c>
      <c r="B60" s="1" t="s">
        <v>26</v>
      </c>
      <c r="C60" s="8">
        <v>152</v>
      </c>
      <c r="D60" s="9">
        <v>149</v>
      </c>
      <c r="E60" s="8">
        <v>138</v>
      </c>
      <c r="F60" s="9">
        <v>143</v>
      </c>
      <c r="G60" s="8">
        <v>154</v>
      </c>
      <c r="H60" s="9">
        <v>128</v>
      </c>
      <c r="I60" s="8">
        <f t="shared" si="10"/>
        <v>154</v>
      </c>
      <c r="J60">
        <v>5</v>
      </c>
    </row>
    <row r="61" spans="1:10" x14ac:dyDescent="0.3">
      <c r="A61">
        <v>75</v>
      </c>
      <c r="B61" s="1" t="s">
        <v>34</v>
      </c>
      <c r="C61" s="8">
        <v>0</v>
      </c>
      <c r="D61" s="9"/>
      <c r="E61" s="8"/>
      <c r="F61" s="9"/>
      <c r="G61" s="8"/>
      <c r="H61" s="9"/>
      <c r="I61" s="8">
        <f t="shared" si="10"/>
        <v>0</v>
      </c>
      <c r="J61">
        <f t="shared" si="11"/>
        <v>9</v>
      </c>
    </row>
    <row r="62" spans="1:10" x14ac:dyDescent="0.3">
      <c r="A62">
        <v>82</v>
      </c>
      <c r="B62" s="1" t="s">
        <v>57</v>
      </c>
      <c r="C62" s="8">
        <v>133</v>
      </c>
      <c r="D62" s="9">
        <v>130</v>
      </c>
      <c r="E62" s="8">
        <v>115</v>
      </c>
      <c r="F62" s="9">
        <v>0</v>
      </c>
      <c r="G62" s="8">
        <v>133</v>
      </c>
      <c r="H62" s="9">
        <v>136</v>
      </c>
      <c r="I62" s="8">
        <f t="shared" si="10"/>
        <v>136</v>
      </c>
      <c r="J62">
        <f t="shared" si="11"/>
        <v>8</v>
      </c>
    </row>
    <row r="63" spans="1:10" x14ac:dyDescent="0.3">
      <c r="A63">
        <v>85</v>
      </c>
      <c r="B63" s="1" t="s">
        <v>133</v>
      </c>
      <c r="C63" s="8">
        <v>142</v>
      </c>
      <c r="D63" s="9">
        <v>154</v>
      </c>
      <c r="E63" s="8">
        <v>105</v>
      </c>
      <c r="F63" s="9">
        <v>129</v>
      </c>
      <c r="G63" s="8">
        <v>133</v>
      </c>
      <c r="H63" s="9">
        <v>145</v>
      </c>
      <c r="I63" s="8">
        <f t="shared" si="10"/>
        <v>154</v>
      </c>
      <c r="J63">
        <f t="shared" si="11"/>
        <v>4</v>
      </c>
    </row>
    <row r="65" spans="1:10" x14ac:dyDescent="0.3">
      <c r="A65" s="6" t="s">
        <v>84</v>
      </c>
      <c r="C65" s="8" t="s">
        <v>98</v>
      </c>
      <c r="D65" s="9" t="s">
        <v>99</v>
      </c>
      <c r="E65" s="8" t="s">
        <v>100</v>
      </c>
      <c r="F65" s="9" t="s">
        <v>101</v>
      </c>
      <c r="G65" s="8" t="s">
        <v>102</v>
      </c>
      <c r="H65" s="9" t="s">
        <v>103</v>
      </c>
      <c r="I65" s="17" t="s">
        <v>104</v>
      </c>
      <c r="J65" s="17" t="s">
        <v>90</v>
      </c>
    </row>
    <row r="66" spans="1:10" x14ac:dyDescent="0.3">
      <c r="A66">
        <v>86</v>
      </c>
      <c r="B66" s="1" t="s">
        <v>18</v>
      </c>
      <c r="C66" s="8">
        <v>142</v>
      </c>
      <c r="D66" s="9">
        <v>134</v>
      </c>
      <c r="E66" s="8">
        <v>135</v>
      </c>
      <c r="F66" s="9">
        <v>146</v>
      </c>
      <c r="G66" s="8">
        <v>145</v>
      </c>
      <c r="H66" s="9">
        <v>118</v>
      </c>
      <c r="I66" s="8">
        <f t="shared" ref="I66:I67" si="12">LARGE(C66:H66,1)</f>
        <v>146</v>
      </c>
      <c r="J66">
        <f>RANK(I66,$I$66:$I$67,0)</f>
        <v>1</v>
      </c>
    </row>
    <row r="67" spans="1:10" x14ac:dyDescent="0.3">
      <c r="A67">
        <v>87</v>
      </c>
      <c r="B67" s="1" t="s">
        <v>33</v>
      </c>
      <c r="C67" s="8">
        <v>100</v>
      </c>
      <c r="D67" s="9">
        <v>97</v>
      </c>
      <c r="E67" s="8">
        <v>95</v>
      </c>
      <c r="F67" s="9">
        <v>91</v>
      </c>
      <c r="G67" s="8">
        <v>94</v>
      </c>
      <c r="H67" s="9">
        <v>101</v>
      </c>
      <c r="I67" s="8">
        <f t="shared" si="12"/>
        <v>101</v>
      </c>
      <c r="J67">
        <f>RANK(I67,$I$66:$I$67,0)</f>
        <v>2</v>
      </c>
    </row>
    <row r="68" spans="1:10" x14ac:dyDescent="0.3">
      <c r="C68" s="8"/>
      <c r="D68" s="9"/>
      <c r="E68" s="8"/>
      <c r="F68" s="9"/>
      <c r="G68" s="8"/>
      <c r="H68" s="9"/>
      <c r="I68" s="8"/>
      <c r="J68" s="8"/>
    </row>
  </sheetData>
  <pageMargins left="0.7" right="0.7" top="0.75" bottom="0.75" header="0.3" footer="0.3"/>
  <pageSetup paperSize="9" scale="6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zoomScaleNormal="100" workbookViewId="0">
      <selection activeCell="G50" sqref="G50"/>
    </sheetView>
  </sheetViews>
  <sheetFormatPr defaultRowHeight="14.4" x14ac:dyDescent="0.3"/>
  <cols>
    <col min="1" max="1" width="17.5546875" bestFit="1" customWidth="1"/>
    <col min="2" max="2" width="27.33203125" bestFit="1" customWidth="1"/>
    <col min="3" max="3" width="13" customWidth="1"/>
    <col min="4" max="4" width="9.88671875" bestFit="1" customWidth="1"/>
    <col min="5" max="5" width="13.5546875" customWidth="1"/>
    <col min="7" max="7" width="15.109375" bestFit="1" customWidth="1"/>
    <col min="9" max="9" width="13.33203125" bestFit="1" customWidth="1"/>
  </cols>
  <sheetData>
    <row r="1" spans="1:9" ht="18" x14ac:dyDescent="0.35">
      <c r="A1" s="18" t="s">
        <v>72</v>
      </c>
      <c r="B1" s="18" t="s">
        <v>105</v>
      </c>
      <c r="D1" s="7" t="s">
        <v>106</v>
      </c>
    </row>
    <row r="6" spans="1:9" ht="15" x14ac:dyDescent="0.25">
      <c r="A6" s="6" t="s">
        <v>78</v>
      </c>
      <c r="C6" s="9" t="s">
        <v>107</v>
      </c>
      <c r="D6" s="8" t="s">
        <v>90</v>
      </c>
    </row>
    <row r="7" spans="1:9" ht="15" x14ac:dyDescent="0.25">
      <c r="A7">
        <v>1</v>
      </c>
      <c r="B7" s="1" t="s">
        <v>14</v>
      </c>
      <c r="C7" s="40">
        <v>1.0613425925925927E-3</v>
      </c>
      <c r="D7">
        <v>1</v>
      </c>
      <c r="E7">
        <f>RANK(C7,$C$7:$C$11,1)</f>
        <v>1</v>
      </c>
      <c r="G7" s="1"/>
      <c r="I7" s="1"/>
    </row>
    <row r="8" spans="1:9" ht="15" x14ac:dyDescent="0.25">
      <c r="A8">
        <v>4</v>
      </c>
      <c r="B8" s="1" t="s">
        <v>29</v>
      </c>
      <c r="C8" s="40">
        <v>1.0725694444444444E-3</v>
      </c>
      <c r="D8">
        <v>2</v>
      </c>
      <c r="E8">
        <f t="shared" ref="E8:E11" si="0">RANK(C8,$C$7:$C$11,1)</f>
        <v>2</v>
      </c>
      <c r="G8" s="1"/>
      <c r="I8" s="1"/>
    </row>
    <row r="9" spans="1:9" ht="15" x14ac:dyDescent="0.25">
      <c r="A9">
        <v>5</v>
      </c>
      <c r="B9" s="1" t="s">
        <v>28</v>
      </c>
      <c r="C9" s="40">
        <v>1.2604166666666666E-3</v>
      </c>
      <c r="D9">
        <v>5</v>
      </c>
      <c r="E9">
        <f t="shared" si="0"/>
        <v>5</v>
      </c>
      <c r="G9" s="1"/>
    </row>
    <row r="10" spans="1:9" ht="15" x14ac:dyDescent="0.25">
      <c r="A10">
        <v>6</v>
      </c>
      <c r="B10" s="1" t="s">
        <v>35</v>
      </c>
      <c r="C10" s="40">
        <v>1.1651620370370373E-3</v>
      </c>
      <c r="D10">
        <v>3</v>
      </c>
      <c r="E10">
        <f t="shared" si="0"/>
        <v>3</v>
      </c>
    </row>
    <row r="11" spans="1:9" ht="15" x14ac:dyDescent="0.25">
      <c r="A11">
        <v>8</v>
      </c>
      <c r="B11" s="1" t="s">
        <v>139</v>
      </c>
      <c r="C11" s="40">
        <v>1.2376157407407407E-3</v>
      </c>
      <c r="D11">
        <v>4</v>
      </c>
      <c r="E11">
        <f t="shared" si="0"/>
        <v>4</v>
      </c>
    </row>
    <row r="14" spans="1:9" ht="15" x14ac:dyDescent="0.25">
      <c r="A14" s="6" t="s">
        <v>79</v>
      </c>
      <c r="C14" s="9" t="s">
        <v>107</v>
      </c>
      <c r="D14" s="8" t="s">
        <v>90</v>
      </c>
    </row>
    <row r="15" spans="1:9" ht="15" x14ac:dyDescent="0.25">
      <c r="A15">
        <v>9</v>
      </c>
      <c r="B15" s="1" t="s">
        <v>13</v>
      </c>
      <c r="C15" s="40">
        <v>1.1364583333333333E-3</v>
      </c>
      <c r="D15">
        <f>RANK(C15,$C$15:$C$21,1)</f>
        <v>4</v>
      </c>
    </row>
    <row r="16" spans="1:9" ht="15" x14ac:dyDescent="0.25">
      <c r="A16">
        <v>10</v>
      </c>
      <c r="B16" s="1" t="s">
        <v>19</v>
      </c>
      <c r="C16" s="40">
        <v>1.0623842592592592E-3</v>
      </c>
      <c r="D16">
        <f>RANK(C16,$C$15:$C$21,1)</f>
        <v>1</v>
      </c>
    </row>
    <row r="17" spans="1:4" ht="15" x14ac:dyDescent="0.25">
      <c r="A17">
        <v>11</v>
      </c>
      <c r="B17" s="1" t="s">
        <v>23</v>
      </c>
      <c r="C17" s="40">
        <v>1.0716435185185184E-3</v>
      </c>
      <c r="D17">
        <f>RANK(C17,$C$15:$C$21,1)</f>
        <v>2</v>
      </c>
    </row>
    <row r="18" spans="1:4" ht="15" x14ac:dyDescent="0.25">
      <c r="A18">
        <v>12</v>
      </c>
      <c r="B18" s="1" t="s">
        <v>24</v>
      </c>
      <c r="C18" s="40">
        <v>1.0925925925925925E-3</v>
      </c>
      <c r="D18">
        <f>RANK(C18,$C$15:$C$21,1)</f>
        <v>3</v>
      </c>
    </row>
    <row r="19" spans="1:4" ht="15" x14ac:dyDescent="0.25">
      <c r="A19">
        <v>14</v>
      </c>
      <c r="B19" s="1" t="s">
        <v>67</v>
      </c>
      <c r="C19" s="40">
        <v>1.2466435185185187E-3</v>
      </c>
      <c r="D19">
        <f>RANK(C19,$C$15:$C$21,1)</f>
        <v>5</v>
      </c>
    </row>
    <row r="20" spans="1:4" ht="15" x14ac:dyDescent="0.25">
      <c r="A20">
        <v>15</v>
      </c>
      <c r="B20" s="1" t="s">
        <v>61</v>
      </c>
      <c r="C20" s="40"/>
      <c r="D20">
        <v>8</v>
      </c>
    </row>
    <row r="21" spans="1:4" ht="15" x14ac:dyDescent="0.25">
      <c r="A21">
        <v>16</v>
      </c>
      <c r="B21" s="1" t="s">
        <v>138</v>
      </c>
      <c r="C21" s="40">
        <v>1.2962962962962963E-3</v>
      </c>
      <c r="D21">
        <f>RANK(C21,$C$15:$C$21,1)</f>
        <v>6</v>
      </c>
    </row>
    <row r="22" spans="1:4" x14ac:dyDescent="0.3">
      <c r="A22">
        <v>18</v>
      </c>
      <c r="B22" s="1" t="s">
        <v>137</v>
      </c>
      <c r="C22" s="9" t="s">
        <v>150</v>
      </c>
      <c r="D22">
        <v>8</v>
      </c>
    </row>
    <row r="25" spans="1:4" ht="15" x14ac:dyDescent="0.25">
      <c r="A25" s="6" t="s">
        <v>80</v>
      </c>
      <c r="C25" s="9" t="s">
        <v>107</v>
      </c>
      <c r="D25" s="8" t="s">
        <v>90</v>
      </c>
    </row>
    <row r="26" spans="1:4" ht="15" x14ac:dyDescent="0.25">
      <c r="A26">
        <v>19</v>
      </c>
      <c r="B26" s="1" t="s">
        <v>11</v>
      </c>
      <c r="C26" s="40">
        <v>1.4780092592592594E-3</v>
      </c>
      <c r="D26">
        <f t="shared" ref="D26:D37" si="1">RANK(C26,$C$26:$C$40,1)</f>
        <v>12</v>
      </c>
    </row>
    <row r="27" spans="1:4" ht="15" x14ac:dyDescent="0.25">
      <c r="A27">
        <v>24</v>
      </c>
      <c r="B27" s="1" t="s">
        <v>12</v>
      </c>
      <c r="C27" s="40">
        <v>1.3878472222222224E-3</v>
      </c>
      <c r="D27">
        <f t="shared" si="1"/>
        <v>9</v>
      </c>
    </row>
    <row r="28" spans="1:4" ht="15" x14ac:dyDescent="0.25">
      <c r="A28">
        <v>26</v>
      </c>
      <c r="B28" s="1" t="s">
        <v>15</v>
      </c>
      <c r="C28" s="40">
        <v>1.4834490740740739E-3</v>
      </c>
      <c r="D28">
        <f t="shared" si="1"/>
        <v>13</v>
      </c>
    </row>
    <row r="29" spans="1:4" ht="15" x14ac:dyDescent="0.25">
      <c r="A29">
        <v>27</v>
      </c>
      <c r="B29" s="1" t="s">
        <v>20</v>
      </c>
      <c r="C29" s="40">
        <v>1.2078703703703702E-3</v>
      </c>
      <c r="D29">
        <f t="shared" si="1"/>
        <v>3</v>
      </c>
    </row>
    <row r="30" spans="1:4" ht="15" x14ac:dyDescent="0.25">
      <c r="A30">
        <v>30</v>
      </c>
      <c r="B30" s="1" t="s">
        <v>25</v>
      </c>
      <c r="C30" s="40">
        <v>1.1967592592592592E-3</v>
      </c>
      <c r="D30">
        <f t="shared" si="1"/>
        <v>1</v>
      </c>
    </row>
    <row r="31" spans="1:4" x14ac:dyDescent="0.3">
      <c r="A31">
        <v>32</v>
      </c>
      <c r="B31" s="1" t="s">
        <v>27</v>
      </c>
      <c r="C31" s="40">
        <v>1.2924768518518517E-3</v>
      </c>
      <c r="D31">
        <f t="shared" si="1"/>
        <v>7</v>
      </c>
    </row>
    <row r="32" spans="1:4" ht="15" x14ac:dyDescent="0.25">
      <c r="A32">
        <v>34</v>
      </c>
      <c r="B32" s="1" t="s">
        <v>64</v>
      </c>
      <c r="C32" s="40">
        <v>1.1967592592592592E-3</v>
      </c>
      <c r="D32">
        <f t="shared" si="1"/>
        <v>1</v>
      </c>
    </row>
    <row r="33" spans="1:4" x14ac:dyDescent="0.3">
      <c r="A33">
        <v>35</v>
      </c>
      <c r="B33" s="1" t="s">
        <v>65</v>
      </c>
      <c r="C33" s="40">
        <v>1.2592592592592592E-3</v>
      </c>
      <c r="D33">
        <f t="shared" si="1"/>
        <v>4</v>
      </c>
    </row>
    <row r="34" spans="1:4" ht="15" x14ac:dyDescent="0.25">
      <c r="A34">
        <v>36</v>
      </c>
      <c r="B34" s="1" t="s">
        <v>66</v>
      </c>
      <c r="C34" s="40">
        <v>1.2744212962962963E-3</v>
      </c>
      <c r="D34">
        <f t="shared" si="1"/>
        <v>5</v>
      </c>
    </row>
    <row r="35" spans="1:4" ht="15" x14ac:dyDescent="0.25">
      <c r="A35">
        <v>37</v>
      </c>
      <c r="B35" s="1" t="s">
        <v>126</v>
      </c>
      <c r="C35" s="40">
        <v>1.3009259259259259E-3</v>
      </c>
      <c r="D35">
        <f t="shared" si="1"/>
        <v>8</v>
      </c>
    </row>
    <row r="36" spans="1:4" ht="15" x14ac:dyDescent="0.25">
      <c r="A36">
        <v>39</v>
      </c>
      <c r="B36" s="1" t="s">
        <v>127</v>
      </c>
      <c r="C36" s="40">
        <v>1.4489583333333333E-3</v>
      </c>
      <c r="D36">
        <f t="shared" si="1"/>
        <v>11</v>
      </c>
    </row>
    <row r="37" spans="1:4" ht="15" x14ac:dyDescent="0.25">
      <c r="A37">
        <v>45</v>
      </c>
      <c r="B37" s="1" t="s">
        <v>132</v>
      </c>
      <c r="C37" s="40">
        <v>1.2866898148148149E-3</v>
      </c>
      <c r="D37">
        <f t="shared" si="1"/>
        <v>6</v>
      </c>
    </row>
    <row r="38" spans="1:4" x14ac:dyDescent="0.3">
      <c r="A38">
        <v>46</v>
      </c>
      <c r="B38" s="1" t="s">
        <v>134</v>
      </c>
      <c r="C38" s="34"/>
      <c r="D38">
        <v>14</v>
      </c>
    </row>
    <row r="39" spans="1:4" ht="15" x14ac:dyDescent="0.25">
      <c r="A39">
        <v>47</v>
      </c>
      <c r="B39" s="1" t="s">
        <v>136</v>
      </c>
      <c r="C39" s="40">
        <v>1.6502314814814815E-3</v>
      </c>
      <c r="D39">
        <f>RANK(C39,$C$26:$C$40,1)</f>
        <v>14</v>
      </c>
    </row>
    <row r="40" spans="1:4" ht="15" x14ac:dyDescent="0.25">
      <c r="A40">
        <v>90</v>
      </c>
      <c r="B40" s="1" t="s">
        <v>143</v>
      </c>
      <c r="C40" s="40">
        <v>1.419212962962963E-3</v>
      </c>
      <c r="D40">
        <f>RANK(C40,$C$26:$C$40,1)</f>
        <v>10</v>
      </c>
    </row>
    <row r="43" spans="1:4" ht="15" x14ac:dyDescent="0.25">
      <c r="A43" s="6" t="s">
        <v>81</v>
      </c>
      <c r="C43" s="9" t="s">
        <v>107</v>
      </c>
      <c r="D43" s="8" t="s">
        <v>90</v>
      </c>
    </row>
    <row r="44" spans="1:4" ht="15" x14ac:dyDescent="0.25">
      <c r="A44">
        <v>48</v>
      </c>
      <c r="B44" s="1" t="s">
        <v>16</v>
      </c>
      <c r="C44" s="40">
        <v>1.3253472222222223E-3</v>
      </c>
      <c r="D44">
        <v>1</v>
      </c>
    </row>
    <row r="45" spans="1:4" ht="15" x14ac:dyDescent="0.25">
      <c r="A45">
        <v>49</v>
      </c>
      <c r="B45" s="1" t="s">
        <v>22</v>
      </c>
      <c r="C45" s="34" t="s">
        <v>152</v>
      </c>
      <c r="D45">
        <v>4</v>
      </c>
    </row>
    <row r="46" spans="1:4" ht="15" x14ac:dyDescent="0.25">
      <c r="A46">
        <v>50</v>
      </c>
      <c r="B46" s="1" t="s">
        <v>32</v>
      </c>
      <c r="C46" s="34" t="s">
        <v>152</v>
      </c>
      <c r="D46">
        <v>4</v>
      </c>
    </row>
    <row r="47" spans="1:4" ht="15" x14ac:dyDescent="0.25">
      <c r="A47">
        <v>33</v>
      </c>
      <c r="B47" s="1" t="s">
        <v>145</v>
      </c>
      <c r="C47" s="34" t="s">
        <v>152</v>
      </c>
      <c r="D47">
        <v>4</v>
      </c>
    </row>
    <row r="48" spans="1:4" ht="15" x14ac:dyDescent="0.25">
      <c r="C48" s="38"/>
      <c r="D48" s="33"/>
    </row>
    <row r="49" spans="1:9" ht="15" x14ac:dyDescent="0.25">
      <c r="A49" s="6" t="s">
        <v>82</v>
      </c>
      <c r="C49" s="9" t="s">
        <v>107</v>
      </c>
      <c r="D49" s="8" t="s">
        <v>90</v>
      </c>
    </row>
    <row r="50" spans="1:9" ht="15" x14ac:dyDescent="0.25">
      <c r="A50">
        <v>51</v>
      </c>
      <c r="B50" s="1" t="s">
        <v>9</v>
      </c>
      <c r="C50" s="40">
        <v>1.2131944444444445E-3</v>
      </c>
      <c r="D50">
        <v>1</v>
      </c>
      <c r="I50" t="s">
        <v>153</v>
      </c>
    </row>
    <row r="51" spans="1:9" x14ac:dyDescent="0.3">
      <c r="A51">
        <v>52</v>
      </c>
      <c r="B51" s="1" t="s">
        <v>63</v>
      </c>
      <c r="C51" s="34"/>
      <c r="D51">
        <v>3</v>
      </c>
      <c r="I51" s="1" t="s">
        <v>134</v>
      </c>
    </row>
    <row r="52" spans="1:9" x14ac:dyDescent="0.3">
      <c r="A52">
        <v>53</v>
      </c>
      <c r="B52" s="1" t="s">
        <v>62</v>
      </c>
      <c r="C52" s="40">
        <v>1.2527777777777778E-3</v>
      </c>
      <c r="D52">
        <v>2</v>
      </c>
      <c r="I52" s="1" t="s">
        <v>136</v>
      </c>
    </row>
    <row r="53" spans="1:9" ht="15" x14ac:dyDescent="0.25">
      <c r="I53" s="1" t="s">
        <v>59</v>
      </c>
    </row>
    <row r="54" spans="1:9" ht="15" x14ac:dyDescent="0.25">
      <c r="A54" s="6" t="s">
        <v>83</v>
      </c>
      <c r="C54" s="9" t="s">
        <v>107</v>
      </c>
      <c r="D54" s="8" t="s">
        <v>90</v>
      </c>
      <c r="I54" s="1" t="s">
        <v>57</v>
      </c>
    </row>
    <row r="55" spans="1:9" ht="15" x14ac:dyDescent="0.25">
      <c r="A55">
        <v>55</v>
      </c>
      <c r="B55" s="2" t="s">
        <v>10</v>
      </c>
      <c r="C55" s="40">
        <v>1.2527777777777778E-3</v>
      </c>
      <c r="D55">
        <f>RANK(C55,$C$55:$C$64,1)</f>
        <v>2</v>
      </c>
      <c r="I55" s="1" t="s">
        <v>22</v>
      </c>
    </row>
    <row r="56" spans="1:9" x14ac:dyDescent="0.3">
      <c r="A56">
        <v>57</v>
      </c>
      <c r="B56" s="1" t="s">
        <v>58</v>
      </c>
      <c r="C56" s="39">
        <v>1.1770833333333334E-3</v>
      </c>
      <c r="D56">
        <f>RANK(C56,$C$55:$C$64,1)</f>
        <v>1</v>
      </c>
    </row>
    <row r="57" spans="1:9" ht="15" x14ac:dyDescent="0.25">
      <c r="A57">
        <v>58</v>
      </c>
      <c r="B57" s="1" t="s">
        <v>59</v>
      </c>
      <c r="C57" s="34"/>
      <c r="D57">
        <v>8</v>
      </c>
      <c r="I57" s="1" t="s">
        <v>154</v>
      </c>
    </row>
    <row r="58" spans="1:9" ht="15" x14ac:dyDescent="0.25">
      <c r="A58">
        <v>61</v>
      </c>
      <c r="B58" s="1" t="s">
        <v>17</v>
      </c>
      <c r="C58" s="39">
        <v>1.3854166666666667E-3</v>
      </c>
      <c r="D58">
        <f>RANK(C58,$C$55:$C$64,1)</f>
        <v>5</v>
      </c>
      <c r="H58" t="s">
        <v>155</v>
      </c>
      <c r="I58" s="1" t="s">
        <v>33</v>
      </c>
    </row>
    <row r="59" spans="1:9" ht="15" x14ac:dyDescent="0.25">
      <c r="A59">
        <v>65</v>
      </c>
      <c r="B59" s="1" t="s">
        <v>68</v>
      </c>
      <c r="C59" s="40">
        <v>1.5976851851851848E-3</v>
      </c>
      <c r="D59">
        <f>RANK(C59,$C$55:$C$64,1)</f>
        <v>8</v>
      </c>
    </row>
    <row r="60" spans="1:9" ht="15" x14ac:dyDescent="0.25">
      <c r="A60">
        <v>68</v>
      </c>
      <c r="B60" s="1" t="s">
        <v>21</v>
      </c>
      <c r="C60" s="40">
        <v>1.3008101851851852E-3</v>
      </c>
      <c r="D60">
        <f>RANK(C60,$C$55:$C$64,1)</f>
        <v>4</v>
      </c>
    </row>
    <row r="61" spans="1:9" ht="15" x14ac:dyDescent="0.25">
      <c r="A61">
        <v>70</v>
      </c>
      <c r="B61" s="1" t="s">
        <v>26</v>
      </c>
      <c r="C61" s="40">
        <v>1.4274305555555553E-3</v>
      </c>
      <c r="D61">
        <f>RANK(C61,$C$55:$C$64,1)</f>
        <v>7</v>
      </c>
    </row>
    <row r="62" spans="1:9" x14ac:dyDescent="0.3">
      <c r="A62">
        <v>75</v>
      </c>
      <c r="B62" s="1" t="s">
        <v>34</v>
      </c>
      <c r="C62" s="40"/>
      <c r="D62">
        <v>8</v>
      </c>
    </row>
    <row r="63" spans="1:9" ht="15" x14ac:dyDescent="0.25">
      <c r="A63">
        <v>82</v>
      </c>
      <c r="B63" s="1" t="s">
        <v>57</v>
      </c>
      <c r="C63" s="40">
        <v>1.2527777777777778E-3</v>
      </c>
      <c r="D63">
        <f>RANK(C63,$C$55:$C$64,1)</f>
        <v>2</v>
      </c>
    </row>
    <row r="64" spans="1:9" ht="15" x14ac:dyDescent="0.25">
      <c r="A64">
        <v>85</v>
      </c>
      <c r="B64" s="1" t="s">
        <v>133</v>
      </c>
      <c r="C64" s="40">
        <v>1.4229166666666667E-3</v>
      </c>
      <c r="D64">
        <f>RANK(C64,$C$55:$C$64,1)</f>
        <v>6</v>
      </c>
    </row>
    <row r="66" spans="1:4" x14ac:dyDescent="0.3">
      <c r="A66" s="6" t="s">
        <v>84</v>
      </c>
      <c r="C66" s="9" t="s">
        <v>107</v>
      </c>
      <c r="D66" s="8" t="s">
        <v>90</v>
      </c>
    </row>
    <row r="67" spans="1:4" x14ac:dyDescent="0.3">
      <c r="A67">
        <v>86</v>
      </c>
      <c r="B67" s="1" t="s">
        <v>18</v>
      </c>
      <c r="C67" s="40">
        <v>1.4769675925925924E-3</v>
      </c>
      <c r="D67">
        <v>1</v>
      </c>
    </row>
    <row r="68" spans="1:4" x14ac:dyDescent="0.3">
      <c r="A68">
        <v>87</v>
      </c>
      <c r="B68" s="1" t="s">
        <v>33</v>
      </c>
      <c r="C68" s="34">
        <v>9.0972222222222218E-2</v>
      </c>
      <c r="D68">
        <v>2</v>
      </c>
    </row>
  </sheetData>
  <pageMargins left="0.7" right="0.7" top="0.75" bottom="0.75" header="0.3" footer="0.3"/>
  <pageSetup paperSize="9" scale="7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7"/>
  <sheetViews>
    <sheetView topLeftCell="A43" workbookViewId="0">
      <selection activeCell="J62" sqref="J62"/>
    </sheetView>
  </sheetViews>
  <sheetFormatPr defaultRowHeight="14.4" x14ac:dyDescent="0.3"/>
  <cols>
    <col min="2" max="2" width="27.33203125" bestFit="1" customWidth="1"/>
    <col min="7" max="7" width="11.5546875" bestFit="1" customWidth="1"/>
    <col min="8" max="8" width="9.88671875" bestFit="1" customWidth="1"/>
  </cols>
  <sheetData>
    <row r="1" spans="1:9" x14ac:dyDescent="0.3">
      <c r="E1" s="6" t="s">
        <v>108</v>
      </c>
    </row>
    <row r="4" spans="1:9" x14ac:dyDescent="0.3">
      <c r="A4" s="6" t="s">
        <v>78</v>
      </c>
      <c r="C4" s="8" t="s">
        <v>109</v>
      </c>
      <c r="D4" s="8" t="s">
        <v>75</v>
      </c>
      <c r="E4" s="8" t="s">
        <v>110</v>
      </c>
      <c r="F4" s="8" t="s">
        <v>105</v>
      </c>
      <c r="G4" s="8" t="s">
        <v>111</v>
      </c>
      <c r="H4" s="8" t="s">
        <v>90</v>
      </c>
    </row>
    <row r="5" spans="1:9" ht="15" x14ac:dyDescent="0.25">
      <c r="A5">
        <v>1</v>
      </c>
      <c r="B5" s="1" t="s">
        <v>14</v>
      </c>
      <c r="C5" s="26">
        <f>'Höjd m korrigerade placeringar'!AZ4</f>
        <v>2</v>
      </c>
      <c r="D5" s="26">
        <f>Kula!J4</f>
        <v>2</v>
      </c>
      <c r="E5" s="9">
        <f>Längd!J5</f>
        <v>1</v>
      </c>
      <c r="F5" s="9">
        <f>'400 m'!D7</f>
        <v>1</v>
      </c>
      <c r="G5" s="9">
        <f>SUM(C5:F5)</f>
        <v>6</v>
      </c>
      <c r="H5" s="9">
        <f>RANK(G5,$G$5:$G$9,1)</f>
        <v>1</v>
      </c>
      <c r="I5">
        <v>1</v>
      </c>
    </row>
    <row r="6" spans="1:9" ht="15" x14ac:dyDescent="0.25">
      <c r="A6">
        <v>4</v>
      </c>
      <c r="B6" s="1" t="s">
        <v>29</v>
      </c>
      <c r="C6" s="26">
        <f>'Höjd m korrigerade placeringar'!AZ5</f>
        <v>1</v>
      </c>
      <c r="D6" s="26">
        <f>Kula!J5</f>
        <v>1</v>
      </c>
      <c r="E6" s="9">
        <f>Längd!J6</f>
        <v>2</v>
      </c>
      <c r="F6" s="9">
        <f>'400 m'!D8</f>
        <v>2</v>
      </c>
      <c r="G6" s="9">
        <f t="shared" ref="G6:G9" si="0">SUM(C6:F6)</f>
        <v>6</v>
      </c>
      <c r="H6" s="9">
        <f t="shared" ref="H6:H9" si="1">RANK(G6,$G$5:$G$9,1)</f>
        <v>1</v>
      </c>
      <c r="I6">
        <v>1</v>
      </c>
    </row>
    <row r="7" spans="1:9" ht="15" x14ac:dyDescent="0.25">
      <c r="A7">
        <v>5</v>
      </c>
      <c r="B7" s="1" t="s">
        <v>28</v>
      </c>
      <c r="C7" s="26">
        <f>'Höjd m korrigerade placeringar'!AZ6</f>
        <v>5</v>
      </c>
      <c r="D7" s="26">
        <f>Kula!J6</f>
        <v>3</v>
      </c>
      <c r="E7" s="9">
        <f>Längd!J7</f>
        <v>4</v>
      </c>
      <c r="F7" s="9">
        <f>'400 m'!D9</f>
        <v>5</v>
      </c>
      <c r="G7" s="9">
        <f t="shared" si="0"/>
        <v>17</v>
      </c>
      <c r="H7" s="9">
        <f t="shared" si="1"/>
        <v>4</v>
      </c>
    </row>
    <row r="8" spans="1:9" ht="15" x14ac:dyDescent="0.25">
      <c r="A8">
        <v>6</v>
      </c>
      <c r="B8" s="1" t="s">
        <v>35</v>
      </c>
      <c r="C8" s="26">
        <f>'Höjd m korrigerade placeringar'!AZ7</f>
        <v>4</v>
      </c>
      <c r="D8" s="26">
        <f>Kula!J7</f>
        <v>5</v>
      </c>
      <c r="E8" s="9">
        <f>Längd!J8</f>
        <v>5</v>
      </c>
      <c r="F8" s="9">
        <f>'400 m'!D10</f>
        <v>3</v>
      </c>
      <c r="G8" s="9">
        <f t="shared" si="0"/>
        <v>17</v>
      </c>
      <c r="H8" s="9">
        <f t="shared" si="1"/>
        <v>4</v>
      </c>
    </row>
    <row r="9" spans="1:9" ht="15" x14ac:dyDescent="0.25">
      <c r="A9">
        <v>8</v>
      </c>
      <c r="B9" s="1" t="s">
        <v>139</v>
      </c>
      <c r="C9" s="26">
        <f>'Höjd m korrigerade placeringar'!AZ8</f>
        <v>3</v>
      </c>
      <c r="D9" s="26">
        <f>Kula!J8</f>
        <v>4</v>
      </c>
      <c r="E9" s="9">
        <f>Längd!J9</f>
        <v>3</v>
      </c>
      <c r="F9" s="9">
        <f>'400 m'!D11</f>
        <v>4</v>
      </c>
      <c r="G9" s="9">
        <f t="shared" si="0"/>
        <v>14</v>
      </c>
      <c r="H9" s="9">
        <f t="shared" si="1"/>
        <v>3</v>
      </c>
      <c r="I9">
        <v>3</v>
      </c>
    </row>
    <row r="12" spans="1:9" x14ac:dyDescent="0.3">
      <c r="A12" s="6" t="s">
        <v>79</v>
      </c>
      <c r="C12" s="8" t="s">
        <v>109</v>
      </c>
      <c r="D12" s="8" t="s">
        <v>75</v>
      </c>
      <c r="E12" s="8" t="s">
        <v>110</v>
      </c>
      <c r="F12" s="8" t="s">
        <v>105</v>
      </c>
      <c r="G12" s="8" t="s">
        <v>111</v>
      </c>
      <c r="H12" s="8" t="s">
        <v>90</v>
      </c>
    </row>
    <row r="13" spans="1:9" ht="15" x14ac:dyDescent="0.25">
      <c r="A13">
        <v>9</v>
      </c>
      <c r="B13" s="1" t="s">
        <v>13</v>
      </c>
      <c r="C13" s="9">
        <f>'Höjd m korrigerade placeringar'!AZ12</f>
        <v>2</v>
      </c>
      <c r="D13" s="9">
        <f>Kula!J12</f>
        <v>4</v>
      </c>
      <c r="E13" s="9">
        <f>Längd!J13</f>
        <v>4</v>
      </c>
      <c r="F13" s="9">
        <f>'400 m'!D15</f>
        <v>4</v>
      </c>
      <c r="G13" s="9">
        <f>SUM(C13:F13)</f>
        <v>14</v>
      </c>
      <c r="H13" s="9">
        <f>RANK(G13,$G$13:$G$20,1)</f>
        <v>4</v>
      </c>
    </row>
    <row r="14" spans="1:9" ht="15" x14ac:dyDescent="0.25">
      <c r="A14">
        <v>10</v>
      </c>
      <c r="B14" s="1" t="s">
        <v>19</v>
      </c>
      <c r="C14" s="9">
        <f>'Höjd m korrigerade placeringar'!AZ13</f>
        <v>3</v>
      </c>
      <c r="D14" s="9">
        <f>Kula!J13</f>
        <v>6</v>
      </c>
      <c r="E14" s="9">
        <f>Längd!J14</f>
        <v>2</v>
      </c>
      <c r="F14" s="9">
        <f>'400 m'!D16</f>
        <v>1</v>
      </c>
      <c r="G14" s="9">
        <f t="shared" ref="G14:G20" si="2">SUM(C14:F14)</f>
        <v>12</v>
      </c>
      <c r="H14" s="9">
        <f t="shared" ref="H14:H20" si="3">RANK(G14,$G$13:$G$20,1)</f>
        <v>3</v>
      </c>
      <c r="I14">
        <v>3</v>
      </c>
    </row>
    <row r="15" spans="1:9" ht="15" x14ac:dyDescent="0.25">
      <c r="A15">
        <v>11</v>
      </c>
      <c r="B15" s="1" t="s">
        <v>23</v>
      </c>
      <c r="C15" s="9">
        <f>'Höjd m korrigerade placeringar'!AZ14</f>
        <v>4</v>
      </c>
      <c r="D15" s="9">
        <f>Kula!J14</f>
        <v>1</v>
      </c>
      <c r="E15" s="9">
        <f>Längd!J15</f>
        <v>3</v>
      </c>
      <c r="F15" s="9">
        <f>'400 m'!D17</f>
        <v>2</v>
      </c>
      <c r="G15" s="9">
        <f t="shared" si="2"/>
        <v>10</v>
      </c>
      <c r="H15" s="9">
        <f t="shared" si="3"/>
        <v>2</v>
      </c>
      <c r="I15">
        <v>2</v>
      </c>
    </row>
    <row r="16" spans="1:9" ht="15" x14ac:dyDescent="0.25">
      <c r="A16">
        <v>12</v>
      </c>
      <c r="B16" s="1" t="s">
        <v>24</v>
      </c>
      <c r="C16" s="9">
        <f>'Höjd m korrigerade placeringar'!AZ15</f>
        <v>1</v>
      </c>
      <c r="D16" s="9">
        <f>Kula!J15</f>
        <v>3</v>
      </c>
      <c r="E16" s="9">
        <f>Längd!J16</f>
        <v>1</v>
      </c>
      <c r="F16" s="9">
        <f>'400 m'!D18</f>
        <v>3</v>
      </c>
      <c r="G16" s="9">
        <f t="shared" si="2"/>
        <v>8</v>
      </c>
      <c r="H16" s="9">
        <f t="shared" si="3"/>
        <v>1</v>
      </c>
      <c r="I16">
        <v>1</v>
      </c>
    </row>
    <row r="17" spans="1:9" ht="15" x14ac:dyDescent="0.25">
      <c r="A17">
        <v>14</v>
      </c>
      <c r="B17" s="1" t="s">
        <v>67</v>
      </c>
      <c r="C17" s="9">
        <f>'Höjd m korrigerade placeringar'!AZ16</f>
        <v>5</v>
      </c>
      <c r="D17" s="9">
        <f>Kula!J16</f>
        <v>2</v>
      </c>
      <c r="E17" s="9">
        <f>Längd!J17</f>
        <v>5</v>
      </c>
      <c r="F17" s="9">
        <f>'400 m'!D19</f>
        <v>5</v>
      </c>
      <c r="G17" s="9">
        <f t="shared" si="2"/>
        <v>17</v>
      </c>
      <c r="H17" s="9">
        <f t="shared" si="3"/>
        <v>5</v>
      </c>
    </row>
    <row r="18" spans="1:9" ht="15" x14ac:dyDescent="0.25">
      <c r="A18">
        <v>15</v>
      </c>
      <c r="B18" s="1" t="s">
        <v>61</v>
      </c>
      <c r="C18" s="9">
        <v>8</v>
      </c>
      <c r="D18" s="9">
        <f>Kula!J17</f>
        <v>8</v>
      </c>
      <c r="E18" s="9">
        <f>Längd!J18</f>
        <v>8</v>
      </c>
      <c r="F18" s="9">
        <f>'400 m'!D20</f>
        <v>8</v>
      </c>
      <c r="G18" s="9">
        <f t="shared" si="2"/>
        <v>32</v>
      </c>
      <c r="H18" s="9">
        <f t="shared" si="3"/>
        <v>8</v>
      </c>
    </row>
    <row r="19" spans="1:9" ht="15" x14ac:dyDescent="0.25">
      <c r="A19">
        <v>16</v>
      </c>
      <c r="B19" s="1" t="s">
        <v>138</v>
      </c>
      <c r="C19" s="9">
        <f>'Höjd m korrigerade placeringar'!AZ18</f>
        <v>6</v>
      </c>
      <c r="D19" s="9">
        <f>Kula!J18</f>
        <v>5</v>
      </c>
      <c r="E19" s="9">
        <f>Längd!J19</f>
        <v>7</v>
      </c>
      <c r="F19" s="9">
        <f>'400 m'!D21</f>
        <v>6</v>
      </c>
      <c r="G19" s="9">
        <f t="shared" si="2"/>
        <v>24</v>
      </c>
      <c r="H19" s="9">
        <f t="shared" si="3"/>
        <v>6</v>
      </c>
    </row>
    <row r="20" spans="1:9" ht="15" x14ac:dyDescent="0.25">
      <c r="A20">
        <v>18</v>
      </c>
      <c r="B20" s="1" t="s">
        <v>137</v>
      </c>
      <c r="C20" s="9">
        <f>'Höjd m korrigerade placeringar'!AZ19</f>
        <v>7</v>
      </c>
      <c r="D20" s="9">
        <f>Kula!J19</f>
        <v>7</v>
      </c>
      <c r="E20" s="9">
        <f>Längd!J20</f>
        <v>6</v>
      </c>
      <c r="F20" s="9">
        <f>'400 m'!D22</f>
        <v>8</v>
      </c>
      <c r="G20" s="9">
        <f t="shared" si="2"/>
        <v>28</v>
      </c>
      <c r="H20" s="9">
        <f t="shared" si="3"/>
        <v>7</v>
      </c>
    </row>
    <row r="23" spans="1:9" x14ac:dyDescent="0.3">
      <c r="A23" s="6" t="s">
        <v>80</v>
      </c>
      <c r="C23" s="8" t="s">
        <v>109</v>
      </c>
      <c r="D23" s="8" t="s">
        <v>75</v>
      </c>
      <c r="E23" s="8" t="s">
        <v>110</v>
      </c>
      <c r="F23" s="8" t="s">
        <v>105</v>
      </c>
      <c r="G23" s="8" t="s">
        <v>111</v>
      </c>
      <c r="H23" s="8" t="s">
        <v>90</v>
      </c>
    </row>
    <row r="24" spans="1:9" ht="15" x14ac:dyDescent="0.25">
      <c r="A24">
        <v>19</v>
      </c>
      <c r="B24" s="1" t="s">
        <v>11</v>
      </c>
      <c r="C24" s="9">
        <f>'Höjd m korrigerade placeringar'!AZ23</f>
        <v>10</v>
      </c>
      <c r="D24" s="9">
        <f>Kula!J23</f>
        <v>9</v>
      </c>
      <c r="E24" s="9">
        <f>Längd!J24</f>
        <v>3</v>
      </c>
      <c r="F24" s="9">
        <f>'400 m'!D26</f>
        <v>12</v>
      </c>
      <c r="G24" s="9">
        <f>SUM(C24:F24)</f>
        <v>34</v>
      </c>
      <c r="H24" s="9">
        <f>RANK(G24,$G$24:$G$38,1)</f>
        <v>9</v>
      </c>
    </row>
    <row r="25" spans="1:9" ht="15" x14ac:dyDescent="0.25">
      <c r="A25">
        <v>24</v>
      </c>
      <c r="B25" s="1" t="s">
        <v>12</v>
      </c>
      <c r="C25" s="9">
        <f>'Höjd m korrigerade placeringar'!AZ24</f>
        <v>2</v>
      </c>
      <c r="D25" s="9">
        <f>Kula!J24</f>
        <v>3</v>
      </c>
      <c r="E25" s="9">
        <f>Längd!J25</f>
        <v>4</v>
      </c>
      <c r="F25" s="9">
        <f>'400 m'!D27</f>
        <v>9</v>
      </c>
      <c r="G25" s="9">
        <f t="shared" ref="G25:G29" si="4">SUM(C25:F25)</f>
        <v>18</v>
      </c>
      <c r="H25" s="9">
        <f t="shared" ref="H25:H35" si="5">RANK(G25,$G$24:$G$38,1)</f>
        <v>3</v>
      </c>
      <c r="I25">
        <v>3</v>
      </c>
    </row>
    <row r="26" spans="1:9" ht="15" x14ac:dyDescent="0.25">
      <c r="A26">
        <v>26</v>
      </c>
      <c r="B26" s="1" t="s">
        <v>15</v>
      </c>
      <c r="C26" s="9">
        <f>'Höjd m korrigerade placeringar'!AZ25</f>
        <v>9</v>
      </c>
      <c r="D26" s="9">
        <f>Kula!J25</f>
        <v>13</v>
      </c>
      <c r="E26" s="9">
        <f>Längd!J26</f>
        <v>13</v>
      </c>
      <c r="F26" s="9">
        <f>'400 m'!D28</f>
        <v>13</v>
      </c>
      <c r="G26" s="9">
        <f t="shared" si="4"/>
        <v>48</v>
      </c>
      <c r="H26" s="9">
        <f t="shared" si="5"/>
        <v>13</v>
      </c>
    </row>
    <row r="27" spans="1:9" ht="15" x14ac:dyDescent="0.25">
      <c r="A27">
        <v>27</v>
      </c>
      <c r="B27" s="1" t="s">
        <v>20</v>
      </c>
      <c r="C27" s="9">
        <f>'Höjd m korrigerade placeringar'!AZ26</f>
        <v>7</v>
      </c>
      <c r="D27" s="9">
        <f>Kula!J26</f>
        <v>8</v>
      </c>
      <c r="E27" s="9">
        <f>Längd!J27</f>
        <v>5</v>
      </c>
      <c r="F27" s="9">
        <f>'400 m'!D29</f>
        <v>3</v>
      </c>
      <c r="G27" s="9">
        <f t="shared" si="4"/>
        <v>23</v>
      </c>
      <c r="H27" s="9">
        <f t="shared" si="5"/>
        <v>5</v>
      </c>
    </row>
    <row r="28" spans="1:9" ht="15" x14ac:dyDescent="0.25">
      <c r="A28">
        <v>30</v>
      </c>
      <c r="B28" s="1" t="s">
        <v>25</v>
      </c>
      <c r="C28" s="9">
        <f>'Höjd m korrigerade placeringar'!AZ27</f>
        <v>4</v>
      </c>
      <c r="D28" s="9">
        <f>Kula!J27</f>
        <v>12</v>
      </c>
      <c r="E28" s="9">
        <f>Längd!J28</f>
        <v>8</v>
      </c>
      <c r="F28" s="9">
        <f>'400 m'!D30</f>
        <v>1</v>
      </c>
      <c r="G28" s="9">
        <f t="shared" si="4"/>
        <v>25</v>
      </c>
      <c r="H28" s="9">
        <f t="shared" si="5"/>
        <v>6</v>
      </c>
    </row>
    <row r="29" spans="1:9" x14ac:dyDescent="0.3">
      <c r="A29">
        <v>32</v>
      </c>
      <c r="B29" s="1" t="s">
        <v>27</v>
      </c>
      <c r="C29" s="9">
        <f>'Höjd m korrigerade placeringar'!AZ28</f>
        <v>5</v>
      </c>
      <c r="D29" s="9">
        <f>Kula!J28</f>
        <v>7</v>
      </c>
      <c r="E29" s="9">
        <f>Längd!J29</f>
        <v>1</v>
      </c>
      <c r="F29" s="9">
        <f>'400 m'!D31</f>
        <v>7</v>
      </c>
      <c r="G29" s="9">
        <f t="shared" si="4"/>
        <v>20</v>
      </c>
      <c r="H29" s="9">
        <f t="shared" si="5"/>
        <v>4</v>
      </c>
    </row>
    <row r="30" spans="1:9" ht="15" x14ac:dyDescent="0.25">
      <c r="A30">
        <v>34</v>
      </c>
      <c r="B30" s="1" t="s">
        <v>64</v>
      </c>
      <c r="C30" s="9">
        <f>'Höjd m korrigerade placeringar'!AZ29</f>
        <v>3</v>
      </c>
      <c r="D30" s="9">
        <f>Kula!J29</f>
        <v>1</v>
      </c>
      <c r="E30" s="9">
        <f>Längd!J30</f>
        <v>2</v>
      </c>
      <c r="F30" s="9">
        <f>'400 m'!D32</f>
        <v>1</v>
      </c>
      <c r="G30" s="9">
        <f t="shared" ref="G30:G38" si="6">SUM(C30:F30)</f>
        <v>7</v>
      </c>
      <c r="H30" s="9">
        <f t="shared" si="5"/>
        <v>1</v>
      </c>
      <c r="I30">
        <v>1</v>
      </c>
    </row>
    <row r="31" spans="1:9" x14ac:dyDescent="0.3">
      <c r="A31">
        <v>35</v>
      </c>
      <c r="B31" s="1" t="s">
        <v>65</v>
      </c>
      <c r="C31" s="9">
        <f>'Höjd m korrigerade placeringar'!AZ30</f>
        <v>1</v>
      </c>
      <c r="D31" s="9">
        <f>Kula!J30</f>
        <v>2</v>
      </c>
      <c r="E31" s="9">
        <f>Längd!J31</f>
        <v>6</v>
      </c>
      <c r="F31" s="9">
        <f>'400 m'!D33</f>
        <v>4</v>
      </c>
      <c r="G31" s="9">
        <f t="shared" si="6"/>
        <v>13</v>
      </c>
      <c r="H31" s="9">
        <f t="shared" si="5"/>
        <v>2</v>
      </c>
      <c r="I31">
        <v>2</v>
      </c>
    </row>
    <row r="32" spans="1:9" ht="15" x14ac:dyDescent="0.25">
      <c r="A32">
        <v>36</v>
      </c>
      <c r="B32" s="1" t="s">
        <v>66</v>
      </c>
      <c r="C32" s="9">
        <f>'Höjd m korrigerade placeringar'!AZ31</f>
        <v>11</v>
      </c>
      <c r="D32" s="9">
        <f>Kula!J31</f>
        <v>14</v>
      </c>
      <c r="E32" s="9">
        <f>Längd!J32</f>
        <v>11</v>
      </c>
      <c r="F32" s="9">
        <f>'400 m'!D34</f>
        <v>5</v>
      </c>
      <c r="G32" s="9">
        <f t="shared" si="6"/>
        <v>41</v>
      </c>
      <c r="H32" s="9">
        <f t="shared" si="5"/>
        <v>11</v>
      </c>
    </row>
    <row r="33" spans="1:9" ht="15" x14ac:dyDescent="0.25">
      <c r="A33">
        <v>37</v>
      </c>
      <c r="B33" s="1" t="s">
        <v>126</v>
      </c>
      <c r="C33" s="9">
        <f>'Höjd m korrigerade placeringar'!AZ32</f>
        <v>12</v>
      </c>
      <c r="D33" s="9">
        <f>Kula!J32</f>
        <v>4</v>
      </c>
      <c r="E33" s="9">
        <f>Längd!J33</f>
        <v>7</v>
      </c>
      <c r="F33" s="9">
        <f>'400 m'!D35</f>
        <v>8</v>
      </c>
      <c r="G33" s="9">
        <f t="shared" si="6"/>
        <v>31</v>
      </c>
      <c r="H33" s="9">
        <f t="shared" si="5"/>
        <v>8</v>
      </c>
    </row>
    <row r="34" spans="1:9" ht="15" x14ac:dyDescent="0.25">
      <c r="A34">
        <v>39</v>
      </c>
      <c r="B34" s="1" t="s">
        <v>127</v>
      </c>
      <c r="C34" s="9">
        <f>'Höjd m korrigerade placeringar'!AZ33</f>
        <v>14</v>
      </c>
      <c r="D34" s="9">
        <f>Kula!J33</f>
        <v>15</v>
      </c>
      <c r="E34" s="9">
        <f>Längd!J34</f>
        <v>14</v>
      </c>
      <c r="F34" s="9">
        <f>'400 m'!D36</f>
        <v>11</v>
      </c>
      <c r="G34" s="9">
        <f t="shared" si="6"/>
        <v>54</v>
      </c>
      <c r="H34" s="9">
        <f t="shared" si="5"/>
        <v>15</v>
      </c>
    </row>
    <row r="35" spans="1:9" ht="15" x14ac:dyDescent="0.25">
      <c r="A35">
        <v>45</v>
      </c>
      <c r="B35" s="1" t="s">
        <v>132</v>
      </c>
      <c r="C35" s="9">
        <f>'Höjd m korrigerade placeringar'!AZ34</f>
        <v>8</v>
      </c>
      <c r="D35" s="9">
        <f>Kula!J34</f>
        <v>6</v>
      </c>
      <c r="E35" s="9">
        <f>Längd!J35</f>
        <v>8</v>
      </c>
      <c r="F35" s="9">
        <f>'400 m'!D37</f>
        <v>6</v>
      </c>
      <c r="G35" s="9">
        <f t="shared" si="6"/>
        <v>28</v>
      </c>
      <c r="H35" s="9">
        <f t="shared" si="5"/>
        <v>7</v>
      </c>
    </row>
    <row r="36" spans="1:9" x14ac:dyDescent="0.3">
      <c r="A36">
        <v>46</v>
      </c>
      <c r="B36" s="1" t="s">
        <v>134</v>
      </c>
      <c r="C36" s="9">
        <f>'Höjd m korrigerade placeringar'!AZ35</f>
        <v>12</v>
      </c>
      <c r="D36" s="9">
        <f>Kula!J35</f>
        <v>10</v>
      </c>
      <c r="E36" s="9">
        <f>Längd!J36</f>
        <v>15</v>
      </c>
      <c r="F36" s="9">
        <f>'400 m'!D38</f>
        <v>14</v>
      </c>
      <c r="G36" s="9">
        <f t="shared" si="6"/>
        <v>51</v>
      </c>
      <c r="H36" s="9">
        <f>RANK(G36,$G$24:$G$38,1)</f>
        <v>14</v>
      </c>
    </row>
    <row r="37" spans="1:9" ht="15" x14ac:dyDescent="0.25">
      <c r="A37">
        <v>47</v>
      </c>
      <c r="B37" s="1" t="s">
        <v>136</v>
      </c>
      <c r="C37" s="9">
        <f>'Höjd m korrigerade placeringar'!AZ36</f>
        <v>15</v>
      </c>
      <c r="D37" s="9">
        <f>Kula!J36</f>
        <v>5</v>
      </c>
      <c r="E37" s="9">
        <f>Längd!J37</f>
        <v>12</v>
      </c>
      <c r="F37" s="9">
        <f>'400 m'!D39</f>
        <v>14</v>
      </c>
      <c r="G37" s="9">
        <f t="shared" si="6"/>
        <v>46</v>
      </c>
      <c r="H37" s="9">
        <f t="shared" ref="H37" si="7">RANK(G37,$G$24:$G$38,1)</f>
        <v>12</v>
      </c>
    </row>
    <row r="38" spans="1:9" ht="15" x14ac:dyDescent="0.25">
      <c r="A38">
        <v>90</v>
      </c>
      <c r="B38" s="1" t="s">
        <v>143</v>
      </c>
      <c r="C38" s="9">
        <f>'Höjd m korrigerade placeringar'!AZ37</f>
        <v>6</v>
      </c>
      <c r="D38" s="9">
        <f>Kula!J37</f>
        <v>11</v>
      </c>
      <c r="E38" s="9">
        <f>Längd!J38</f>
        <v>10</v>
      </c>
      <c r="F38" s="9">
        <f>'400 m'!D40</f>
        <v>10</v>
      </c>
      <c r="G38" s="9">
        <f t="shared" si="6"/>
        <v>37</v>
      </c>
      <c r="H38" s="9">
        <f>RANK(G38,$G$24:$G$38,1)</f>
        <v>10</v>
      </c>
    </row>
    <row r="41" spans="1:9" x14ac:dyDescent="0.3">
      <c r="A41" s="6" t="s">
        <v>81</v>
      </c>
      <c r="C41" s="8" t="s">
        <v>109</v>
      </c>
      <c r="D41" s="8" t="s">
        <v>75</v>
      </c>
      <c r="E41" s="8" t="s">
        <v>110</v>
      </c>
      <c r="F41" s="8" t="s">
        <v>105</v>
      </c>
      <c r="G41" s="8" t="s">
        <v>111</v>
      </c>
      <c r="H41" s="8" t="s">
        <v>90</v>
      </c>
    </row>
    <row r="42" spans="1:9" ht="15" x14ac:dyDescent="0.25">
      <c r="A42">
        <v>48</v>
      </c>
      <c r="B42" s="1" t="s">
        <v>16</v>
      </c>
      <c r="C42" s="9">
        <f>'Höjd m korrigerade placeringar'!AZ40</f>
        <v>1</v>
      </c>
      <c r="D42" s="9">
        <f>Kula!J41</f>
        <v>3</v>
      </c>
      <c r="E42" s="9">
        <f>Längd!J42</f>
        <v>1</v>
      </c>
      <c r="F42" s="9">
        <f>'400 m'!D44</f>
        <v>1</v>
      </c>
      <c r="G42" s="9">
        <f>SUM(C42:F42)</f>
        <v>6</v>
      </c>
      <c r="H42" s="9">
        <f>RANK(G42,$G$42:$G$45,1)</f>
        <v>1</v>
      </c>
      <c r="I42">
        <v>1</v>
      </c>
    </row>
    <row r="43" spans="1:9" ht="15" x14ac:dyDescent="0.25">
      <c r="A43">
        <v>49</v>
      </c>
      <c r="B43" s="1" t="s">
        <v>22</v>
      </c>
      <c r="C43" s="9">
        <f>'Höjd m korrigerade placeringar'!AZ41</f>
        <v>4</v>
      </c>
      <c r="D43" s="9">
        <v>4</v>
      </c>
      <c r="E43" s="9">
        <f>Längd!J43</f>
        <v>4</v>
      </c>
      <c r="F43" s="9">
        <f>'400 m'!D45</f>
        <v>4</v>
      </c>
      <c r="G43" s="9">
        <f t="shared" ref="G43:G44" si="8">SUM(C43:F43)</f>
        <v>16</v>
      </c>
      <c r="H43" s="9">
        <f t="shared" ref="H43:H45" si="9">RANK(G43,$G$42:$G$45,1)</f>
        <v>4</v>
      </c>
      <c r="I43">
        <v>4</v>
      </c>
    </row>
    <row r="44" spans="1:9" ht="15" x14ac:dyDescent="0.25">
      <c r="A44">
        <v>50</v>
      </c>
      <c r="B44" s="1" t="s">
        <v>32</v>
      </c>
      <c r="C44" s="9">
        <f>'Höjd m korrigerade placeringar'!AZ42</f>
        <v>2</v>
      </c>
      <c r="D44" s="9">
        <f>Kula!J43</f>
        <v>1</v>
      </c>
      <c r="E44" s="9">
        <f>Längd!J44</f>
        <v>2</v>
      </c>
      <c r="F44" s="9">
        <f>'400 m'!D46</f>
        <v>4</v>
      </c>
      <c r="G44" s="9">
        <f t="shared" si="8"/>
        <v>9</v>
      </c>
      <c r="H44" s="9">
        <f t="shared" si="9"/>
        <v>2</v>
      </c>
      <c r="I44">
        <v>2</v>
      </c>
    </row>
    <row r="45" spans="1:9" ht="15" x14ac:dyDescent="0.25">
      <c r="A45">
        <v>33</v>
      </c>
      <c r="B45" s="1" t="s">
        <v>145</v>
      </c>
      <c r="C45" s="9">
        <f>'Höjd m korrigerade placeringar'!AZ43</f>
        <v>3</v>
      </c>
      <c r="D45" s="9">
        <f>Kula!J44</f>
        <v>2</v>
      </c>
      <c r="E45" s="9">
        <f>Längd!J45</f>
        <v>3</v>
      </c>
      <c r="F45" s="9">
        <f>'400 m'!D47</f>
        <v>4</v>
      </c>
      <c r="G45" s="9">
        <f t="shared" ref="G45" si="10">SUM(C45:F45)</f>
        <v>12</v>
      </c>
      <c r="H45" s="9">
        <f t="shared" si="9"/>
        <v>3</v>
      </c>
      <c r="I45">
        <v>3</v>
      </c>
    </row>
    <row r="47" spans="1:9" x14ac:dyDescent="0.3">
      <c r="A47" s="6" t="s">
        <v>82</v>
      </c>
      <c r="C47" s="8" t="s">
        <v>109</v>
      </c>
      <c r="D47" s="8" t="s">
        <v>75</v>
      </c>
      <c r="E47" s="8" t="s">
        <v>110</v>
      </c>
      <c r="F47" s="8" t="s">
        <v>105</v>
      </c>
      <c r="G47" s="8" t="s">
        <v>111</v>
      </c>
      <c r="H47" s="8" t="s">
        <v>90</v>
      </c>
    </row>
    <row r="48" spans="1:9" ht="15" x14ac:dyDescent="0.25">
      <c r="A48">
        <v>51</v>
      </c>
      <c r="B48" s="1" t="s">
        <v>9</v>
      </c>
      <c r="C48" s="9">
        <f>Höjd!AZ46</f>
        <v>2</v>
      </c>
      <c r="D48" s="9">
        <f>Kula!J47</f>
        <v>2</v>
      </c>
      <c r="E48" s="9">
        <f>Längd!J49</f>
        <v>2</v>
      </c>
      <c r="F48" s="9">
        <f>'400 m'!D50</f>
        <v>1</v>
      </c>
      <c r="G48" s="9">
        <f>SUM(C48:F48)</f>
        <v>7</v>
      </c>
      <c r="H48" s="9">
        <f>RANK(G48,$G$48:$G$50,1)</f>
        <v>1</v>
      </c>
    </row>
    <row r="49" spans="1:9" x14ac:dyDescent="0.3">
      <c r="A49">
        <v>52</v>
      </c>
      <c r="B49" s="1" t="s">
        <v>63</v>
      </c>
      <c r="C49" s="9">
        <f>Höjd!AZ47</f>
        <v>1</v>
      </c>
      <c r="D49" s="9">
        <f>Kula!J48</f>
        <v>1</v>
      </c>
      <c r="E49" s="9">
        <f>Längd!J50</f>
        <v>3</v>
      </c>
      <c r="F49" s="9">
        <f>'400 m'!D51</f>
        <v>3</v>
      </c>
      <c r="G49" s="9">
        <f t="shared" ref="G49:G50" si="11">SUM(C49:F49)</f>
        <v>8</v>
      </c>
      <c r="H49" s="9">
        <v>3</v>
      </c>
    </row>
    <row r="50" spans="1:9" x14ac:dyDescent="0.3">
      <c r="A50">
        <v>53</v>
      </c>
      <c r="B50" s="1" t="s">
        <v>62</v>
      </c>
      <c r="C50" s="9">
        <f>Höjd!AZ48</f>
        <v>3</v>
      </c>
      <c r="D50" s="9">
        <f>Kula!J49</f>
        <v>3</v>
      </c>
      <c r="E50" s="9">
        <f>Längd!J51</f>
        <v>1</v>
      </c>
      <c r="F50" s="9">
        <f>'400 m'!D52</f>
        <v>2</v>
      </c>
      <c r="G50" s="9">
        <f t="shared" si="11"/>
        <v>9</v>
      </c>
      <c r="H50" s="9">
        <v>2</v>
      </c>
    </row>
    <row r="52" spans="1:9" x14ac:dyDescent="0.3">
      <c r="A52" s="6" t="s">
        <v>83</v>
      </c>
      <c r="C52" s="8" t="s">
        <v>109</v>
      </c>
      <c r="D52" s="8" t="s">
        <v>75</v>
      </c>
      <c r="E52" s="8" t="s">
        <v>110</v>
      </c>
      <c r="F52" s="8" t="s">
        <v>105</v>
      </c>
      <c r="G52" s="8" t="s">
        <v>111</v>
      </c>
      <c r="H52" s="8" t="s">
        <v>90</v>
      </c>
    </row>
    <row r="53" spans="1:9" ht="15" x14ac:dyDescent="0.25">
      <c r="A53">
        <v>55</v>
      </c>
      <c r="B53" s="2" t="s">
        <v>10</v>
      </c>
      <c r="C53" s="9">
        <f>'Höjd m korrigerade placeringar'!AZ51</f>
        <v>4</v>
      </c>
      <c r="D53" s="9">
        <f>Kula!J52</f>
        <v>2</v>
      </c>
      <c r="E53" s="9">
        <f>Längd!J54</f>
        <v>1</v>
      </c>
      <c r="F53" s="9">
        <f>'400 m'!D55</f>
        <v>2</v>
      </c>
      <c r="G53" s="9">
        <f>SUM(C53:F53)</f>
        <v>9</v>
      </c>
      <c r="H53" s="9">
        <f>RANK(G53,$G$53:$G$62,1)</f>
        <v>1</v>
      </c>
      <c r="I53">
        <v>1</v>
      </c>
    </row>
    <row r="54" spans="1:9" x14ac:dyDescent="0.3">
      <c r="A54">
        <v>57</v>
      </c>
      <c r="B54" s="1" t="s">
        <v>58</v>
      </c>
      <c r="C54" s="9">
        <f>'Höjd m korrigerade placeringar'!AZ52</f>
        <v>2</v>
      </c>
      <c r="D54" s="9">
        <f>Kula!J53</f>
        <v>5</v>
      </c>
      <c r="E54" s="9">
        <f>Längd!J55</f>
        <v>2</v>
      </c>
      <c r="F54" s="9">
        <f>'400 m'!D56</f>
        <v>1</v>
      </c>
      <c r="G54" s="9">
        <f t="shared" ref="G54:G62" si="12">SUM(C54:F54)</f>
        <v>10</v>
      </c>
      <c r="H54" s="9">
        <f t="shared" ref="H54:H62" si="13">RANK(G54,$G$53:$G$62,1)</f>
        <v>2</v>
      </c>
      <c r="I54">
        <v>2</v>
      </c>
    </row>
    <row r="55" spans="1:9" ht="15" x14ac:dyDescent="0.25">
      <c r="A55">
        <v>58</v>
      </c>
      <c r="B55" s="1" t="s">
        <v>59</v>
      </c>
      <c r="C55" s="9">
        <f>'Höjd m korrigerade placeringar'!AZ53</f>
        <v>3</v>
      </c>
      <c r="D55" s="9">
        <f>Kula!J54</f>
        <v>1</v>
      </c>
      <c r="E55" s="9">
        <f>Längd!J56</f>
        <v>9</v>
      </c>
      <c r="F55" s="9">
        <f>'400 m'!D57</f>
        <v>8</v>
      </c>
      <c r="G55" s="9">
        <f t="shared" si="12"/>
        <v>21</v>
      </c>
      <c r="H55" s="9">
        <f t="shared" si="13"/>
        <v>6</v>
      </c>
    </row>
    <row r="56" spans="1:9" ht="15" x14ac:dyDescent="0.25">
      <c r="A56">
        <v>61</v>
      </c>
      <c r="B56" s="1" t="s">
        <v>17</v>
      </c>
      <c r="C56" s="9">
        <f>'Höjd m korrigerade placeringar'!AZ54</f>
        <v>1</v>
      </c>
      <c r="D56" s="9">
        <f>Kula!J55</f>
        <v>6</v>
      </c>
      <c r="E56" s="9">
        <f>Längd!J57</f>
        <v>6</v>
      </c>
      <c r="F56" s="9">
        <f>'400 m'!D58</f>
        <v>5</v>
      </c>
      <c r="G56" s="9">
        <f t="shared" si="12"/>
        <v>18</v>
      </c>
      <c r="H56" s="9">
        <f t="shared" si="13"/>
        <v>4</v>
      </c>
    </row>
    <row r="57" spans="1:9" ht="15" x14ac:dyDescent="0.25">
      <c r="A57">
        <v>65</v>
      </c>
      <c r="B57" s="1" t="s">
        <v>68</v>
      </c>
      <c r="C57" s="9">
        <f>'Höjd m korrigerade placeringar'!AZ55</f>
        <v>8</v>
      </c>
      <c r="D57" s="9">
        <f>Kula!J56</f>
        <v>9</v>
      </c>
      <c r="E57" s="9">
        <f>Längd!J58</f>
        <v>7</v>
      </c>
      <c r="F57" s="9">
        <f>'400 m'!D59</f>
        <v>8</v>
      </c>
      <c r="G57" s="9">
        <f t="shared" si="12"/>
        <v>32</v>
      </c>
      <c r="H57" s="9">
        <f t="shared" si="13"/>
        <v>9</v>
      </c>
    </row>
    <row r="58" spans="1:9" ht="15" x14ac:dyDescent="0.25">
      <c r="A58">
        <v>68</v>
      </c>
      <c r="B58" s="1" t="s">
        <v>21</v>
      </c>
      <c r="C58" s="9">
        <f>'Höjd m korrigerade placeringar'!AZ56</f>
        <v>6</v>
      </c>
      <c r="D58" s="9">
        <f>Kula!J57</f>
        <v>3</v>
      </c>
      <c r="E58" s="9">
        <f>Längd!J59</f>
        <v>3</v>
      </c>
      <c r="F58" s="9">
        <f>'400 m'!D60</f>
        <v>4</v>
      </c>
      <c r="G58" s="9">
        <f t="shared" si="12"/>
        <v>16</v>
      </c>
      <c r="H58" s="9">
        <f t="shared" si="13"/>
        <v>3</v>
      </c>
      <c r="I58">
        <v>3</v>
      </c>
    </row>
    <row r="59" spans="1:9" ht="15" x14ac:dyDescent="0.25">
      <c r="A59">
        <v>70</v>
      </c>
      <c r="B59" s="1" t="s">
        <v>26</v>
      </c>
      <c r="C59" s="9">
        <f>'Höjd m korrigerade placeringar'!AZ57</f>
        <v>9</v>
      </c>
      <c r="D59" s="9">
        <f>Kula!J58</f>
        <v>8</v>
      </c>
      <c r="E59" s="9">
        <f>Längd!J60</f>
        <v>5</v>
      </c>
      <c r="F59" s="9">
        <f>'400 m'!D61</f>
        <v>7</v>
      </c>
      <c r="G59" s="9">
        <f t="shared" si="12"/>
        <v>29</v>
      </c>
      <c r="H59" s="9">
        <f t="shared" si="13"/>
        <v>8</v>
      </c>
    </row>
    <row r="60" spans="1:9" x14ac:dyDescent="0.3">
      <c r="A60">
        <v>75</v>
      </c>
      <c r="B60" s="1" t="s">
        <v>34</v>
      </c>
      <c r="C60" s="9">
        <f>'Höjd m korrigerade placeringar'!AZ58</f>
        <v>10</v>
      </c>
      <c r="D60" s="9">
        <f>Kula!J59</f>
        <v>10</v>
      </c>
      <c r="E60" s="9">
        <f>Längd!J61</f>
        <v>9</v>
      </c>
      <c r="F60" s="9">
        <f>'400 m'!D62</f>
        <v>8</v>
      </c>
      <c r="G60" s="9">
        <f t="shared" si="12"/>
        <v>37</v>
      </c>
      <c r="H60" s="9">
        <f t="shared" si="13"/>
        <v>10</v>
      </c>
    </row>
    <row r="61" spans="1:9" ht="15" x14ac:dyDescent="0.25">
      <c r="A61">
        <v>82</v>
      </c>
      <c r="B61" s="1" t="s">
        <v>57</v>
      </c>
      <c r="C61" s="9">
        <f>'Höjd m korrigerade placeringar'!AZ59</f>
        <v>5</v>
      </c>
      <c r="D61" s="9">
        <f>Kula!J60</f>
        <v>4</v>
      </c>
      <c r="E61" s="9">
        <f>Längd!J62</f>
        <v>8</v>
      </c>
      <c r="F61" s="9">
        <f>'400 m'!D63</f>
        <v>2</v>
      </c>
      <c r="G61" s="9">
        <f>SUM(C61:F61)</f>
        <v>19</v>
      </c>
      <c r="H61" s="9">
        <f t="shared" si="13"/>
        <v>5</v>
      </c>
    </row>
    <row r="62" spans="1:9" ht="15" x14ac:dyDescent="0.25">
      <c r="A62">
        <v>85</v>
      </c>
      <c r="B62" s="1" t="s">
        <v>133</v>
      </c>
      <c r="C62" s="9">
        <f>'Höjd m korrigerade placeringar'!AZ60</f>
        <v>7</v>
      </c>
      <c r="D62" s="9">
        <f>Kula!J61</f>
        <v>7</v>
      </c>
      <c r="E62" s="9">
        <f>Längd!J63</f>
        <v>4</v>
      </c>
      <c r="F62" s="9">
        <f>'400 m'!D64</f>
        <v>6</v>
      </c>
      <c r="G62" s="9">
        <f t="shared" si="12"/>
        <v>24</v>
      </c>
      <c r="H62" s="9">
        <f t="shared" si="13"/>
        <v>7</v>
      </c>
    </row>
    <row r="65" spans="1:9" x14ac:dyDescent="0.3">
      <c r="A65" s="6" t="s">
        <v>84</v>
      </c>
      <c r="C65" s="8" t="s">
        <v>109</v>
      </c>
      <c r="D65" s="8" t="s">
        <v>75</v>
      </c>
      <c r="E65" s="8" t="s">
        <v>110</v>
      </c>
      <c r="F65" s="8" t="s">
        <v>105</v>
      </c>
      <c r="G65" s="8" t="s">
        <v>111</v>
      </c>
      <c r="H65" s="8" t="s">
        <v>90</v>
      </c>
    </row>
    <row r="66" spans="1:9" ht="15" x14ac:dyDescent="0.25">
      <c r="A66">
        <v>86</v>
      </c>
      <c r="B66" s="1" t="s">
        <v>18</v>
      </c>
      <c r="C66" s="9">
        <f>Höjd!AZ63</f>
        <v>1</v>
      </c>
      <c r="D66" s="9">
        <f>Kula!J65</f>
        <v>1</v>
      </c>
      <c r="E66" s="9">
        <f>Längd!J66</f>
        <v>1</v>
      </c>
      <c r="F66" s="9">
        <f>'400 m'!D67</f>
        <v>1</v>
      </c>
      <c r="G66" s="9">
        <f>SUM(C66:F66)</f>
        <v>4</v>
      </c>
      <c r="H66" s="9">
        <f>RANK(G66,$G$66:$G$67,1)</f>
        <v>1</v>
      </c>
      <c r="I66">
        <v>1</v>
      </c>
    </row>
    <row r="67" spans="1:9" x14ac:dyDescent="0.3">
      <c r="A67">
        <v>87</v>
      </c>
      <c r="B67" s="1" t="s">
        <v>33</v>
      </c>
      <c r="C67" s="9">
        <f>Höjd!AZ64</f>
        <v>2</v>
      </c>
      <c r="D67" s="9">
        <f>Kula!J66</f>
        <v>2</v>
      </c>
      <c r="E67" s="9">
        <f>Längd!J67</f>
        <v>2</v>
      </c>
      <c r="F67" s="9">
        <f>'400 m'!D68</f>
        <v>2</v>
      </c>
      <c r="G67" s="9">
        <f>SUM(C67:F67)</f>
        <v>8</v>
      </c>
      <c r="H67" s="9">
        <f>RANK(G67,$G$66:$G$67,1)</f>
        <v>2</v>
      </c>
      <c r="I67">
        <v>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4" sqref="B14"/>
    </sheetView>
  </sheetViews>
  <sheetFormatPr defaultRowHeight="14.4" x14ac:dyDescent="0.3"/>
  <cols>
    <col min="1" max="1" width="21.109375" bestFit="1" customWidth="1"/>
    <col min="2" max="2" width="19.5546875" bestFit="1" customWidth="1"/>
    <col min="3" max="3" width="14.88671875" bestFit="1" customWidth="1"/>
  </cols>
  <sheetData>
    <row r="1" spans="1:3" ht="15" thickBot="1" x14ac:dyDescent="0.35">
      <c r="A1" s="20" t="s">
        <v>113</v>
      </c>
      <c r="B1" s="20" t="s">
        <v>114</v>
      </c>
      <c r="C1" s="20" t="s">
        <v>115</v>
      </c>
    </row>
    <row r="2" spans="1:3" ht="15.75" thickTop="1" x14ac:dyDescent="0.25">
      <c r="A2" t="s">
        <v>75</v>
      </c>
      <c r="B2" t="s">
        <v>76</v>
      </c>
      <c r="C2" t="s">
        <v>116</v>
      </c>
    </row>
    <row r="3" spans="1:3" x14ac:dyDescent="0.3">
      <c r="A3" t="s">
        <v>77</v>
      </c>
      <c r="C3" t="s">
        <v>116</v>
      </c>
    </row>
    <row r="6" spans="1:3" ht="15" thickBot="1" x14ac:dyDescent="0.35">
      <c r="A6" s="21" t="s">
        <v>109</v>
      </c>
      <c r="B6" s="22" t="s">
        <v>117</v>
      </c>
      <c r="C6" s="21" t="s">
        <v>118</v>
      </c>
    </row>
    <row r="7" spans="1:3" ht="15" thickTop="1" x14ac:dyDescent="0.3">
      <c r="A7" t="s">
        <v>120</v>
      </c>
      <c r="B7" t="s">
        <v>128</v>
      </c>
      <c r="C7" t="s">
        <v>129</v>
      </c>
    </row>
    <row r="8" spans="1:3" x14ac:dyDescent="0.3">
      <c r="A8" t="s">
        <v>121</v>
      </c>
      <c r="B8" t="s">
        <v>128</v>
      </c>
      <c r="C8" t="s">
        <v>129</v>
      </c>
    </row>
    <row r="9" spans="1:3" x14ac:dyDescent="0.3">
      <c r="A9" t="s">
        <v>122</v>
      </c>
      <c r="B9" t="s">
        <v>130</v>
      </c>
      <c r="C9" t="s">
        <v>131</v>
      </c>
    </row>
    <row r="10" spans="1:3" x14ac:dyDescent="0.3">
      <c r="A10" t="s">
        <v>123</v>
      </c>
      <c r="B10" s="19"/>
      <c r="C10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Blad1</vt:lpstr>
      <vt:lpstr>Startlista</vt:lpstr>
      <vt:lpstr>Höjd</vt:lpstr>
      <vt:lpstr>Höjd m korrigerade placeringar</vt:lpstr>
      <vt:lpstr>Kula</vt:lpstr>
      <vt:lpstr>Längd</vt:lpstr>
      <vt:lpstr>400 m</vt:lpstr>
      <vt:lpstr>Slutlig placering</vt:lpstr>
      <vt:lpstr>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Nordvarg Lennart</dc:creator>
  <cp:lastModifiedBy>Ramqvist Stefan</cp:lastModifiedBy>
  <cp:lastPrinted>2015-12-09T08:52:30Z</cp:lastPrinted>
  <dcterms:created xsi:type="dcterms:W3CDTF">2015-11-17T18:36:07Z</dcterms:created>
  <dcterms:modified xsi:type="dcterms:W3CDTF">2016-01-11T07:50:45Z</dcterms:modified>
</cp:coreProperties>
</file>