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195" windowHeight="8430" activeTab="1"/>
  </bookViews>
  <sheets>
    <sheet name="Schema Lördag 22 augusti " sheetId="1" r:id="rId1"/>
    <sheet name="Schema Söndag 23 augusti " sheetId="2" r:id="rId2"/>
    <sheet name="Omklädningsrum o fotografering" sheetId="3" r:id="rId3"/>
    <sheet name="blad 1" sheetId="4" r:id="rId4"/>
  </sheets>
  <definedNames/>
  <calcPr fullCalcOnLoad="1"/>
</workbook>
</file>

<file path=xl/sharedStrings.xml><?xml version="1.0" encoding="utf-8"?>
<sst xmlns="http://schemas.openxmlformats.org/spreadsheetml/2006/main" count="2093" uniqueCount="316">
  <si>
    <t>Tid</t>
  </si>
  <si>
    <t>-</t>
  </si>
  <si>
    <t>Matchnr</t>
  </si>
  <si>
    <t>Tabergs SK</t>
  </si>
  <si>
    <t xml:space="preserve">Plan A1 </t>
  </si>
  <si>
    <t>Plan A2</t>
  </si>
  <si>
    <t>Plan A3</t>
  </si>
  <si>
    <t>Plan B3</t>
  </si>
  <si>
    <t>Plan B4</t>
  </si>
  <si>
    <t>P06 grupp 1</t>
  </si>
  <si>
    <t>P06 grupp 2</t>
  </si>
  <si>
    <t>P06 grupp 3</t>
  </si>
  <si>
    <t>Plan B1</t>
  </si>
  <si>
    <t xml:space="preserve">Plan B2 </t>
  </si>
  <si>
    <t>Husqvarna FF</t>
  </si>
  <si>
    <t>Hovslätts IK</t>
  </si>
  <si>
    <t>Flickor 06</t>
  </si>
  <si>
    <t>Ekhagens IF</t>
  </si>
  <si>
    <t>IF Haga</t>
  </si>
  <si>
    <t>Norrahammars GIS</t>
  </si>
  <si>
    <t>Bottnaryds IF</t>
  </si>
  <si>
    <t>Pojkar 06</t>
  </si>
  <si>
    <t>Pojkar 07</t>
  </si>
  <si>
    <t xml:space="preserve"> F06</t>
  </si>
  <si>
    <t xml:space="preserve"> P06</t>
  </si>
  <si>
    <t xml:space="preserve"> P07</t>
  </si>
  <si>
    <t>P07 grupp 1</t>
  </si>
  <si>
    <t>P07 grupp 2</t>
  </si>
  <si>
    <t>F06 grupp 3</t>
  </si>
  <si>
    <t xml:space="preserve"> P08</t>
  </si>
  <si>
    <t>Jönköpings Södra IF</t>
  </si>
  <si>
    <t>Hvetlanda GIF</t>
  </si>
  <si>
    <t>Månsarps IF</t>
  </si>
  <si>
    <t>IF Haga Svart F06</t>
  </si>
  <si>
    <t>Habo IF Vit F06</t>
  </si>
  <si>
    <t>F06 grupp 2</t>
  </si>
  <si>
    <t>F06 grupp 4</t>
  </si>
  <si>
    <t>P07 grupp 3</t>
  </si>
  <si>
    <t>P07 grupp 4</t>
  </si>
  <si>
    <t>IF Haga Gul F06</t>
  </si>
  <si>
    <t>Tenhults IF Vit F06</t>
  </si>
  <si>
    <t>Tenhults IF Svart F06</t>
  </si>
  <si>
    <t>Habo IF Blå F06</t>
  </si>
  <si>
    <t>Jönköpings Södra IF F06</t>
  </si>
  <si>
    <t>Hovslätts IK F06</t>
  </si>
  <si>
    <t>Jönköpings BK</t>
  </si>
  <si>
    <t>Bankeryds SK Svart P07</t>
  </si>
  <si>
    <t>Husqvarna FF Blå P07</t>
  </si>
  <si>
    <t>Bankeryds SK Gul P07</t>
  </si>
  <si>
    <t>Husqvarna FF Vit P07</t>
  </si>
  <si>
    <t>Bottnaryds IF P07</t>
  </si>
  <si>
    <t>Bankeryds SK Blå P07</t>
  </si>
  <si>
    <t>P08 grupp 3</t>
  </si>
  <si>
    <t>P08 grupp 2</t>
  </si>
  <si>
    <t>P08 grupp 1</t>
  </si>
  <si>
    <t>Söndag FM</t>
  </si>
  <si>
    <t>IF Hallby Fotboll</t>
  </si>
  <si>
    <t>F07 grupp 1</t>
  </si>
  <si>
    <t>F07 grupp 2</t>
  </si>
  <si>
    <t>Flickor 07</t>
  </si>
  <si>
    <t>Pojkar 08</t>
  </si>
  <si>
    <t>Mariebo SK Gul P08</t>
  </si>
  <si>
    <t>Habo IF Vit P08</t>
  </si>
  <si>
    <t>Habo IF Röd P08</t>
  </si>
  <si>
    <t>IF Hallby Fotboll Blå P08</t>
  </si>
  <si>
    <t>IF Hallby Fotboll Vit P08</t>
  </si>
  <si>
    <t>Habo IF Blå P08</t>
  </si>
  <si>
    <t>Norrahammars GIS P06</t>
  </si>
  <si>
    <t>Bankeryds SK Gul P06</t>
  </si>
  <si>
    <t>P06 grupp 4</t>
  </si>
  <si>
    <t>P06 grupp 5</t>
  </si>
  <si>
    <t>P06 grupp 6</t>
  </si>
  <si>
    <t>P06 grupp 7</t>
  </si>
  <si>
    <t>P06 grupp 8</t>
  </si>
  <si>
    <t>Ekhagens IF Röd P06</t>
  </si>
  <si>
    <t>Husqvarna FF Röd P06</t>
  </si>
  <si>
    <t>Mariebo IK Svart P06</t>
  </si>
  <si>
    <t>Ekhagens IF Svart P06</t>
  </si>
  <si>
    <t>Egnahems  BK Orange P06</t>
  </si>
  <si>
    <t>Tabergs SK Gul P06</t>
  </si>
  <si>
    <t>Jönköpings Södra IF Grön P06</t>
  </si>
  <si>
    <t>Husqvarna FF Blå P06</t>
  </si>
  <si>
    <t>IF Hallby Röd P06</t>
  </si>
  <si>
    <t>Jönköpings BK P06</t>
  </si>
  <si>
    <t>Egnahems  BK Svart P06</t>
  </si>
  <si>
    <t>Bankeryds SK Svart P06</t>
  </si>
  <si>
    <t>Ekhagens IF Blå P06</t>
  </si>
  <si>
    <t>Mariebo IK Gul P06</t>
  </si>
  <si>
    <t>Flickor 08</t>
  </si>
  <si>
    <t xml:space="preserve"> F08</t>
  </si>
  <si>
    <t>F08 grupp 1</t>
  </si>
  <si>
    <t>IF Haga Svart F08</t>
  </si>
  <si>
    <t>Omklädningsrum</t>
  </si>
  <si>
    <t>Fototid</t>
  </si>
  <si>
    <t xml:space="preserve"> F07</t>
  </si>
  <si>
    <t>Hovslätts IK Blå F07</t>
  </si>
  <si>
    <t>Ekhagens IF F07</t>
  </si>
  <si>
    <t>Hovslätts IK Vit F07</t>
  </si>
  <si>
    <t>Bankeryds SK Svart F07</t>
  </si>
  <si>
    <t>Mariebo SK Svart P08</t>
  </si>
  <si>
    <t>Habo IF</t>
  </si>
  <si>
    <t>Klass</t>
  </si>
  <si>
    <t>Lördag  FM</t>
  </si>
  <si>
    <t>Söndag  EM</t>
  </si>
  <si>
    <t>Mariebo IK</t>
  </si>
  <si>
    <t>Bankeryds SK Gul F06</t>
  </si>
  <si>
    <t>IF Haga Gul F08</t>
  </si>
  <si>
    <t xml:space="preserve">Mariebo IK </t>
  </si>
  <si>
    <t>Spelschema Hagadagarna Söndag 23 augusti - Förmiddag</t>
  </si>
  <si>
    <t>Spelschema Hagadagarna Söndag 23 augusti - Eftermiddag</t>
  </si>
  <si>
    <t>Spelschema Hagadagarna Lördag 22 augusti - Förmiddag</t>
  </si>
  <si>
    <t>Spelschema Hagadagarna Lördag 22 augusti - Eftermiddag</t>
  </si>
  <si>
    <t>Plan B5</t>
  </si>
  <si>
    <t>Plan C1</t>
  </si>
  <si>
    <t>Plan C2</t>
  </si>
  <si>
    <t>Gul</t>
  </si>
  <si>
    <t>Svart</t>
  </si>
  <si>
    <t>Grön</t>
  </si>
  <si>
    <t xml:space="preserve">Jönköpings Södra IF </t>
  </si>
  <si>
    <t>Vit</t>
  </si>
  <si>
    <t xml:space="preserve">IF Hallby </t>
  </si>
  <si>
    <t>Blå</t>
  </si>
  <si>
    <t>IF Hallby</t>
  </si>
  <si>
    <t>Röd</t>
  </si>
  <si>
    <t>Egnahems  BK</t>
  </si>
  <si>
    <t>Orange</t>
  </si>
  <si>
    <t>Barnarps IF</t>
  </si>
  <si>
    <t>Mullsjö IF</t>
  </si>
  <si>
    <t>Bankeryds SK</t>
  </si>
  <si>
    <t>Norrahammars IK</t>
  </si>
  <si>
    <t>Hook IF</t>
  </si>
  <si>
    <t xml:space="preserve">Tabergs SK </t>
  </si>
  <si>
    <t xml:space="preserve"> Gul</t>
  </si>
  <si>
    <t xml:space="preserve"> Svart</t>
  </si>
  <si>
    <t xml:space="preserve"> Grön</t>
  </si>
  <si>
    <t xml:space="preserve"> Vit</t>
  </si>
  <si>
    <t xml:space="preserve"> Blå</t>
  </si>
  <si>
    <t xml:space="preserve"> Röd</t>
  </si>
  <si>
    <t xml:space="preserve"> Blårandig</t>
  </si>
  <si>
    <t xml:space="preserve"> Orange</t>
  </si>
  <si>
    <t>IF Hallby  Blå P06</t>
  </si>
  <si>
    <t>Mullsjö IF P06</t>
  </si>
  <si>
    <t>IF Haga Gul P06</t>
  </si>
  <si>
    <t>IF Haga Svart P06</t>
  </si>
  <si>
    <t>Habo IF Blå P06</t>
  </si>
  <si>
    <t>Norrahammars IK P06</t>
  </si>
  <si>
    <t>Egnahems  BK Röd P06</t>
  </si>
  <si>
    <t>Hook IF P06</t>
  </si>
  <si>
    <t>Husqvarna FF Blårandig P06</t>
  </si>
  <si>
    <t>Lila</t>
  </si>
  <si>
    <t>Jönköpings Södra IF  Vit P06</t>
  </si>
  <si>
    <t>Habo IF Vit P06</t>
  </si>
  <si>
    <t>Bankeryds SK Vit P06</t>
  </si>
  <si>
    <t>Mörkröd</t>
  </si>
  <si>
    <t>IF Hallby Grön P06</t>
  </si>
  <si>
    <t>Månsarps IF P06</t>
  </si>
  <si>
    <t>Tabergs SK  Röd P06</t>
  </si>
  <si>
    <t>Barnarps IF P06</t>
  </si>
  <si>
    <t>Nässjö FF</t>
  </si>
  <si>
    <t>Jönköping Södra IF</t>
  </si>
  <si>
    <t xml:space="preserve"> Randig</t>
  </si>
  <si>
    <t>Tabergs SK Blå P08</t>
  </si>
  <si>
    <t>Hovslätts IK Vit P08</t>
  </si>
  <si>
    <t>Jönköpings BK P08</t>
  </si>
  <si>
    <t>F09 grupp 1</t>
  </si>
  <si>
    <t>Flickor 09</t>
  </si>
  <si>
    <t xml:space="preserve"> F09</t>
  </si>
  <si>
    <t>Hvetlanda GIF F09</t>
  </si>
  <si>
    <t>IF Haga Svart F09</t>
  </si>
  <si>
    <t>IF Haga Gul F09</t>
  </si>
  <si>
    <t>Tabergs SK F09</t>
  </si>
  <si>
    <t>Bankeryds SK Röd P08</t>
  </si>
  <si>
    <t>Nässjö FF Vit P08</t>
  </si>
  <si>
    <t>Bankeryds SK Gul P08</t>
  </si>
  <si>
    <t>P08 grupp 4</t>
  </si>
  <si>
    <t>P08 grupp 5</t>
  </si>
  <si>
    <t>P08 grupp 6</t>
  </si>
  <si>
    <t>P08 grupp 7</t>
  </si>
  <si>
    <t>Jönköping Södra IF Grön P08</t>
  </si>
  <si>
    <t>Bankeryds SK Svart P08</t>
  </si>
  <si>
    <t>Norrahammars GIS Svart P08</t>
  </si>
  <si>
    <t>Ekhagens IF Röd P08</t>
  </si>
  <si>
    <t>Jönköping Södra IF Vit P08</t>
  </si>
  <si>
    <t>Nässjö FF Röd P08</t>
  </si>
  <si>
    <t>Bankeryds SK Vit P08</t>
  </si>
  <si>
    <t>IF Hallby Fotboll Randig P08</t>
  </si>
  <si>
    <t>Jönköping Södra IF Svart P08</t>
  </si>
  <si>
    <t>Tabergs SK Röd P08</t>
  </si>
  <si>
    <t>Nässjö FF Blå P08</t>
  </si>
  <si>
    <t>Ekhagens IF Svart P08</t>
  </si>
  <si>
    <t>Bankeryds SK Blå P08</t>
  </si>
  <si>
    <t>Hovslätts IK Röd P08</t>
  </si>
  <si>
    <t>Norrahammars GIS Vit P08</t>
  </si>
  <si>
    <t xml:space="preserve">Bankeryds SK </t>
  </si>
  <si>
    <t>Tranås</t>
  </si>
  <si>
    <t>Månsarps IF F07</t>
  </si>
  <si>
    <t>Bankeryds SK  Gul F07</t>
  </si>
  <si>
    <t>Tranås Röd F07</t>
  </si>
  <si>
    <t>F07 grupp 3</t>
  </si>
  <si>
    <t>F07 grupp 4</t>
  </si>
  <si>
    <t>IF Hallby Fotboll Vit F07</t>
  </si>
  <si>
    <t>Nässjö FF Blå F07</t>
  </si>
  <si>
    <t>Jönköpings Södra IF F07</t>
  </si>
  <si>
    <t>Nässjö FF Röd F07</t>
  </si>
  <si>
    <t>Bankeryds SK Blå F07</t>
  </si>
  <si>
    <t>IF Hallby Fotboll Blå F07</t>
  </si>
  <si>
    <t>Tranås Vit F07</t>
  </si>
  <si>
    <t>Tenhults IF</t>
  </si>
  <si>
    <t>Egnahems BK</t>
  </si>
  <si>
    <t>Waggeryds IK</t>
  </si>
  <si>
    <t>Lördag EM</t>
  </si>
  <si>
    <t>Mariebo IK Svart F06</t>
  </si>
  <si>
    <t>Mariebo IK  Gul F06</t>
  </si>
  <si>
    <t>Hvetlanda GIF Blå F06</t>
  </si>
  <si>
    <t>Tabergs SK Röd F06</t>
  </si>
  <si>
    <t>Bankeryds SK Svart F06</t>
  </si>
  <si>
    <t>Barnarps IF Vit F06</t>
  </si>
  <si>
    <t>Husqvarna FF Vit F06</t>
  </si>
  <si>
    <t>Waggeryds IK F06</t>
  </si>
  <si>
    <t>F06 grupp 5</t>
  </si>
  <si>
    <t>F06 grupp 6</t>
  </si>
  <si>
    <t>Bottnaryds IF F06</t>
  </si>
  <si>
    <t>Norrahammars GIS F06</t>
  </si>
  <si>
    <t>Husqvarna FF Blå F06</t>
  </si>
  <si>
    <t>Tabergs SK Gul F06</t>
  </si>
  <si>
    <t>Barnarps IF Svart F06</t>
  </si>
  <si>
    <t>Egnahems BK F06</t>
  </si>
  <si>
    <t>Jönköpings Södra IF F08</t>
  </si>
  <si>
    <t>Waggeryds IK F08</t>
  </si>
  <si>
    <t>P09 grupp 1</t>
  </si>
  <si>
    <t>P09 grupp 2</t>
  </si>
  <si>
    <t>P09 grupp 3</t>
  </si>
  <si>
    <t>Pojkar 09</t>
  </si>
  <si>
    <t xml:space="preserve"> P09</t>
  </si>
  <si>
    <t>IF Haga Svart P09</t>
  </si>
  <si>
    <t>Tabergs SK Gul P09</t>
  </si>
  <si>
    <t>Mariebo IK Svart P09</t>
  </si>
  <si>
    <t>IF Haga Gul P09</t>
  </si>
  <si>
    <t>Tabergs SK Röd P09</t>
  </si>
  <si>
    <t>Mariebo IK Gul P09</t>
  </si>
  <si>
    <t>Bankeryds SK Gul P09</t>
  </si>
  <si>
    <t>Bankeryds SK Svart P09</t>
  </si>
  <si>
    <t>Tenhullts IF</t>
  </si>
  <si>
    <t xml:space="preserve"> Marin</t>
  </si>
  <si>
    <t>P07 grupp  5</t>
  </si>
  <si>
    <t>P07 grupp 6</t>
  </si>
  <si>
    <t>P07 grupp 7</t>
  </si>
  <si>
    <t>P07 grupp 8</t>
  </si>
  <si>
    <t>Jönköping Södra IF Grön P07</t>
  </si>
  <si>
    <t>Bankeryds SK Röd P07</t>
  </si>
  <si>
    <t>Nässjö FF Blå P07</t>
  </si>
  <si>
    <t>IF Haga Svart P07</t>
  </si>
  <si>
    <t>Tenhullts IF Svart P07</t>
  </si>
  <si>
    <t>Nässjö FF Svart P07</t>
  </si>
  <si>
    <t>IF Haga Gul P07</t>
  </si>
  <si>
    <t>Nässjö FF Röd P07</t>
  </si>
  <si>
    <t>Waggeryds IK Blå P07</t>
  </si>
  <si>
    <t>Tenhullts IF Vit P07</t>
  </si>
  <si>
    <t>Hovslätts IK Röd P07</t>
  </si>
  <si>
    <t>Habo IF Röd P07</t>
  </si>
  <si>
    <t>Norrahammars GIS P07</t>
  </si>
  <si>
    <t>Waggeryds IK Vit P07</t>
  </si>
  <si>
    <t>Husqvarna FF Marin P07</t>
  </si>
  <si>
    <t>Barnarps IF Vit P07</t>
  </si>
  <si>
    <t>Norrahammars IK Röd P07</t>
  </si>
  <si>
    <t>Habo IF Gul P07</t>
  </si>
  <si>
    <t>Jönköping Södra IF Vit P07</t>
  </si>
  <si>
    <t>Hovslätts IK Vit P07</t>
  </si>
  <si>
    <t>Norrahammars IK Vit P07</t>
  </si>
  <si>
    <t>Habo IF Blå P07</t>
  </si>
  <si>
    <t>Hud</t>
  </si>
  <si>
    <t>Jönköping Södra IF Svart P07</t>
  </si>
  <si>
    <t>Tenhullts IF Blå P07</t>
  </si>
  <si>
    <t>Nässjö FF Vit P07</t>
  </si>
  <si>
    <t>Söndag</t>
  </si>
  <si>
    <t>Hvetlanda GIF F08</t>
  </si>
  <si>
    <t>Tranås Röd F08</t>
  </si>
  <si>
    <t>Tabergs SK Gul F08</t>
  </si>
  <si>
    <t>IF Hallby Fotboll Blå F08</t>
  </si>
  <si>
    <t>Tabergs SK Röd F08</t>
  </si>
  <si>
    <t>IF Hallby Fotboll Vit F08</t>
  </si>
  <si>
    <t>Tenhults IF F08</t>
  </si>
  <si>
    <t>Tranås Vit F08</t>
  </si>
  <si>
    <t>Bankeryds SK Gul F09</t>
  </si>
  <si>
    <t>Bankeryds SK Svart F09</t>
  </si>
  <si>
    <t>F08 grupp 2</t>
  </si>
  <si>
    <t>F08 grupp 3</t>
  </si>
  <si>
    <t>Hooks IF</t>
  </si>
  <si>
    <t>Ekhagens IF Röd P09</t>
  </si>
  <si>
    <t>Hvetlanda GIF P09</t>
  </si>
  <si>
    <t>Hemma</t>
  </si>
  <si>
    <t>Ja</t>
  </si>
  <si>
    <t>Nej</t>
  </si>
  <si>
    <t>ja</t>
  </si>
  <si>
    <t>F06 grupp 1</t>
  </si>
  <si>
    <t>Foto</t>
  </si>
  <si>
    <t>Herr</t>
  </si>
  <si>
    <t>Hooks IF P07</t>
  </si>
  <si>
    <t xml:space="preserve"> Rosa</t>
  </si>
  <si>
    <t>Hvetlanda GIF Rosa F06</t>
  </si>
  <si>
    <t>Ekhagens IF Svart P09</t>
  </si>
  <si>
    <t>Mariebo IK Gul F07</t>
  </si>
  <si>
    <t>Mariebo IK Svart F07</t>
  </si>
  <si>
    <t>LFM_01</t>
  </si>
  <si>
    <t>LFM02</t>
  </si>
  <si>
    <t>LFM03</t>
  </si>
  <si>
    <t>LFM04</t>
  </si>
  <si>
    <t>Utgår</t>
  </si>
  <si>
    <t>IF Hallby Fotboll Blå P07</t>
  </si>
  <si>
    <t>IF Hallby Fotboll Vit P07</t>
  </si>
  <si>
    <t>Husqvarna FF P09</t>
  </si>
  <si>
    <t xml:space="preserve">Tenhult Vit P07 </t>
  </si>
  <si>
    <t>SFM_01</t>
  </si>
  <si>
    <t>I paus</t>
  </si>
  <si>
    <t>I Paus</t>
  </si>
  <si>
    <t>IF Haga P09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</si>
</sst>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49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2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55D361"/>
        <bgColor indexed="64"/>
      </patternFill>
    </fill>
    <fill>
      <patternFill patternType="solid">
        <fgColor rgb="FF1515D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2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7" fillId="0" borderId="0" xfId="0" applyFont="1" applyAlignment="1">
      <alignment/>
    </xf>
    <xf numFmtId="20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right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0" borderId="15" xfId="0" applyFont="1" applyBorder="1" applyAlignment="1">
      <alignment horizontal="left" indent="1"/>
    </xf>
    <xf numFmtId="0" fontId="9" fillId="33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0" borderId="0" xfId="0" applyFont="1" applyBorder="1" applyAlignment="1">
      <alignment horizontal="left" inden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9" fillId="39" borderId="0" xfId="0" applyFont="1" applyFill="1" applyAlignment="1">
      <alignment/>
    </xf>
    <xf numFmtId="0" fontId="9" fillId="40" borderId="0" xfId="0" applyFont="1" applyFill="1" applyAlignment="1">
      <alignment/>
    </xf>
    <xf numFmtId="0" fontId="47" fillId="35" borderId="0" xfId="0" applyFont="1" applyFill="1" applyAlignment="1">
      <alignment/>
    </xf>
    <xf numFmtId="0" fontId="0" fillId="36" borderId="0" xfId="0" applyFill="1" applyAlignment="1">
      <alignment/>
    </xf>
    <xf numFmtId="0" fontId="9" fillId="41" borderId="0" xfId="0" applyFont="1" applyFill="1" applyAlignment="1">
      <alignment/>
    </xf>
    <xf numFmtId="0" fontId="9" fillId="1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9" borderId="13" xfId="0" applyFont="1" applyFill="1" applyBorder="1" applyAlignment="1">
      <alignment horizontal="center"/>
    </xf>
    <xf numFmtId="0" fontId="4" fillId="39" borderId="14" xfId="0" applyFont="1" applyFill="1" applyBorder="1" applyAlignment="1">
      <alignment/>
    </xf>
    <xf numFmtId="20" fontId="9" fillId="0" borderId="0" xfId="0" applyNumberFormat="1" applyFont="1" applyAlignment="1" quotePrefix="1">
      <alignment horizontal="right"/>
    </xf>
    <xf numFmtId="20" fontId="29" fillId="0" borderId="0" xfId="51" applyNumberFormat="1" applyFill="1">
      <alignment/>
      <protection/>
    </xf>
    <xf numFmtId="0" fontId="29" fillId="0" borderId="0" xfId="51">
      <alignment/>
      <protection/>
    </xf>
    <xf numFmtId="0" fontId="29" fillId="0" borderId="0" xfId="51" applyFill="1">
      <alignment/>
      <protection/>
    </xf>
    <xf numFmtId="20" fontId="29" fillId="0" borderId="0" xfId="51" applyNumberFormat="1">
      <alignment/>
      <protection/>
    </xf>
    <xf numFmtId="20" fontId="9" fillId="0" borderId="0" xfId="0" applyNumberFormat="1" applyFont="1" applyAlignment="1">
      <alignment horizontal="right"/>
    </xf>
    <xf numFmtId="0" fontId="29" fillId="0" borderId="0" xfId="51">
      <alignment/>
      <protection/>
    </xf>
    <xf numFmtId="0" fontId="29" fillId="0" borderId="0" xfId="51" applyFill="1">
      <alignment/>
      <protection/>
    </xf>
    <xf numFmtId="0" fontId="29" fillId="0" borderId="0" xfId="51">
      <alignment/>
      <protection/>
    </xf>
    <xf numFmtId="0" fontId="29" fillId="0" borderId="0" xfId="51" applyFill="1">
      <alignment/>
      <protection/>
    </xf>
    <xf numFmtId="0" fontId="29" fillId="0" borderId="0" xfId="51">
      <alignment/>
      <protection/>
    </xf>
    <xf numFmtId="0" fontId="29" fillId="0" borderId="0" xfId="51" applyFill="1">
      <alignment/>
      <protection/>
    </xf>
    <xf numFmtId="0" fontId="29" fillId="0" borderId="0" xfId="51">
      <alignment/>
      <protection/>
    </xf>
    <xf numFmtId="0" fontId="29" fillId="0" borderId="0" xfId="51" applyFill="1">
      <alignment/>
      <protection/>
    </xf>
    <xf numFmtId="0" fontId="29" fillId="0" borderId="0" xfId="51">
      <alignment/>
      <protection/>
    </xf>
    <xf numFmtId="0" fontId="29" fillId="0" borderId="0" xfId="51">
      <alignment/>
      <protection/>
    </xf>
    <xf numFmtId="0" fontId="29" fillId="0" borderId="0" xfId="51" applyFill="1">
      <alignment/>
      <protection/>
    </xf>
    <xf numFmtId="0" fontId="29" fillId="0" borderId="0" xfId="51">
      <alignment/>
      <protection/>
    </xf>
    <xf numFmtId="0" fontId="29" fillId="0" borderId="0" xfId="51" applyFill="1">
      <alignment/>
      <protection/>
    </xf>
    <xf numFmtId="0" fontId="0" fillId="0" borderId="0" xfId="0" applyFill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42" borderId="12" xfId="0" applyFont="1" applyFill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Fill="1" applyAlignment="1">
      <alignment/>
    </xf>
    <xf numFmtId="0" fontId="9" fillId="36" borderId="0" xfId="0" applyFont="1" applyFill="1" applyAlignment="1" quotePrefix="1">
      <alignment horizontal="right"/>
    </xf>
    <xf numFmtId="20" fontId="9" fillId="36" borderId="0" xfId="0" applyNumberFormat="1" applyFont="1" applyFill="1" applyAlignment="1" quotePrefix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5" fillId="44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8" fillId="45" borderId="0" xfId="0" applyFont="1" applyFill="1" applyBorder="1" applyAlignment="1">
      <alignment horizontal="center"/>
    </xf>
    <xf numFmtId="0" fontId="6" fillId="46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6" fillId="48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6" fillId="48" borderId="0" xfId="0" applyFont="1" applyFill="1" applyBorder="1" applyAlignment="1">
      <alignment horizontal="center"/>
    </xf>
    <xf numFmtId="0" fontId="5" fillId="45" borderId="0" xfId="0" applyFont="1" applyFill="1" applyBorder="1" applyAlignment="1">
      <alignment horizontal="center"/>
    </xf>
    <xf numFmtId="0" fontId="48" fillId="49" borderId="0" xfId="0" applyFont="1" applyFill="1" applyBorder="1" applyAlignment="1">
      <alignment horizontal="center"/>
    </xf>
    <xf numFmtId="0" fontId="6" fillId="5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 2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zoomScalePageLayoutView="0" workbookViewId="0" topLeftCell="AQ1">
      <selection activeCell="BM42" sqref="BM42"/>
    </sheetView>
  </sheetViews>
  <sheetFormatPr defaultColWidth="9.140625" defaultRowHeight="12.75"/>
  <cols>
    <col min="1" max="1" width="6.421875" style="0" customWidth="1"/>
    <col min="2" max="2" width="2.57421875" style="0" customWidth="1"/>
    <col min="3" max="3" width="5.140625" style="0" customWidth="1"/>
    <col min="4" max="4" width="28.00390625" style="0" customWidth="1"/>
    <col min="5" max="5" width="1.7109375" style="14" customWidth="1"/>
    <col min="6" max="6" width="28.8515625" style="0" customWidth="1"/>
    <col min="7" max="7" width="3.57421875" style="0" customWidth="1"/>
    <col min="8" max="8" width="4.8515625" style="0" customWidth="1"/>
    <col min="9" max="9" width="27.57421875" style="0" customWidth="1"/>
    <col min="10" max="10" width="1.7109375" style="14" customWidth="1"/>
    <col min="11" max="11" width="28.8515625" style="0" customWidth="1"/>
    <col min="12" max="12" width="2.00390625" style="2" customWidth="1"/>
    <col min="13" max="13" width="7.00390625" style="0" customWidth="1"/>
    <col min="14" max="14" width="1.1484375" style="0" customWidth="1"/>
    <col min="15" max="15" width="6.7109375" style="0" customWidth="1"/>
    <col min="16" max="16" width="28.421875" style="0" bestFit="1" customWidth="1"/>
    <col min="17" max="17" width="1.7109375" style="14" customWidth="1"/>
    <col min="18" max="18" width="27.00390625" style="0" bestFit="1" customWidth="1"/>
    <col min="19" max="19" width="3.140625" style="2" customWidth="1"/>
    <col min="20" max="20" width="5.421875" style="0" customWidth="1"/>
    <col min="21" max="21" width="27.00390625" style="0" bestFit="1" customWidth="1"/>
    <col min="22" max="22" width="1.7109375" style="14" customWidth="1"/>
    <col min="23" max="23" width="27.00390625" style="0" bestFit="1" customWidth="1"/>
    <col min="24" max="24" width="1.1484375" style="0" customWidth="1"/>
    <col min="25" max="25" width="8.140625" style="0" customWidth="1"/>
    <col min="26" max="26" width="1.8515625" style="0" customWidth="1"/>
    <col min="27" max="27" width="5.140625" style="0" customWidth="1"/>
    <col min="28" max="28" width="30.57421875" style="0" customWidth="1"/>
    <col min="29" max="29" width="1.7109375" style="14" customWidth="1"/>
    <col min="30" max="30" width="27.28125" style="0" customWidth="1"/>
    <col min="31" max="31" width="3.421875" style="0" customWidth="1"/>
    <col min="32" max="32" width="4.28125" style="0" customWidth="1"/>
    <col min="33" max="33" width="26.7109375" style="0" customWidth="1"/>
    <col min="34" max="34" width="1.7109375" style="14" customWidth="1"/>
    <col min="35" max="35" width="26.8515625" style="0" bestFit="1" customWidth="1"/>
    <col min="36" max="36" width="2.00390625" style="2" customWidth="1"/>
    <col min="37" max="37" width="7.7109375" style="0" customWidth="1"/>
    <col min="38" max="38" width="1.57421875" style="0" customWidth="1"/>
    <col min="39" max="39" width="5.140625" style="0" customWidth="1"/>
    <col min="40" max="40" width="26.57421875" style="0" customWidth="1"/>
    <col min="41" max="41" width="1.7109375" style="14" customWidth="1"/>
    <col min="42" max="42" width="28.7109375" style="0" bestFit="1" customWidth="1"/>
    <col min="43" max="43" width="3.7109375" style="2" customWidth="1"/>
    <col min="44" max="44" width="5.421875" style="0" customWidth="1"/>
    <col min="45" max="45" width="29.28125" style="0" customWidth="1"/>
    <col min="46" max="46" width="1.7109375" style="14" customWidth="1"/>
    <col min="47" max="47" width="24.7109375" style="0" customWidth="1"/>
    <col min="48" max="48" width="2.00390625" style="2" customWidth="1"/>
    <col min="49" max="49" width="7.421875" style="0" customWidth="1"/>
    <col min="50" max="50" width="1.57421875" style="0" customWidth="1"/>
    <col min="51" max="51" width="6.7109375" style="0" customWidth="1"/>
    <col min="52" max="52" width="26.57421875" style="0" customWidth="1"/>
    <col min="53" max="53" width="1.7109375" style="14" customWidth="1"/>
    <col min="54" max="54" width="26.28125" style="0" customWidth="1"/>
    <col min="55" max="55" width="3.7109375" style="2" customWidth="1"/>
    <col min="56" max="56" width="5.421875" style="0" customWidth="1"/>
    <col min="57" max="57" width="29.28125" style="0" customWidth="1"/>
    <col min="58" max="58" width="1.7109375" style="14" customWidth="1"/>
    <col min="59" max="59" width="26.421875" style="0" bestFit="1" customWidth="1"/>
  </cols>
  <sheetData>
    <row r="1" spans="1:58" s="1" customFormat="1" ht="23.25">
      <c r="A1" s="1" t="s">
        <v>110</v>
      </c>
      <c r="E1" s="12"/>
      <c r="J1" s="12"/>
      <c r="L1" s="8"/>
      <c r="Q1" s="12"/>
      <c r="S1" s="8"/>
      <c r="V1" s="12"/>
      <c r="AC1" s="12"/>
      <c r="AH1" s="12"/>
      <c r="AJ1" s="8"/>
      <c r="AO1" s="12"/>
      <c r="AQ1" s="8"/>
      <c r="AT1" s="12"/>
      <c r="AV1" s="8"/>
      <c r="BA1" s="12"/>
      <c r="BC1" s="8"/>
      <c r="BF1" s="12"/>
    </row>
    <row r="2" spans="5:58" s="3" customFormat="1" ht="15.75" hidden="1" thickBot="1">
      <c r="E2" s="13"/>
      <c r="H2" s="16"/>
      <c r="I2" s="16"/>
      <c r="J2" s="7"/>
      <c r="K2" s="16"/>
      <c r="L2" s="4"/>
      <c r="Q2" s="13"/>
      <c r="S2" s="4"/>
      <c r="V2" s="13"/>
      <c r="AC2" s="13"/>
      <c r="AF2" s="16"/>
      <c r="AG2" s="16"/>
      <c r="AH2" s="7"/>
      <c r="AI2" s="16"/>
      <c r="AJ2" s="4"/>
      <c r="AO2" s="13"/>
      <c r="AQ2" s="4"/>
      <c r="AT2" s="13"/>
      <c r="AV2" s="4"/>
      <c r="BA2" s="13"/>
      <c r="BC2" s="4"/>
      <c r="BF2" s="13"/>
    </row>
    <row r="3" spans="4:59" s="25" customFormat="1" ht="16.5" hidden="1" thickTop="1">
      <c r="D3" s="96" t="s">
        <v>9</v>
      </c>
      <c r="E3" s="97"/>
      <c r="F3" s="98"/>
      <c r="G3" s="26"/>
      <c r="H3" s="27"/>
      <c r="I3" s="101" t="s">
        <v>10</v>
      </c>
      <c r="J3" s="97"/>
      <c r="K3" s="98"/>
      <c r="L3" s="24"/>
      <c r="M3" s="26"/>
      <c r="N3" s="26"/>
      <c r="O3" s="27"/>
      <c r="P3" s="101" t="s">
        <v>11</v>
      </c>
      <c r="Q3" s="97"/>
      <c r="R3" s="98"/>
      <c r="S3" s="28"/>
      <c r="T3" s="27"/>
      <c r="U3" s="101" t="s">
        <v>69</v>
      </c>
      <c r="V3" s="97"/>
      <c r="W3" s="98"/>
      <c r="X3" s="27"/>
      <c r="AB3" s="101" t="s">
        <v>70</v>
      </c>
      <c r="AC3" s="97"/>
      <c r="AD3" s="98"/>
      <c r="AE3" s="26"/>
      <c r="AF3" s="27"/>
      <c r="AG3" s="101" t="s">
        <v>71</v>
      </c>
      <c r="AH3" s="97"/>
      <c r="AI3" s="98"/>
      <c r="AJ3" s="24"/>
      <c r="AK3" s="26"/>
      <c r="AL3" s="26"/>
      <c r="AM3" s="27"/>
      <c r="AN3" s="101" t="s">
        <v>72</v>
      </c>
      <c r="AO3" s="97"/>
      <c r="AP3" s="98"/>
      <c r="AQ3" s="28"/>
      <c r="AR3" s="27"/>
      <c r="AS3" s="96" t="s">
        <v>73</v>
      </c>
      <c r="AT3" s="97"/>
      <c r="AU3" s="98"/>
      <c r="AV3" s="24"/>
      <c r="AW3" s="26"/>
      <c r="AX3" s="26"/>
      <c r="AY3" s="27"/>
      <c r="AZ3" s="96" t="s">
        <v>164</v>
      </c>
      <c r="BA3" s="97"/>
      <c r="BB3" s="98"/>
      <c r="BC3" s="28"/>
      <c r="BD3" s="27"/>
      <c r="BE3" s="96" t="s">
        <v>54</v>
      </c>
      <c r="BF3" s="97"/>
      <c r="BG3" s="98"/>
    </row>
    <row r="4" spans="4:59" s="4" customFormat="1" ht="15" hidden="1">
      <c r="D4" s="29" t="s">
        <v>140</v>
      </c>
      <c r="E4" s="7"/>
      <c r="F4" s="20" t="s">
        <v>115</v>
      </c>
      <c r="H4" s="16"/>
      <c r="I4" s="19" t="s">
        <v>143</v>
      </c>
      <c r="J4" s="7"/>
      <c r="K4" s="20" t="s">
        <v>123</v>
      </c>
      <c r="O4" s="16"/>
      <c r="P4" s="29" t="s">
        <v>142</v>
      </c>
      <c r="Q4" s="7"/>
      <c r="R4" s="20" t="s">
        <v>117</v>
      </c>
      <c r="S4" s="16"/>
      <c r="T4" s="16"/>
      <c r="U4" s="19" t="s">
        <v>82</v>
      </c>
      <c r="V4" s="7"/>
      <c r="W4" s="20" t="s">
        <v>121</v>
      </c>
      <c r="X4" s="16"/>
      <c r="AB4" s="19" t="s">
        <v>80</v>
      </c>
      <c r="AC4" s="7"/>
      <c r="AD4" s="20" t="s">
        <v>149</v>
      </c>
      <c r="AF4" s="16"/>
      <c r="AG4" s="19" t="s">
        <v>150</v>
      </c>
      <c r="AH4" s="7"/>
      <c r="AI4" s="20" t="s">
        <v>153</v>
      </c>
      <c r="AM4" s="16"/>
      <c r="AN4" s="29" t="s">
        <v>154</v>
      </c>
      <c r="AO4" s="7"/>
      <c r="AP4" s="20" t="s">
        <v>116</v>
      </c>
      <c r="AQ4" s="16"/>
      <c r="AR4" s="16"/>
      <c r="AS4" s="29" t="s">
        <v>75</v>
      </c>
      <c r="AT4" s="7"/>
      <c r="AU4" s="20" t="s">
        <v>119</v>
      </c>
      <c r="AY4" s="16"/>
      <c r="AZ4" s="61" t="s">
        <v>167</v>
      </c>
      <c r="BA4" s="7"/>
      <c r="BB4" s="20"/>
      <c r="BC4" s="16"/>
      <c r="BD4" s="16"/>
      <c r="BE4" s="29" t="s">
        <v>162</v>
      </c>
      <c r="BF4" s="7"/>
      <c r="BG4" s="20"/>
    </row>
    <row r="5" spans="4:59" s="4" customFormat="1" ht="15" hidden="1">
      <c r="D5" s="29" t="s">
        <v>81</v>
      </c>
      <c r="E5" s="7"/>
      <c r="F5" s="20"/>
      <c r="H5" s="16"/>
      <c r="I5" s="29" t="s">
        <v>78</v>
      </c>
      <c r="J5" s="7"/>
      <c r="K5" s="20"/>
      <c r="O5" s="16"/>
      <c r="P5" s="29" t="s">
        <v>77</v>
      </c>
      <c r="Q5" s="7"/>
      <c r="R5" s="20"/>
      <c r="S5" s="16"/>
      <c r="T5" s="16"/>
      <c r="U5" s="19" t="s">
        <v>146</v>
      </c>
      <c r="V5" s="7"/>
      <c r="W5" s="20"/>
      <c r="X5" s="16"/>
      <c r="AB5" s="29" t="s">
        <v>148</v>
      </c>
      <c r="AC5" s="7"/>
      <c r="AD5" s="20"/>
      <c r="AF5" s="16"/>
      <c r="AG5" s="29" t="s">
        <v>83</v>
      </c>
      <c r="AH5" s="7"/>
      <c r="AI5" s="20"/>
      <c r="AM5" s="16"/>
      <c r="AN5" s="29" t="s">
        <v>155</v>
      </c>
      <c r="AO5" s="7"/>
      <c r="AP5" s="20"/>
      <c r="AQ5" s="16"/>
      <c r="AR5" s="16"/>
      <c r="AS5" s="29" t="s">
        <v>86</v>
      </c>
      <c r="AT5" s="7"/>
      <c r="AU5" s="20"/>
      <c r="AY5" s="16"/>
      <c r="AZ5" s="62" t="s">
        <v>168</v>
      </c>
      <c r="BA5" s="7"/>
      <c r="BB5" s="20"/>
      <c r="BC5" s="16"/>
      <c r="BD5" s="16"/>
      <c r="BE5" s="29" t="s">
        <v>63</v>
      </c>
      <c r="BF5" s="7"/>
      <c r="BG5" s="20"/>
    </row>
    <row r="6" spans="4:59" s="4" customFormat="1" ht="15" hidden="1">
      <c r="D6" s="29" t="s">
        <v>74</v>
      </c>
      <c r="E6" s="7"/>
      <c r="F6" s="20"/>
      <c r="H6" s="16"/>
      <c r="I6" s="29" t="s">
        <v>144</v>
      </c>
      <c r="J6" s="7"/>
      <c r="K6" s="20"/>
      <c r="O6" s="16"/>
      <c r="P6" s="29" t="s">
        <v>68</v>
      </c>
      <c r="Q6" s="7"/>
      <c r="R6" s="20"/>
      <c r="S6" s="16"/>
      <c r="T6" s="16"/>
      <c r="U6" s="19" t="s">
        <v>85</v>
      </c>
      <c r="V6" s="7"/>
      <c r="W6" s="20"/>
      <c r="X6" s="16"/>
      <c r="AB6" s="29" t="s">
        <v>67</v>
      </c>
      <c r="AC6" s="7"/>
      <c r="AD6" s="20"/>
      <c r="AF6" s="16"/>
      <c r="AG6" s="29" t="s">
        <v>151</v>
      </c>
      <c r="AH6" s="7"/>
      <c r="AI6" s="20"/>
      <c r="AM6" s="16"/>
      <c r="AN6" s="29" t="s">
        <v>84</v>
      </c>
      <c r="AO6" s="7"/>
      <c r="AP6" s="20"/>
      <c r="AQ6" s="16"/>
      <c r="AR6" s="16"/>
      <c r="AS6" s="19" t="s">
        <v>157</v>
      </c>
      <c r="AT6" s="7"/>
      <c r="AU6" s="20"/>
      <c r="AY6" s="16"/>
      <c r="AZ6" s="66" t="s">
        <v>283</v>
      </c>
      <c r="BA6" s="7"/>
      <c r="BB6" s="20"/>
      <c r="BC6" s="16"/>
      <c r="BD6" s="16"/>
      <c r="BE6" s="29" t="s">
        <v>163</v>
      </c>
      <c r="BF6" s="7"/>
      <c r="BG6" s="20"/>
    </row>
    <row r="7" spans="4:59" s="4" customFormat="1" ht="15.75" hidden="1" thickBot="1">
      <c r="D7" s="30" t="s">
        <v>141</v>
      </c>
      <c r="E7" s="22"/>
      <c r="F7" s="23"/>
      <c r="H7" s="16"/>
      <c r="I7" s="30" t="s">
        <v>145</v>
      </c>
      <c r="J7" s="22"/>
      <c r="K7" s="23"/>
      <c r="O7" s="16"/>
      <c r="P7" s="30" t="s">
        <v>79</v>
      </c>
      <c r="Q7" s="22"/>
      <c r="R7" s="23"/>
      <c r="S7" s="16"/>
      <c r="T7" s="16"/>
      <c r="U7" s="21" t="s">
        <v>147</v>
      </c>
      <c r="V7" s="22"/>
      <c r="W7" s="23"/>
      <c r="X7" s="16"/>
      <c r="AB7" s="30" t="s">
        <v>76</v>
      </c>
      <c r="AC7" s="22"/>
      <c r="AD7" s="23"/>
      <c r="AF7" s="16"/>
      <c r="AG7" s="30" t="s">
        <v>152</v>
      </c>
      <c r="AH7" s="22"/>
      <c r="AI7" s="23"/>
      <c r="AM7" s="16"/>
      <c r="AN7" s="30" t="s">
        <v>156</v>
      </c>
      <c r="AO7" s="22"/>
      <c r="AP7" s="23"/>
      <c r="AQ7" s="16"/>
      <c r="AR7" s="16"/>
      <c r="AS7" s="30" t="s">
        <v>87</v>
      </c>
      <c r="AT7" s="22"/>
      <c r="AU7" s="23"/>
      <c r="AY7" s="16"/>
      <c r="AZ7" s="64" t="s">
        <v>170</v>
      </c>
      <c r="BA7" s="22"/>
      <c r="BB7" s="23"/>
      <c r="BC7" s="16"/>
      <c r="BD7" s="16"/>
      <c r="BE7" s="30" t="s">
        <v>171</v>
      </c>
      <c r="BF7" s="22"/>
      <c r="BG7" s="23"/>
    </row>
    <row r="8" spans="4:59" s="4" customFormat="1" ht="16.5" hidden="1" thickBot="1" thickTop="1">
      <c r="D8" s="58"/>
      <c r="E8" s="7"/>
      <c r="F8" s="16"/>
      <c r="H8" s="16"/>
      <c r="I8" s="58"/>
      <c r="J8" s="7"/>
      <c r="K8" s="16"/>
      <c r="O8" s="16"/>
      <c r="P8" s="58"/>
      <c r="Q8" s="7"/>
      <c r="R8" s="16"/>
      <c r="S8" s="16"/>
      <c r="T8" s="16"/>
      <c r="U8" s="16"/>
      <c r="V8" s="7"/>
      <c r="W8" s="16"/>
      <c r="X8" s="16"/>
      <c r="AB8" s="58"/>
      <c r="AC8" s="7"/>
      <c r="AD8" s="16"/>
      <c r="AF8" s="16"/>
      <c r="AG8" s="58"/>
      <c r="AH8" s="7"/>
      <c r="AI8" s="16"/>
      <c r="AM8" s="16"/>
      <c r="AN8" s="58"/>
      <c r="AO8" s="7"/>
      <c r="AP8" s="16"/>
      <c r="AQ8" s="16"/>
      <c r="AR8" s="16"/>
      <c r="AS8" s="58"/>
      <c r="AT8" s="7"/>
      <c r="AU8" s="16"/>
      <c r="AY8" s="16"/>
      <c r="AZ8" s="63" t="s">
        <v>169</v>
      </c>
      <c r="BA8" s="59"/>
      <c r="BB8" s="60"/>
      <c r="BC8" s="16"/>
      <c r="BD8" s="16"/>
      <c r="BE8" s="58"/>
      <c r="BF8" s="7"/>
      <c r="BG8" s="16"/>
    </row>
    <row r="9" spans="4:59" s="4" customFormat="1" ht="16.5" hidden="1" thickBot="1" thickTop="1">
      <c r="D9" s="58"/>
      <c r="E9" s="7"/>
      <c r="F9" s="16"/>
      <c r="H9" s="16"/>
      <c r="I9" s="58"/>
      <c r="J9" s="7"/>
      <c r="K9" s="16"/>
      <c r="O9" s="16"/>
      <c r="P9" s="58"/>
      <c r="Q9" s="7"/>
      <c r="R9" s="16"/>
      <c r="S9" s="16"/>
      <c r="T9" s="16"/>
      <c r="U9" s="16"/>
      <c r="V9" s="7"/>
      <c r="W9" s="16"/>
      <c r="X9" s="16"/>
      <c r="AB9" s="58"/>
      <c r="AC9" s="7"/>
      <c r="AD9" s="16"/>
      <c r="AF9" s="16"/>
      <c r="AG9" s="58"/>
      <c r="AH9" s="7"/>
      <c r="AI9" s="16"/>
      <c r="AM9" s="16"/>
      <c r="AN9" s="58"/>
      <c r="AO9" s="7"/>
      <c r="AP9" s="16"/>
      <c r="AQ9" s="16"/>
      <c r="AR9" s="16"/>
      <c r="AS9" s="58"/>
      <c r="AT9" s="7"/>
      <c r="AU9" s="16"/>
      <c r="AY9" s="16"/>
      <c r="AZ9" s="65" t="s">
        <v>284</v>
      </c>
      <c r="BA9" s="67"/>
      <c r="BB9" s="68"/>
      <c r="BC9" s="16"/>
      <c r="BD9" s="16"/>
      <c r="BE9" s="58"/>
      <c r="BF9" s="7"/>
      <c r="BG9" s="16"/>
    </row>
    <row r="10" spans="5:59" s="4" customFormat="1" ht="15">
      <c r="E10" s="5"/>
      <c r="J10" s="5"/>
      <c r="O10" s="16"/>
      <c r="P10" s="16"/>
      <c r="Q10" s="7"/>
      <c r="R10" s="16"/>
      <c r="S10" s="16"/>
      <c r="T10" s="16"/>
      <c r="U10" s="16"/>
      <c r="V10" s="7"/>
      <c r="W10" s="16"/>
      <c r="X10" s="16"/>
      <c r="AC10" s="5"/>
      <c r="AH10" s="5"/>
      <c r="AM10" s="16"/>
      <c r="AN10" s="16"/>
      <c r="AO10" s="7"/>
      <c r="AP10" s="16"/>
      <c r="AQ10" s="16"/>
      <c r="AR10" s="16"/>
      <c r="AS10" s="16"/>
      <c r="AT10" s="7"/>
      <c r="AU10" s="16"/>
      <c r="AY10" s="16"/>
      <c r="AZ10" s="16"/>
      <c r="BA10" s="7"/>
      <c r="BB10" s="16"/>
      <c r="BC10" s="16"/>
      <c r="BD10" s="16"/>
      <c r="BE10" s="16"/>
      <c r="BF10" s="7"/>
      <c r="BG10" s="16"/>
    </row>
    <row r="11" spans="1:63" s="3" customFormat="1" ht="15.75">
      <c r="A11" s="15" t="s">
        <v>0</v>
      </c>
      <c r="C11" s="9" t="s">
        <v>2</v>
      </c>
      <c r="D11" s="105" t="s">
        <v>4</v>
      </c>
      <c r="E11" s="105"/>
      <c r="F11" s="105"/>
      <c r="G11" s="10"/>
      <c r="H11" s="9" t="s">
        <v>2</v>
      </c>
      <c r="I11" s="99" t="s">
        <v>5</v>
      </c>
      <c r="J11" s="99"/>
      <c r="K11" s="99"/>
      <c r="L11" s="11"/>
      <c r="M11" s="15" t="s">
        <v>0</v>
      </c>
      <c r="N11" s="10"/>
      <c r="O11" s="9" t="s">
        <v>2</v>
      </c>
      <c r="P11" s="100" t="s">
        <v>6</v>
      </c>
      <c r="Q11" s="100"/>
      <c r="R11" s="100"/>
      <c r="S11" s="11"/>
      <c r="T11" s="9" t="s">
        <v>2</v>
      </c>
      <c r="U11" s="104" t="s">
        <v>12</v>
      </c>
      <c r="V11" s="104"/>
      <c r="W11" s="104"/>
      <c r="X11" s="10"/>
      <c r="Y11" s="15" t="s">
        <v>0</v>
      </c>
      <c r="AA11" s="9" t="s">
        <v>2</v>
      </c>
      <c r="AB11" s="106" t="s">
        <v>13</v>
      </c>
      <c r="AC11" s="107"/>
      <c r="AD11" s="107"/>
      <c r="AE11" s="10"/>
      <c r="AF11" s="9" t="s">
        <v>2</v>
      </c>
      <c r="AG11" s="108" t="s">
        <v>7</v>
      </c>
      <c r="AH11" s="108"/>
      <c r="AI11" s="108"/>
      <c r="AJ11" s="11"/>
      <c r="AK11" s="15" t="s">
        <v>0</v>
      </c>
      <c r="AL11" s="10"/>
      <c r="AM11" s="9" t="s">
        <v>2</v>
      </c>
      <c r="AN11" s="102" t="s">
        <v>8</v>
      </c>
      <c r="AO11" s="102"/>
      <c r="AP11" s="102"/>
      <c r="AQ11" s="11"/>
      <c r="AR11" s="9" t="s">
        <v>2</v>
      </c>
      <c r="AS11" s="103" t="s">
        <v>112</v>
      </c>
      <c r="AT11" s="103"/>
      <c r="AU11" s="103"/>
      <c r="AV11" s="11"/>
      <c r="AW11" s="15" t="s">
        <v>0</v>
      </c>
      <c r="AX11" s="10"/>
      <c r="AY11" s="9" t="s">
        <v>2</v>
      </c>
      <c r="AZ11" s="110" t="s">
        <v>113</v>
      </c>
      <c r="BA11" s="110"/>
      <c r="BB11" s="110"/>
      <c r="BC11" s="11"/>
      <c r="BD11" s="9" t="s">
        <v>2</v>
      </c>
      <c r="BE11" s="111" t="s">
        <v>114</v>
      </c>
      <c r="BF11" s="111"/>
      <c r="BG11" s="111"/>
      <c r="BJ11" s="4"/>
      <c r="BK11" s="4"/>
    </row>
    <row r="12" spans="1:245" s="34" customFormat="1" ht="15">
      <c r="A12" s="32">
        <v>0.375</v>
      </c>
      <c r="B12" s="33"/>
      <c r="C12" s="34">
        <v>1</v>
      </c>
      <c r="D12" s="34" t="str">
        <f>D4</f>
        <v>IF Hallby  Blå P06</v>
      </c>
      <c r="E12" s="34" t="s">
        <v>1</v>
      </c>
      <c r="F12" s="34" t="str">
        <f>D5</f>
        <v>Husqvarna FF Blå P06</v>
      </c>
      <c r="H12" s="34">
        <f>C12+1</f>
        <v>2</v>
      </c>
      <c r="I12" s="34" t="str">
        <f>D6</f>
        <v>Ekhagens IF Röd P06</v>
      </c>
      <c r="J12" s="34" t="s">
        <v>1</v>
      </c>
      <c r="K12" s="34" t="str">
        <f>D7</f>
        <v>Mullsjö IF P06</v>
      </c>
      <c r="M12" s="32">
        <f>A12</f>
        <v>0.375</v>
      </c>
      <c r="N12" s="33"/>
      <c r="O12" s="34">
        <f>H12+1</f>
        <v>3</v>
      </c>
      <c r="P12" s="34" t="str">
        <f>P4</f>
        <v>IF Haga Gul P06</v>
      </c>
      <c r="Q12" s="34" t="s">
        <v>1</v>
      </c>
      <c r="R12" s="34" t="str">
        <f>P5</f>
        <v>Ekhagens IF Svart P06</v>
      </c>
      <c r="T12" s="34">
        <f>O12+1</f>
        <v>4</v>
      </c>
      <c r="U12" s="34" t="str">
        <f>P6</f>
        <v>Bankeryds SK Gul P06</v>
      </c>
      <c r="V12" s="34" t="s">
        <v>1</v>
      </c>
      <c r="W12" s="34" t="str">
        <f>P7</f>
        <v>Tabergs SK Gul P06</v>
      </c>
      <c r="Y12" s="32">
        <v>0.375</v>
      </c>
      <c r="AA12" s="34">
        <f>T12+1</f>
        <v>5</v>
      </c>
      <c r="AB12" s="34" t="str">
        <f>AB4</f>
        <v>Jönköpings Södra IF Grön P06</v>
      </c>
      <c r="AC12" s="34" t="s">
        <v>1</v>
      </c>
      <c r="AD12" s="34" t="str">
        <f>AB5</f>
        <v>Husqvarna FF Blårandig P06</v>
      </c>
      <c r="AF12" s="34">
        <f>AA12+1</f>
        <v>6</v>
      </c>
      <c r="AG12" s="34" t="str">
        <f>AB6</f>
        <v>Norrahammars GIS P06</v>
      </c>
      <c r="AH12" s="34" t="s">
        <v>1</v>
      </c>
      <c r="AI12" s="34" t="str">
        <f>AB7</f>
        <v>Mariebo IK Svart P06</v>
      </c>
      <c r="AK12" s="32">
        <f>Y12</f>
        <v>0.375</v>
      </c>
      <c r="AM12" s="34">
        <f>AF12+1</f>
        <v>7</v>
      </c>
      <c r="AN12" s="34" t="str">
        <f>AN4</f>
        <v>IF Hallby Grön P06</v>
      </c>
      <c r="AO12" s="34" t="s">
        <v>1</v>
      </c>
      <c r="AP12" s="34" t="str">
        <f>AN5</f>
        <v>Månsarps IF P06</v>
      </c>
      <c r="AR12" s="34">
        <f>AM12+1</f>
        <v>8</v>
      </c>
      <c r="AS12" s="34" t="str">
        <f>AN6</f>
        <v>Egnahems  BK Svart P06</v>
      </c>
      <c r="AT12" s="34" t="s">
        <v>1</v>
      </c>
      <c r="AU12" s="34" t="str">
        <f>AN7</f>
        <v>Tabergs SK  Röd P06</v>
      </c>
      <c r="AW12" s="32">
        <f>AK12</f>
        <v>0.375</v>
      </c>
      <c r="AY12" s="34">
        <f>AR12+1</f>
        <v>9</v>
      </c>
      <c r="AZ12" s="34" t="str">
        <f>AZ4</f>
        <v>Hvetlanda GIF F09</v>
      </c>
      <c r="BA12" s="34" t="s">
        <v>1</v>
      </c>
      <c r="BB12" s="34" t="str">
        <f>AZ5</f>
        <v>IF Haga Svart F09</v>
      </c>
      <c r="BD12" s="34">
        <f>AY12+1</f>
        <v>10</v>
      </c>
      <c r="BE12" s="34" t="str">
        <f>AZ6</f>
        <v>Bankeryds SK Gul F09</v>
      </c>
      <c r="BF12" s="34" t="s">
        <v>1</v>
      </c>
      <c r="BG12" s="34" t="str">
        <f>AZ7</f>
        <v>Tabergs SK F09</v>
      </c>
      <c r="BI12" s="32"/>
      <c r="BJ12" s="4"/>
      <c r="BK12" s="4"/>
      <c r="BL12" s="32"/>
      <c r="BX12" s="32"/>
      <c r="CJ12" s="32"/>
      <c r="CK12" s="33"/>
      <c r="CV12" s="32"/>
      <c r="CW12" s="33"/>
      <c r="DH12" s="32"/>
      <c r="DT12" s="32"/>
      <c r="EF12" s="32"/>
      <c r="EG12" s="33"/>
      <c r="ER12" s="32"/>
      <c r="ES12" s="33"/>
      <c r="FD12" s="32"/>
      <c r="FP12" s="32"/>
      <c r="GB12" s="32"/>
      <c r="GC12" s="33"/>
      <c r="GN12" s="32"/>
      <c r="GO12" s="33"/>
      <c r="GZ12" s="32"/>
      <c r="HL12" s="32"/>
      <c r="HX12" s="32"/>
      <c r="HY12" s="33"/>
      <c r="IJ12" s="32"/>
      <c r="IK12" s="33"/>
    </row>
    <row r="13" spans="1:245" s="34" customFormat="1" ht="15">
      <c r="A13" s="35"/>
      <c r="B13" s="33"/>
      <c r="M13" s="35"/>
      <c r="N13" s="33"/>
      <c r="Y13" s="35"/>
      <c r="AK13" s="35"/>
      <c r="AW13" s="35"/>
      <c r="BI13" s="35"/>
      <c r="BJ13" s="4"/>
      <c r="BK13" s="4"/>
      <c r="BL13" s="35"/>
      <c r="BX13" s="35"/>
      <c r="CJ13" s="35"/>
      <c r="CK13" s="33"/>
      <c r="CV13" s="35"/>
      <c r="CW13" s="33"/>
      <c r="DH13" s="35"/>
      <c r="DT13" s="35"/>
      <c r="EF13" s="35"/>
      <c r="EG13" s="33"/>
      <c r="ER13" s="35"/>
      <c r="ES13" s="33"/>
      <c r="FD13" s="35"/>
      <c r="FP13" s="35"/>
      <c r="GB13" s="35"/>
      <c r="GC13" s="33"/>
      <c r="GN13" s="35"/>
      <c r="GO13" s="33"/>
      <c r="GZ13" s="35"/>
      <c r="HL13" s="35"/>
      <c r="HX13" s="35"/>
      <c r="HY13" s="33"/>
      <c r="IJ13" s="35"/>
      <c r="IK13" s="33"/>
    </row>
    <row r="14" spans="1:245" s="34" customFormat="1" ht="15">
      <c r="A14" s="32">
        <v>0.40277777777777773</v>
      </c>
      <c r="B14" s="33"/>
      <c r="C14" s="34">
        <f>BD12+1</f>
        <v>11</v>
      </c>
      <c r="D14" s="34" t="str">
        <f>I4</f>
        <v>IF Haga Svart P06</v>
      </c>
      <c r="E14" s="34" t="s">
        <v>1</v>
      </c>
      <c r="F14" s="34" t="str">
        <f>I5</f>
        <v>Egnahems  BK Orange P06</v>
      </c>
      <c r="H14" s="34">
        <f>C14+1</f>
        <v>12</v>
      </c>
      <c r="I14" s="34" t="str">
        <f>I6</f>
        <v>Habo IF Blå P06</v>
      </c>
      <c r="J14" s="34" t="s">
        <v>1</v>
      </c>
      <c r="K14" s="34" t="str">
        <f>I7</f>
        <v>Norrahammars IK P06</v>
      </c>
      <c r="M14" s="32">
        <f>A14</f>
        <v>0.40277777777777773</v>
      </c>
      <c r="N14" s="33"/>
      <c r="O14" s="34">
        <f>H14+1</f>
        <v>13</v>
      </c>
      <c r="P14" s="34" t="str">
        <f>U4</f>
        <v>IF Hallby Röd P06</v>
      </c>
      <c r="Q14" s="34" t="s">
        <v>1</v>
      </c>
      <c r="R14" s="34" t="str">
        <f>U5</f>
        <v>Egnahems  BK Röd P06</v>
      </c>
      <c r="T14" s="34">
        <f>O14+1</f>
        <v>14</v>
      </c>
      <c r="U14" s="34" t="str">
        <f>U6</f>
        <v>Bankeryds SK Svart P06</v>
      </c>
      <c r="V14" s="34" t="s">
        <v>1</v>
      </c>
      <c r="W14" s="34" t="str">
        <f>U7</f>
        <v>Hook IF P06</v>
      </c>
      <c r="Y14" s="32">
        <v>0.40277777777777773</v>
      </c>
      <c r="AA14" s="34">
        <f>T14+1</f>
        <v>15</v>
      </c>
      <c r="AB14" s="34" t="str">
        <f>AG4</f>
        <v>Jönköpings Södra IF  Vit P06</v>
      </c>
      <c r="AC14" s="34" t="s">
        <v>1</v>
      </c>
      <c r="AD14" s="34" t="str">
        <f>AG5</f>
        <v>Jönköpings BK P06</v>
      </c>
      <c r="AF14" s="34">
        <f>AA14+1</f>
        <v>16</v>
      </c>
      <c r="AG14" s="34" t="str">
        <f>AG6</f>
        <v>Habo IF Vit P06</v>
      </c>
      <c r="AH14" s="34" t="s">
        <v>1</v>
      </c>
      <c r="AI14" s="34" t="str">
        <f>AG7</f>
        <v>Bankeryds SK Vit P06</v>
      </c>
      <c r="AK14" s="32">
        <f>Y14</f>
        <v>0.40277777777777773</v>
      </c>
      <c r="AM14" s="34">
        <f>AF14+1</f>
        <v>17</v>
      </c>
      <c r="AN14" s="34" t="str">
        <f>AS4</f>
        <v>Husqvarna FF Röd P06</v>
      </c>
      <c r="AO14" s="34" t="s">
        <v>1</v>
      </c>
      <c r="AP14" s="34" t="str">
        <f>AS5</f>
        <v>Ekhagens IF Blå P06</v>
      </c>
      <c r="AR14" s="34">
        <f>AM14+1</f>
        <v>18</v>
      </c>
      <c r="AS14" s="34" t="str">
        <f>AS6</f>
        <v>Barnarps IF P06</v>
      </c>
      <c r="AT14" s="34" t="s">
        <v>1</v>
      </c>
      <c r="AU14" s="34" t="str">
        <f>AS7</f>
        <v>Mariebo IK Gul P06</v>
      </c>
      <c r="AW14" s="32">
        <f>AK14</f>
        <v>0.40277777777777773</v>
      </c>
      <c r="AY14" s="34">
        <f>AR14+1</f>
        <v>19</v>
      </c>
      <c r="AZ14" s="34" t="str">
        <f>BE4</f>
        <v>Hovslätts IK Vit P08</v>
      </c>
      <c r="BA14" s="34" t="s">
        <v>1</v>
      </c>
      <c r="BB14" s="34" t="str">
        <f>BE5</f>
        <v>Habo IF Röd P08</v>
      </c>
      <c r="BD14" s="34">
        <f>AY14+1</f>
        <v>20</v>
      </c>
      <c r="BE14" s="34" t="str">
        <f>BE6</f>
        <v>Jönköpings BK P08</v>
      </c>
      <c r="BF14" s="34" t="s">
        <v>1</v>
      </c>
      <c r="BG14" s="34" t="str">
        <f>BE7</f>
        <v>Bankeryds SK Röd P08</v>
      </c>
      <c r="BI14" s="32"/>
      <c r="BJ14" s="4"/>
      <c r="BK14" s="4"/>
      <c r="BL14" s="32"/>
      <c r="BX14" s="32"/>
      <c r="CJ14" s="32"/>
      <c r="CK14" s="33"/>
      <c r="CV14" s="32"/>
      <c r="CW14" s="33"/>
      <c r="DH14" s="32"/>
      <c r="DT14" s="32"/>
      <c r="EF14" s="32"/>
      <c r="EG14" s="33"/>
      <c r="ER14" s="32"/>
      <c r="ES14" s="33"/>
      <c r="FD14" s="32"/>
      <c r="FP14" s="32"/>
      <c r="GB14" s="32"/>
      <c r="GC14" s="33"/>
      <c r="GN14" s="32"/>
      <c r="GO14" s="33"/>
      <c r="GZ14" s="32"/>
      <c r="HL14" s="32"/>
      <c r="HX14" s="32"/>
      <c r="HY14" s="33"/>
      <c r="IJ14" s="32"/>
      <c r="IK14" s="33"/>
    </row>
    <row r="15" spans="1:245" s="34" customFormat="1" ht="15">
      <c r="A15" s="35"/>
      <c r="B15" s="33"/>
      <c r="M15" s="35"/>
      <c r="N15" s="33"/>
      <c r="Y15" s="35"/>
      <c r="AK15" s="35"/>
      <c r="AW15" s="35"/>
      <c r="BI15" s="35"/>
      <c r="BJ15" s="4"/>
      <c r="BK15" s="4"/>
      <c r="BL15" s="35"/>
      <c r="BX15" s="35"/>
      <c r="CJ15" s="35"/>
      <c r="CK15" s="33"/>
      <c r="CV15" s="35"/>
      <c r="CW15" s="33"/>
      <c r="DH15" s="35"/>
      <c r="DT15" s="35"/>
      <c r="EF15" s="35"/>
      <c r="EG15" s="33"/>
      <c r="ER15" s="35"/>
      <c r="ES15" s="33"/>
      <c r="FD15" s="35"/>
      <c r="FP15" s="35"/>
      <c r="GB15" s="35"/>
      <c r="GC15" s="33"/>
      <c r="GN15" s="35"/>
      <c r="GO15" s="33"/>
      <c r="GZ15" s="35"/>
      <c r="HL15" s="35"/>
      <c r="HX15" s="35"/>
      <c r="HY15" s="33"/>
      <c r="IJ15" s="35"/>
      <c r="IK15" s="33"/>
    </row>
    <row r="16" spans="1:245" s="34" customFormat="1" ht="15">
      <c r="A16" s="32">
        <v>0.4305555555555556</v>
      </c>
      <c r="B16" s="33"/>
      <c r="C16" s="34">
        <f>BD14+1</f>
        <v>21</v>
      </c>
      <c r="D16" s="34" t="str">
        <f>D4</f>
        <v>IF Hallby  Blå P06</v>
      </c>
      <c r="E16" s="34" t="s">
        <v>1</v>
      </c>
      <c r="F16" s="34" t="str">
        <f>D6</f>
        <v>Ekhagens IF Röd P06</v>
      </c>
      <c r="H16" s="34">
        <f>C16+1</f>
        <v>22</v>
      </c>
      <c r="I16" s="34" t="str">
        <f>D5</f>
        <v>Husqvarna FF Blå P06</v>
      </c>
      <c r="J16" s="34" t="s">
        <v>1</v>
      </c>
      <c r="K16" s="34" t="str">
        <f>D7</f>
        <v>Mullsjö IF P06</v>
      </c>
      <c r="M16" s="32">
        <f>A16</f>
        <v>0.4305555555555556</v>
      </c>
      <c r="N16" s="33"/>
      <c r="O16" s="34">
        <f>H16+1</f>
        <v>23</v>
      </c>
      <c r="P16" s="34" t="str">
        <f>P4</f>
        <v>IF Haga Gul P06</v>
      </c>
      <c r="Q16" s="34" t="s">
        <v>1</v>
      </c>
      <c r="R16" s="34" t="str">
        <f>P6</f>
        <v>Bankeryds SK Gul P06</v>
      </c>
      <c r="T16" s="34">
        <f>O16+1</f>
        <v>24</v>
      </c>
      <c r="U16" s="34" t="str">
        <f>P5</f>
        <v>Ekhagens IF Svart P06</v>
      </c>
      <c r="V16" s="34" t="s">
        <v>1</v>
      </c>
      <c r="W16" s="34" t="str">
        <f>P7</f>
        <v>Tabergs SK Gul P06</v>
      </c>
      <c r="Y16" s="32">
        <v>0.4305555555555556</v>
      </c>
      <c r="AA16" s="34">
        <f>T16+1</f>
        <v>25</v>
      </c>
      <c r="AB16" s="34" t="str">
        <f>AB4</f>
        <v>Jönköpings Södra IF Grön P06</v>
      </c>
      <c r="AC16" s="34" t="s">
        <v>1</v>
      </c>
      <c r="AD16" s="34" t="str">
        <f>AB6</f>
        <v>Norrahammars GIS P06</v>
      </c>
      <c r="AF16" s="34">
        <f>AA16+1</f>
        <v>26</v>
      </c>
      <c r="AG16" s="34" t="str">
        <f>AB5</f>
        <v>Husqvarna FF Blårandig P06</v>
      </c>
      <c r="AH16" s="34" t="s">
        <v>1</v>
      </c>
      <c r="AI16" s="34" t="str">
        <f>AB7</f>
        <v>Mariebo IK Svart P06</v>
      </c>
      <c r="AK16" s="32">
        <f>Y16</f>
        <v>0.4305555555555556</v>
      </c>
      <c r="AM16" s="34">
        <f>AF16+1</f>
        <v>27</v>
      </c>
      <c r="AN16" s="34" t="str">
        <f>AN4</f>
        <v>IF Hallby Grön P06</v>
      </c>
      <c r="AO16" s="34" t="s">
        <v>1</v>
      </c>
      <c r="AP16" s="34" t="str">
        <f>AN6</f>
        <v>Egnahems  BK Svart P06</v>
      </c>
      <c r="AR16" s="34">
        <f>AM16+1</f>
        <v>28</v>
      </c>
      <c r="AS16" s="34" t="str">
        <f>AN5</f>
        <v>Månsarps IF P06</v>
      </c>
      <c r="AT16" s="34" t="s">
        <v>1</v>
      </c>
      <c r="AU16" s="34" t="str">
        <f>AN7</f>
        <v>Tabergs SK  Röd P06</v>
      </c>
      <c r="AW16" s="32">
        <f>AK16</f>
        <v>0.4305555555555556</v>
      </c>
      <c r="AY16" s="34">
        <f>AR16+1</f>
        <v>29</v>
      </c>
      <c r="AZ16" s="34" t="str">
        <f>AZ8</f>
        <v>IF Haga Gul F09</v>
      </c>
      <c r="BA16" s="34" t="s">
        <v>1</v>
      </c>
      <c r="BB16" s="34" t="str">
        <f>AZ4</f>
        <v>Hvetlanda GIF F09</v>
      </c>
      <c r="BD16" s="34">
        <f>AY16+1</f>
        <v>30</v>
      </c>
      <c r="BE16" s="34" t="str">
        <f>AZ5</f>
        <v>IF Haga Svart F09</v>
      </c>
      <c r="BF16" s="34" t="s">
        <v>1</v>
      </c>
      <c r="BG16" s="34" t="str">
        <f>AZ6</f>
        <v>Bankeryds SK Gul F09</v>
      </c>
      <c r="BI16" s="32"/>
      <c r="BJ16" s="4"/>
      <c r="BK16" s="4"/>
      <c r="BL16" s="32"/>
      <c r="BX16" s="32"/>
      <c r="CJ16" s="32"/>
      <c r="CK16" s="33"/>
      <c r="CV16" s="32"/>
      <c r="CW16" s="33"/>
      <c r="DH16" s="32"/>
      <c r="DT16" s="32"/>
      <c r="EF16" s="32"/>
      <c r="EG16" s="33"/>
      <c r="ER16" s="32"/>
      <c r="ES16" s="33"/>
      <c r="FD16" s="32"/>
      <c r="FP16" s="32"/>
      <c r="GB16" s="32"/>
      <c r="GC16" s="33"/>
      <c r="GN16" s="32"/>
      <c r="GO16" s="33"/>
      <c r="GZ16" s="32"/>
      <c r="HL16" s="32"/>
      <c r="HX16" s="32"/>
      <c r="HY16" s="33"/>
      <c r="IJ16" s="32"/>
      <c r="IK16" s="33"/>
    </row>
    <row r="17" spans="1:245" s="34" customFormat="1" ht="15">
      <c r="A17" s="35"/>
      <c r="B17" s="33"/>
      <c r="M17" s="35"/>
      <c r="N17" s="33"/>
      <c r="Y17" s="35"/>
      <c r="AK17" s="35"/>
      <c r="AW17" s="35"/>
      <c r="BI17" s="35"/>
      <c r="BJ17" s="4"/>
      <c r="BK17" s="4"/>
      <c r="BL17" s="35"/>
      <c r="BX17" s="35"/>
      <c r="CJ17" s="35"/>
      <c r="CK17" s="33"/>
      <c r="CV17" s="35"/>
      <c r="CW17" s="33"/>
      <c r="DH17" s="35"/>
      <c r="DT17" s="35"/>
      <c r="EF17" s="35"/>
      <c r="EG17" s="33"/>
      <c r="ER17" s="35"/>
      <c r="ES17" s="33"/>
      <c r="FD17" s="35"/>
      <c r="FP17" s="35"/>
      <c r="GB17" s="35"/>
      <c r="GC17" s="33"/>
      <c r="GN17" s="35"/>
      <c r="GO17" s="33"/>
      <c r="GZ17" s="35"/>
      <c r="HL17" s="35"/>
      <c r="HX17" s="35"/>
      <c r="HY17" s="33"/>
      <c r="IJ17" s="35"/>
      <c r="IK17" s="33"/>
    </row>
    <row r="18" spans="1:245" s="34" customFormat="1" ht="15">
      <c r="A18" s="32">
        <v>0.4583333333333333</v>
      </c>
      <c r="B18" s="33"/>
      <c r="C18" s="34">
        <f>BD16+1</f>
        <v>31</v>
      </c>
      <c r="D18" s="34" t="str">
        <f>I4</f>
        <v>IF Haga Svart P06</v>
      </c>
      <c r="E18" s="34" t="s">
        <v>1</v>
      </c>
      <c r="F18" s="34" t="str">
        <f>I6</f>
        <v>Habo IF Blå P06</v>
      </c>
      <c r="H18" s="34">
        <f>C18+1</f>
        <v>32</v>
      </c>
      <c r="I18" s="34" t="str">
        <f>I5</f>
        <v>Egnahems  BK Orange P06</v>
      </c>
      <c r="J18" s="34" t="s">
        <v>1</v>
      </c>
      <c r="K18" s="34" t="str">
        <f>I7</f>
        <v>Norrahammars IK P06</v>
      </c>
      <c r="M18" s="32">
        <f>A18</f>
        <v>0.4583333333333333</v>
      </c>
      <c r="N18" s="33"/>
      <c r="O18" s="34">
        <f>H18+1</f>
        <v>33</v>
      </c>
      <c r="P18" s="34" t="str">
        <f>U4</f>
        <v>IF Hallby Röd P06</v>
      </c>
      <c r="Q18" s="34" t="s">
        <v>1</v>
      </c>
      <c r="R18" s="34" t="str">
        <f>U6</f>
        <v>Bankeryds SK Svart P06</v>
      </c>
      <c r="T18" s="34">
        <f>O18+1</f>
        <v>34</v>
      </c>
      <c r="U18" s="34" t="str">
        <f>U5</f>
        <v>Egnahems  BK Röd P06</v>
      </c>
      <c r="V18" s="34" t="s">
        <v>1</v>
      </c>
      <c r="W18" s="34" t="str">
        <f>U7</f>
        <v>Hook IF P06</v>
      </c>
      <c r="Y18" s="32">
        <v>0.4583333333333333</v>
      </c>
      <c r="AA18" s="34">
        <f>T18+1</f>
        <v>35</v>
      </c>
      <c r="AB18" s="34" t="str">
        <f>AG4</f>
        <v>Jönköpings Södra IF  Vit P06</v>
      </c>
      <c r="AC18" s="34" t="s">
        <v>1</v>
      </c>
      <c r="AD18" s="34" t="str">
        <f>AG6</f>
        <v>Habo IF Vit P06</v>
      </c>
      <c r="AF18" s="34">
        <f>AA18+1</f>
        <v>36</v>
      </c>
      <c r="AG18" s="34" t="str">
        <f>AG5</f>
        <v>Jönköpings BK P06</v>
      </c>
      <c r="AH18" s="34" t="s">
        <v>1</v>
      </c>
      <c r="AI18" s="34" t="str">
        <f>AG7</f>
        <v>Bankeryds SK Vit P06</v>
      </c>
      <c r="AK18" s="32">
        <f>Y18</f>
        <v>0.4583333333333333</v>
      </c>
      <c r="AM18" s="34">
        <f>AF18+1</f>
        <v>37</v>
      </c>
      <c r="AN18" s="34" t="str">
        <f>AS4</f>
        <v>Husqvarna FF Röd P06</v>
      </c>
      <c r="AO18" s="34" t="s">
        <v>1</v>
      </c>
      <c r="AP18" s="34" t="str">
        <f>AS6</f>
        <v>Barnarps IF P06</v>
      </c>
      <c r="AR18" s="34">
        <f>AM18+1</f>
        <v>38</v>
      </c>
      <c r="AS18" s="34" t="str">
        <f>AS5</f>
        <v>Ekhagens IF Blå P06</v>
      </c>
      <c r="AT18" s="34" t="s">
        <v>1</v>
      </c>
      <c r="AU18" s="34" t="str">
        <f>AS7</f>
        <v>Mariebo IK Gul P06</v>
      </c>
      <c r="AW18" s="32">
        <f>AK18</f>
        <v>0.4583333333333333</v>
      </c>
      <c r="AY18" s="34">
        <f>AR18+1</f>
        <v>39</v>
      </c>
      <c r="AZ18" s="34" t="str">
        <f>BE4</f>
        <v>Hovslätts IK Vit P08</v>
      </c>
      <c r="BA18" s="34" t="s">
        <v>1</v>
      </c>
      <c r="BB18" s="34" t="str">
        <f>BE6</f>
        <v>Jönköpings BK P08</v>
      </c>
      <c r="BD18" s="34">
        <f>AY18+1</f>
        <v>40</v>
      </c>
      <c r="BE18" s="34" t="str">
        <f>BE5</f>
        <v>Habo IF Röd P08</v>
      </c>
      <c r="BF18" s="34" t="s">
        <v>1</v>
      </c>
      <c r="BG18" s="34" t="str">
        <f>BE7</f>
        <v>Bankeryds SK Röd P08</v>
      </c>
      <c r="BI18" s="32"/>
      <c r="BJ18" s="4"/>
      <c r="BK18" s="4"/>
      <c r="BL18" s="32"/>
      <c r="BX18" s="32"/>
      <c r="CJ18" s="32"/>
      <c r="CK18" s="33"/>
      <c r="CV18" s="32"/>
      <c r="CW18" s="33"/>
      <c r="DH18" s="32"/>
      <c r="DT18" s="32"/>
      <c r="EF18" s="32"/>
      <c r="EG18" s="33"/>
      <c r="ER18" s="32"/>
      <c r="ES18" s="33"/>
      <c r="FD18" s="32"/>
      <c r="FP18" s="32"/>
      <c r="GB18" s="32"/>
      <c r="GC18" s="33"/>
      <c r="GN18" s="32"/>
      <c r="GO18" s="33"/>
      <c r="GZ18" s="32"/>
      <c r="HL18" s="32"/>
      <c r="HX18" s="32"/>
      <c r="HY18" s="33"/>
      <c r="IJ18" s="32"/>
      <c r="IK18" s="33"/>
    </row>
    <row r="19" spans="1:245" s="34" customFormat="1" ht="15">
      <c r="A19" s="35"/>
      <c r="B19" s="33"/>
      <c r="M19" s="35"/>
      <c r="N19" s="33"/>
      <c r="Y19" s="35"/>
      <c r="AK19" s="35"/>
      <c r="AW19" s="35"/>
      <c r="BI19" s="35"/>
      <c r="BJ19" s="4"/>
      <c r="BK19" s="4"/>
      <c r="BL19" s="35"/>
      <c r="BX19" s="35"/>
      <c r="CJ19" s="35"/>
      <c r="CK19" s="33"/>
      <c r="CV19" s="35"/>
      <c r="CW19" s="33"/>
      <c r="DH19" s="35"/>
      <c r="DT19" s="35"/>
      <c r="EF19" s="35"/>
      <c r="EG19" s="33"/>
      <c r="ER19" s="35"/>
      <c r="ES19" s="33"/>
      <c r="FD19" s="35"/>
      <c r="FP19" s="35"/>
      <c r="GB19" s="35"/>
      <c r="GC19" s="33"/>
      <c r="GN19" s="35"/>
      <c r="GO19" s="33"/>
      <c r="GZ19" s="35"/>
      <c r="HL19" s="35"/>
      <c r="HX19" s="35"/>
      <c r="HY19" s="33"/>
      <c r="IJ19" s="35"/>
      <c r="IK19" s="33"/>
    </row>
    <row r="20" spans="1:245" s="34" customFormat="1" ht="15">
      <c r="A20" s="32">
        <v>0.4861111111111111</v>
      </c>
      <c r="B20" s="33"/>
      <c r="C20" s="34">
        <f>BD18+1</f>
        <v>41</v>
      </c>
      <c r="D20" s="34" t="str">
        <f>D4</f>
        <v>IF Hallby  Blå P06</v>
      </c>
      <c r="E20" s="34" t="s">
        <v>1</v>
      </c>
      <c r="F20" s="34" t="str">
        <f>D7</f>
        <v>Mullsjö IF P06</v>
      </c>
      <c r="H20" s="34">
        <f>C20+1</f>
        <v>42</v>
      </c>
      <c r="I20" s="34" t="str">
        <f>D5</f>
        <v>Husqvarna FF Blå P06</v>
      </c>
      <c r="J20" s="34" t="s">
        <v>1</v>
      </c>
      <c r="K20" s="34" t="str">
        <f>D6</f>
        <v>Ekhagens IF Röd P06</v>
      </c>
      <c r="M20" s="32">
        <f>A20</f>
        <v>0.4861111111111111</v>
      </c>
      <c r="N20" s="33"/>
      <c r="O20" s="34">
        <f>H20+1</f>
        <v>43</v>
      </c>
      <c r="P20" s="34" t="str">
        <f>P4</f>
        <v>IF Haga Gul P06</v>
      </c>
      <c r="Q20" s="34" t="s">
        <v>1</v>
      </c>
      <c r="R20" s="34" t="str">
        <f>P7</f>
        <v>Tabergs SK Gul P06</v>
      </c>
      <c r="T20" s="34">
        <f>O20+1</f>
        <v>44</v>
      </c>
      <c r="U20" s="34" t="str">
        <f>P5</f>
        <v>Ekhagens IF Svart P06</v>
      </c>
      <c r="V20" s="34" t="s">
        <v>1</v>
      </c>
      <c r="W20" s="34" t="str">
        <f>P6</f>
        <v>Bankeryds SK Gul P06</v>
      </c>
      <c r="Y20" s="32">
        <v>0.4861111111111111</v>
      </c>
      <c r="AA20" s="34">
        <f>T20+1</f>
        <v>45</v>
      </c>
      <c r="AB20" s="34" t="str">
        <f>AB4</f>
        <v>Jönköpings Södra IF Grön P06</v>
      </c>
      <c r="AC20" s="34" t="s">
        <v>1</v>
      </c>
      <c r="AD20" s="34" t="str">
        <f>AB7</f>
        <v>Mariebo IK Svart P06</v>
      </c>
      <c r="AF20" s="34">
        <f>AA20+1</f>
        <v>46</v>
      </c>
      <c r="AG20" s="34" t="str">
        <f>AB5</f>
        <v>Husqvarna FF Blårandig P06</v>
      </c>
      <c r="AH20" s="34" t="s">
        <v>1</v>
      </c>
      <c r="AI20" s="34" t="str">
        <f>AB6</f>
        <v>Norrahammars GIS P06</v>
      </c>
      <c r="AK20" s="32">
        <f>Y20</f>
        <v>0.4861111111111111</v>
      </c>
      <c r="AM20" s="34">
        <f>AF20+1</f>
        <v>47</v>
      </c>
      <c r="AN20" s="34" t="str">
        <f>AN4</f>
        <v>IF Hallby Grön P06</v>
      </c>
      <c r="AO20" s="34" t="s">
        <v>1</v>
      </c>
      <c r="AP20" s="34" t="str">
        <f>AN7</f>
        <v>Tabergs SK  Röd P06</v>
      </c>
      <c r="AR20" s="34">
        <f>AM20+1</f>
        <v>48</v>
      </c>
      <c r="AS20" s="34" t="str">
        <f>AN5</f>
        <v>Månsarps IF P06</v>
      </c>
      <c r="AT20" s="34" t="s">
        <v>1</v>
      </c>
      <c r="AU20" s="34" t="str">
        <f>AN6</f>
        <v>Egnahems  BK Svart P06</v>
      </c>
      <c r="AW20" s="32">
        <f>AK20</f>
        <v>0.4861111111111111</v>
      </c>
      <c r="AY20" s="34">
        <f>AR20+1</f>
        <v>49</v>
      </c>
      <c r="AZ20" s="34" t="str">
        <f>AZ7</f>
        <v>Tabergs SK F09</v>
      </c>
      <c r="BA20" s="34" t="s">
        <v>1</v>
      </c>
      <c r="BB20" s="34" t="str">
        <f>AZ8</f>
        <v>IF Haga Gul F09</v>
      </c>
      <c r="BD20" s="34">
        <f>AY20+1</f>
        <v>50</v>
      </c>
      <c r="BE20" s="34" t="str">
        <f>AZ4</f>
        <v>Hvetlanda GIF F09</v>
      </c>
      <c r="BF20" s="34" t="s">
        <v>1</v>
      </c>
      <c r="BG20" s="34" t="str">
        <f>AZ9</f>
        <v>Bankeryds SK Svart F09</v>
      </c>
      <c r="BI20" s="32"/>
      <c r="BJ20" s="4"/>
      <c r="BK20" s="4"/>
      <c r="BL20" s="32"/>
      <c r="BX20" s="32"/>
      <c r="CJ20" s="32"/>
      <c r="CK20" s="33"/>
      <c r="CV20" s="32"/>
      <c r="CW20" s="33"/>
      <c r="DH20" s="32"/>
      <c r="DT20" s="32"/>
      <c r="EF20" s="32"/>
      <c r="EG20" s="33"/>
      <c r="ER20" s="32"/>
      <c r="ES20" s="33"/>
      <c r="FD20" s="32"/>
      <c r="FP20" s="32"/>
      <c r="GB20" s="32"/>
      <c r="GC20" s="33"/>
      <c r="GN20" s="32"/>
      <c r="GO20" s="33"/>
      <c r="GZ20" s="32"/>
      <c r="HL20" s="32"/>
      <c r="HX20" s="32"/>
      <c r="HY20" s="33"/>
      <c r="IJ20" s="32"/>
      <c r="IK20" s="33"/>
    </row>
    <row r="21" spans="1:245" s="34" customFormat="1" ht="15">
      <c r="A21" s="35"/>
      <c r="B21" s="33"/>
      <c r="M21" s="35"/>
      <c r="N21" s="33"/>
      <c r="Y21" s="35"/>
      <c r="AK21" s="35"/>
      <c r="AW21" s="35"/>
      <c r="BI21" s="35"/>
      <c r="BJ21" s="4"/>
      <c r="BK21" s="4"/>
      <c r="BL21" s="35"/>
      <c r="BX21" s="35"/>
      <c r="CJ21" s="35"/>
      <c r="CK21" s="33"/>
      <c r="CV21" s="35"/>
      <c r="CW21" s="33"/>
      <c r="DH21" s="35"/>
      <c r="DT21" s="35"/>
      <c r="EF21" s="35"/>
      <c r="EG21" s="33"/>
      <c r="ER21" s="35"/>
      <c r="ES21" s="33"/>
      <c r="FD21" s="35"/>
      <c r="FP21" s="35"/>
      <c r="GB21" s="35"/>
      <c r="GC21" s="33"/>
      <c r="GN21" s="35"/>
      <c r="GO21" s="33"/>
      <c r="GZ21" s="35"/>
      <c r="HL21" s="35"/>
      <c r="HX21" s="35"/>
      <c r="HY21" s="33"/>
      <c r="IJ21" s="35"/>
      <c r="IK21" s="33"/>
    </row>
    <row r="22" spans="1:245" s="34" customFormat="1" ht="15">
      <c r="A22" s="32">
        <v>0.513888888888889</v>
      </c>
      <c r="B22" s="33"/>
      <c r="C22" s="34">
        <f>BD20+1</f>
        <v>51</v>
      </c>
      <c r="D22" s="34" t="str">
        <f>I4</f>
        <v>IF Haga Svart P06</v>
      </c>
      <c r="E22" s="34" t="s">
        <v>1</v>
      </c>
      <c r="F22" s="34" t="str">
        <f>I7</f>
        <v>Norrahammars IK P06</v>
      </c>
      <c r="H22" s="34">
        <f>C22+1</f>
        <v>52</v>
      </c>
      <c r="I22" s="34" t="str">
        <f>I5</f>
        <v>Egnahems  BK Orange P06</v>
      </c>
      <c r="J22" s="34" t="s">
        <v>1</v>
      </c>
      <c r="K22" s="34" t="str">
        <f>I6</f>
        <v>Habo IF Blå P06</v>
      </c>
      <c r="M22" s="32">
        <f>A22</f>
        <v>0.513888888888889</v>
      </c>
      <c r="N22" s="33"/>
      <c r="O22" s="34">
        <f>H22+1</f>
        <v>53</v>
      </c>
      <c r="P22" s="34" t="str">
        <f>U4</f>
        <v>IF Hallby Röd P06</v>
      </c>
      <c r="Q22" s="34" t="s">
        <v>1</v>
      </c>
      <c r="R22" s="34" t="str">
        <f>U7</f>
        <v>Hook IF P06</v>
      </c>
      <c r="T22" s="34">
        <f>O22+1</f>
        <v>54</v>
      </c>
      <c r="U22" s="34" t="str">
        <f>U5</f>
        <v>Egnahems  BK Röd P06</v>
      </c>
      <c r="V22" s="34" t="s">
        <v>1</v>
      </c>
      <c r="W22" s="34" t="str">
        <f>U6</f>
        <v>Bankeryds SK Svart P06</v>
      </c>
      <c r="Y22" s="32">
        <v>0.513888888888889</v>
      </c>
      <c r="AA22" s="34">
        <f>T22+1</f>
        <v>55</v>
      </c>
      <c r="AB22" s="34" t="str">
        <f>AG4</f>
        <v>Jönköpings Södra IF  Vit P06</v>
      </c>
      <c r="AC22" s="34" t="s">
        <v>1</v>
      </c>
      <c r="AD22" s="34" t="str">
        <f>AG7</f>
        <v>Bankeryds SK Vit P06</v>
      </c>
      <c r="AF22" s="34">
        <f>AA22+1</f>
        <v>56</v>
      </c>
      <c r="AG22" s="34" t="str">
        <f>AG5</f>
        <v>Jönköpings BK P06</v>
      </c>
      <c r="AH22" s="34" t="s">
        <v>1</v>
      </c>
      <c r="AI22" s="34" t="str">
        <f>AG6</f>
        <v>Habo IF Vit P06</v>
      </c>
      <c r="AK22" s="32">
        <f>Y22</f>
        <v>0.513888888888889</v>
      </c>
      <c r="AM22" s="34">
        <f>AF22+1</f>
        <v>57</v>
      </c>
      <c r="AN22" s="34" t="str">
        <f>AS4</f>
        <v>Husqvarna FF Röd P06</v>
      </c>
      <c r="AO22" s="34" t="s">
        <v>1</v>
      </c>
      <c r="AP22" s="34" t="str">
        <f>AS7</f>
        <v>Mariebo IK Gul P06</v>
      </c>
      <c r="AR22" s="34">
        <f>AM22+1</f>
        <v>58</v>
      </c>
      <c r="AS22" s="34" t="str">
        <f>AS5</f>
        <v>Ekhagens IF Blå P06</v>
      </c>
      <c r="AT22" s="34" t="s">
        <v>1</v>
      </c>
      <c r="AU22" s="34" t="str">
        <f>AS6</f>
        <v>Barnarps IF P06</v>
      </c>
      <c r="AW22" s="32">
        <f>AK22</f>
        <v>0.513888888888889</v>
      </c>
      <c r="AY22" s="34">
        <f>AR22+1</f>
        <v>59</v>
      </c>
      <c r="AZ22" s="34" t="str">
        <f>BE4</f>
        <v>Hovslätts IK Vit P08</v>
      </c>
      <c r="BA22" s="34" t="s">
        <v>1</v>
      </c>
      <c r="BB22" s="34" t="str">
        <f>BE7</f>
        <v>Bankeryds SK Röd P08</v>
      </c>
      <c r="BD22" s="34">
        <f>AY22+1</f>
        <v>60</v>
      </c>
      <c r="BE22" s="34" t="str">
        <f>BE5</f>
        <v>Habo IF Röd P08</v>
      </c>
      <c r="BF22" s="34" t="s">
        <v>1</v>
      </c>
      <c r="BG22" s="34" t="str">
        <f>BE6</f>
        <v>Jönköpings BK P08</v>
      </c>
      <c r="BI22" s="32"/>
      <c r="BJ22" s="4"/>
      <c r="BK22" s="4"/>
      <c r="BL22" s="32"/>
      <c r="BX22" s="32"/>
      <c r="CJ22" s="32"/>
      <c r="CK22" s="33"/>
      <c r="CV22" s="32"/>
      <c r="CW22" s="33"/>
      <c r="DH22" s="32"/>
      <c r="DT22" s="32"/>
      <c r="EF22" s="32"/>
      <c r="EG22" s="33"/>
      <c r="ER22" s="32"/>
      <c r="ES22" s="33"/>
      <c r="FD22" s="32"/>
      <c r="FP22" s="32"/>
      <c r="GB22" s="32"/>
      <c r="GC22" s="33"/>
      <c r="GN22" s="32"/>
      <c r="GO22" s="33"/>
      <c r="GZ22" s="32"/>
      <c r="HL22" s="32"/>
      <c r="HX22" s="32"/>
      <c r="HY22" s="33"/>
      <c r="IJ22" s="32"/>
      <c r="IK22" s="33"/>
    </row>
    <row r="23" spans="1:58" s="4" customFormat="1" ht="15">
      <c r="A23" s="18"/>
      <c r="B23" s="6"/>
      <c r="E23" s="5"/>
      <c r="G23" s="6"/>
      <c r="J23" s="5"/>
      <c r="M23" s="18"/>
      <c r="N23" s="6"/>
      <c r="Q23" s="5"/>
      <c r="V23" s="5"/>
      <c r="Y23" s="18"/>
      <c r="Z23" s="6"/>
      <c r="AC23" s="5"/>
      <c r="AE23" s="6"/>
      <c r="AH23" s="5"/>
      <c r="AK23" s="18"/>
      <c r="AL23" s="6"/>
      <c r="AO23" s="5"/>
      <c r="AT23" s="5"/>
      <c r="AW23" s="18"/>
      <c r="AX23" s="6"/>
      <c r="BA23" s="5"/>
      <c r="BF23" s="5"/>
    </row>
    <row r="24" spans="16:63" ht="15">
      <c r="P24" s="4"/>
      <c r="Q24" s="5"/>
      <c r="R24" s="4"/>
      <c r="AN24" s="4"/>
      <c r="AO24" s="5"/>
      <c r="AP24" s="4"/>
      <c r="AW24" s="32">
        <v>0.5416666666666666</v>
      </c>
      <c r="AY24">
        <v>121</v>
      </c>
      <c r="AZ24" s="4" t="str">
        <f>AZ5</f>
        <v>IF Haga Svart F09</v>
      </c>
      <c r="BA24" s="88" t="s">
        <v>1</v>
      </c>
      <c r="BB24" s="4" t="str">
        <f>AZ7</f>
        <v>Tabergs SK F09</v>
      </c>
      <c r="BD24" s="2">
        <v>122</v>
      </c>
      <c r="BE24" s="34" t="str">
        <f>AZ9</f>
        <v>Bankeryds SK Svart F09</v>
      </c>
      <c r="BF24" s="88" t="s">
        <v>1</v>
      </c>
      <c r="BG24" s="34" t="str">
        <f>AZ8</f>
        <v>IF Haga Gul F09</v>
      </c>
      <c r="BJ24" s="4"/>
      <c r="BK24" s="4"/>
    </row>
    <row r="25" spans="1:58" s="1" customFormat="1" ht="23.25">
      <c r="A25" s="1" t="s">
        <v>111</v>
      </c>
      <c r="E25" s="12"/>
      <c r="J25" s="12"/>
      <c r="L25" s="8"/>
      <c r="Q25" s="12"/>
      <c r="S25" s="8"/>
      <c r="V25" s="12"/>
      <c r="AC25" s="12"/>
      <c r="AH25" s="12"/>
      <c r="AJ25" s="8"/>
      <c r="AO25" s="12"/>
      <c r="AQ25" s="8"/>
      <c r="AT25" s="12"/>
      <c r="AV25" s="8"/>
      <c r="BA25" s="12"/>
      <c r="BC25" s="8"/>
      <c r="BF25" s="12"/>
    </row>
    <row r="26" spans="16:54" ht="14.25" customHeight="1">
      <c r="P26" s="4"/>
      <c r="Q26" s="4"/>
      <c r="R26" s="4"/>
      <c r="AN26" s="4"/>
      <c r="AO26" s="4"/>
      <c r="AP26" s="4"/>
      <c r="AZ26" s="4"/>
      <c r="BA26" s="4"/>
      <c r="BB26" s="4"/>
    </row>
    <row r="27" spans="4:59" s="25" customFormat="1" ht="16.5" hidden="1" thickTop="1">
      <c r="D27" s="96" t="s">
        <v>53</v>
      </c>
      <c r="E27" s="97"/>
      <c r="F27" s="98"/>
      <c r="G27" s="26"/>
      <c r="H27" s="27"/>
      <c r="I27" s="96" t="s">
        <v>52</v>
      </c>
      <c r="J27" s="97"/>
      <c r="K27" s="98"/>
      <c r="L27" s="24"/>
      <c r="M27" s="26"/>
      <c r="N27" s="26"/>
      <c r="O27" s="27"/>
      <c r="P27" s="96" t="s">
        <v>174</v>
      </c>
      <c r="Q27" s="97"/>
      <c r="R27" s="98"/>
      <c r="S27" s="28"/>
      <c r="T27" s="27"/>
      <c r="U27" s="96" t="s">
        <v>175</v>
      </c>
      <c r="V27" s="97"/>
      <c r="W27" s="98"/>
      <c r="X27" s="27"/>
      <c r="AB27" s="96" t="s">
        <v>176</v>
      </c>
      <c r="AC27" s="97"/>
      <c r="AD27" s="98"/>
      <c r="AE27" s="26"/>
      <c r="AF27" s="27"/>
      <c r="AG27" s="96" t="s">
        <v>177</v>
      </c>
      <c r="AH27" s="97"/>
      <c r="AI27" s="98"/>
      <c r="AJ27" s="24"/>
      <c r="AK27" s="26"/>
      <c r="AL27" s="26"/>
      <c r="AM27" s="27"/>
      <c r="AN27" s="96" t="s">
        <v>57</v>
      </c>
      <c r="AO27" s="97"/>
      <c r="AP27" s="98"/>
      <c r="AQ27" s="28"/>
      <c r="AR27" s="27"/>
      <c r="AS27" s="96" t="s">
        <v>58</v>
      </c>
      <c r="AT27" s="97"/>
      <c r="AU27" s="98"/>
      <c r="AV27" s="24"/>
      <c r="AW27" s="26"/>
      <c r="AX27" s="26"/>
      <c r="AY27" s="27"/>
      <c r="AZ27" s="96" t="s">
        <v>198</v>
      </c>
      <c r="BA27" s="97"/>
      <c r="BB27" s="98"/>
      <c r="BC27" s="28"/>
      <c r="BD27" s="27"/>
      <c r="BE27" s="96" t="s">
        <v>199</v>
      </c>
      <c r="BF27" s="97"/>
      <c r="BG27" s="98"/>
    </row>
    <row r="28" spans="4:59" s="4" customFormat="1" ht="15" hidden="1">
      <c r="D28" s="19" t="s">
        <v>172</v>
      </c>
      <c r="E28" s="7"/>
      <c r="F28" s="20" t="s">
        <v>116</v>
      </c>
      <c r="H28" s="16"/>
      <c r="I28" s="19" t="s">
        <v>178</v>
      </c>
      <c r="J28" s="7"/>
      <c r="K28" s="20" t="s">
        <v>123</v>
      </c>
      <c r="O28" s="16"/>
      <c r="P28" s="29" t="s">
        <v>181</v>
      </c>
      <c r="Q28" s="7"/>
      <c r="R28" s="20" t="s">
        <v>115</v>
      </c>
      <c r="S28" s="16"/>
      <c r="T28" s="16"/>
      <c r="U28" s="19" t="s">
        <v>99</v>
      </c>
      <c r="V28" s="7"/>
      <c r="W28" s="20" t="s">
        <v>121</v>
      </c>
      <c r="X28" s="16"/>
      <c r="AB28" s="19" t="s">
        <v>186</v>
      </c>
      <c r="AC28" s="7"/>
      <c r="AD28" s="20" t="s">
        <v>125</v>
      </c>
      <c r="AF28" s="16"/>
      <c r="AG28" s="19" t="s">
        <v>189</v>
      </c>
      <c r="AH28" s="7"/>
      <c r="AI28" s="20" t="s">
        <v>119</v>
      </c>
      <c r="AM28" s="16"/>
      <c r="AN28" s="19" t="s">
        <v>302</v>
      </c>
      <c r="AO28" s="7"/>
      <c r="AP28" s="20" t="s">
        <v>123</v>
      </c>
      <c r="AQ28" s="16"/>
      <c r="AR28" s="16"/>
      <c r="AS28" s="19" t="s">
        <v>200</v>
      </c>
      <c r="AT28" s="7"/>
      <c r="AU28" s="20" t="s">
        <v>125</v>
      </c>
      <c r="AY28" s="16"/>
      <c r="AZ28" s="19" t="s">
        <v>301</v>
      </c>
      <c r="BA28" s="7"/>
      <c r="BB28" s="20" t="s">
        <v>117</v>
      </c>
      <c r="BC28" s="16"/>
      <c r="BD28" s="16"/>
      <c r="BE28" s="19" t="s">
        <v>205</v>
      </c>
      <c r="BF28" s="7"/>
      <c r="BG28" s="20" t="s">
        <v>119</v>
      </c>
    </row>
    <row r="29" spans="4:59" s="4" customFormat="1" ht="15" hidden="1">
      <c r="D29" s="19" t="s">
        <v>173</v>
      </c>
      <c r="E29" s="7"/>
      <c r="F29" s="20"/>
      <c r="H29" s="16"/>
      <c r="I29" s="19" t="s">
        <v>179</v>
      </c>
      <c r="J29" s="7"/>
      <c r="K29" s="20"/>
      <c r="O29" s="16"/>
      <c r="P29" s="29" t="s">
        <v>182</v>
      </c>
      <c r="Q29" s="7"/>
      <c r="R29" s="20"/>
      <c r="S29" s="16"/>
      <c r="T29" s="16"/>
      <c r="U29" s="19" t="s">
        <v>184</v>
      </c>
      <c r="V29" s="7"/>
      <c r="W29" s="20"/>
      <c r="X29" s="16"/>
      <c r="AB29" s="19" t="s">
        <v>187</v>
      </c>
      <c r="AC29" s="7"/>
      <c r="AD29" s="20"/>
      <c r="AF29" s="16"/>
      <c r="AG29" s="19" t="s">
        <v>190</v>
      </c>
      <c r="AH29" s="7"/>
      <c r="AI29" s="20"/>
      <c r="AM29" s="16"/>
      <c r="AN29" s="19" t="s">
        <v>195</v>
      </c>
      <c r="AO29" s="7"/>
      <c r="AP29" s="20"/>
      <c r="AQ29" s="16"/>
      <c r="AR29" s="16"/>
      <c r="AS29" s="19" t="s">
        <v>98</v>
      </c>
      <c r="AT29" s="7"/>
      <c r="AU29" s="20"/>
      <c r="AY29" s="16"/>
      <c r="AZ29" s="19" t="s">
        <v>202</v>
      </c>
      <c r="BA29" s="7"/>
      <c r="BB29" s="20"/>
      <c r="BC29" s="16"/>
      <c r="BD29" s="16"/>
      <c r="BE29" s="19" t="s">
        <v>96</v>
      </c>
      <c r="BF29" s="7"/>
      <c r="BG29" s="20"/>
    </row>
    <row r="30" spans="4:59" s="4" customFormat="1" ht="15" hidden="1">
      <c r="D30" s="19" t="s">
        <v>65</v>
      </c>
      <c r="E30" s="7"/>
      <c r="F30" s="20"/>
      <c r="H30" s="16"/>
      <c r="I30" s="19" t="s">
        <v>161</v>
      </c>
      <c r="J30" s="7"/>
      <c r="K30" s="20"/>
      <c r="O30" s="16"/>
      <c r="P30" s="29" t="s">
        <v>61</v>
      </c>
      <c r="Q30" s="7"/>
      <c r="R30" s="20"/>
      <c r="S30" s="16"/>
      <c r="T30" s="16"/>
      <c r="U30" s="19" t="s">
        <v>185</v>
      </c>
      <c r="V30" s="7"/>
      <c r="W30" s="20"/>
      <c r="X30" s="16"/>
      <c r="AB30" s="19" t="s">
        <v>64</v>
      </c>
      <c r="AC30" s="7"/>
      <c r="AD30" s="20"/>
      <c r="AF30" s="16"/>
      <c r="AG30" s="19" t="s">
        <v>191</v>
      </c>
      <c r="AH30" s="7"/>
      <c r="AI30" s="20"/>
      <c r="AM30" s="16"/>
      <c r="AN30" s="19" t="s">
        <v>196</v>
      </c>
      <c r="AO30" s="7"/>
      <c r="AP30" s="20"/>
      <c r="AQ30" s="16"/>
      <c r="AR30" s="16"/>
      <c r="AS30" s="19" t="s">
        <v>201</v>
      </c>
      <c r="AT30" s="7"/>
      <c r="AU30" s="20"/>
      <c r="AY30" s="16"/>
      <c r="AZ30" s="19" t="s">
        <v>203</v>
      </c>
      <c r="BA30" s="7"/>
      <c r="BB30" s="20"/>
      <c r="BC30" s="16"/>
      <c r="BD30" s="16"/>
      <c r="BE30" s="19" t="s">
        <v>95</v>
      </c>
      <c r="BF30" s="7"/>
      <c r="BG30" s="20"/>
    </row>
    <row r="31" spans="4:59" s="4" customFormat="1" ht="15.75" hidden="1" thickBot="1">
      <c r="D31" s="21" t="s">
        <v>66</v>
      </c>
      <c r="E31" s="22"/>
      <c r="F31" s="23"/>
      <c r="H31" s="16"/>
      <c r="I31" s="21" t="s">
        <v>180</v>
      </c>
      <c r="J31" s="22"/>
      <c r="K31" s="23"/>
      <c r="O31" s="16"/>
      <c r="P31" s="21" t="s">
        <v>183</v>
      </c>
      <c r="Q31" s="22"/>
      <c r="R31" s="23"/>
      <c r="S31" s="16"/>
      <c r="T31" s="16"/>
      <c r="U31" s="21" t="s">
        <v>62</v>
      </c>
      <c r="V31" s="22"/>
      <c r="W31" s="23"/>
      <c r="X31" s="16"/>
      <c r="AB31" s="21" t="s">
        <v>188</v>
      </c>
      <c r="AC31" s="22"/>
      <c r="AD31" s="23"/>
      <c r="AF31" s="16"/>
      <c r="AG31" s="21" t="s">
        <v>192</v>
      </c>
      <c r="AH31" s="22"/>
      <c r="AI31" s="23"/>
      <c r="AM31" s="16"/>
      <c r="AN31" s="21" t="s">
        <v>197</v>
      </c>
      <c r="AO31" s="22"/>
      <c r="AP31" s="23"/>
      <c r="AQ31" s="16"/>
      <c r="AR31" s="16"/>
      <c r="AS31" s="21" t="s">
        <v>97</v>
      </c>
      <c r="AT31" s="22"/>
      <c r="AU31" s="23"/>
      <c r="AY31" s="16"/>
      <c r="AZ31" s="21" t="s">
        <v>204</v>
      </c>
      <c r="BA31" s="22"/>
      <c r="BB31" s="23"/>
      <c r="BC31" s="16"/>
      <c r="BD31" s="16"/>
      <c r="BE31" s="21" t="s">
        <v>206</v>
      </c>
      <c r="BF31" s="22"/>
      <c r="BG31" s="23"/>
    </row>
    <row r="32" spans="5:59" s="4" customFormat="1" ht="15.75" hidden="1" thickTop="1">
      <c r="E32" s="5"/>
      <c r="J32" s="5"/>
      <c r="O32" s="16"/>
      <c r="P32" s="16"/>
      <c r="Q32" s="7"/>
      <c r="R32" s="16"/>
      <c r="S32" s="16"/>
      <c r="T32" s="16"/>
      <c r="U32" s="16"/>
      <c r="V32" s="7"/>
      <c r="W32" s="16"/>
      <c r="X32" s="16"/>
      <c r="AC32" s="5"/>
      <c r="AH32" s="5"/>
      <c r="AM32" s="16"/>
      <c r="AN32" s="16"/>
      <c r="AO32" s="7"/>
      <c r="AP32" s="16"/>
      <c r="AQ32" s="16"/>
      <c r="AR32" s="16"/>
      <c r="AS32" s="16"/>
      <c r="AT32" s="7"/>
      <c r="AU32" s="16"/>
      <c r="AY32" s="16"/>
      <c r="AZ32" s="16"/>
      <c r="BA32" s="7"/>
      <c r="BB32" s="16"/>
      <c r="BC32" s="16"/>
      <c r="BD32" s="16"/>
      <c r="BE32" s="16"/>
      <c r="BF32" s="7"/>
      <c r="BG32" s="16"/>
    </row>
    <row r="33" spans="1:59" s="3" customFormat="1" ht="15.75">
      <c r="A33" s="15" t="s">
        <v>0</v>
      </c>
      <c r="C33" s="9" t="s">
        <v>2</v>
      </c>
      <c r="D33" s="105" t="s">
        <v>4</v>
      </c>
      <c r="E33" s="105"/>
      <c r="F33" s="105"/>
      <c r="G33" s="10"/>
      <c r="H33" s="9" t="s">
        <v>2</v>
      </c>
      <c r="I33" s="99" t="s">
        <v>5</v>
      </c>
      <c r="J33" s="99"/>
      <c r="K33" s="99"/>
      <c r="L33" s="11"/>
      <c r="M33" s="15" t="s">
        <v>0</v>
      </c>
      <c r="N33" s="10"/>
      <c r="O33" s="9" t="s">
        <v>2</v>
      </c>
      <c r="P33" s="100" t="s">
        <v>6</v>
      </c>
      <c r="Q33" s="100"/>
      <c r="R33" s="100"/>
      <c r="S33" s="11"/>
      <c r="T33" s="9" t="s">
        <v>2</v>
      </c>
      <c r="U33" s="104" t="s">
        <v>12</v>
      </c>
      <c r="V33" s="104"/>
      <c r="W33" s="104"/>
      <c r="X33" s="10"/>
      <c r="Y33" s="15" t="s">
        <v>0</v>
      </c>
      <c r="AA33" s="9" t="s">
        <v>2</v>
      </c>
      <c r="AB33" s="106" t="s">
        <v>13</v>
      </c>
      <c r="AC33" s="107"/>
      <c r="AD33" s="107"/>
      <c r="AE33" s="10"/>
      <c r="AF33" s="9" t="s">
        <v>2</v>
      </c>
      <c r="AG33" s="108" t="s">
        <v>7</v>
      </c>
      <c r="AH33" s="108"/>
      <c r="AI33" s="108"/>
      <c r="AJ33" s="11"/>
      <c r="AK33" s="15" t="s">
        <v>0</v>
      </c>
      <c r="AL33" s="10"/>
      <c r="AM33" s="9" t="s">
        <v>2</v>
      </c>
      <c r="AN33" s="109" t="s">
        <v>8</v>
      </c>
      <c r="AO33" s="109"/>
      <c r="AP33" s="109"/>
      <c r="AQ33" s="11"/>
      <c r="AR33" s="9" t="s">
        <v>2</v>
      </c>
      <c r="AS33" s="103" t="s">
        <v>112</v>
      </c>
      <c r="AT33" s="103"/>
      <c r="AU33" s="103"/>
      <c r="AV33" s="11"/>
      <c r="AW33" s="15" t="s">
        <v>0</v>
      </c>
      <c r="AX33" s="10"/>
      <c r="AY33" s="9" t="s">
        <v>2</v>
      </c>
      <c r="AZ33" s="110" t="s">
        <v>113</v>
      </c>
      <c r="BA33" s="110"/>
      <c r="BB33" s="110"/>
      <c r="BC33" s="11"/>
      <c r="BD33" s="9" t="s">
        <v>2</v>
      </c>
      <c r="BE33" s="111" t="s">
        <v>114</v>
      </c>
      <c r="BF33" s="111"/>
      <c r="BG33" s="111"/>
    </row>
    <row r="34" spans="1:254" s="34" customFormat="1" ht="14.25">
      <c r="A34" s="32">
        <v>0.5833333333333334</v>
      </c>
      <c r="B34" s="33"/>
      <c r="C34" s="34">
        <f>BD22+1</f>
        <v>61</v>
      </c>
      <c r="D34" s="34" t="str">
        <f>D28</f>
        <v>Nässjö FF Vit P08</v>
      </c>
      <c r="E34" s="34" t="s">
        <v>1</v>
      </c>
      <c r="F34" s="34" t="str">
        <f>D29</f>
        <v>Bankeryds SK Gul P08</v>
      </c>
      <c r="H34" s="34">
        <f>C34+1</f>
        <v>62</v>
      </c>
      <c r="I34" s="34" t="str">
        <f>D30</f>
        <v>IF Hallby Fotboll Vit P08</v>
      </c>
      <c r="J34" s="34" t="s">
        <v>1</v>
      </c>
      <c r="K34" s="34" t="str">
        <f>D31</f>
        <v>Habo IF Blå P08</v>
      </c>
      <c r="M34" s="32">
        <f>A34</f>
        <v>0.5833333333333334</v>
      </c>
      <c r="N34" s="33"/>
      <c r="O34" s="34">
        <f>H34+1</f>
        <v>63</v>
      </c>
      <c r="P34" s="34" t="str">
        <f>P28</f>
        <v>Ekhagens IF Röd P08</v>
      </c>
      <c r="Q34" s="34" t="s">
        <v>1</v>
      </c>
      <c r="R34" s="34" t="str">
        <f>P29</f>
        <v>Jönköping Södra IF Vit P08</v>
      </c>
      <c r="T34" s="34">
        <f>O34+1</f>
        <v>64</v>
      </c>
      <c r="U34" s="34" t="str">
        <f>P30</f>
        <v>Mariebo SK Gul P08</v>
      </c>
      <c r="V34" s="34" t="s">
        <v>1</v>
      </c>
      <c r="W34" s="34" t="str">
        <f>P31</f>
        <v>Nässjö FF Röd P08</v>
      </c>
      <c r="Y34" s="32">
        <v>0.5833333333333334</v>
      </c>
      <c r="AA34" s="34">
        <f>T34+1</f>
        <v>65</v>
      </c>
      <c r="AB34" s="34" t="str">
        <f>AB28</f>
        <v>Jönköping Södra IF Svart P08</v>
      </c>
      <c r="AC34" s="34" t="s">
        <v>1</v>
      </c>
      <c r="AD34" s="34" t="str">
        <f>AB29</f>
        <v>Tabergs SK Röd P08</v>
      </c>
      <c r="AF34" s="34">
        <f>AA34+1</f>
        <v>66</v>
      </c>
      <c r="AG34" s="34" t="str">
        <f>AB30</f>
        <v>IF Hallby Fotboll Blå P08</v>
      </c>
      <c r="AH34" s="34" t="s">
        <v>1</v>
      </c>
      <c r="AI34" s="34" t="str">
        <f>AB31</f>
        <v>Nässjö FF Blå P08</v>
      </c>
      <c r="AK34" s="32">
        <f>Y34</f>
        <v>0.5833333333333334</v>
      </c>
      <c r="AM34" s="34">
        <f>AF34+1</f>
        <v>67</v>
      </c>
      <c r="AN34" s="34" t="str">
        <f>AN28</f>
        <v>Mariebo IK Svart F07</v>
      </c>
      <c r="AO34" s="34" t="s">
        <v>1</v>
      </c>
      <c r="AP34" s="34" t="str">
        <f>AN29</f>
        <v>Månsarps IF F07</v>
      </c>
      <c r="AR34" s="34">
        <f>AM34+1</f>
        <v>68</v>
      </c>
      <c r="AS34" s="34" t="str">
        <f>AN30</f>
        <v>Bankeryds SK  Gul F07</v>
      </c>
      <c r="AT34" s="34" t="s">
        <v>1</v>
      </c>
      <c r="AU34" s="34" t="str">
        <f>AN31</f>
        <v>Tranås Röd F07</v>
      </c>
      <c r="AW34" s="32">
        <f>AK34</f>
        <v>0.5833333333333334</v>
      </c>
      <c r="AY34" s="34">
        <f>AR34+1</f>
        <v>69</v>
      </c>
      <c r="AZ34" s="34" t="str">
        <f>AZ28</f>
        <v>Mariebo IK Gul F07</v>
      </c>
      <c r="BA34" s="34" t="s">
        <v>1</v>
      </c>
      <c r="BB34" s="34" t="str">
        <f>AZ29</f>
        <v>Jönköpings Södra IF F07</v>
      </c>
      <c r="BD34" s="34">
        <f>AY34+1</f>
        <v>70</v>
      </c>
      <c r="BE34" s="34" t="str">
        <f>AZ30</f>
        <v>Nässjö FF Röd F07</v>
      </c>
      <c r="BF34" s="34" t="s">
        <v>1</v>
      </c>
      <c r="BG34" s="34" t="str">
        <f>AZ31</f>
        <v>Bankeryds SK Blå F07</v>
      </c>
      <c r="BI34" s="32"/>
      <c r="BJ34" s="33"/>
      <c r="BU34" s="32"/>
      <c r="CG34" s="32"/>
      <c r="CS34" s="32"/>
      <c r="CT34" s="33"/>
      <c r="DE34" s="32"/>
      <c r="DF34" s="33"/>
      <c r="DQ34" s="32"/>
      <c r="EC34" s="32"/>
      <c r="EO34" s="32"/>
      <c r="EP34" s="33"/>
      <c r="FA34" s="32"/>
      <c r="FB34" s="33"/>
      <c r="FM34" s="32"/>
      <c r="FY34" s="32"/>
      <c r="GK34" s="32"/>
      <c r="GL34" s="33"/>
      <c r="GW34" s="32"/>
      <c r="GX34" s="33"/>
      <c r="HI34" s="32"/>
      <c r="HU34" s="32"/>
      <c r="IG34" s="32"/>
      <c r="IH34" s="33"/>
      <c r="IS34" s="32"/>
      <c r="IT34" s="33"/>
    </row>
    <row r="35" spans="1:254" s="34" customFormat="1" ht="14.25">
      <c r="A35" s="35"/>
      <c r="B35" s="33"/>
      <c r="M35" s="35"/>
      <c r="N35" s="33"/>
      <c r="Y35" s="35"/>
      <c r="AK35" s="35"/>
      <c r="AW35" s="35"/>
      <c r="BI35" s="35"/>
      <c r="BJ35" s="33"/>
      <c r="BU35" s="35"/>
      <c r="CG35" s="35"/>
      <c r="CS35" s="35"/>
      <c r="CT35" s="33"/>
      <c r="DE35" s="35"/>
      <c r="DF35" s="33"/>
      <c r="DQ35" s="35"/>
      <c r="EC35" s="35"/>
      <c r="EO35" s="35"/>
      <c r="EP35" s="33"/>
      <c r="FA35" s="35"/>
      <c r="FB35" s="33"/>
      <c r="FM35" s="35"/>
      <c r="FY35" s="35"/>
      <c r="GK35" s="35"/>
      <c r="GL35" s="33"/>
      <c r="GW35" s="35"/>
      <c r="GX35" s="33"/>
      <c r="HI35" s="35"/>
      <c r="HU35" s="35"/>
      <c r="IG35" s="35"/>
      <c r="IH35" s="33"/>
      <c r="IS35" s="35"/>
      <c r="IT35" s="33"/>
    </row>
    <row r="36" spans="1:254" s="34" customFormat="1" ht="14.25">
      <c r="A36" s="32">
        <v>0.611111111111111</v>
      </c>
      <c r="B36" s="33"/>
      <c r="C36" s="34">
        <f>BD34+1</f>
        <v>71</v>
      </c>
      <c r="D36" s="34" t="str">
        <f>I28</f>
        <v>Jönköping Södra IF Grön P08</v>
      </c>
      <c r="E36" s="34" t="s">
        <v>1</v>
      </c>
      <c r="F36" s="34" t="str">
        <f>I29</f>
        <v>Bankeryds SK Svart P08</v>
      </c>
      <c r="H36" s="34">
        <f>C36+1</f>
        <v>72</v>
      </c>
      <c r="I36" s="34" t="str">
        <f>I30</f>
        <v>Tabergs SK Blå P08</v>
      </c>
      <c r="J36" s="34" t="s">
        <v>1</v>
      </c>
      <c r="K36" s="34" t="str">
        <f>I31</f>
        <v>Norrahammars GIS Svart P08</v>
      </c>
      <c r="M36" s="32">
        <f>A36</f>
        <v>0.611111111111111</v>
      </c>
      <c r="N36" s="33"/>
      <c r="O36" s="34">
        <f>H36+1</f>
        <v>73</v>
      </c>
      <c r="P36" s="34" t="str">
        <f>U28</f>
        <v>Mariebo SK Svart P08</v>
      </c>
      <c r="Q36" s="34" t="s">
        <v>1</v>
      </c>
      <c r="R36" s="34" t="str">
        <f>U29</f>
        <v>Bankeryds SK Vit P08</v>
      </c>
      <c r="T36" s="34">
        <f>O36+1</f>
        <v>74</v>
      </c>
      <c r="U36" s="34" t="str">
        <f>U30</f>
        <v>IF Hallby Fotboll Randig P08</v>
      </c>
      <c r="V36" s="34" t="s">
        <v>1</v>
      </c>
      <c r="W36" s="34" t="str">
        <f>U31</f>
        <v>Habo IF Vit P08</v>
      </c>
      <c r="Y36" s="32">
        <v>0.611111111111111</v>
      </c>
      <c r="AA36" s="34">
        <f>T36+1</f>
        <v>75</v>
      </c>
      <c r="AB36" s="34" t="str">
        <f>AG28</f>
        <v>Ekhagens IF Svart P08</v>
      </c>
      <c r="AC36" s="34" t="s">
        <v>1</v>
      </c>
      <c r="AD36" s="34" t="str">
        <f>AG29</f>
        <v>Bankeryds SK Blå P08</v>
      </c>
      <c r="AF36" s="34">
        <f>AA36+1</f>
        <v>76</v>
      </c>
      <c r="AG36" s="34" t="str">
        <f>AG30</f>
        <v>Hovslätts IK Röd P08</v>
      </c>
      <c r="AH36" s="34" t="s">
        <v>1</v>
      </c>
      <c r="AI36" s="34" t="str">
        <f>AG31</f>
        <v>Norrahammars GIS Vit P08</v>
      </c>
      <c r="AK36" s="32">
        <f>Y36</f>
        <v>0.611111111111111</v>
      </c>
      <c r="AM36" s="34">
        <f>AF36+1</f>
        <v>77</v>
      </c>
      <c r="AN36" s="34" t="str">
        <f>AS28</f>
        <v>IF Hallby Fotboll Vit F07</v>
      </c>
      <c r="AO36" s="34" t="s">
        <v>1</v>
      </c>
      <c r="AP36" s="34" t="str">
        <f>AS29</f>
        <v>Bankeryds SK Svart F07</v>
      </c>
      <c r="AR36" s="34">
        <f>AM36+1</f>
        <v>78</v>
      </c>
      <c r="AS36" s="34" t="str">
        <f>AS30</f>
        <v>Nässjö FF Blå F07</v>
      </c>
      <c r="AT36" s="34" t="s">
        <v>1</v>
      </c>
      <c r="AU36" s="34" t="str">
        <f>AS31</f>
        <v>Hovslätts IK Vit F07</v>
      </c>
      <c r="AW36" s="32">
        <f>AK36</f>
        <v>0.611111111111111</v>
      </c>
      <c r="AY36" s="34">
        <f>AR36+1</f>
        <v>79</v>
      </c>
      <c r="AZ36" s="34" t="str">
        <f>BE28</f>
        <v>IF Hallby Fotboll Blå F07</v>
      </c>
      <c r="BA36" s="34" t="s">
        <v>1</v>
      </c>
      <c r="BB36" s="34" t="str">
        <f>BE29</f>
        <v>Ekhagens IF F07</v>
      </c>
      <c r="BD36" s="34">
        <f>AY36+1</f>
        <v>80</v>
      </c>
      <c r="BE36" s="34" t="str">
        <f>BE30</f>
        <v>Hovslätts IK Blå F07</v>
      </c>
      <c r="BF36" s="34" t="s">
        <v>1</v>
      </c>
      <c r="BG36" s="34" t="str">
        <f>BE31</f>
        <v>Tranås Vit F07</v>
      </c>
      <c r="BI36" s="32"/>
      <c r="BJ36" s="33"/>
      <c r="BU36" s="32"/>
      <c r="CG36" s="32"/>
      <c r="CS36" s="32"/>
      <c r="CT36" s="33"/>
      <c r="DE36" s="32"/>
      <c r="DF36" s="33"/>
      <c r="DQ36" s="32"/>
      <c r="EC36" s="32"/>
      <c r="EO36" s="32"/>
      <c r="EP36" s="33"/>
      <c r="FA36" s="32"/>
      <c r="FB36" s="33"/>
      <c r="FM36" s="32"/>
      <c r="FY36" s="32"/>
      <c r="GK36" s="32"/>
      <c r="GL36" s="33"/>
      <c r="GW36" s="32"/>
      <c r="GX36" s="33"/>
      <c r="HI36" s="32"/>
      <c r="HU36" s="32"/>
      <c r="IG36" s="32"/>
      <c r="IH36" s="33"/>
      <c r="IS36" s="32"/>
      <c r="IT36" s="33"/>
    </row>
    <row r="37" spans="1:254" s="34" customFormat="1" ht="14.25">
      <c r="A37" s="35"/>
      <c r="B37" s="33"/>
      <c r="M37" s="35"/>
      <c r="N37" s="33"/>
      <c r="Y37" s="35"/>
      <c r="AK37" s="35"/>
      <c r="AW37" s="35"/>
      <c r="BI37" s="35"/>
      <c r="BJ37" s="33"/>
      <c r="BU37" s="35"/>
      <c r="CG37" s="35"/>
      <c r="CS37" s="35"/>
      <c r="CT37" s="33"/>
      <c r="DE37" s="35"/>
      <c r="DF37" s="33"/>
      <c r="DQ37" s="35"/>
      <c r="EC37" s="35"/>
      <c r="EO37" s="35"/>
      <c r="EP37" s="33"/>
      <c r="FA37" s="35"/>
      <c r="FB37" s="33"/>
      <c r="FM37" s="35"/>
      <c r="FY37" s="35"/>
      <c r="GK37" s="35"/>
      <c r="GL37" s="33"/>
      <c r="GW37" s="35"/>
      <c r="GX37" s="33"/>
      <c r="HI37" s="35"/>
      <c r="HU37" s="35"/>
      <c r="IG37" s="35"/>
      <c r="IH37" s="33"/>
      <c r="IS37" s="35"/>
      <c r="IT37" s="33"/>
    </row>
    <row r="38" spans="1:254" s="34" customFormat="1" ht="14.25">
      <c r="A38" s="32">
        <v>0.638888888888889</v>
      </c>
      <c r="B38" s="33"/>
      <c r="C38" s="34">
        <f>BD36+1</f>
        <v>81</v>
      </c>
      <c r="D38" s="34" t="str">
        <f>D28</f>
        <v>Nässjö FF Vit P08</v>
      </c>
      <c r="E38" s="34" t="s">
        <v>1</v>
      </c>
      <c r="F38" s="34" t="str">
        <f>D30</f>
        <v>IF Hallby Fotboll Vit P08</v>
      </c>
      <c r="H38" s="34">
        <f>C38+1</f>
        <v>82</v>
      </c>
      <c r="I38" s="34" t="str">
        <f>D29</f>
        <v>Bankeryds SK Gul P08</v>
      </c>
      <c r="J38" s="34" t="s">
        <v>1</v>
      </c>
      <c r="K38" s="34" t="str">
        <f>D31</f>
        <v>Habo IF Blå P08</v>
      </c>
      <c r="M38" s="32">
        <f>A38</f>
        <v>0.638888888888889</v>
      </c>
      <c r="N38" s="33"/>
      <c r="O38" s="34">
        <f>H38+1</f>
        <v>83</v>
      </c>
      <c r="P38" s="34" t="str">
        <f>P28</f>
        <v>Ekhagens IF Röd P08</v>
      </c>
      <c r="Q38" s="34" t="s">
        <v>1</v>
      </c>
      <c r="R38" s="34" t="str">
        <f>P30</f>
        <v>Mariebo SK Gul P08</v>
      </c>
      <c r="T38" s="34">
        <f>O38+1</f>
        <v>84</v>
      </c>
      <c r="U38" s="34" t="str">
        <f>P29</f>
        <v>Jönköping Södra IF Vit P08</v>
      </c>
      <c r="V38" s="34" t="s">
        <v>1</v>
      </c>
      <c r="W38" s="34" t="str">
        <f>P31</f>
        <v>Nässjö FF Röd P08</v>
      </c>
      <c r="Y38" s="32">
        <v>0.638888888888889</v>
      </c>
      <c r="AA38" s="34">
        <f>T38+1</f>
        <v>85</v>
      </c>
      <c r="AB38" s="34" t="str">
        <f>AB28</f>
        <v>Jönköping Södra IF Svart P08</v>
      </c>
      <c r="AC38" s="34" t="s">
        <v>1</v>
      </c>
      <c r="AD38" s="34" t="str">
        <f>AB30</f>
        <v>IF Hallby Fotboll Blå P08</v>
      </c>
      <c r="AF38" s="34">
        <f>AA38+1</f>
        <v>86</v>
      </c>
      <c r="AG38" s="34" t="str">
        <f>AB29</f>
        <v>Tabergs SK Röd P08</v>
      </c>
      <c r="AH38" s="34" t="s">
        <v>1</v>
      </c>
      <c r="AI38" s="34" t="str">
        <f>AB31</f>
        <v>Nässjö FF Blå P08</v>
      </c>
      <c r="AK38" s="32">
        <f>Y38</f>
        <v>0.638888888888889</v>
      </c>
      <c r="AM38" s="34">
        <f>AF38+1</f>
        <v>87</v>
      </c>
      <c r="AN38" s="34" t="str">
        <f>AN28</f>
        <v>Mariebo IK Svart F07</v>
      </c>
      <c r="AO38" s="34" t="s">
        <v>1</v>
      </c>
      <c r="AP38" s="34" t="str">
        <f>AN30</f>
        <v>Bankeryds SK  Gul F07</v>
      </c>
      <c r="AR38" s="34">
        <f>AM38+1</f>
        <v>88</v>
      </c>
      <c r="AS38" s="34" t="str">
        <f>AN29</f>
        <v>Månsarps IF F07</v>
      </c>
      <c r="AT38" s="34" t="s">
        <v>1</v>
      </c>
      <c r="AU38" s="34" t="str">
        <f>AN31</f>
        <v>Tranås Röd F07</v>
      </c>
      <c r="AW38" s="32">
        <f>AK38</f>
        <v>0.638888888888889</v>
      </c>
      <c r="AY38" s="34">
        <f>AR38+1</f>
        <v>89</v>
      </c>
      <c r="AZ38" s="34" t="str">
        <f>AZ28</f>
        <v>Mariebo IK Gul F07</v>
      </c>
      <c r="BA38" s="34" t="s">
        <v>1</v>
      </c>
      <c r="BB38" s="34" t="str">
        <f>AZ30</f>
        <v>Nässjö FF Röd F07</v>
      </c>
      <c r="BD38" s="34">
        <f>AY38+1</f>
        <v>90</v>
      </c>
      <c r="BE38" s="34" t="str">
        <f>AZ29</f>
        <v>Jönköpings Södra IF F07</v>
      </c>
      <c r="BF38" s="34" t="s">
        <v>1</v>
      </c>
      <c r="BG38" s="34" t="str">
        <f>AZ31</f>
        <v>Bankeryds SK Blå F07</v>
      </c>
      <c r="BI38" s="32"/>
      <c r="BJ38" s="33"/>
      <c r="BU38" s="32"/>
      <c r="CG38" s="32"/>
      <c r="CS38" s="32"/>
      <c r="CT38" s="33"/>
      <c r="DE38" s="32"/>
      <c r="DF38" s="33"/>
      <c r="DQ38" s="32"/>
      <c r="EC38" s="32"/>
      <c r="EO38" s="32"/>
      <c r="EP38" s="33"/>
      <c r="FA38" s="32"/>
      <c r="FB38" s="33"/>
      <c r="FM38" s="32"/>
      <c r="FY38" s="32"/>
      <c r="GK38" s="32"/>
      <c r="GL38" s="33"/>
      <c r="GW38" s="32"/>
      <c r="GX38" s="33"/>
      <c r="HI38" s="32"/>
      <c r="HU38" s="32"/>
      <c r="IG38" s="32"/>
      <c r="IH38" s="33"/>
      <c r="IS38" s="32"/>
      <c r="IT38" s="33"/>
    </row>
    <row r="39" spans="1:254" s="34" customFormat="1" ht="14.25">
      <c r="A39" s="35"/>
      <c r="B39" s="33"/>
      <c r="M39" s="35"/>
      <c r="N39" s="33"/>
      <c r="Y39" s="35"/>
      <c r="AK39" s="35"/>
      <c r="AW39" s="35"/>
      <c r="BI39" s="35"/>
      <c r="BJ39" s="33"/>
      <c r="BU39" s="35"/>
      <c r="CG39" s="35"/>
      <c r="CS39" s="35"/>
      <c r="CT39" s="33"/>
      <c r="DE39" s="35"/>
      <c r="DF39" s="33"/>
      <c r="DQ39" s="35"/>
      <c r="EC39" s="35"/>
      <c r="EO39" s="35"/>
      <c r="EP39" s="33"/>
      <c r="FA39" s="35"/>
      <c r="FB39" s="33"/>
      <c r="FM39" s="35"/>
      <c r="FY39" s="35"/>
      <c r="GK39" s="35"/>
      <c r="GL39" s="33"/>
      <c r="GW39" s="35"/>
      <c r="GX39" s="33"/>
      <c r="HI39" s="35"/>
      <c r="HU39" s="35"/>
      <c r="IG39" s="35"/>
      <c r="IH39" s="33"/>
      <c r="IS39" s="35"/>
      <c r="IT39" s="33"/>
    </row>
    <row r="40" spans="1:254" s="34" customFormat="1" ht="14.25">
      <c r="A40" s="32">
        <v>0.6666666666666666</v>
      </c>
      <c r="B40" s="33"/>
      <c r="C40" s="34">
        <f>BD38+1</f>
        <v>91</v>
      </c>
      <c r="D40" s="34" t="str">
        <f>I28</f>
        <v>Jönköping Södra IF Grön P08</v>
      </c>
      <c r="E40" s="34" t="s">
        <v>1</v>
      </c>
      <c r="F40" s="34" t="str">
        <f>I30</f>
        <v>Tabergs SK Blå P08</v>
      </c>
      <c r="H40" s="34">
        <f>C40+1</f>
        <v>92</v>
      </c>
      <c r="I40" s="34" t="str">
        <f>I29</f>
        <v>Bankeryds SK Svart P08</v>
      </c>
      <c r="J40" s="34" t="s">
        <v>1</v>
      </c>
      <c r="K40" s="34" t="str">
        <f>I31</f>
        <v>Norrahammars GIS Svart P08</v>
      </c>
      <c r="M40" s="32">
        <f>A40</f>
        <v>0.6666666666666666</v>
      </c>
      <c r="N40" s="33"/>
      <c r="O40" s="34">
        <f>H40+1</f>
        <v>93</v>
      </c>
      <c r="P40" s="34" t="str">
        <f>U28</f>
        <v>Mariebo SK Svart P08</v>
      </c>
      <c r="Q40" s="34" t="s">
        <v>1</v>
      </c>
      <c r="R40" s="34" t="str">
        <f>U30</f>
        <v>IF Hallby Fotboll Randig P08</v>
      </c>
      <c r="T40" s="34">
        <f>O40+1</f>
        <v>94</v>
      </c>
      <c r="U40" s="34" t="str">
        <f>U29</f>
        <v>Bankeryds SK Vit P08</v>
      </c>
      <c r="V40" s="34" t="s">
        <v>1</v>
      </c>
      <c r="W40" s="34" t="str">
        <f>U31</f>
        <v>Habo IF Vit P08</v>
      </c>
      <c r="Y40" s="32">
        <v>0.6666666666666666</v>
      </c>
      <c r="AA40" s="34">
        <f>T40+1</f>
        <v>95</v>
      </c>
      <c r="AB40" s="34" t="str">
        <f>AG28</f>
        <v>Ekhagens IF Svart P08</v>
      </c>
      <c r="AC40" s="34" t="s">
        <v>1</v>
      </c>
      <c r="AD40" s="34" t="str">
        <f>AG30</f>
        <v>Hovslätts IK Röd P08</v>
      </c>
      <c r="AF40" s="34">
        <f>AA40+1</f>
        <v>96</v>
      </c>
      <c r="AG40" s="34" t="str">
        <f>AG29</f>
        <v>Bankeryds SK Blå P08</v>
      </c>
      <c r="AH40" s="34" t="s">
        <v>1</v>
      </c>
      <c r="AI40" s="34" t="str">
        <f>AG31</f>
        <v>Norrahammars GIS Vit P08</v>
      </c>
      <c r="AK40" s="32">
        <f>Y40</f>
        <v>0.6666666666666666</v>
      </c>
      <c r="AM40" s="34">
        <f>AF40+1</f>
        <v>97</v>
      </c>
      <c r="AN40" s="34" t="str">
        <f>AS28</f>
        <v>IF Hallby Fotboll Vit F07</v>
      </c>
      <c r="AO40" s="34" t="s">
        <v>1</v>
      </c>
      <c r="AP40" s="34" t="str">
        <f>AS30</f>
        <v>Nässjö FF Blå F07</v>
      </c>
      <c r="AR40" s="34">
        <f>AM40+1</f>
        <v>98</v>
      </c>
      <c r="AS40" s="34" t="str">
        <f>AS29</f>
        <v>Bankeryds SK Svart F07</v>
      </c>
      <c r="AT40" s="34" t="s">
        <v>1</v>
      </c>
      <c r="AU40" s="34" t="str">
        <f>AS31</f>
        <v>Hovslätts IK Vit F07</v>
      </c>
      <c r="AW40" s="32">
        <f>AK40</f>
        <v>0.6666666666666666</v>
      </c>
      <c r="AY40" s="34">
        <f>AR40+1</f>
        <v>99</v>
      </c>
      <c r="AZ40" s="34" t="str">
        <f>BE28</f>
        <v>IF Hallby Fotboll Blå F07</v>
      </c>
      <c r="BA40" s="34" t="s">
        <v>1</v>
      </c>
      <c r="BB40" s="34" t="str">
        <f>BE30</f>
        <v>Hovslätts IK Blå F07</v>
      </c>
      <c r="BD40" s="34">
        <f>AY40+1</f>
        <v>100</v>
      </c>
      <c r="BE40" s="34" t="str">
        <f>BE29</f>
        <v>Ekhagens IF F07</v>
      </c>
      <c r="BF40" s="34" t="s">
        <v>1</v>
      </c>
      <c r="BG40" s="34" t="str">
        <f>BE31</f>
        <v>Tranås Vit F07</v>
      </c>
      <c r="BI40" s="32"/>
      <c r="BJ40" s="33"/>
      <c r="BU40" s="32"/>
      <c r="CG40" s="32"/>
      <c r="CS40" s="32"/>
      <c r="CT40" s="33"/>
      <c r="DE40" s="32"/>
      <c r="DF40" s="33"/>
      <c r="DQ40" s="32"/>
      <c r="EC40" s="32"/>
      <c r="EO40" s="32"/>
      <c r="EP40" s="33"/>
      <c r="FA40" s="32"/>
      <c r="FB40" s="33"/>
      <c r="FM40" s="32"/>
      <c r="FY40" s="32"/>
      <c r="GK40" s="32"/>
      <c r="GL40" s="33"/>
      <c r="GW40" s="32"/>
      <c r="GX40" s="33"/>
      <c r="HI40" s="32"/>
      <c r="HU40" s="32"/>
      <c r="IG40" s="32"/>
      <c r="IH40" s="33"/>
      <c r="IS40" s="32"/>
      <c r="IT40" s="33"/>
    </row>
    <row r="41" spans="1:254" s="34" customFormat="1" ht="14.25">
      <c r="A41" s="35"/>
      <c r="B41" s="33"/>
      <c r="M41" s="35"/>
      <c r="N41" s="33"/>
      <c r="Y41" s="35"/>
      <c r="AK41" s="35"/>
      <c r="AW41" s="35"/>
      <c r="BI41" s="35"/>
      <c r="BJ41" s="33"/>
      <c r="BU41" s="35"/>
      <c r="CG41" s="35"/>
      <c r="CS41" s="35"/>
      <c r="CT41" s="33"/>
      <c r="DE41" s="35"/>
      <c r="DF41" s="33"/>
      <c r="DQ41" s="35"/>
      <c r="EC41" s="35"/>
      <c r="EO41" s="35"/>
      <c r="EP41" s="33"/>
      <c r="FA41" s="35"/>
      <c r="FB41" s="33"/>
      <c r="FM41" s="35"/>
      <c r="FY41" s="35"/>
      <c r="GK41" s="35"/>
      <c r="GL41" s="33"/>
      <c r="GW41" s="35"/>
      <c r="GX41" s="33"/>
      <c r="HI41" s="35"/>
      <c r="HU41" s="35"/>
      <c r="IG41" s="35"/>
      <c r="IH41" s="33"/>
      <c r="IS41" s="35"/>
      <c r="IT41" s="33"/>
    </row>
    <row r="42" spans="1:254" s="34" customFormat="1" ht="14.25">
      <c r="A42" s="32">
        <v>0.6944444444444445</v>
      </c>
      <c r="B42" s="33"/>
      <c r="C42" s="34">
        <f>BD40+1</f>
        <v>101</v>
      </c>
      <c r="D42" s="34" t="str">
        <f>D28</f>
        <v>Nässjö FF Vit P08</v>
      </c>
      <c r="E42" s="34" t="s">
        <v>1</v>
      </c>
      <c r="F42" s="34" t="str">
        <f>D31</f>
        <v>Habo IF Blå P08</v>
      </c>
      <c r="H42" s="34">
        <f>C42+1</f>
        <v>102</v>
      </c>
      <c r="I42" s="34" t="str">
        <f>D29</f>
        <v>Bankeryds SK Gul P08</v>
      </c>
      <c r="J42" s="34" t="s">
        <v>1</v>
      </c>
      <c r="K42" s="34" t="str">
        <f>D30</f>
        <v>IF Hallby Fotboll Vit P08</v>
      </c>
      <c r="M42" s="32">
        <f>A42</f>
        <v>0.6944444444444445</v>
      </c>
      <c r="N42" s="33"/>
      <c r="O42" s="34">
        <f>H42+1</f>
        <v>103</v>
      </c>
      <c r="P42" s="34" t="str">
        <f>P28</f>
        <v>Ekhagens IF Röd P08</v>
      </c>
      <c r="Q42" s="34" t="s">
        <v>1</v>
      </c>
      <c r="R42" s="34" t="str">
        <f>P31</f>
        <v>Nässjö FF Röd P08</v>
      </c>
      <c r="T42" s="34">
        <f>O42+1</f>
        <v>104</v>
      </c>
      <c r="U42" s="34" t="str">
        <f>P29</f>
        <v>Jönköping Södra IF Vit P08</v>
      </c>
      <c r="V42" s="34" t="s">
        <v>1</v>
      </c>
      <c r="W42" s="34" t="str">
        <f>P30</f>
        <v>Mariebo SK Gul P08</v>
      </c>
      <c r="Y42" s="32">
        <v>0.6944444444444445</v>
      </c>
      <c r="AA42" s="34">
        <f>T42+1</f>
        <v>105</v>
      </c>
      <c r="AB42" s="34" t="str">
        <f>AB28</f>
        <v>Jönköping Södra IF Svart P08</v>
      </c>
      <c r="AC42" s="34" t="s">
        <v>1</v>
      </c>
      <c r="AD42" s="34" t="str">
        <f>AB31</f>
        <v>Nässjö FF Blå P08</v>
      </c>
      <c r="AF42" s="34">
        <f>AA42+1</f>
        <v>106</v>
      </c>
      <c r="AG42" s="34" t="str">
        <f>AB29</f>
        <v>Tabergs SK Röd P08</v>
      </c>
      <c r="AH42" s="34" t="s">
        <v>1</v>
      </c>
      <c r="AI42" s="34" t="str">
        <f>AB30</f>
        <v>IF Hallby Fotboll Blå P08</v>
      </c>
      <c r="AK42" s="32">
        <f>Y42</f>
        <v>0.6944444444444445</v>
      </c>
      <c r="AM42" s="34">
        <f>AF42+1</f>
        <v>107</v>
      </c>
      <c r="AN42" s="34" t="str">
        <f>AN28</f>
        <v>Mariebo IK Svart F07</v>
      </c>
      <c r="AO42" s="34" t="s">
        <v>1</v>
      </c>
      <c r="AP42" s="34" t="str">
        <f>AN31</f>
        <v>Tranås Röd F07</v>
      </c>
      <c r="AR42" s="34">
        <f>AM42+1</f>
        <v>108</v>
      </c>
      <c r="AS42" s="34" t="str">
        <f>AN29</f>
        <v>Månsarps IF F07</v>
      </c>
      <c r="AT42" s="34" t="s">
        <v>1</v>
      </c>
      <c r="AU42" s="34" t="str">
        <f>AN30</f>
        <v>Bankeryds SK  Gul F07</v>
      </c>
      <c r="AW42" s="32">
        <f>AK42</f>
        <v>0.6944444444444445</v>
      </c>
      <c r="AY42" s="34">
        <f>AR42+1</f>
        <v>109</v>
      </c>
      <c r="AZ42" s="34" t="str">
        <f>AZ28</f>
        <v>Mariebo IK Gul F07</v>
      </c>
      <c r="BA42" s="34" t="s">
        <v>1</v>
      </c>
      <c r="BB42" s="34" t="str">
        <f>AZ31</f>
        <v>Bankeryds SK Blå F07</v>
      </c>
      <c r="BD42" s="34">
        <f>AY42+1</f>
        <v>110</v>
      </c>
      <c r="BE42" s="34" t="str">
        <f>AZ29</f>
        <v>Jönköpings Södra IF F07</v>
      </c>
      <c r="BF42" s="34" t="s">
        <v>1</v>
      </c>
      <c r="BG42" s="34" t="str">
        <f>AZ30</f>
        <v>Nässjö FF Röd F07</v>
      </c>
      <c r="BI42" s="32"/>
      <c r="BJ42" s="33"/>
      <c r="BU42" s="32"/>
      <c r="CG42" s="32"/>
      <c r="CS42" s="32"/>
      <c r="CT42" s="33"/>
      <c r="DE42" s="32"/>
      <c r="DF42" s="33"/>
      <c r="DQ42" s="32"/>
      <c r="EC42" s="32"/>
      <c r="EO42" s="32"/>
      <c r="EP42" s="33"/>
      <c r="FA42" s="32"/>
      <c r="FB42" s="33"/>
      <c r="FM42" s="32"/>
      <c r="FY42" s="32"/>
      <c r="GK42" s="32"/>
      <c r="GL42" s="33"/>
      <c r="GW42" s="32"/>
      <c r="GX42" s="33"/>
      <c r="HI42" s="32"/>
      <c r="HU42" s="32"/>
      <c r="IG42" s="32"/>
      <c r="IH42" s="33"/>
      <c r="IS42" s="32"/>
      <c r="IT42" s="33"/>
    </row>
    <row r="43" spans="1:254" s="34" customFormat="1" ht="14.25">
      <c r="A43" s="35"/>
      <c r="B43" s="33"/>
      <c r="M43" s="35"/>
      <c r="N43" s="33"/>
      <c r="Y43" s="35"/>
      <c r="AK43" s="35"/>
      <c r="AW43" s="35"/>
      <c r="BI43" s="35"/>
      <c r="BJ43" s="33"/>
      <c r="BU43" s="35"/>
      <c r="CG43" s="35"/>
      <c r="CS43" s="35"/>
      <c r="CT43" s="33"/>
      <c r="DE43" s="35"/>
      <c r="DF43" s="33"/>
      <c r="DQ43" s="35"/>
      <c r="EC43" s="35"/>
      <c r="EO43" s="35"/>
      <c r="EP43" s="33"/>
      <c r="FA43" s="35"/>
      <c r="FB43" s="33"/>
      <c r="FM43" s="35"/>
      <c r="FY43" s="35"/>
      <c r="GK43" s="35"/>
      <c r="GL43" s="33"/>
      <c r="GW43" s="35"/>
      <c r="GX43" s="33"/>
      <c r="HI43" s="35"/>
      <c r="HU43" s="35"/>
      <c r="IG43" s="35"/>
      <c r="IH43" s="33"/>
      <c r="IS43" s="35"/>
      <c r="IT43" s="33"/>
    </row>
    <row r="44" spans="1:254" s="34" customFormat="1" ht="14.25">
      <c r="A44" s="32">
        <v>0.7222222222222222</v>
      </c>
      <c r="B44" s="33"/>
      <c r="C44" s="34">
        <f>BD42+1</f>
        <v>111</v>
      </c>
      <c r="D44" s="34" t="str">
        <f>I28</f>
        <v>Jönköping Södra IF Grön P08</v>
      </c>
      <c r="E44" s="34" t="s">
        <v>1</v>
      </c>
      <c r="F44" s="34" t="str">
        <f>I31</f>
        <v>Norrahammars GIS Svart P08</v>
      </c>
      <c r="H44" s="34">
        <f>C44+1</f>
        <v>112</v>
      </c>
      <c r="I44" s="34" t="str">
        <f>I29</f>
        <v>Bankeryds SK Svart P08</v>
      </c>
      <c r="J44" s="34" t="s">
        <v>1</v>
      </c>
      <c r="K44" s="34" t="str">
        <f>I30</f>
        <v>Tabergs SK Blå P08</v>
      </c>
      <c r="M44" s="32">
        <f>A44</f>
        <v>0.7222222222222222</v>
      </c>
      <c r="N44" s="33"/>
      <c r="O44" s="34">
        <f>H44+1</f>
        <v>113</v>
      </c>
      <c r="P44" s="34" t="str">
        <f>U28</f>
        <v>Mariebo SK Svart P08</v>
      </c>
      <c r="Q44" s="34" t="s">
        <v>1</v>
      </c>
      <c r="R44" s="34" t="str">
        <f>U31</f>
        <v>Habo IF Vit P08</v>
      </c>
      <c r="T44" s="34">
        <f>O44+1</f>
        <v>114</v>
      </c>
      <c r="U44" s="34" t="str">
        <f>U29</f>
        <v>Bankeryds SK Vit P08</v>
      </c>
      <c r="V44" s="34" t="s">
        <v>1</v>
      </c>
      <c r="W44" s="34" t="str">
        <f>U30</f>
        <v>IF Hallby Fotboll Randig P08</v>
      </c>
      <c r="Y44" s="32">
        <v>0.7222222222222222</v>
      </c>
      <c r="AA44" s="34">
        <f>T44+1</f>
        <v>115</v>
      </c>
      <c r="AB44" s="34" t="str">
        <f>AG28</f>
        <v>Ekhagens IF Svart P08</v>
      </c>
      <c r="AC44" s="34" t="s">
        <v>1</v>
      </c>
      <c r="AD44" s="34" t="str">
        <f>AG31</f>
        <v>Norrahammars GIS Vit P08</v>
      </c>
      <c r="AF44" s="34">
        <f>AA44+1</f>
        <v>116</v>
      </c>
      <c r="AG44" s="34" t="str">
        <f>AG29</f>
        <v>Bankeryds SK Blå P08</v>
      </c>
      <c r="AH44" s="34" t="s">
        <v>1</v>
      </c>
      <c r="AI44" s="34" t="str">
        <f>AG30</f>
        <v>Hovslätts IK Röd P08</v>
      </c>
      <c r="AK44" s="32">
        <f>Y44</f>
        <v>0.7222222222222222</v>
      </c>
      <c r="AM44" s="34">
        <f>AF44+1</f>
        <v>117</v>
      </c>
      <c r="AN44" s="34" t="str">
        <f>AS28</f>
        <v>IF Hallby Fotboll Vit F07</v>
      </c>
      <c r="AO44" s="34" t="s">
        <v>1</v>
      </c>
      <c r="AP44" s="34" t="str">
        <f>AS31</f>
        <v>Hovslätts IK Vit F07</v>
      </c>
      <c r="AR44" s="34">
        <f>AM44+1</f>
        <v>118</v>
      </c>
      <c r="AS44" s="34" t="str">
        <f>AS29</f>
        <v>Bankeryds SK Svart F07</v>
      </c>
      <c r="AT44" s="34" t="s">
        <v>1</v>
      </c>
      <c r="AU44" s="34" t="str">
        <f>AS30</f>
        <v>Nässjö FF Blå F07</v>
      </c>
      <c r="AW44" s="32">
        <f>AK44</f>
        <v>0.7222222222222222</v>
      </c>
      <c r="AY44" s="34">
        <f>AR44+1</f>
        <v>119</v>
      </c>
      <c r="AZ44" s="34" t="str">
        <f>BE28</f>
        <v>IF Hallby Fotboll Blå F07</v>
      </c>
      <c r="BA44" s="34" t="s">
        <v>1</v>
      </c>
      <c r="BB44" s="34" t="str">
        <f>BE31</f>
        <v>Tranås Vit F07</v>
      </c>
      <c r="BD44" s="34">
        <f>AY44+1</f>
        <v>120</v>
      </c>
      <c r="BE44" s="34" t="str">
        <f>BE29</f>
        <v>Ekhagens IF F07</v>
      </c>
      <c r="BF44" s="34" t="s">
        <v>1</v>
      </c>
      <c r="BG44" s="34" t="str">
        <f>BE30</f>
        <v>Hovslätts IK Blå F07</v>
      </c>
      <c r="BI44" s="32"/>
      <c r="BJ44" s="33"/>
      <c r="BU44" s="32"/>
      <c r="CG44" s="32"/>
      <c r="CS44" s="32"/>
      <c r="CT44" s="33"/>
      <c r="DE44" s="32"/>
      <c r="DF44" s="33"/>
      <c r="DQ44" s="32"/>
      <c r="EC44" s="32"/>
      <c r="EO44" s="32"/>
      <c r="EP44" s="33"/>
      <c r="FA44" s="32"/>
      <c r="FB44" s="33"/>
      <c r="FM44" s="32"/>
      <c r="FY44" s="32"/>
      <c r="GK44" s="32"/>
      <c r="GL44" s="33"/>
      <c r="GW44" s="32"/>
      <c r="GX44" s="33"/>
      <c r="HI44" s="32"/>
      <c r="HU44" s="32"/>
      <c r="IG44" s="32"/>
      <c r="IH44" s="33"/>
      <c r="IS44" s="32"/>
      <c r="IT44" s="33"/>
    </row>
    <row r="45" spans="4:48" ht="15">
      <c r="D45" s="4"/>
      <c r="E45" s="4"/>
      <c r="F45" s="4"/>
      <c r="G45" s="4"/>
      <c r="H45" s="4"/>
      <c r="I45" s="4"/>
      <c r="J45" s="4"/>
      <c r="K45" s="4"/>
      <c r="P45" s="4"/>
      <c r="Q45" s="5"/>
      <c r="R45" s="4"/>
      <c r="S45" s="4"/>
      <c r="T45" s="4"/>
      <c r="U45" s="4"/>
      <c r="V45" s="5"/>
      <c r="W45" s="4"/>
      <c r="X45" s="4"/>
      <c r="Y45" s="17"/>
      <c r="AB45" s="4"/>
      <c r="AC45" s="5"/>
      <c r="AD45" s="4"/>
      <c r="AE45" s="4"/>
      <c r="AF45" s="4"/>
      <c r="AG45" s="4"/>
      <c r="AH45" s="5"/>
      <c r="AI45" s="4"/>
      <c r="AJ45" s="4"/>
      <c r="AV45" s="4"/>
    </row>
  </sheetData>
  <sheetProtection/>
  <mergeCells count="40">
    <mergeCell ref="AZ33:BB33"/>
    <mergeCell ref="BE33:BG33"/>
    <mergeCell ref="AZ3:BB3"/>
    <mergeCell ref="BE3:BG3"/>
    <mergeCell ref="AZ11:BB11"/>
    <mergeCell ref="BE11:BG11"/>
    <mergeCell ref="AZ27:BB27"/>
    <mergeCell ref="BE27:BG27"/>
    <mergeCell ref="AB33:AD33"/>
    <mergeCell ref="AG33:AI33"/>
    <mergeCell ref="AN33:AP33"/>
    <mergeCell ref="AS33:AU33"/>
    <mergeCell ref="D33:F33"/>
    <mergeCell ref="I33:K33"/>
    <mergeCell ref="P33:R33"/>
    <mergeCell ref="U33:W33"/>
    <mergeCell ref="AB3:AD3"/>
    <mergeCell ref="AG3:AI3"/>
    <mergeCell ref="AB11:AD11"/>
    <mergeCell ref="AG11:AI11"/>
    <mergeCell ref="AB27:AD27"/>
    <mergeCell ref="AG27:AI27"/>
    <mergeCell ref="P3:R3"/>
    <mergeCell ref="D27:F27"/>
    <mergeCell ref="I27:K27"/>
    <mergeCell ref="P27:R27"/>
    <mergeCell ref="U27:W27"/>
    <mergeCell ref="I3:K3"/>
    <mergeCell ref="D3:F3"/>
    <mergeCell ref="D11:F11"/>
    <mergeCell ref="AN27:AP27"/>
    <mergeCell ref="AS27:AU27"/>
    <mergeCell ref="I11:K11"/>
    <mergeCell ref="P11:R11"/>
    <mergeCell ref="AN3:AP3"/>
    <mergeCell ref="AS3:AU3"/>
    <mergeCell ref="AN11:AP11"/>
    <mergeCell ref="AS11:AU11"/>
    <mergeCell ref="U11:W11"/>
    <mergeCell ref="U3:W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geOrder="overThenDown" paperSize="9" r:id="rId1"/>
  <rowBreaks count="1" manualBreakCount="1">
    <brk id="24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46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8.140625" style="0" customWidth="1"/>
    <col min="2" max="2" width="4.57421875" style="0" customWidth="1"/>
    <col min="3" max="3" width="4.8515625" style="0" customWidth="1"/>
    <col min="4" max="4" width="25.7109375" style="0" bestFit="1" customWidth="1"/>
    <col min="5" max="5" width="1.7109375" style="14" customWidth="1"/>
    <col min="6" max="6" width="24.7109375" style="0" bestFit="1" customWidth="1"/>
    <col min="7" max="7" width="5.28125" style="0" customWidth="1"/>
    <col min="8" max="8" width="5.140625" style="0" customWidth="1"/>
    <col min="9" max="9" width="30.57421875" style="0" bestFit="1" customWidth="1"/>
    <col min="10" max="10" width="1.7109375" style="14" customWidth="1"/>
    <col min="11" max="11" width="24.7109375" style="0" bestFit="1" customWidth="1"/>
    <col min="12" max="12" width="2.00390625" style="2" customWidth="1"/>
    <col min="13" max="13" width="9.140625" style="0" customWidth="1"/>
    <col min="14" max="14" width="1.28515625" style="0" customWidth="1"/>
    <col min="15" max="15" width="5.28125" style="0" customWidth="1"/>
    <col min="16" max="16" width="28.421875" style="0" customWidth="1"/>
    <col min="17" max="17" width="1.7109375" style="14" customWidth="1"/>
    <col min="18" max="18" width="27.00390625" style="0" customWidth="1"/>
    <col min="19" max="19" width="3.140625" style="2" customWidth="1"/>
    <col min="20" max="20" width="5.421875" style="0" customWidth="1"/>
    <col min="21" max="21" width="27.00390625" style="0" customWidth="1"/>
    <col min="22" max="22" width="1.7109375" style="14" customWidth="1"/>
    <col min="23" max="23" width="27.00390625" style="0" customWidth="1"/>
    <col min="24" max="24" width="2.00390625" style="0" customWidth="1"/>
    <col min="25" max="25" width="8.140625" style="0" customWidth="1"/>
    <col min="26" max="26" width="3.00390625" style="0" customWidth="1"/>
    <col min="27" max="27" width="4.8515625" style="0" customWidth="1"/>
    <col min="28" max="28" width="30.8515625" style="0" bestFit="1" customWidth="1"/>
    <col min="29" max="29" width="1.7109375" style="14" customWidth="1"/>
    <col min="30" max="30" width="26.7109375" style="0" bestFit="1" customWidth="1"/>
    <col min="31" max="31" width="3.421875" style="0" customWidth="1"/>
    <col min="32" max="32" width="4.28125" style="0" customWidth="1"/>
    <col min="33" max="33" width="26.421875" style="0" customWidth="1"/>
    <col min="34" max="34" width="1.7109375" style="14" customWidth="1"/>
    <col min="35" max="35" width="25.8515625" style="0" customWidth="1"/>
    <col min="36" max="36" width="2.00390625" style="2" customWidth="1"/>
    <col min="37" max="37" width="9.140625" style="0" customWidth="1"/>
    <col min="38" max="38" width="1.57421875" style="0" customWidth="1"/>
    <col min="39" max="39" width="5.140625" style="0" customWidth="1"/>
    <col min="40" max="40" width="26.57421875" style="0" customWidth="1"/>
    <col min="41" max="41" width="1.7109375" style="14" customWidth="1"/>
    <col min="42" max="42" width="26.7109375" style="0" customWidth="1"/>
    <col min="43" max="43" width="3.7109375" style="2" customWidth="1"/>
    <col min="44" max="44" width="5.421875" style="0" customWidth="1"/>
    <col min="45" max="45" width="29.28125" style="0" customWidth="1"/>
    <col min="46" max="46" width="1.7109375" style="14" customWidth="1"/>
    <col min="47" max="47" width="24.00390625" style="0" customWidth="1"/>
    <col min="48" max="48" width="2.00390625" style="2" customWidth="1"/>
    <col min="49" max="49" width="9.140625" style="0" customWidth="1"/>
    <col min="50" max="50" width="1.57421875" style="0" customWidth="1"/>
    <col min="51" max="51" width="6.57421875" style="0" customWidth="1"/>
    <col min="52" max="52" width="26.57421875" style="0" customWidth="1"/>
    <col min="53" max="53" width="1.7109375" style="14" customWidth="1"/>
    <col min="54" max="54" width="28.7109375" style="0" bestFit="1" customWidth="1"/>
    <col min="55" max="55" width="3.7109375" style="2" customWidth="1"/>
    <col min="56" max="56" width="5.421875" style="0" customWidth="1"/>
    <col min="57" max="57" width="29.28125" style="0" customWidth="1"/>
    <col min="58" max="58" width="1.7109375" style="14" customWidth="1"/>
    <col min="59" max="59" width="22.7109375" style="0" bestFit="1" customWidth="1"/>
  </cols>
  <sheetData>
    <row r="1" spans="1:58" s="1" customFormat="1" ht="23.25">
      <c r="A1" s="1" t="s">
        <v>108</v>
      </c>
      <c r="E1" s="12"/>
      <c r="J1" s="12"/>
      <c r="L1" s="8"/>
      <c r="Q1" s="12"/>
      <c r="S1" s="8"/>
      <c r="V1" s="12"/>
      <c r="AC1" s="12"/>
      <c r="AH1" s="12"/>
      <c r="AJ1" s="8"/>
      <c r="AO1" s="12"/>
      <c r="AQ1" s="8"/>
      <c r="AT1" s="12"/>
      <c r="AV1" s="8"/>
      <c r="BA1" s="12"/>
      <c r="BC1" s="8"/>
      <c r="BF1" s="12"/>
    </row>
    <row r="2" spans="5:58" s="3" customFormat="1" ht="15">
      <c r="E2" s="13"/>
      <c r="H2" s="16"/>
      <c r="I2" s="16"/>
      <c r="J2" s="7"/>
      <c r="K2" s="16"/>
      <c r="L2" s="4"/>
      <c r="Q2" s="13"/>
      <c r="S2" s="4"/>
      <c r="V2" s="13"/>
      <c r="AC2" s="13"/>
      <c r="AF2" s="16"/>
      <c r="AG2" s="16"/>
      <c r="AH2" s="7"/>
      <c r="AI2" s="16"/>
      <c r="AJ2" s="4"/>
      <c r="AO2" s="13"/>
      <c r="AQ2" s="4"/>
      <c r="AT2" s="13"/>
      <c r="AV2" s="4"/>
      <c r="BA2" s="13"/>
      <c r="BC2" s="4"/>
      <c r="BF2" s="13"/>
    </row>
    <row r="3" spans="4:59" s="25" customFormat="1" ht="16.5" hidden="1" thickTop="1">
      <c r="D3" s="96" t="s">
        <v>294</v>
      </c>
      <c r="E3" s="97"/>
      <c r="F3" s="98"/>
      <c r="G3" s="26"/>
      <c r="H3" s="27"/>
      <c r="I3" s="96" t="s">
        <v>35</v>
      </c>
      <c r="J3" s="97"/>
      <c r="K3" s="98"/>
      <c r="L3" s="24"/>
      <c r="M3" s="26"/>
      <c r="N3" s="26"/>
      <c r="O3" s="27"/>
      <c r="P3" s="96" t="s">
        <v>28</v>
      </c>
      <c r="Q3" s="97"/>
      <c r="R3" s="98"/>
      <c r="S3" s="28"/>
      <c r="T3" s="27"/>
      <c r="U3" s="96" t="s">
        <v>36</v>
      </c>
      <c r="V3" s="97"/>
      <c r="W3" s="98"/>
      <c r="X3" s="27"/>
      <c r="AB3" s="96" t="s">
        <v>219</v>
      </c>
      <c r="AC3" s="97"/>
      <c r="AD3" s="98"/>
      <c r="AE3" s="26"/>
      <c r="AF3" s="27"/>
      <c r="AG3" s="96" t="s">
        <v>220</v>
      </c>
      <c r="AH3" s="97"/>
      <c r="AI3" s="98"/>
      <c r="AJ3" s="24"/>
      <c r="AK3" s="26"/>
      <c r="AL3" s="26"/>
      <c r="AM3" s="27"/>
      <c r="AN3" s="96" t="s">
        <v>90</v>
      </c>
      <c r="AO3" s="97"/>
      <c r="AP3" s="98"/>
      <c r="AQ3" s="28"/>
      <c r="AR3" s="27"/>
      <c r="AS3" s="96" t="s">
        <v>229</v>
      </c>
      <c r="AT3" s="97"/>
      <c r="AU3" s="98"/>
      <c r="AV3" s="24"/>
      <c r="AW3" s="26"/>
      <c r="AX3" s="26"/>
      <c r="AY3" s="27"/>
      <c r="AZ3" s="96" t="s">
        <v>230</v>
      </c>
      <c r="BA3" s="97"/>
      <c r="BB3" s="98"/>
      <c r="BC3" s="28"/>
      <c r="BD3" s="27"/>
      <c r="BE3" s="96" t="s">
        <v>231</v>
      </c>
      <c r="BF3" s="97"/>
      <c r="BG3" s="98"/>
    </row>
    <row r="4" spans="4:59" s="4" customFormat="1" ht="15" hidden="1">
      <c r="D4" s="29" t="s">
        <v>211</v>
      </c>
      <c r="E4" s="7"/>
      <c r="F4" s="20" t="s">
        <v>123</v>
      </c>
      <c r="H4" s="16"/>
      <c r="I4" s="29" t="s">
        <v>212</v>
      </c>
      <c r="J4" s="7"/>
      <c r="K4" s="20" t="s">
        <v>115</v>
      </c>
      <c r="O4" s="16"/>
      <c r="P4" s="29" t="s">
        <v>215</v>
      </c>
      <c r="Q4" s="7"/>
      <c r="R4" s="20" t="s">
        <v>117</v>
      </c>
      <c r="S4" s="16"/>
      <c r="T4" s="16"/>
      <c r="U4" s="19" t="s">
        <v>39</v>
      </c>
      <c r="V4" s="7"/>
      <c r="W4" s="20" t="s">
        <v>121</v>
      </c>
      <c r="X4" s="16"/>
      <c r="AB4" s="19" t="s">
        <v>221</v>
      </c>
      <c r="AC4" s="7"/>
      <c r="AD4" s="20" t="s">
        <v>116</v>
      </c>
      <c r="AF4" s="16"/>
      <c r="AG4" s="19" t="s">
        <v>105</v>
      </c>
      <c r="AH4" s="7"/>
      <c r="AI4" s="20" t="s">
        <v>119</v>
      </c>
      <c r="AM4" s="16">
        <v>1</v>
      </c>
      <c r="AN4" s="61" t="s">
        <v>91</v>
      </c>
      <c r="AO4" s="7"/>
      <c r="AP4" s="20" t="s">
        <v>123</v>
      </c>
      <c r="AQ4" s="16"/>
      <c r="AR4" s="16"/>
      <c r="AS4" s="29" t="s">
        <v>234</v>
      </c>
      <c r="AT4" s="7"/>
      <c r="AU4" s="20" t="s">
        <v>116</v>
      </c>
      <c r="AY4" s="16"/>
      <c r="AZ4" s="19" t="s">
        <v>237</v>
      </c>
      <c r="BA4" s="7"/>
      <c r="BB4" s="20" t="s">
        <v>115</v>
      </c>
      <c r="BC4" s="16"/>
      <c r="BD4" s="16"/>
      <c r="BE4" s="29" t="s">
        <v>241</v>
      </c>
      <c r="BF4" s="7"/>
      <c r="BG4" s="20" t="s">
        <v>123</v>
      </c>
    </row>
    <row r="5" spans="4:59" s="4" customFormat="1" ht="15.75" hidden="1" thickBot="1">
      <c r="D5" s="29" t="s">
        <v>43</v>
      </c>
      <c r="E5" s="7"/>
      <c r="F5" s="20"/>
      <c r="H5" s="16"/>
      <c r="I5" s="29" t="s">
        <v>213</v>
      </c>
      <c r="J5" s="7"/>
      <c r="K5" s="20"/>
      <c r="O5" s="16"/>
      <c r="P5" s="29" t="s">
        <v>40</v>
      </c>
      <c r="Q5" s="7"/>
      <c r="R5" s="20"/>
      <c r="S5" s="16"/>
      <c r="T5" s="16"/>
      <c r="U5" s="19" t="s">
        <v>42</v>
      </c>
      <c r="V5" s="7"/>
      <c r="W5" s="20"/>
      <c r="X5" s="16"/>
      <c r="AB5" s="29" t="s">
        <v>222</v>
      </c>
      <c r="AC5" s="7"/>
      <c r="AD5" s="20"/>
      <c r="AF5" s="16"/>
      <c r="AG5" s="29" t="s">
        <v>225</v>
      </c>
      <c r="AH5" s="7"/>
      <c r="AI5" s="20"/>
      <c r="AM5" s="16">
        <v>2</v>
      </c>
      <c r="AN5" s="63" t="s">
        <v>228</v>
      </c>
      <c r="AO5" s="7"/>
      <c r="AP5" s="20"/>
      <c r="AQ5" s="16"/>
      <c r="AR5" s="16"/>
      <c r="AS5" s="29" t="s">
        <v>235</v>
      </c>
      <c r="AT5" s="7"/>
      <c r="AU5" s="20"/>
      <c r="AY5" s="16"/>
      <c r="AZ5" s="19" t="s">
        <v>300</v>
      </c>
      <c r="BA5" s="7"/>
      <c r="BB5" s="20"/>
      <c r="BC5" s="16"/>
      <c r="BD5" s="16"/>
      <c r="BE5" s="29" t="s">
        <v>238</v>
      </c>
      <c r="BF5" s="7"/>
      <c r="BG5" s="20"/>
    </row>
    <row r="6" spans="4:59" s="4" customFormat="1" ht="15.75" hidden="1" thickTop="1">
      <c r="D6" s="29" t="s">
        <v>41</v>
      </c>
      <c r="E6" s="7"/>
      <c r="F6" s="20"/>
      <c r="H6" s="16"/>
      <c r="I6" s="29" t="s">
        <v>33</v>
      </c>
      <c r="J6" s="7"/>
      <c r="K6" s="20"/>
      <c r="O6" s="16"/>
      <c r="P6" s="29" t="s">
        <v>216</v>
      </c>
      <c r="Q6" s="7"/>
      <c r="R6" s="20"/>
      <c r="S6" s="16"/>
      <c r="T6" s="16"/>
      <c r="U6" s="19" t="s">
        <v>299</v>
      </c>
      <c r="V6" s="7"/>
      <c r="W6" s="20"/>
      <c r="X6" s="16"/>
      <c r="AB6" s="29" t="s">
        <v>223</v>
      </c>
      <c r="AC6" s="7"/>
      <c r="AD6" s="20"/>
      <c r="AF6" s="16"/>
      <c r="AG6" s="29" t="s">
        <v>44</v>
      </c>
      <c r="AH6" s="7"/>
      <c r="AI6" s="20"/>
      <c r="AM6" s="16">
        <v>3</v>
      </c>
      <c r="AN6" s="66" t="s">
        <v>227</v>
      </c>
      <c r="AO6" s="7"/>
      <c r="AP6" s="20"/>
      <c r="AQ6" s="16"/>
      <c r="AR6" s="16"/>
      <c r="AS6" s="19" t="s">
        <v>289</v>
      </c>
      <c r="AT6" s="7"/>
      <c r="AU6" s="20"/>
      <c r="AY6" s="16"/>
      <c r="AZ6" s="19" t="s">
        <v>239</v>
      </c>
      <c r="BA6" s="7"/>
      <c r="BB6" s="20"/>
      <c r="BC6" s="16"/>
      <c r="BD6" s="16"/>
      <c r="BE6" s="19" t="s">
        <v>288</v>
      </c>
      <c r="BF6" s="7"/>
      <c r="BG6" s="20"/>
    </row>
    <row r="7" spans="4:59" s="4" customFormat="1" ht="15.75" hidden="1" thickBot="1">
      <c r="D7" s="30" t="s">
        <v>34</v>
      </c>
      <c r="E7" s="22"/>
      <c r="F7" s="23"/>
      <c r="H7" s="16"/>
      <c r="I7" s="30" t="s">
        <v>214</v>
      </c>
      <c r="J7" s="22"/>
      <c r="K7" s="23"/>
      <c r="O7" s="16"/>
      <c r="P7" s="30" t="s">
        <v>217</v>
      </c>
      <c r="Q7" s="22"/>
      <c r="R7" s="23"/>
      <c r="S7" s="16"/>
      <c r="T7" s="16"/>
      <c r="U7" s="21" t="s">
        <v>218</v>
      </c>
      <c r="V7" s="22"/>
      <c r="W7" s="23"/>
      <c r="X7" s="16"/>
      <c r="AB7" s="30" t="s">
        <v>224</v>
      </c>
      <c r="AC7" s="22"/>
      <c r="AD7" s="23"/>
      <c r="AF7" s="16"/>
      <c r="AG7" s="30" t="s">
        <v>226</v>
      </c>
      <c r="AH7" s="22"/>
      <c r="AI7" s="23"/>
      <c r="AM7" s="16">
        <v>4</v>
      </c>
      <c r="AN7" s="64" t="s">
        <v>277</v>
      </c>
      <c r="AO7" s="22"/>
      <c r="AP7" s="23"/>
      <c r="AQ7" s="16"/>
      <c r="AR7" s="16"/>
      <c r="AS7" s="30" t="s">
        <v>236</v>
      </c>
      <c r="AT7" s="22"/>
      <c r="AU7" s="23"/>
      <c r="AY7" s="16"/>
      <c r="AZ7" s="21" t="s">
        <v>240</v>
      </c>
      <c r="BA7" s="22"/>
      <c r="BB7" s="23"/>
      <c r="BC7" s="16"/>
      <c r="BD7" s="16"/>
      <c r="BE7" s="21" t="s">
        <v>310</v>
      </c>
      <c r="BF7" s="22"/>
      <c r="BG7" s="23"/>
    </row>
    <row r="8" spans="4:59" s="4" customFormat="1" ht="15.75" hidden="1" thickTop="1">
      <c r="D8" s="58"/>
      <c r="E8" s="7"/>
      <c r="F8" s="16"/>
      <c r="H8" s="16"/>
      <c r="I8" s="58"/>
      <c r="J8" s="7"/>
      <c r="K8" s="16"/>
      <c r="O8" s="16"/>
      <c r="P8" s="58"/>
      <c r="Q8" s="7"/>
      <c r="R8" s="16"/>
      <c r="S8" s="16"/>
      <c r="T8" s="16"/>
      <c r="U8" s="16"/>
      <c r="V8" s="7"/>
      <c r="W8" s="16"/>
      <c r="X8" s="16"/>
      <c r="AB8" s="58"/>
      <c r="AC8" s="7"/>
      <c r="AD8" s="16"/>
      <c r="AF8" s="16"/>
      <c r="AG8" s="58"/>
      <c r="AH8" s="7"/>
      <c r="AI8" s="16"/>
      <c r="AK8" s="58"/>
      <c r="AL8" s="7"/>
      <c r="AM8" s="16"/>
      <c r="AN8" s="58"/>
      <c r="AO8" s="7"/>
      <c r="AP8" s="16"/>
      <c r="AQ8" s="16"/>
      <c r="AR8" s="16"/>
      <c r="AS8" s="58"/>
      <c r="AT8" s="7"/>
      <c r="AU8" s="16"/>
      <c r="AY8" s="16"/>
      <c r="AZ8" s="58"/>
      <c r="BA8" s="7"/>
      <c r="BB8" s="16"/>
      <c r="BC8" s="16"/>
      <c r="BD8" s="16"/>
      <c r="BE8" s="58"/>
      <c r="BF8" s="7"/>
      <c r="BG8" s="16"/>
    </row>
    <row r="9" spans="5:59" s="4" customFormat="1" ht="15" hidden="1">
      <c r="E9" s="5"/>
      <c r="J9" s="5"/>
      <c r="O9" s="16"/>
      <c r="P9" s="16"/>
      <c r="Q9" s="7"/>
      <c r="R9" s="16"/>
      <c r="S9" s="16"/>
      <c r="T9" s="16"/>
      <c r="U9" s="16"/>
      <c r="V9" s="7"/>
      <c r="W9" s="16"/>
      <c r="X9" s="16"/>
      <c r="AC9" s="5"/>
      <c r="AH9" s="5"/>
      <c r="AM9" s="16"/>
      <c r="AN9" s="16"/>
      <c r="AO9" s="7"/>
      <c r="AP9" s="16"/>
      <c r="AQ9" s="16"/>
      <c r="AR9" s="16"/>
      <c r="AS9" s="16"/>
      <c r="AT9" s="7"/>
      <c r="AU9" s="16"/>
      <c r="AY9" s="16"/>
      <c r="AZ9" s="16"/>
      <c r="BA9" s="7"/>
      <c r="BB9" s="16"/>
      <c r="BC9" s="16"/>
      <c r="BD9" s="16"/>
      <c r="BE9" s="16"/>
      <c r="BF9" s="7"/>
      <c r="BG9" s="16"/>
    </row>
    <row r="10" spans="1:59" s="3" customFormat="1" ht="15.75">
      <c r="A10" s="15" t="s">
        <v>0</v>
      </c>
      <c r="C10" s="9" t="s">
        <v>2</v>
      </c>
      <c r="D10" s="105" t="s">
        <v>4</v>
      </c>
      <c r="E10" s="105"/>
      <c r="F10" s="105"/>
      <c r="G10" s="10"/>
      <c r="H10" s="9" t="s">
        <v>2</v>
      </c>
      <c r="I10" s="99" t="s">
        <v>5</v>
      </c>
      <c r="J10" s="99"/>
      <c r="K10" s="99"/>
      <c r="L10" s="11"/>
      <c r="M10" s="15" t="s">
        <v>0</v>
      </c>
      <c r="N10" s="10"/>
      <c r="O10" s="9" t="s">
        <v>2</v>
      </c>
      <c r="P10" s="100" t="s">
        <v>6</v>
      </c>
      <c r="Q10" s="100"/>
      <c r="R10" s="100"/>
      <c r="S10" s="11"/>
      <c r="T10" s="9" t="s">
        <v>2</v>
      </c>
      <c r="U10" s="104" t="s">
        <v>12</v>
      </c>
      <c r="V10" s="104"/>
      <c r="W10" s="104"/>
      <c r="X10" s="10"/>
      <c r="Y10" s="15" t="s">
        <v>0</v>
      </c>
      <c r="AA10" s="9" t="s">
        <v>2</v>
      </c>
      <c r="AB10" s="106" t="s">
        <v>13</v>
      </c>
      <c r="AC10" s="107"/>
      <c r="AD10" s="107"/>
      <c r="AE10" s="10"/>
      <c r="AF10" s="9" t="s">
        <v>2</v>
      </c>
      <c r="AG10" s="108" t="s">
        <v>7</v>
      </c>
      <c r="AH10" s="108"/>
      <c r="AI10" s="108"/>
      <c r="AJ10" s="11"/>
      <c r="AK10" s="15" t="s">
        <v>0</v>
      </c>
      <c r="AL10" s="10"/>
      <c r="AM10" s="9" t="s">
        <v>2</v>
      </c>
      <c r="AN10" s="102" t="s">
        <v>8</v>
      </c>
      <c r="AO10" s="102"/>
      <c r="AP10" s="102"/>
      <c r="AQ10" s="11"/>
      <c r="AR10" s="9" t="s">
        <v>2</v>
      </c>
      <c r="AS10" s="103" t="s">
        <v>112</v>
      </c>
      <c r="AT10" s="103"/>
      <c r="AU10" s="103"/>
      <c r="AV10" s="11"/>
      <c r="AW10" s="15" t="s">
        <v>0</v>
      </c>
      <c r="AX10" s="10"/>
      <c r="AY10" s="9" t="s">
        <v>2</v>
      </c>
      <c r="AZ10" s="110" t="s">
        <v>113</v>
      </c>
      <c r="BA10" s="110"/>
      <c r="BB10" s="110"/>
      <c r="BC10" s="11"/>
      <c r="BD10" s="9" t="s">
        <v>2</v>
      </c>
      <c r="BE10" s="111" t="s">
        <v>114</v>
      </c>
      <c r="BF10" s="111"/>
      <c r="BG10" s="111"/>
    </row>
    <row r="11" spans="1:254" s="34" customFormat="1" ht="14.25">
      <c r="A11" s="32">
        <v>0.375</v>
      </c>
      <c r="B11" s="33"/>
      <c r="C11" s="34">
        <v>1</v>
      </c>
      <c r="D11" s="34" t="str">
        <f>D4</f>
        <v>Mariebo IK Svart F06</v>
      </c>
      <c r="E11" s="34" t="s">
        <v>1</v>
      </c>
      <c r="F11" s="34" t="str">
        <f>D5</f>
        <v>Jönköpings Södra IF F06</v>
      </c>
      <c r="H11" s="34">
        <f>C11+1</f>
        <v>2</v>
      </c>
      <c r="I11" s="34" t="str">
        <f>D6</f>
        <v>Tenhults IF Svart F06</v>
      </c>
      <c r="J11" s="34" t="s">
        <v>1</v>
      </c>
      <c r="K11" s="34" t="str">
        <f>D7</f>
        <v>Habo IF Vit F06</v>
      </c>
      <c r="M11" s="32">
        <f>A11</f>
        <v>0.375</v>
      </c>
      <c r="N11" s="33"/>
      <c r="O11" s="34">
        <f>H11+1</f>
        <v>3</v>
      </c>
      <c r="P11" s="34" t="str">
        <f>P4</f>
        <v>Bankeryds SK Svart F06</v>
      </c>
      <c r="Q11" s="34" t="s">
        <v>1</v>
      </c>
      <c r="R11" s="34" t="str">
        <f>P5</f>
        <v>Tenhults IF Vit F06</v>
      </c>
      <c r="T11" s="34">
        <f>O11+1</f>
        <v>4</v>
      </c>
      <c r="U11" s="34" t="str">
        <f>P6</f>
        <v>Barnarps IF Vit F06</v>
      </c>
      <c r="V11" s="34" t="s">
        <v>1</v>
      </c>
      <c r="W11" s="34" t="str">
        <f>P7</f>
        <v>Husqvarna FF Vit F06</v>
      </c>
      <c r="Y11" s="32">
        <v>0.375</v>
      </c>
      <c r="AA11" s="34">
        <f>T11+1</f>
        <v>5</v>
      </c>
      <c r="AB11" s="34" t="str">
        <f>AB4</f>
        <v>Bottnaryds IF F06</v>
      </c>
      <c r="AC11" s="34" t="s">
        <v>1</v>
      </c>
      <c r="AD11" s="34" t="str">
        <f>AB5</f>
        <v>Norrahammars GIS F06</v>
      </c>
      <c r="AF11" s="34">
        <f>AA11+1</f>
        <v>6</v>
      </c>
      <c r="AG11" s="34" t="str">
        <f>AB6</f>
        <v>Husqvarna FF Blå F06</v>
      </c>
      <c r="AH11" s="34" t="s">
        <v>1</v>
      </c>
      <c r="AI11" s="34" t="str">
        <f>AB7</f>
        <v>Tabergs SK Gul F06</v>
      </c>
      <c r="AK11" s="32">
        <f>Y11</f>
        <v>0.375</v>
      </c>
      <c r="AM11" s="34">
        <f>AF11+1</f>
        <v>7</v>
      </c>
      <c r="AN11" s="34" t="s">
        <v>307</v>
      </c>
      <c r="AR11" s="34">
        <f>AM11+1</f>
        <v>8</v>
      </c>
      <c r="AS11" s="34" t="str">
        <f>AN6</f>
        <v>Jönköpings Södra IF F08</v>
      </c>
      <c r="AT11" s="34" t="s">
        <v>1</v>
      </c>
      <c r="AU11" s="34" t="str">
        <f>AN7</f>
        <v>Tabergs SK Gul F08</v>
      </c>
      <c r="AW11" s="32">
        <f>AK11</f>
        <v>0.375</v>
      </c>
      <c r="AY11" s="34">
        <f>AR11+1</f>
        <v>9</v>
      </c>
      <c r="AZ11" s="34" t="str">
        <f>AZ4</f>
        <v>IF Haga Gul P09</v>
      </c>
      <c r="BA11" s="34" t="s">
        <v>1</v>
      </c>
      <c r="BB11" s="34" t="str">
        <f>AZ5</f>
        <v>Ekhagens IF Svart P09</v>
      </c>
      <c r="BD11" s="34">
        <f>AY11+1</f>
        <v>10</v>
      </c>
      <c r="BE11" s="34" t="str">
        <f>AZ6</f>
        <v>Mariebo IK Gul P09</v>
      </c>
      <c r="BF11" s="34" t="s">
        <v>1</v>
      </c>
      <c r="BG11" s="34" t="str">
        <f>AZ7</f>
        <v>Bankeryds SK Gul P09</v>
      </c>
      <c r="BI11" s="32"/>
      <c r="BJ11" s="33"/>
      <c r="BU11" s="32"/>
      <c r="CG11" s="32"/>
      <c r="CS11" s="32"/>
      <c r="CT11" s="33"/>
      <c r="DE11" s="32"/>
      <c r="DF11" s="33"/>
      <c r="DQ11" s="32"/>
      <c r="EC11" s="32"/>
      <c r="EO11" s="32"/>
      <c r="EP11" s="33"/>
      <c r="FA11" s="32"/>
      <c r="FB11" s="33"/>
      <c r="FM11" s="32"/>
      <c r="FY11" s="32"/>
      <c r="GK11" s="32"/>
      <c r="GL11" s="33"/>
      <c r="GW11" s="32"/>
      <c r="GX11" s="33"/>
      <c r="HI11" s="32"/>
      <c r="HU11" s="32"/>
      <c r="IG11" s="32"/>
      <c r="IH11" s="33"/>
      <c r="IS11" s="32"/>
      <c r="IT11" s="33"/>
    </row>
    <row r="12" spans="1:254" s="34" customFormat="1" ht="14.25">
      <c r="A12" s="35"/>
      <c r="B12" s="33"/>
      <c r="M12" s="35"/>
      <c r="N12" s="33"/>
      <c r="Y12" s="35"/>
      <c r="AK12" s="35"/>
      <c r="AW12" s="35"/>
      <c r="BI12" s="35"/>
      <c r="BJ12" s="33"/>
      <c r="BU12" s="35"/>
      <c r="CG12" s="35"/>
      <c r="CS12" s="35"/>
      <c r="CT12" s="33"/>
      <c r="DE12" s="35"/>
      <c r="DF12" s="33"/>
      <c r="DQ12" s="35"/>
      <c r="EC12" s="35"/>
      <c r="EO12" s="35"/>
      <c r="EP12" s="33"/>
      <c r="FA12" s="35"/>
      <c r="FB12" s="33"/>
      <c r="FM12" s="35"/>
      <c r="FY12" s="35"/>
      <c r="GK12" s="35"/>
      <c r="GL12" s="33"/>
      <c r="GW12" s="35"/>
      <c r="GX12" s="33"/>
      <c r="HI12" s="35"/>
      <c r="HU12" s="35"/>
      <c r="IG12" s="35"/>
      <c r="IH12" s="33"/>
      <c r="IS12" s="35"/>
      <c r="IT12" s="33"/>
    </row>
    <row r="13" spans="1:254" s="34" customFormat="1" ht="14.25">
      <c r="A13" s="32">
        <v>0.40277777777777773</v>
      </c>
      <c r="B13" s="33"/>
      <c r="C13" s="34">
        <f>BD11+1</f>
        <v>11</v>
      </c>
      <c r="D13" s="34" t="str">
        <f>I4</f>
        <v>Mariebo IK  Gul F06</v>
      </c>
      <c r="E13" s="34" t="s">
        <v>1</v>
      </c>
      <c r="F13" s="34" t="str">
        <f>I5</f>
        <v>Hvetlanda GIF Blå F06</v>
      </c>
      <c r="H13" s="34">
        <f>C13+1</f>
        <v>12</v>
      </c>
      <c r="I13" s="34" t="str">
        <f>I6</f>
        <v>IF Haga Svart F06</v>
      </c>
      <c r="J13" s="34" t="s">
        <v>1</v>
      </c>
      <c r="K13" s="34" t="str">
        <f>I7</f>
        <v>Tabergs SK Röd F06</v>
      </c>
      <c r="M13" s="32">
        <f>A13</f>
        <v>0.40277777777777773</v>
      </c>
      <c r="N13" s="33"/>
      <c r="O13" s="34">
        <f>H13+1</f>
        <v>13</v>
      </c>
      <c r="P13" s="34" t="str">
        <f>U4</f>
        <v>IF Haga Gul F06</v>
      </c>
      <c r="Q13" s="34" t="s">
        <v>1</v>
      </c>
      <c r="R13" s="34" t="str">
        <f>U5</f>
        <v>Habo IF Blå F06</v>
      </c>
      <c r="T13" s="34">
        <f>O13+1</f>
        <v>14</v>
      </c>
      <c r="U13" s="34" t="str">
        <f>U6</f>
        <v>Hvetlanda GIF Rosa F06</v>
      </c>
      <c r="V13" s="34" t="s">
        <v>1</v>
      </c>
      <c r="W13" s="34" t="str">
        <f>U7</f>
        <v>Waggeryds IK F06</v>
      </c>
      <c r="Y13" s="32">
        <v>0.40277777777777773</v>
      </c>
      <c r="AA13" s="34">
        <f>T13+1</f>
        <v>15</v>
      </c>
      <c r="AB13" s="34" t="str">
        <f>AG4</f>
        <v>Bankeryds SK Gul F06</v>
      </c>
      <c r="AC13" s="34" t="s">
        <v>1</v>
      </c>
      <c r="AD13" s="34" t="str">
        <f>AG5</f>
        <v>Barnarps IF Svart F06</v>
      </c>
      <c r="AF13" s="34">
        <f>AA13+1</f>
        <v>16</v>
      </c>
      <c r="AG13" s="34" t="str">
        <f>AG6</f>
        <v>Hovslätts IK F06</v>
      </c>
      <c r="AH13" s="34" t="s">
        <v>1</v>
      </c>
      <c r="AI13" s="34" t="str">
        <f>AG7</f>
        <v>Egnahems BK F06</v>
      </c>
      <c r="AK13" s="32">
        <f>Y13</f>
        <v>0.40277777777777773</v>
      </c>
      <c r="AM13" s="34">
        <f>AF13+1</f>
        <v>17</v>
      </c>
      <c r="AN13" s="34" t="str">
        <f>AS4</f>
        <v>IF Haga Svart P09</v>
      </c>
      <c r="AO13" s="34" t="s">
        <v>1</v>
      </c>
      <c r="AP13" s="34" t="str">
        <f>AS5</f>
        <v>Tabergs SK Gul P09</v>
      </c>
      <c r="AR13" s="34">
        <f>AM13+1</f>
        <v>18</v>
      </c>
      <c r="AS13" s="34" t="str">
        <f>AS6</f>
        <v>Hvetlanda GIF P09</v>
      </c>
      <c r="AT13" s="34" t="s">
        <v>1</v>
      </c>
      <c r="AU13" s="34" t="str">
        <f>AS7</f>
        <v>Mariebo IK Svart P09</v>
      </c>
      <c r="AW13" s="32">
        <f>AK13</f>
        <v>0.40277777777777773</v>
      </c>
      <c r="AY13" s="34">
        <f>AR13+1</f>
        <v>19</v>
      </c>
      <c r="AZ13" s="34" t="str">
        <f>BE4</f>
        <v>Bankeryds SK Svart P09</v>
      </c>
      <c r="BA13" s="34" t="s">
        <v>1</v>
      </c>
      <c r="BB13" s="34" t="str">
        <f>BE5</f>
        <v>Tabergs SK Röd P09</v>
      </c>
      <c r="BD13" s="34">
        <f>AY13+1</f>
        <v>20</v>
      </c>
      <c r="BE13" s="34" t="str">
        <f>BE6</f>
        <v>Ekhagens IF Röd P09</v>
      </c>
      <c r="BF13" s="34" t="s">
        <v>1</v>
      </c>
      <c r="BG13" s="34" t="str">
        <f>BE7</f>
        <v>Husqvarna FF P09</v>
      </c>
      <c r="BI13" s="32"/>
      <c r="BJ13" s="33"/>
      <c r="BU13" s="32"/>
      <c r="CG13" s="32"/>
      <c r="CS13" s="32"/>
      <c r="CT13" s="33"/>
      <c r="DE13" s="32"/>
      <c r="DF13" s="33"/>
      <c r="DQ13" s="32"/>
      <c r="EC13" s="32"/>
      <c r="EO13" s="32"/>
      <c r="EP13" s="33"/>
      <c r="FA13" s="32"/>
      <c r="FB13" s="33"/>
      <c r="FM13" s="32"/>
      <c r="FY13" s="32"/>
      <c r="GK13" s="32"/>
      <c r="GL13" s="33"/>
      <c r="GW13" s="32"/>
      <c r="GX13" s="33"/>
      <c r="HI13" s="32"/>
      <c r="HU13" s="32"/>
      <c r="IG13" s="32"/>
      <c r="IH13" s="33"/>
      <c r="IS13" s="32"/>
      <c r="IT13" s="33"/>
    </row>
    <row r="14" spans="1:254" s="34" customFormat="1" ht="14.25">
      <c r="A14" s="35"/>
      <c r="B14" s="33"/>
      <c r="M14" s="35"/>
      <c r="N14" s="33"/>
      <c r="Y14" s="35"/>
      <c r="AK14" s="35"/>
      <c r="AW14" s="35"/>
      <c r="BI14" s="35"/>
      <c r="BJ14" s="33"/>
      <c r="BU14" s="35"/>
      <c r="CG14" s="35"/>
      <c r="CS14" s="35"/>
      <c r="CT14" s="33"/>
      <c r="DE14" s="35"/>
      <c r="DF14" s="33"/>
      <c r="DQ14" s="35"/>
      <c r="EC14" s="35"/>
      <c r="EO14" s="35"/>
      <c r="EP14" s="33"/>
      <c r="FA14" s="35"/>
      <c r="FB14" s="33"/>
      <c r="FM14" s="35"/>
      <c r="FY14" s="35"/>
      <c r="GK14" s="35"/>
      <c r="GL14" s="33"/>
      <c r="GW14" s="35"/>
      <c r="GX14" s="33"/>
      <c r="HI14" s="35"/>
      <c r="HU14" s="35"/>
      <c r="IG14" s="35"/>
      <c r="IH14" s="33"/>
      <c r="IS14" s="35"/>
      <c r="IT14" s="33"/>
    </row>
    <row r="15" spans="1:254" s="34" customFormat="1" ht="14.25">
      <c r="A15" s="32">
        <v>0.4305555555555556</v>
      </c>
      <c r="B15" s="33"/>
      <c r="C15" s="34">
        <f>BD13+1</f>
        <v>21</v>
      </c>
      <c r="D15" s="34" t="str">
        <f>D4</f>
        <v>Mariebo IK Svart F06</v>
      </c>
      <c r="E15" s="34" t="s">
        <v>1</v>
      </c>
      <c r="F15" s="34" t="str">
        <f>D6</f>
        <v>Tenhults IF Svart F06</v>
      </c>
      <c r="H15" s="34">
        <f>C15+1</f>
        <v>22</v>
      </c>
      <c r="I15" s="34" t="str">
        <f>D5</f>
        <v>Jönköpings Södra IF F06</v>
      </c>
      <c r="J15" s="34" t="s">
        <v>1</v>
      </c>
      <c r="K15" s="34" t="str">
        <f>D7</f>
        <v>Habo IF Vit F06</v>
      </c>
      <c r="M15" s="32">
        <f>A15</f>
        <v>0.4305555555555556</v>
      </c>
      <c r="N15" s="33"/>
      <c r="O15" s="34">
        <f>H15+1</f>
        <v>23</v>
      </c>
      <c r="P15" s="34" t="str">
        <f>P4</f>
        <v>Bankeryds SK Svart F06</v>
      </c>
      <c r="Q15" s="34" t="s">
        <v>1</v>
      </c>
      <c r="R15" s="34" t="str">
        <f>P6</f>
        <v>Barnarps IF Vit F06</v>
      </c>
      <c r="T15" s="34">
        <f>O15+1</f>
        <v>24</v>
      </c>
      <c r="U15" s="34" t="str">
        <f>P5</f>
        <v>Tenhults IF Vit F06</v>
      </c>
      <c r="V15" s="34" t="s">
        <v>1</v>
      </c>
      <c r="W15" s="34" t="str">
        <f>P7</f>
        <v>Husqvarna FF Vit F06</v>
      </c>
      <c r="Y15" s="32">
        <v>0.4305555555555556</v>
      </c>
      <c r="AA15" s="34">
        <f>T15+1</f>
        <v>25</v>
      </c>
      <c r="AB15" s="34" t="str">
        <f>AB4</f>
        <v>Bottnaryds IF F06</v>
      </c>
      <c r="AC15" s="34" t="s">
        <v>1</v>
      </c>
      <c r="AD15" s="34" t="str">
        <f>AB6</f>
        <v>Husqvarna FF Blå F06</v>
      </c>
      <c r="AF15" s="34">
        <f>AA15+1</f>
        <v>26</v>
      </c>
      <c r="AG15" s="34" t="str">
        <f>AB5</f>
        <v>Norrahammars GIS F06</v>
      </c>
      <c r="AH15" s="34" t="s">
        <v>1</v>
      </c>
      <c r="AI15" s="34" t="str">
        <f>AB7</f>
        <v>Tabergs SK Gul F06</v>
      </c>
      <c r="AK15" s="32">
        <f>Y15</f>
        <v>0.4305555555555556</v>
      </c>
      <c r="AM15" s="34">
        <f>AF15+1</f>
        <v>27</v>
      </c>
      <c r="AN15" s="34" t="str">
        <f>AN4</f>
        <v>IF Haga Svart F08</v>
      </c>
      <c r="AO15" s="34" t="s">
        <v>1</v>
      </c>
      <c r="AP15" s="34" t="str">
        <f>AN6</f>
        <v>Jönköpings Södra IF F08</v>
      </c>
      <c r="AR15" s="34">
        <f>AM15+1</f>
        <v>28</v>
      </c>
      <c r="AS15" s="34" t="str">
        <f>AN5</f>
        <v>Waggeryds IK F08</v>
      </c>
      <c r="AT15" s="34" t="s">
        <v>1</v>
      </c>
      <c r="AU15" s="34" t="str">
        <f>AN7</f>
        <v>Tabergs SK Gul F08</v>
      </c>
      <c r="AW15" s="32">
        <f>AK15</f>
        <v>0.4305555555555556</v>
      </c>
      <c r="AY15" s="34">
        <f>AR15+1</f>
        <v>29</v>
      </c>
      <c r="AZ15" s="34" t="str">
        <f>AZ4</f>
        <v>IF Haga Gul P09</v>
      </c>
      <c r="BA15" s="34" t="s">
        <v>1</v>
      </c>
      <c r="BB15" s="34" t="str">
        <f>AZ6</f>
        <v>Mariebo IK Gul P09</v>
      </c>
      <c r="BD15" s="34">
        <f>AY15+1</f>
        <v>30</v>
      </c>
      <c r="BE15" s="34" t="str">
        <f>AZ5</f>
        <v>Ekhagens IF Svart P09</v>
      </c>
      <c r="BF15" s="34" t="s">
        <v>1</v>
      </c>
      <c r="BG15" s="34" t="str">
        <f>AZ7</f>
        <v>Bankeryds SK Gul P09</v>
      </c>
      <c r="BI15" s="32"/>
      <c r="BJ15" s="33"/>
      <c r="BU15" s="32"/>
      <c r="CG15" s="32"/>
      <c r="CS15" s="32"/>
      <c r="CT15" s="33"/>
      <c r="DE15" s="32"/>
      <c r="DF15" s="33"/>
      <c r="DQ15" s="32"/>
      <c r="EC15" s="32"/>
      <c r="EO15" s="32"/>
      <c r="EP15" s="33"/>
      <c r="FA15" s="32"/>
      <c r="FB15" s="33"/>
      <c r="FM15" s="32"/>
      <c r="FY15" s="32"/>
      <c r="GK15" s="32"/>
      <c r="GL15" s="33"/>
      <c r="GW15" s="32"/>
      <c r="GX15" s="33"/>
      <c r="HI15" s="32"/>
      <c r="HU15" s="32"/>
      <c r="IG15" s="32"/>
      <c r="IH15" s="33"/>
      <c r="IS15" s="32"/>
      <c r="IT15" s="33"/>
    </row>
    <row r="16" spans="1:254" s="34" customFormat="1" ht="14.25">
      <c r="A16" s="35"/>
      <c r="B16" s="33"/>
      <c r="M16" s="35"/>
      <c r="N16" s="33"/>
      <c r="Y16" s="35"/>
      <c r="AK16" s="35"/>
      <c r="AW16" s="35"/>
      <c r="BI16" s="35"/>
      <c r="BJ16" s="33"/>
      <c r="BU16" s="35"/>
      <c r="CG16" s="35"/>
      <c r="CS16" s="35"/>
      <c r="CT16" s="33"/>
      <c r="DE16" s="35"/>
      <c r="DF16" s="33"/>
      <c r="DQ16" s="35"/>
      <c r="EC16" s="35"/>
      <c r="EO16" s="35"/>
      <c r="EP16" s="33"/>
      <c r="FA16" s="35"/>
      <c r="FB16" s="33"/>
      <c r="FM16" s="35"/>
      <c r="FY16" s="35"/>
      <c r="GK16" s="35"/>
      <c r="GL16" s="33"/>
      <c r="GW16" s="35"/>
      <c r="GX16" s="33"/>
      <c r="HI16" s="35"/>
      <c r="HU16" s="35"/>
      <c r="IG16" s="35"/>
      <c r="IH16" s="33"/>
      <c r="IS16" s="35"/>
      <c r="IT16" s="33"/>
    </row>
    <row r="17" spans="1:254" s="34" customFormat="1" ht="14.25">
      <c r="A17" s="32">
        <v>0.4583333333333333</v>
      </c>
      <c r="B17" s="33"/>
      <c r="C17" s="34">
        <f>BD15+1</f>
        <v>31</v>
      </c>
      <c r="D17" s="34" t="str">
        <f>I4</f>
        <v>Mariebo IK  Gul F06</v>
      </c>
      <c r="E17" s="34" t="s">
        <v>1</v>
      </c>
      <c r="F17" s="34" t="str">
        <f>I6</f>
        <v>IF Haga Svart F06</v>
      </c>
      <c r="H17" s="34">
        <f>C17+1</f>
        <v>32</v>
      </c>
      <c r="I17" s="34" t="str">
        <f>I5</f>
        <v>Hvetlanda GIF Blå F06</v>
      </c>
      <c r="J17" s="34" t="s">
        <v>1</v>
      </c>
      <c r="K17" s="34" t="str">
        <f>I7</f>
        <v>Tabergs SK Röd F06</v>
      </c>
      <c r="M17" s="32">
        <f>A17</f>
        <v>0.4583333333333333</v>
      </c>
      <c r="N17" s="33"/>
      <c r="O17" s="34">
        <f>H17+1</f>
        <v>33</v>
      </c>
      <c r="P17" s="34" t="str">
        <f>U4</f>
        <v>IF Haga Gul F06</v>
      </c>
      <c r="Q17" s="34" t="s">
        <v>1</v>
      </c>
      <c r="R17" s="34" t="str">
        <f>U6</f>
        <v>Hvetlanda GIF Rosa F06</v>
      </c>
      <c r="T17" s="34">
        <f>O17+1</f>
        <v>34</v>
      </c>
      <c r="U17" s="34" t="str">
        <f>U5</f>
        <v>Habo IF Blå F06</v>
      </c>
      <c r="V17" s="34" t="s">
        <v>1</v>
      </c>
      <c r="W17" s="34" t="str">
        <f>U7</f>
        <v>Waggeryds IK F06</v>
      </c>
      <c r="Y17" s="32">
        <v>0.4583333333333333</v>
      </c>
      <c r="AA17" s="34">
        <f>T17+1</f>
        <v>35</v>
      </c>
      <c r="AB17" s="34" t="str">
        <f>AG4</f>
        <v>Bankeryds SK Gul F06</v>
      </c>
      <c r="AC17" s="34" t="s">
        <v>1</v>
      </c>
      <c r="AD17" s="34" t="str">
        <f>AG6</f>
        <v>Hovslätts IK F06</v>
      </c>
      <c r="AF17" s="34">
        <f>AA17+1</f>
        <v>36</v>
      </c>
      <c r="AG17" s="34" t="str">
        <f>AG5</f>
        <v>Barnarps IF Svart F06</v>
      </c>
      <c r="AH17" s="34" t="s">
        <v>1</v>
      </c>
      <c r="AI17" s="34" t="str">
        <f>AG7</f>
        <v>Egnahems BK F06</v>
      </c>
      <c r="AK17" s="32">
        <f>Y17</f>
        <v>0.4583333333333333</v>
      </c>
      <c r="AM17" s="34">
        <f>AF17+1</f>
        <v>37</v>
      </c>
      <c r="AN17" s="34" t="str">
        <f>AS4</f>
        <v>IF Haga Svart P09</v>
      </c>
      <c r="AO17" s="34" t="s">
        <v>1</v>
      </c>
      <c r="AP17" s="34" t="str">
        <f>AS6</f>
        <v>Hvetlanda GIF P09</v>
      </c>
      <c r="AR17" s="34">
        <f>AM17+1</f>
        <v>38</v>
      </c>
      <c r="AS17" s="34" t="str">
        <f>AS5</f>
        <v>Tabergs SK Gul P09</v>
      </c>
      <c r="AT17" s="34" t="s">
        <v>1</v>
      </c>
      <c r="AU17" s="34" t="str">
        <f>AS7</f>
        <v>Mariebo IK Svart P09</v>
      </c>
      <c r="AW17" s="32">
        <f>AK17</f>
        <v>0.4583333333333333</v>
      </c>
      <c r="AY17" s="34">
        <f>AR17+1</f>
        <v>39</v>
      </c>
      <c r="AZ17" s="34" t="str">
        <f>BE4</f>
        <v>Bankeryds SK Svart P09</v>
      </c>
      <c r="BA17" s="34" t="s">
        <v>1</v>
      </c>
      <c r="BB17" s="34" t="str">
        <f>BE6</f>
        <v>Ekhagens IF Röd P09</v>
      </c>
      <c r="BD17" s="34">
        <f>AY17+1</f>
        <v>40</v>
      </c>
      <c r="BE17" s="34" t="str">
        <f>BE5</f>
        <v>Tabergs SK Röd P09</v>
      </c>
      <c r="BF17" s="34" t="s">
        <v>1</v>
      </c>
      <c r="BG17" s="34" t="str">
        <f>BE7</f>
        <v>Husqvarna FF P09</v>
      </c>
      <c r="BI17" s="32"/>
      <c r="BJ17" s="33"/>
      <c r="BU17" s="32"/>
      <c r="CG17" s="32"/>
      <c r="CS17" s="32"/>
      <c r="CT17" s="33"/>
      <c r="DE17" s="32"/>
      <c r="DF17" s="33"/>
      <c r="DQ17" s="32"/>
      <c r="EC17" s="32"/>
      <c r="EO17" s="32"/>
      <c r="EP17" s="33"/>
      <c r="FA17" s="32"/>
      <c r="FB17" s="33"/>
      <c r="FM17" s="32"/>
      <c r="FY17" s="32"/>
      <c r="GK17" s="32"/>
      <c r="GL17" s="33"/>
      <c r="GW17" s="32"/>
      <c r="GX17" s="33"/>
      <c r="HI17" s="32"/>
      <c r="HU17" s="32"/>
      <c r="IG17" s="32"/>
      <c r="IH17" s="33"/>
      <c r="IS17" s="32"/>
      <c r="IT17" s="33"/>
    </row>
    <row r="18" spans="1:254" s="34" customFormat="1" ht="14.25">
      <c r="A18" s="35"/>
      <c r="B18" s="33"/>
      <c r="M18" s="35"/>
      <c r="N18" s="33"/>
      <c r="Y18" s="35"/>
      <c r="AK18" s="35"/>
      <c r="AW18" s="35"/>
      <c r="BI18" s="35"/>
      <c r="BJ18" s="33"/>
      <c r="BU18" s="35"/>
      <c r="CG18" s="35"/>
      <c r="CS18" s="35"/>
      <c r="CT18" s="33"/>
      <c r="DE18" s="35"/>
      <c r="DF18" s="33"/>
      <c r="DQ18" s="35"/>
      <c r="EC18" s="35"/>
      <c r="EO18" s="35"/>
      <c r="EP18" s="33"/>
      <c r="FA18" s="35"/>
      <c r="FB18" s="33"/>
      <c r="FM18" s="35"/>
      <c r="FY18" s="35"/>
      <c r="GK18" s="35"/>
      <c r="GL18" s="33"/>
      <c r="GW18" s="35"/>
      <c r="GX18" s="33"/>
      <c r="HI18" s="35"/>
      <c r="HU18" s="35"/>
      <c r="IG18" s="35"/>
      <c r="IH18" s="33"/>
      <c r="IS18" s="35"/>
      <c r="IT18" s="33"/>
    </row>
    <row r="19" spans="1:254" s="34" customFormat="1" ht="14.25">
      <c r="A19" s="32">
        <v>0.4861111111111111</v>
      </c>
      <c r="B19" s="33"/>
      <c r="C19" s="34">
        <f>BD17+1</f>
        <v>41</v>
      </c>
      <c r="D19" s="34" t="str">
        <f>D4</f>
        <v>Mariebo IK Svart F06</v>
      </c>
      <c r="E19" s="34" t="s">
        <v>1</v>
      </c>
      <c r="F19" s="34" t="str">
        <f>D7</f>
        <v>Habo IF Vit F06</v>
      </c>
      <c r="H19" s="34">
        <f>C19+1</f>
        <v>42</v>
      </c>
      <c r="I19" s="34" t="str">
        <f>D5</f>
        <v>Jönköpings Södra IF F06</v>
      </c>
      <c r="J19" s="34" t="s">
        <v>1</v>
      </c>
      <c r="K19" s="34" t="str">
        <f>D6</f>
        <v>Tenhults IF Svart F06</v>
      </c>
      <c r="M19" s="32">
        <f>A19</f>
        <v>0.4861111111111111</v>
      </c>
      <c r="N19" s="33"/>
      <c r="O19" s="34">
        <f>H19+1</f>
        <v>43</v>
      </c>
      <c r="P19" s="34" t="str">
        <f>P4</f>
        <v>Bankeryds SK Svart F06</v>
      </c>
      <c r="Q19" s="34" t="s">
        <v>1</v>
      </c>
      <c r="R19" s="34" t="str">
        <f>P7</f>
        <v>Husqvarna FF Vit F06</v>
      </c>
      <c r="T19" s="34">
        <f>O19+1</f>
        <v>44</v>
      </c>
      <c r="U19" s="34" t="str">
        <f>P5</f>
        <v>Tenhults IF Vit F06</v>
      </c>
      <c r="V19" s="34" t="s">
        <v>1</v>
      </c>
      <c r="W19" s="34" t="str">
        <f>P6</f>
        <v>Barnarps IF Vit F06</v>
      </c>
      <c r="Y19" s="32">
        <v>0.4861111111111111</v>
      </c>
      <c r="AA19" s="34">
        <f>T19+1</f>
        <v>45</v>
      </c>
      <c r="AB19" s="34" t="str">
        <f>AB4</f>
        <v>Bottnaryds IF F06</v>
      </c>
      <c r="AC19" s="34" t="s">
        <v>1</v>
      </c>
      <c r="AD19" s="34" t="str">
        <f>AB7</f>
        <v>Tabergs SK Gul F06</v>
      </c>
      <c r="AF19" s="34">
        <f>AA19+1</f>
        <v>46</v>
      </c>
      <c r="AG19" s="34" t="str">
        <f>AB5</f>
        <v>Norrahammars GIS F06</v>
      </c>
      <c r="AH19" s="34" t="s">
        <v>1</v>
      </c>
      <c r="AI19" s="34" t="str">
        <f>AB6</f>
        <v>Husqvarna FF Blå F06</v>
      </c>
      <c r="AK19" s="32">
        <f>Y19</f>
        <v>0.4861111111111111</v>
      </c>
      <c r="AM19" s="34">
        <f>AF19+1</f>
        <v>47</v>
      </c>
      <c r="AN19" s="34" t="str">
        <f>AN4</f>
        <v>IF Haga Svart F08</v>
      </c>
      <c r="AO19" s="34" t="s">
        <v>1</v>
      </c>
      <c r="AP19" s="34" t="str">
        <f>AN7</f>
        <v>Tabergs SK Gul F08</v>
      </c>
      <c r="AR19" s="34">
        <f>AM19+1</f>
        <v>48</v>
      </c>
      <c r="AS19" s="34" t="str">
        <f>AN5</f>
        <v>Waggeryds IK F08</v>
      </c>
      <c r="AT19" s="34" t="s">
        <v>1</v>
      </c>
      <c r="AU19" s="34" t="str">
        <f>AN6</f>
        <v>Jönköpings Södra IF F08</v>
      </c>
      <c r="AW19" s="32">
        <f>AK19</f>
        <v>0.4861111111111111</v>
      </c>
      <c r="AY19" s="34">
        <f>AR19+1</f>
        <v>49</v>
      </c>
      <c r="AZ19" s="34" t="str">
        <f>AZ4</f>
        <v>IF Haga Gul P09</v>
      </c>
      <c r="BA19" s="34" t="s">
        <v>1</v>
      </c>
      <c r="BB19" s="34" t="str">
        <f>AZ7</f>
        <v>Bankeryds SK Gul P09</v>
      </c>
      <c r="BD19" s="34">
        <f>AY19+1</f>
        <v>50</v>
      </c>
      <c r="BE19" s="34" t="str">
        <f>AZ5</f>
        <v>Ekhagens IF Svart P09</v>
      </c>
      <c r="BF19" s="34" t="s">
        <v>1</v>
      </c>
      <c r="BG19" s="34" t="str">
        <f>AZ6</f>
        <v>Mariebo IK Gul P09</v>
      </c>
      <c r="BI19" s="32"/>
      <c r="BJ19" s="33"/>
      <c r="BU19" s="32"/>
      <c r="CG19" s="32"/>
      <c r="CS19" s="32"/>
      <c r="CT19" s="33"/>
      <c r="DE19" s="32"/>
      <c r="DF19" s="33"/>
      <c r="DQ19" s="32"/>
      <c r="EC19" s="32"/>
      <c r="EO19" s="32"/>
      <c r="EP19" s="33"/>
      <c r="FA19" s="32"/>
      <c r="FB19" s="33"/>
      <c r="FM19" s="32"/>
      <c r="FY19" s="32"/>
      <c r="GK19" s="32"/>
      <c r="GL19" s="33"/>
      <c r="GW19" s="32"/>
      <c r="GX19" s="33"/>
      <c r="HI19" s="32"/>
      <c r="HU19" s="32"/>
      <c r="IG19" s="32"/>
      <c r="IH19" s="33"/>
      <c r="IS19" s="32"/>
      <c r="IT19" s="33"/>
    </row>
    <row r="20" spans="1:254" s="34" customFormat="1" ht="14.25">
      <c r="A20" s="35"/>
      <c r="B20" s="33"/>
      <c r="M20" s="35"/>
      <c r="N20" s="33"/>
      <c r="Y20" s="35"/>
      <c r="AK20" s="35"/>
      <c r="AW20" s="35"/>
      <c r="BI20" s="35"/>
      <c r="BJ20" s="33"/>
      <c r="BU20" s="35"/>
      <c r="CG20" s="35"/>
      <c r="CS20" s="35"/>
      <c r="CT20" s="33"/>
      <c r="DE20" s="35"/>
      <c r="DF20" s="33"/>
      <c r="DQ20" s="35"/>
      <c r="EC20" s="35"/>
      <c r="EO20" s="35"/>
      <c r="EP20" s="33"/>
      <c r="FA20" s="35"/>
      <c r="FB20" s="33"/>
      <c r="FM20" s="35"/>
      <c r="FY20" s="35"/>
      <c r="GK20" s="35"/>
      <c r="GL20" s="33"/>
      <c r="GW20" s="35"/>
      <c r="GX20" s="33"/>
      <c r="HI20" s="35"/>
      <c r="HU20" s="35"/>
      <c r="IG20" s="35"/>
      <c r="IH20" s="33"/>
      <c r="IS20" s="35"/>
      <c r="IT20" s="33"/>
    </row>
    <row r="21" spans="1:254" s="34" customFormat="1" ht="14.25">
      <c r="A21" s="32">
        <v>0.513888888888889</v>
      </c>
      <c r="B21" s="33"/>
      <c r="C21" s="34">
        <f>BD19+1</f>
        <v>51</v>
      </c>
      <c r="D21" s="34" t="str">
        <f>I4</f>
        <v>Mariebo IK  Gul F06</v>
      </c>
      <c r="E21" s="34" t="s">
        <v>1</v>
      </c>
      <c r="F21" s="34" t="str">
        <f>I7</f>
        <v>Tabergs SK Röd F06</v>
      </c>
      <c r="H21" s="34">
        <f>C21+1</f>
        <v>52</v>
      </c>
      <c r="I21" s="34" t="str">
        <f>I5</f>
        <v>Hvetlanda GIF Blå F06</v>
      </c>
      <c r="J21" s="34" t="s">
        <v>1</v>
      </c>
      <c r="K21" s="34" t="str">
        <f>I6</f>
        <v>IF Haga Svart F06</v>
      </c>
      <c r="M21" s="32">
        <f>A21</f>
        <v>0.513888888888889</v>
      </c>
      <c r="N21" s="33"/>
      <c r="O21" s="34">
        <f>H21+1</f>
        <v>53</v>
      </c>
      <c r="P21" s="34" t="str">
        <f>U4</f>
        <v>IF Haga Gul F06</v>
      </c>
      <c r="Q21" s="34" t="s">
        <v>1</v>
      </c>
      <c r="R21" s="34" t="str">
        <f>U7</f>
        <v>Waggeryds IK F06</v>
      </c>
      <c r="T21" s="34">
        <f>O21+1</f>
        <v>54</v>
      </c>
      <c r="U21" s="34" t="str">
        <f>U5</f>
        <v>Habo IF Blå F06</v>
      </c>
      <c r="V21" s="34" t="s">
        <v>1</v>
      </c>
      <c r="W21" s="34" t="str">
        <f>U6</f>
        <v>Hvetlanda GIF Rosa F06</v>
      </c>
      <c r="Y21" s="32">
        <v>0.513888888888889</v>
      </c>
      <c r="AA21" s="34">
        <f>T21+1</f>
        <v>55</v>
      </c>
      <c r="AB21" s="34" t="str">
        <f>AG4</f>
        <v>Bankeryds SK Gul F06</v>
      </c>
      <c r="AC21" s="34" t="s">
        <v>1</v>
      </c>
      <c r="AD21" s="34" t="str">
        <f>AG7</f>
        <v>Egnahems BK F06</v>
      </c>
      <c r="AF21" s="34">
        <f>AA21+1</f>
        <v>56</v>
      </c>
      <c r="AG21" s="34" t="str">
        <f>AG5</f>
        <v>Barnarps IF Svart F06</v>
      </c>
      <c r="AH21" s="34" t="s">
        <v>1</v>
      </c>
      <c r="AI21" s="34" t="str">
        <f>AG6</f>
        <v>Hovslätts IK F06</v>
      </c>
      <c r="AK21" s="32">
        <f>Y21</f>
        <v>0.513888888888889</v>
      </c>
      <c r="AM21" s="34">
        <f>AF21+1</f>
        <v>57</v>
      </c>
      <c r="AN21" s="34" t="str">
        <f>AS4</f>
        <v>IF Haga Svart P09</v>
      </c>
      <c r="AO21" s="34" t="s">
        <v>1</v>
      </c>
      <c r="AP21" s="34" t="str">
        <f>AS7</f>
        <v>Mariebo IK Svart P09</v>
      </c>
      <c r="AR21" s="34">
        <f>AM21+1</f>
        <v>58</v>
      </c>
      <c r="AS21" s="34" t="str">
        <f>AS5</f>
        <v>Tabergs SK Gul P09</v>
      </c>
      <c r="AT21" s="34" t="s">
        <v>1</v>
      </c>
      <c r="AU21" s="34" t="str">
        <f>AS6</f>
        <v>Hvetlanda GIF P09</v>
      </c>
      <c r="AW21" s="32">
        <f>AK21</f>
        <v>0.513888888888889</v>
      </c>
      <c r="AY21" s="34">
        <f>AR21+1</f>
        <v>59</v>
      </c>
      <c r="AZ21" s="34" t="str">
        <f>BE4</f>
        <v>Bankeryds SK Svart P09</v>
      </c>
      <c r="BA21" s="34" t="s">
        <v>1</v>
      </c>
      <c r="BB21" s="34" t="str">
        <f>BE7</f>
        <v>Husqvarna FF P09</v>
      </c>
      <c r="BD21" s="34">
        <f>AY21+1</f>
        <v>60</v>
      </c>
      <c r="BE21" s="34" t="str">
        <f>BE5</f>
        <v>Tabergs SK Röd P09</v>
      </c>
      <c r="BF21" s="34" t="s">
        <v>1</v>
      </c>
      <c r="BG21" s="34" t="str">
        <f>BE6</f>
        <v>Ekhagens IF Röd P09</v>
      </c>
      <c r="BI21" s="32"/>
      <c r="BJ21" s="33"/>
      <c r="BU21" s="32"/>
      <c r="CG21" s="32"/>
      <c r="CS21" s="32"/>
      <c r="CT21" s="33"/>
      <c r="DE21" s="32"/>
      <c r="DF21" s="33"/>
      <c r="DQ21" s="32"/>
      <c r="EC21" s="32"/>
      <c r="EO21" s="32"/>
      <c r="EP21" s="33"/>
      <c r="FA21" s="32"/>
      <c r="FB21" s="33"/>
      <c r="FM21" s="32"/>
      <c r="FY21" s="32"/>
      <c r="GK21" s="32"/>
      <c r="GL21" s="33"/>
      <c r="GW21" s="32"/>
      <c r="GX21" s="33"/>
      <c r="HI21" s="32"/>
      <c r="HU21" s="32"/>
      <c r="IG21" s="32"/>
      <c r="IH21" s="33"/>
      <c r="IS21" s="32"/>
      <c r="IT21" s="33"/>
    </row>
    <row r="22" spans="1:58" s="4" customFormat="1" ht="15">
      <c r="A22" s="18"/>
      <c r="B22" s="6"/>
      <c r="E22" s="5"/>
      <c r="G22" s="6"/>
      <c r="J22" s="5"/>
      <c r="M22" s="18"/>
      <c r="N22" s="6"/>
      <c r="Q22" s="5"/>
      <c r="V22" s="5"/>
      <c r="Y22" s="18"/>
      <c r="Z22" s="6"/>
      <c r="AC22" s="5"/>
      <c r="AE22" s="6"/>
      <c r="AH22" s="5"/>
      <c r="AK22" s="18"/>
      <c r="AL22" s="6"/>
      <c r="AO22" s="5"/>
      <c r="AT22" s="5"/>
      <c r="AW22" s="18"/>
      <c r="AX22" s="6"/>
      <c r="BA22" s="5"/>
      <c r="BF22" s="5"/>
    </row>
    <row r="23" spans="1:254" s="34" customFormat="1" ht="14.25">
      <c r="A23" s="32">
        <v>0.5416666666666666</v>
      </c>
      <c r="B23" s="33"/>
      <c r="C23" s="34">
        <v>121</v>
      </c>
      <c r="D23" s="34" t="str">
        <f>I29</f>
        <v>Tenhullts IF Svart P07</v>
      </c>
      <c r="E23" s="34" t="s">
        <v>1</v>
      </c>
      <c r="F23" s="34" t="str">
        <f>I31</f>
        <v>Nässjö FF Svart P07</v>
      </c>
      <c r="H23" s="34">
        <v>122</v>
      </c>
      <c r="I23" s="34" t="str">
        <f>I30</f>
        <v>Bottnaryds IF P07</v>
      </c>
      <c r="J23" s="34" t="s">
        <v>1</v>
      </c>
      <c r="K23" s="34" t="str">
        <f>I32</f>
        <v>IF Haga Svart P07</v>
      </c>
      <c r="M23" s="32">
        <v>0.5416666666666666</v>
      </c>
      <c r="N23" s="33"/>
      <c r="Y23" s="32">
        <v>0.5416666666666666</v>
      </c>
      <c r="AA23" s="34">
        <v>123</v>
      </c>
      <c r="AB23" s="34" t="str">
        <f>AG29</f>
        <v>Norrahammars IK Röd P07</v>
      </c>
      <c r="AC23" s="34" t="s">
        <v>1</v>
      </c>
      <c r="AD23" s="34" t="str">
        <f>AG31</f>
        <v>Habo IF Gul P07</v>
      </c>
      <c r="AF23" s="34">
        <v>124</v>
      </c>
      <c r="AG23" s="34" t="str">
        <f>AG30</f>
        <v>IF Hallby Fotboll Blå P07</v>
      </c>
      <c r="AH23" s="34" t="s">
        <v>1</v>
      </c>
      <c r="AI23" s="34" t="str">
        <f>AG32</f>
        <v>Barnarps IF Vit P07</v>
      </c>
      <c r="AK23" s="32">
        <v>0.5416666666666666</v>
      </c>
      <c r="AM23" s="34">
        <v>125</v>
      </c>
      <c r="AN23" s="34" t="str">
        <f>AN4</f>
        <v>IF Haga Svart F08</v>
      </c>
      <c r="AO23" s="34" t="s">
        <v>1</v>
      </c>
      <c r="AP23" s="34" t="str">
        <f>AN5</f>
        <v>Waggeryds IK F08</v>
      </c>
      <c r="AR23" s="34">
        <v>126</v>
      </c>
      <c r="AS23" s="34" t="s">
        <v>307</v>
      </c>
      <c r="AW23" s="32">
        <v>0.5416666666666666</v>
      </c>
      <c r="AY23" s="34">
        <v>127</v>
      </c>
      <c r="AZ23" s="34" t="s">
        <v>309</v>
      </c>
      <c r="BA23" s="34" t="s">
        <v>1</v>
      </c>
      <c r="BB23" s="34" t="s">
        <v>311</v>
      </c>
      <c r="BD23" s="34">
        <v>128</v>
      </c>
      <c r="BE23" s="34" t="s">
        <v>310</v>
      </c>
      <c r="BF23" s="34" t="s">
        <v>1</v>
      </c>
      <c r="BG23" s="34" t="s">
        <v>315</v>
      </c>
      <c r="BI23" s="32"/>
      <c r="BJ23" s="33"/>
      <c r="BU23" s="32"/>
      <c r="CG23" s="32"/>
      <c r="CS23" s="32"/>
      <c r="CT23" s="33"/>
      <c r="DE23" s="32"/>
      <c r="DF23" s="33"/>
      <c r="DQ23" s="32"/>
      <c r="EC23" s="32"/>
      <c r="EO23" s="32"/>
      <c r="EP23" s="33"/>
      <c r="FA23" s="32"/>
      <c r="FB23" s="33"/>
      <c r="FM23" s="32"/>
      <c r="FY23" s="32"/>
      <c r="GK23" s="32"/>
      <c r="GL23" s="33"/>
      <c r="GW23" s="32"/>
      <c r="GX23" s="33"/>
      <c r="HI23" s="32"/>
      <c r="HU23" s="32"/>
      <c r="IG23" s="32"/>
      <c r="IH23" s="33"/>
      <c r="IS23" s="32"/>
      <c r="IT23" s="33"/>
    </row>
    <row r="24" spans="1:59" ht="15">
      <c r="A24" s="32"/>
      <c r="P24" s="4"/>
      <c r="Q24" s="5"/>
      <c r="R24" s="4"/>
      <c r="AG24" s="34"/>
      <c r="AN24" s="4"/>
      <c r="AO24" s="88"/>
      <c r="AP24" s="4"/>
      <c r="AR24" s="2"/>
      <c r="AS24" s="34"/>
      <c r="AT24" s="88"/>
      <c r="AU24" s="34"/>
      <c r="AZ24" s="4"/>
      <c r="BA24" s="5"/>
      <c r="BB24" s="4"/>
      <c r="BC24" s="4"/>
      <c r="BD24" s="4"/>
      <c r="BE24" s="4"/>
      <c r="BF24" s="4"/>
      <c r="BG24" s="4"/>
    </row>
    <row r="25" spans="1:58" s="1" customFormat="1" ht="23.25">
      <c r="A25" s="1" t="s">
        <v>109</v>
      </c>
      <c r="E25" s="12"/>
      <c r="J25" s="12"/>
      <c r="L25" s="8"/>
      <c r="Q25" s="12"/>
      <c r="S25" s="8"/>
      <c r="V25" s="12"/>
      <c r="AC25" s="12"/>
      <c r="AH25" s="12"/>
      <c r="AJ25" s="8"/>
      <c r="AO25" s="12"/>
      <c r="AQ25" s="8"/>
      <c r="AT25" s="12"/>
      <c r="AV25" s="8"/>
      <c r="BA25" s="12"/>
      <c r="BC25" s="8"/>
      <c r="BF25" s="12"/>
    </row>
    <row r="26" spans="16:54" ht="14.25" customHeight="1" hidden="1" thickBot="1">
      <c r="P26" s="4"/>
      <c r="Q26" s="4"/>
      <c r="R26" s="4"/>
      <c r="AN26" s="4"/>
      <c r="AO26" s="4"/>
      <c r="AP26" s="4"/>
      <c r="AZ26" s="4"/>
      <c r="BA26" s="4"/>
      <c r="BB26" s="4"/>
    </row>
    <row r="27" spans="4:59" s="25" customFormat="1" ht="16.5" customHeight="1" hidden="1" thickTop="1">
      <c r="D27" s="96" t="s">
        <v>26</v>
      </c>
      <c r="E27" s="112"/>
      <c r="F27" s="113"/>
      <c r="G27" s="26"/>
      <c r="H27" s="27"/>
      <c r="I27" s="96" t="s">
        <v>27</v>
      </c>
      <c r="J27" s="112"/>
      <c r="K27" s="113"/>
      <c r="L27" s="24"/>
      <c r="M27" s="26"/>
      <c r="N27" s="26"/>
      <c r="O27" s="27"/>
      <c r="P27" s="96" t="s">
        <v>37</v>
      </c>
      <c r="Q27" s="112"/>
      <c r="R27" s="113"/>
      <c r="S27" s="28"/>
      <c r="T27" s="27"/>
      <c r="U27" s="96" t="s">
        <v>38</v>
      </c>
      <c r="V27" s="112"/>
      <c r="W27" s="113"/>
      <c r="X27" s="27"/>
      <c r="AB27" s="96" t="s">
        <v>244</v>
      </c>
      <c r="AC27" s="112"/>
      <c r="AD27" s="113"/>
      <c r="AE27" s="26"/>
      <c r="AF27" s="27"/>
      <c r="AG27" s="96" t="s">
        <v>245</v>
      </c>
      <c r="AH27" s="112"/>
      <c r="AI27" s="113"/>
      <c r="AJ27" s="24"/>
      <c r="AK27" s="26"/>
      <c r="AL27" s="26"/>
      <c r="AM27" s="27"/>
      <c r="AN27" s="96" t="s">
        <v>246</v>
      </c>
      <c r="AO27" s="112"/>
      <c r="AP27" s="113"/>
      <c r="AQ27" s="28"/>
      <c r="AR27" s="27"/>
      <c r="AS27" s="96" t="s">
        <v>247</v>
      </c>
      <c r="AT27" s="112"/>
      <c r="AU27" s="113"/>
      <c r="AV27" s="24"/>
      <c r="AW27" s="26"/>
      <c r="AX27" s="26"/>
      <c r="AY27" s="27"/>
      <c r="AZ27" s="96" t="s">
        <v>285</v>
      </c>
      <c r="BA27" s="112"/>
      <c r="BB27" s="113"/>
      <c r="BC27" s="28"/>
      <c r="BD27" s="27"/>
      <c r="BE27" s="96" t="s">
        <v>286</v>
      </c>
      <c r="BF27" s="112"/>
      <c r="BG27" s="113"/>
    </row>
    <row r="28" spans="4:59" s="4" customFormat="1" ht="15" customHeight="1" hidden="1">
      <c r="D28" s="19" t="s">
        <v>47</v>
      </c>
      <c r="E28" s="7"/>
      <c r="F28" s="20" t="s">
        <v>116</v>
      </c>
      <c r="H28" s="16"/>
      <c r="I28" s="89" t="s">
        <v>297</v>
      </c>
      <c r="J28" s="7"/>
      <c r="K28" s="20" t="s">
        <v>123</v>
      </c>
      <c r="O28" s="16"/>
      <c r="P28" s="29" t="s">
        <v>254</v>
      </c>
      <c r="Q28" s="7"/>
      <c r="R28" s="20" t="s">
        <v>115</v>
      </c>
      <c r="S28" s="16"/>
      <c r="T28" s="16"/>
      <c r="U28" s="19" t="s">
        <v>49</v>
      </c>
      <c r="V28" s="7"/>
      <c r="W28" s="20" t="s">
        <v>121</v>
      </c>
      <c r="X28" s="16"/>
      <c r="AB28" s="19" t="s">
        <v>46</v>
      </c>
      <c r="AC28" s="7"/>
      <c r="AD28" s="20" t="s">
        <v>125</v>
      </c>
      <c r="AF28" s="16"/>
      <c r="AG28" s="89" t="s">
        <v>262</v>
      </c>
      <c r="AH28" s="7"/>
      <c r="AI28" s="20" t="s">
        <v>149</v>
      </c>
      <c r="AM28" s="16"/>
      <c r="AN28" s="19" t="s">
        <v>266</v>
      </c>
      <c r="AO28" s="7"/>
      <c r="AP28" s="20" t="s">
        <v>270</v>
      </c>
      <c r="AQ28" s="16"/>
      <c r="AR28" s="16"/>
      <c r="AS28" s="19" t="s">
        <v>271</v>
      </c>
      <c r="AT28" s="7"/>
      <c r="AU28" s="20" t="s">
        <v>119</v>
      </c>
      <c r="AY28" s="16"/>
      <c r="AZ28" s="19" t="s">
        <v>106</v>
      </c>
      <c r="BA28" s="7"/>
      <c r="BB28" s="20" t="s">
        <v>115</v>
      </c>
      <c r="BC28" s="16"/>
      <c r="BD28" s="16"/>
      <c r="BE28" s="19" t="s">
        <v>279</v>
      </c>
      <c r="BF28" s="7"/>
      <c r="BG28" s="20" t="s">
        <v>116</v>
      </c>
    </row>
    <row r="29" spans="4:59" s="4" customFormat="1" ht="15" customHeight="1" hidden="1">
      <c r="D29" s="19" t="s">
        <v>248</v>
      </c>
      <c r="E29" s="7"/>
      <c r="F29" s="20"/>
      <c r="H29" s="16"/>
      <c r="I29" s="90" t="s">
        <v>252</v>
      </c>
      <c r="J29" s="7"/>
      <c r="K29" s="20"/>
      <c r="O29" s="16"/>
      <c r="P29" s="19" t="s">
        <v>309</v>
      </c>
      <c r="Q29" s="7"/>
      <c r="R29" s="20"/>
      <c r="S29" s="16"/>
      <c r="T29" s="16"/>
      <c r="U29" s="19" t="s">
        <v>257</v>
      </c>
      <c r="V29" s="7"/>
      <c r="W29" s="20"/>
      <c r="X29" s="16"/>
      <c r="AB29" s="19" t="s">
        <v>259</v>
      </c>
      <c r="AC29" s="7"/>
      <c r="AD29" s="20"/>
      <c r="AF29" s="16"/>
      <c r="AG29" s="90" t="s">
        <v>264</v>
      </c>
      <c r="AH29" s="7"/>
      <c r="AI29" s="20"/>
      <c r="AM29" s="16"/>
      <c r="AN29" s="19" t="s">
        <v>267</v>
      </c>
      <c r="AO29" s="7"/>
      <c r="AP29" s="20"/>
      <c r="AQ29" s="16"/>
      <c r="AR29" s="16"/>
      <c r="AS29" s="19" t="s">
        <v>272</v>
      </c>
      <c r="AT29" s="7"/>
      <c r="AU29" s="20"/>
      <c r="AY29" s="16"/>
      <c r="AZ29" s="19" t="s">
        <v>278</v>
      </c>
      <c r="BA29" s="7"/>
      <c r="BB29" s="20"/>
      <c r="BC29" s="16"/>
      <c r="BD29" s="16"/>
      <c r="BE29" s="19" t="s">
        <v>280</v>
      </c>
      <c r="BF29" s="7"/>
      <c r="BG29" s="20"/>
    </row>
    <row r="30" spans="4:59" s="4" customFormat="1" ht="15" customHeight="1" hidden="1">
      <c r="D30" s="19" t="s">
        <v>249</v>
      </c>
      <c r="E30" s="7"/>
      <c r="F30" s="20"/>
      <c r="H30" s="16"/>
      <c r="I30" s="66" t="s">
        <v>50</v>
      </c>
      <c r="J30" s="7"/>
      <c r="K30" s="20"/>
      <c r="O30" s="16"/>
      <c r="P30" s="29" t="s">
        <v>255</v>
      </c>
      <c r="Q30" s="7"/>
      <c r="R30" s="20"/>
      <c r="S30" s="16"/>
      <c r="T30" s="16"/>
      <c r="U30" s="19" t="s">
        <v>258</v>
      </c>
      <c r="V30" s="7"/>
      <c r="W30" s="20"/>
      <c r="X30" s="16"/>
      <c r="AB30" s="19" t="s">
        <v>260</v>
      </c>
      <c r="AC30" s="7"/>
      <c r="AD30" s="20"/>
      <c r="AF30" s="16"/>
      <c r="AG30" s="66" t="s">
        <v>308</v>
      </c>
      <c r="AH30" s="7"/>
      <c r="AI30" s="20"/>
      <c r="AM30" s="16"/>
      <c r="AN30" s="19" t="s">
        <v>268</v>
      </c>
      <c r="AO30" s="7"/>
      <c r="AP30" s="20"/>
      <c r="AQ30" s="16"/>
      <c r="AR30" s="16"/>
      <c r="AS30" s="19" t="s">
        <v>51</v>
      </c>
      <c r="AT30" s="7"/>
      <c r="AU30" s="20"/>
      <c r="AY30" s="16"/>
      <c r="AZ30" s="19" t="s">
        <v>275</v>
      </c>
      <c r="BA30" s="7"/>
      <c r="BB30" s="20"/>
      <c r="BC30" s="16"/>
      <c r="BD30" s="16"/>
      <c r="BE30" s="19" t="s">
        <v>281</v>
      </c>
      <c r="BF30" s="7"/>
      <c r="BG30" s="20"/>
    </row>
    <row r="31" spans="4:59" s="4" customFormat="1" ht="15.75" customHeight="1" hidden="1" thickBot="1">
      <c r="D31" s="21" t="s">
        <v>250</v>
      </c>
      <c r="E31" s="22"/>
      <c r="F31" s="23"/>
      <c r="H31" s="16"/>
      <c r="I31" s="64" t="s">
        <v>253</v>
      </c>
      <c r="J31" s="22"/>
      <c r="K31" s="23"/>
      <c r="O31" s="16"/>
      <c r="P31" s="21" t="s">
        <v>256</v>
      </c>
      <c r="Q31" s="22"/>
      <c r="R31" s="23"/>
      <c r="S31" s="16"/>
      <c r="T31" s="16"/>
      <c r="U31" s="21" t="s">
        <v>48</v>
      </c>
      <c r="V31" s="22"/>
      <c r="W31" s="23"/>
      <c r="X31" s="16"/>
      <c r="AB31" s="21" t="s">
        <v>261</v>
      </c>
      <c r="AC31" s="22"/>
      <c r="AD31" s="23"/>
      <c r="AF31" s="16"/>
      <c r="AG31" s="64" t="s">
        <v>265</v>
      </c>
      <c r="AH31" s="22"/>
      <c r="AI31" s="23"/>
      <c r="AM31" s="16"/>
      <c r="AN31" s="21" t="s">
        <v>269</v>
      </c>
      <c r="AO31" s="22"/>
      <c r="AP31" s="23"/>
      <c r="AQ31" s="16"/>
      <c r="AR31" s="16"/>
      <c r="AS31" s="21" t="s">
        <v>273</v>
      </c>
      <c r="AT31" s="22"/>
      <c r="AU31" s="23"/>
      <c r="AY31" s="16"/>
      <c r="AZ31" s="21" t="s">
        <v>276</v>
      </c>
      <c r="BA31" s="22"/>
      <c r="BB31" s="23"/>
      <c r="BC31" s="16"/>
      <c r="BD31" s="16"/>
      <c r="BE31" s="21" t="s">
        <v>282</v>
      </c>
      <c r="BF31" s="22"/>
      <c r="BG31" s="23"/>
    </row>
    <row r="32" spans="4:59" s="4" customFormat="1" ht="16.5" customHeight="1" hidden="1" thickBot="1" thickTop="1">
      <c r="D32" s="16"/>
      <c r="E32" s="7"/>
      <c r="F32" s="16"/>
      <c r="H32" s="16"/>
      <c r="I32" s="91" t="s">
        <v>251</v>
      </c>
      <c r="J32" s="59"/>
      <c r="K32" s="60"/>
      <c r="O32" s="16"/>
      <c r="P32" s="16"/>
      <c r="Q32" s="7"/>
      <c r="R32" s="16"/>
      <c r="S32" s="16"/>
      <c r="T32" s="16"/>
      <c r="U32" s="16"/>
      <c r="V32" s="7"/>
      <c r="W32" s="16"/>
      <c r="X32" s="16"/>
      <c r="AB32" s="16"/>
      <c r="AC32" s="7"/>
      <c r="AD32" s="16"/>
      <c r="AF32" s="16"/>
      <c r="AG32" s="91" t="s">
        <v>263</v>
      </c>
      <c r="AH32" s="59"/>
      <c r="AI32" s="60"/>
      <c r="AM32" s="16"/>
      <c r="AN32" s="16"/>
      <c r="AO32" s="7"/>
      <c r="AP32" s="16"/>
      <c r="AQ32" s="16"/>
      <c r="AR32" s="16"/>
      <c r="AS32" s="16"/>
      <c r="AT32" s="7"/>
      <c r="AU32" s="16"/>
      <c r="AY32" s="16"/>
      <c r="AZ32" s="16"/>
      <c r="BA32" s="7"/>
      <c r="BB32" s="16"/>
      <c r="BC32" s="16"/>
      <c r="BD32" s="16"/>
      <c r="BE32" s="16"/>
      <c r="BF32" s="7"/>
      <c r="BG32" s="16"/>
    </row>
    <row r="33" spans="5:59" s="4" customFormat="1" ht="15">
      <c r="E33" s="5"/>
      <c r="J33" s="5"/>
      <c r="O33" s="16"/>
      <c r="P33" s="16"/>
      <c r="Q33" s="7"/>
      <c r="R33" s="16"/>
      <c r="S33" s="16"/>
      <c r="T33" s="16"/>
      <c r="U33" s="16"/>
      <c r="V33" s="7"/>
      <c r="W33" s="16"/>
      <c r="X33" s="16"/>
      <c r="AC33" s="5"/>
      <c r="AH33" s="5"/>
      <c r="AM33" s="16"/>
      <c r="AN33" s="16"/>
      <c r="AO33" s="7"/>
      <c r="AP33" s="16"/>
      <c r="AQ33" s="16"/>
      <c r="AR33" s="16"/>
      <c r="AS33" s="16"/>
      <c r="AT33" s="7"/>
      <c r="AU33" s="16"/>
      <c r="AY33" s="16"/>
      <c r="AZ33" s="16"/>
      <c r="BA33" s="7"/>
      <c r="BB33" s="16"/>
      <c r="BC33" s="16"/>
      <c r="BD33" s="16"/>
      <c r="BE33" s="16"/>
      <c r="BF33" s="7"/>
      <c r="BG33" s="16"/>
    </row>
    <row r="34" spans="1:59" s="3" customFormat="1" ht="15.75">
      <c r="A34" s="15" t="s">
        <v>0</v>
      </c>
      <c r="C34" s="9" t="s">
        <v>2</v>
      </c>
      <c r="D34" s="105" t="s">
        <v>4</v>
      </c>
      <c r="E34" s="105"/>
      <c r="F34" s="105"/>
      <c r="G34" s="10"/>
      <c r="H34" s="9" t="s">
        <v>2</v>
      </c>
      <c r="I34" s="99" t="s">
        <v>5</v>
      </c>
      <c r="J34" s="99"/>
      <c r="K34" s="99"/>
      <c r="L34" s="11"/>
      <c r="M34" s="15" t="s">
        <v>0</v>
      </c>
      <c r="N34" s="10"/>
      <c r="O34" s="9" t="s">
        <v>2</v>
      </c>
      <c r="P34" s="100" t="s">
        <v>6</v>
      </c>
      <c r="Q34" s="100"/>
      <c r="R34" s="100"/>
      <c r="S34" s="11"/>
      <c r="T34" s="9" t="s">
        <v>2</v>
      </c>
      <c r="U34" s="104" t="s">
        <v>12</v>
      </c>
      <c r="V34" s="104"/>
      <c r="W34" s="104"/>
      <c r="X34" s="10"/>
      <c r="Y34" s="15" t="s">
        <v>0</v>
      </c>
      <c r="AA34" s="9" t="s">
        <v>2</v>
      </c>
      <c r="AB34" s="106" t="s">
        <v>13</v>
      </c>
      <c r="AC34" s="107"/>
      <c r="AD34" s="107"/>
      <c r="AE34" s="10"/>
      <c r="AF34" s="9" t="s">
        <v>2</v>
      </c>
      <c r="AG34" s="108" t="s">
        <v>7</v>
      </c>
      <c r="AH34" s="108"/>
      <c r="AI34" s="108"/>
      <c r="AJ34" s="11"/>
      <c r="AK34" s="15" t="s">
        <v>0</v>
      </c>
      <c r="AL34" s="10"/>
      <c r="AM34" s="9" t="s">
        <v>2</v>
      </c>
      <c r="AN34" s="102" t="s">
        <v>8</v>
      </c>
      <c r="AO34" s="102"/>
      <c r="AP34" s="102"/>
      <c r="AQ34" s="11"/>
      <c r="AR34" s="9" t="s">
        <v>2</v>
      </c>
      <c r="AS34" s="103" t="s">
        <v>112</v>
      </c>
      <c r="AT34" s="103"/>
      <c r="AU34" s="103"/>
      <c r="AV34" s="11"/>
      <c r="AW34" s="15" t="s">
        <v>0</v>
      </c>
      <c r="AX34" s="10"/>
      <c r="AY34" s="9" t="s">
        <v>2</v>
      </c>
      <c r="AZ34" s="110" t="s">
        <v>113</v>
      </c>
      <c r="BA34" s="110"/>
      <c r="BB34" s="110"/>
      <c r="BC34" s="11"/>
      <c r="BD34" s="9" t="s">
        <v>2</v>
      </c>
      <c r="BE34" s="111" t="s">
        <v>114</v>
      </c>
      <c r="BF34" s="111"/>
      <c r="BG34" s="111"/>
    </row>
    <row r="35" spans="1:254" s="34" customFormat="1" ht="14.25">
      <c r="A35" s="32">
        <v>0.5833333333333334</v>
      </c>
      <c r="B35" s="33"/>
      <c r="C35" s="34">
        <f>BD21+1</f>
        <v>61</v>
      </c>
      <c r="D35" s="34" t="str">
        <f>D28</f>
        <v>Husqvarna FF Blå P07</v>
      </c>
      <c r="E35" s="34" t="s">
        <v>1</v>
      </c>
      <c r="F35" s="34" t="str">
        <f>D29</f>
        <v>Jönköping Södra IF Grön P07</v>
      </c>
      <c r="H35" s="34">
        <f>C35+1</f>
        <v>62</v>
      </c>
      <c r="I35" s="34" t="str">
        <f>D30</f>
        <v>Bankeryds SK Röd P07</v>
      </c>
      <c r="J35" s="34" t="s">
        <v>1</v>
      </c>
      <c r="K35" s="34" t="str">
        <f>D31</f>
        <v>Nässjö FF Blå P07</v>
      </c>
      <c r="M35" s="32">
        <f>A35</f>
        <v>0.5833333333333334</v>
      </c>
      <c r="N35" s="33"/>
      <c r="O35" s="34">
        <f>H35+1</f>
        <v>63</v>
      </c>
      <c r="P35" s="34" t="str">
        <f>P28</f>
        <v>IF Haga Gul P07</v>
      </c>
      <c r="Q35" s="34" t="s">
        <v>1</v>
      </c>
      <c r="R35" s="34" t="str">
        <f>P29</f>
        <v>IF Hallby Fotboll Vit P07</v>
      </c>
      <c r="T35" s="34">
        <f>O35+1</f>
        <v>64</v>
      </c>
      <c r="U35" s="34" t="str">
        <f>P30</f>
        <v>Nässjö FF Röd P07</v>
      </c>
      <c r="V35" s="34" t="s">
        <v>1</v>
      </c>
      <c r="W35" s="34" t="str">
        <f>P31</f>
        <v>Waggeryds IK Blå P07</v>
      </c>
      <c r="Y35" s="32">
        <f>M35</f>
        <v>0.5833333333333334</v>
      </c>
      <c r="AA35" s="34">
        <f>T35+1</f>
        <v>65</v>
      </c>
      <c r="AB35" s="34" t="str">
        <f>AB28</f>
        <v>Bankeryds SK Svart P07</v>
      </c>
      <c r="AC35" s="34" t="s">
        <v>1</v>
      </c>
      <c r="AD35" s="34" t="str">
        <f>AB29</f>
        <v>Habo IF Röd P07</v>
      </c>
      <c r="AF35" s="34">
        <f>AA35+1</f>
        <v>66</v>
      </c>
      <c r="AG35" s="34" t="str">
        <f>AB30</f>
        <v>Norrahammars GIS P07</v>
      </c>
      <c r="AH35" s="34" t="s">
        <v>1</v>
      </c>
      <c r="AI35" s="34" t="str">
        <f>AB31</f>
        <v>Waggeryds IK Vit P07</v>
      </c>
      <c r="AK35" s="32">
        <f>Y35</f>
        <v>0.5833333333333334</v>
      </c>
      <c r="AM35" s="34">
        <f>AF35+1</f>
        <v>67</v>
      </c>
      <c r="AN35" s="34" t="str">
        <f>AN28</f>
        <v>Jönköping Södra IF Vit P07</v>
      </c>
      <c r="AO35" s="34" t="s">
        <v>1</v>
      </c>
      <c r="AP35" s="34" t="str">
        <f>AN29</f>
        <v>Hovslätts IK Vit P07</v>
      </c>
      <c r="AR35" s="34">
        <f>AM35+1</f>
        <v>68</v>
      </c>
      <c r="AS35" s="34" t="str">
        <f>AN30</f>
        <v>Norrahammars IK Vit P07</v>
      </c>
      <c r="AT35" s="34" t="s">
        <v>1</v>
      </c>
      <c r="AU35" s="34" t="str">
        <f>AN31</f>
        <v>Habo IF Blå P07</v>
      </c>
      <c r="AW35" s="32">
        <f>AK35</f>
        <v>0.5833333333333334</v>
      </c>
      <c r="AY35" s="34">
        <f>AR35+1</f>
        <v>69</v>
      </c>
      <c r="AZ35" s="34" t="str">
        <f>AZ28</f>
        <v>IF Haga Gul F08</v>
      </c>
      <c r="BA35" s="34" t="s">
        <v>1</v>
      </c>
      <c r="BB35" s="34" t="str">
        <f>AZ29</f>
        <v>IF Hallby Fotboll Blå F08</v>
      </c>
      <c r="BD35" s="34">
        <f>AY35+1</f>
        <v>70</v>
      </c>
      <c r="BE35" s="34" t="str">
        <f>AZ30</f>
        <v>Hvetlanda GIF F08</v>
      </c>
      <c r="BF35" s="34" t="s">
        <v>1</v>
      </c>
      <c r="BG35" s="34" t="str">
        <f>AZ31</f>
        <v>Tranås Röd F08</v>
      </c>
      <c r="BI35" s="32"/>
      <c r="BJ35" s="33"/>
      <c r="BU35" s="32"/>
      <c r="CG35" s="32"/>
      <c r="CS35" s="32"/>
      <c r="CT35" s="33"/>
      <c r="DE35" s="32"/>
      <c r="DF35" s="33"/>
      <c r="DQ35" s="32"/>
      <c r="EC35" s="32"/>
      <c r="EO35" s="32"/>
      <c r="EP35" s="33"/>
      <c r="FA35" s="32"/>
      <c r="FB35" s="33"/>
      <c r="FM35" s="32"/>
      <c r="FY35" s="32"/>
      <c r="GK35" s="32"/>
      <c r="GL35" s="33"/>
      <c r="GW35" s="32"/>
      <c r="GX35" s="33"/>
      <c r="HI35" s="32"/>
      <c r="HU35" s="32"/>
      <c r="IG35" s="32"/>
      <c r="IH35" s="33"/>
      <c r="IS35" s="32"/>
      <c r="IT35" s="33"/>
    </row>
    <row r="36" spans="1:254" s="34" customFormat="1" ht="14.25">
      <c r="A36" s="32"/>
      <c r="B36" s="33"/>
      <c r="M36" s="32"/>
      <c r="N36" s="33"/>
      <c r="Y36" s="32"/>
      <c r="AK36" s="32"/>
      <c r="AW36" s="32"/>
      <c r="BI36" s="32"/>
      <c r="BJ36" s="33"/>
      <c r="BU36" s="32"/>
      <c r="CG36" s="32"/>
      <c r="CS36" s="32"/>
      <c r="CT36" s="33"/>
      <c r="DE36" s="32"/>
      <c r="DF36" s="33"/>
      <c r="DQ36" s="32"/>
      <c r="EC36" s="32"/>
      <c r="EO36" s="32"/>
      <c r="EP36" s="33"/>
      <c r="FA36" s="32"/>
      <c r="FB36" s="33"/>
      <c r="FM36" s="32"/>
      <c r="FY36" s="32"/>
      <c r="GK36" s="32"/>
      <c r="GL36" s="33"/>
      <c r="GW36" s="32"/>
      <c r="GX36" s="33"/>
      <c r="HI36" s="32"/>
      <c r="HU36" s="32"/>
      <c r="IG36" s="32"/>
      <c r="IH36" s="33"/>
      <c r="IS36" s="32"/>
      <c r="IT36" s="33"/>
    </row>
    <row r="37" spans="1:254" s="34" customFormat="1" ht="14.25">
      <c r="A37" s="32">
        <v>0.611111111111111</v>
      </c>
      <c r="B37" s="33"/>
      <c r="C37" s="34">
        <f>BD35+1</f>
        <v>71</v>
      </c>
      <c r="D37" s="34" t="str">
        <f>I28</f>
        <v>Hooks IF P07</v>
      </c>
      <c r="E37" s="34" t="s">
        <v>1</v>
      </c>
      <c r="F37" s="34" t="str">
        <f>I29</f>
        <v>Tenhullts IF Svart P07</v>
      </c>
      <c r="H37" s="34">
        <f>C37+1</f>
        <v>72</v>
      </c>
      <c r="I37" s="34" t="str">
        <f>I30</f>
        <v>Bottnaryds IF P07</v>
      </c>
      <c r="J37" s="34" t="s">
        <v>1</v>
      </c>
      <c r="K37" s="34" t="str">
        <f>I31</f>
        <v>Nässjö FF Svart P07</v>
      </c>
      <c r="M37" s="32">
        <f>A37</f>
        <v>0.611111111111111</v>
      </c>
      <c r="N37" s="33"/>
      <c r="O37" s="34">
        <f>H37+1</f>
        <v>73</v>
      </c>
      <c r="P37" s="34" t="str">
        <f>U28</f>
        <v>Husqvarna FF Vit P07</v>
      </c>
      <c r="Q37" s="34" t="s">
        <v>1</v>
      </c>
      <c r="R37" s="34" t="str">
        <f>U29</f>
        <v>Tenhullts IF Vit P07</v>
      </c>
      <c r="T37" s="34">
        <f>O37+1</f>
        <v>74</v>
      </c>
      <c r="U37" s="34" t="str">
        <f>U30</f>
        <v>Hovslätts IK Röd P07</v>
      </c>
      <c r="V37" s="34" t="s">
        <v>1</v>
      </c>
      <c r="W37" s="34" t="str">
        <f>U31</f>
        <v>Bankeryds SK Gul P07</v>
      </c>
      <c r="Y37" s="32">
        <f>M37</f>
        <v>0.611111111111111</v>
      </c>
      <c r="AA37" s="34">
        <f>T37+1</f>
        <v>75</v>
      </c>
      <c r="AB37" s="34" t="str">
        <f>AG28</f>
        <v>Husqvarna FF Marin P07</v>
      </c>
      <c r="AC37" s="34" t="s">
        <v>1</v>
      </c>
      <c r="AD37" s="34" t="str">
        <f>AG29</f>
        <v>Norrahammars IK Röd P07</v>
      </c>
      <c r="AF37" s="34">
        <f>AA37+1</f>
        <v>76</v>
      </c>
      <c r="AG37" s="34" t="str">
        <f>AG30</f>
        <v>IF Hallby Fotboll Blå P07</v>
      </c>
      <c r="AH37" s="34" t="s">
        <v>1</v>
      </c>
      <c r="AI37" s="34" t="str">
        <f>AG31</f>
        <v>Habo IF Gul P07</v>
      </c>
      <c r="AK37" s="32">
        <f>Y37</f>
        <v>0.611111111111111</v>
      </c>
      <c r="AM37" s="34">
        <f>AF37+1</f>
        <v>77</v>
      </c>
      <c r="AN37" s="34" t="str">
        <f>AS28</f>
        <v>Jönköping Södra IF Svart P07</v>
      </c>
      <c r="AO37" s="34" t="s">
        <v>1</v>
      </c>
      <c r="AP37" s="34" t="str">
        <f>AS29</f>
        <v>Tenhullts IF Blå P07</v>
      </c>
      <c r="AR37" s="34">
        <f>AM37+1</f>
        <v>78</v>
      </c>
      <c r="AS37" s="34" t="str">
        <f>AS30</f>
        <v>Bankeryds SK Blå P07</v>
      </c>
      <c r="AT37" s="34" t="s">
        <v>1</v>
      </c>
      <c r="AU37" s="34" t="str">
        <f>AS31</f>
        <v>Nässjö FF Vit P07</v>
      </c>
      <c r="AW37" s="32">
        <f>AK37</f>
        <v>0.611111111111111</v>
      </c>
      <c r="AY37" s="34">
        <f>AR37+1</f>
        <v>79</v>
      </c>
      <c r="AZ37" s="34" t="str">
        <f>BE28</f>
        <v>Tabergs SK Röd F08</v>
      </c>
      <c r="BA37" s="34" t="s">
        <v>1</v>
      </c>
      <c r="BB37" s="34" t="str">
        <f>BE29</f>
        <v>IF Hallby Fotboll Vit F08</v>
      </c>
      <c r="BD37" s="34">
        <f>AY37+1</f>
        <v>80</v>
      </c>
      <c r="BE37" s="34" t="str">
        <f>BE30</f>
        <v>Tenhults IF F08</v>
      </c>
      <c r="BF37" s="34" t="s">
        <v>1</v>
      </c>
      <c r="BG37" s="34" t="str">
        <f>BE31</f>
        <v>Tranås Vit F08</v>
      </c>
      <c r="BI37" s="32"/>
      <c r="BJ37" s="33"/>
      <c r="BU37" s="32"/>
      <c r="CG37" s="32"/>
      <c r="CS37" s="32"/>
      <c r="CT37" s="33"/>
      <c r="DE37" s="32"/>
      <c r="DF37" s="33"/>
      <c r="DQ37" s="32"/>
      <c r="EC37" s="32"/>
      <c r="EO37" s="32"/>
      <c r="EP37" s="33"/>
      <c r="FA37" s="32"/>
      <c r="FB37" s="33"/>
      <c r="FM37" s="32"/>
      <c r="FY37" s="32"/>
      <c r="GK37" s="32"/>
      <c r="GL37" s="33"/>
      <c r="GW37" s="32"/>
      <c r="GX37" s="33"/>
      <c r="HI37" s="32"/>
      <c r="HU37" s="32"/>
      <c r="IG37" s="32"/>
      <c r="IH37" s="33"/>
      <c r="IS37" s="32"/>
      <c r="IT37" s="33"/>
    </row>
    <row r="38" spans="1:254" s="34" customFormat="1" ht="14.25">
      <c r="A38" s="32"/>
      <c r="B38" s="33"/>
      <c r="M38" s="32"/>
      <c r="N38" s="33"/>
      <c r="Y38" s="32"/>
      <c r="AK38" s="32"/>
      <c r="AW38" s="32"/>
      <c r="BI38" s="32"/>
      <c r="BJ38" s="33"/>
      <c r="BU38" s="32"/>
      <c r="CG38" s="32"/>
      <c r="CS38" s="32"/>
      <c r="CT38" s="33"/>
      <c r="DE38" s="32"/>
      <c r="DF38" s="33"/>
      <c r="DQ38" s="32"/>
      <c r="EC38" s="32"/>
      <c r="EO38" s="32"/>
      <c r="EP38" s="33"/>
      <c r="FA38" s="32"/>
      <c r="FB38" s="33"/>
      <c r="FM38" s="32"/>
      <c r="FY38" s="32"/>
      <c r="GK38" s="32"/>
      <c r="GL38" s="33"/>
      <c r="GW38" s="32"/>
      <c r="GX38" s="33"/>
      <c r="HI38" s="32"/>
      <c r="HU38" s="32"/>
      <c r="IG38" s="32"/>
      <c r="IH38" s="33"/>
      <c r="IS38" s="32"/>
      <c r="IT38" s="33"/>
    </row>
    <row r="39" spans="1:254" s="34" customFormat="1" ht="14.25">
      <c r="A39" s="32">
        <v>0.638888888888889</v>
      </c>
      <c r="B39" s="33"/>
      <c r="C39" s="34">
        <f>BD37+1</f>
        <v>81</v>
      </c>
      <c r="D39" s="34" t="str">
        <f>D28</f>
        <v>Husqvarna FF Blå P07</v>
      </c>
      <c r="E39" s="34" t="s">
        <v>1</v>
      </c>
      <c r="F39" s="34" t="str">
        <f>D30</f>
        <v>Bankeryds SK Röd P07</v>
      </c>
      <c r="H39" s="34">
        <f>C39+1</f>
        <v>82</v>
      </c>
      <c r="I39" s="34" t="str">
        <f>D29</f>
        <v>Jönköping Södra IF Grön P07</v>
      </c>
      <c r="J39" s="34" t="s">
        <v>1</v>
      </c>
      <c r="K39" s="34" t="str">
        <f>D31</f>
        <v>Nässjö FF Blå P07</v>
      </c>
      <c r="M39" s="32">
        <f>A39</f>
        <v>0.638888888888889</v>
      </c>
      <c r="N39" s="33"/>
      <c r="O39" s="34">
        <f>H39+1</f>
        <v>83</v>
      </c>
      <c r="P39" s="34" t="str">
        <f>P28</f>
        <v>IF Haga Gul P07</v>
      </c>
      <c r="Q39" s="34" t="s">
        <v>1</v>
      </c>
      <c r="R39" s="34" t="str">
        <f>P30</f>
        <v>Nässjö FF Röd P07</v>
      </c>
      <c r="T39" s="34">
        <f>O39+1</f>
        <v>84</v>
      </c>
      <c r="U39" s="34" t="str">
        <f>P29</f>
        <v>IF Hallby Fotboll Vit P07</v>
      </c>
      <c r="V39" s="34" t="s">
        <v>1</v>
      </c>
      <c r="W39" s="34" t="str">
        <f>P31</f>
        <v>Waggeryds IK Blå P07</v>
      </c>
      <c r="Y39" s="32">
        <f>M39</f>
        <v>0.638888888888889</v>
      </c>
      <c r="AA39" s="34">
        <f>T39+1</f>
        <v>85</v>
      </c>
      <c r="AB39" s="34" t="str">
        <f>AB28</f>
        <v>Bankeryds SK Svart P07</v>
      </c>
      <c r="AC39" s="34" t="s">
        <v>1</v>
      </c>
      <c r="AD39" s="34" t="str">
        <f>AB30</f>
        <v>Norrahammars GIS P07</v>
      </c>
      <c r="AF39" s="34">
        <f>AA39+1</f>
        <v>86</v>
      </c>
      <c r="AG39" s="34" t="str">
        <f>AB29</f>
        <v>Habo IF Röd P07</v>
      </c>
      <c r="AH39" s="34" t="s">
        <v>1</v>
      </c>
      <c r="AI39" s="34" t="str">
        <f>AB31</f>
        <v>Waggeryds IK Vit P07</v>
      </c>
      <c r="AK39" s="32">
        <f>Y39</f>
        <v>0.638888888888889</v>
      </c>
      <c r="AM39" s="34">
        <f>AF39+1</f>
        <v>87</v>
      </c>
      <c r="AN39" s="34" t="str">
        <f>AN28</f>
        <v>Jönköping Södra IF Vit P07</v>
      </c>
      <c r="AO39" s="34" t="s">
        <v>1</v>
      </c>
      <c r="AP39" s="34" t="str">
        <f>AN30</f>
        <v>Norrahammars IK Vit P07</v>
      </c>
      <c r="AR39" s="34">
        <f>AM39+1</f>
        <v>88</v>
      </c>
      <c r="AS39" s="34" t="str">
        <f>AN29</f>
        <v>Hovslätts IK Vit P07</v>
      </c>
      <c r="AT39" s="34" t="s">
        <v>1</v>
      </c>
      <c r="AU39" s="34" t="str">
        <f>AN31</f>
        <v>Habo IF Blå P07</v>
      </c>
      <c r="AW39" s="32">
        <f>AK39</f>
        <v>0.638888888888889</v>
      </c>
      <c r="AY39" s="34">
        <f>AR39+1</f>
        <v>89</v>
      </c>
      <c r="AZ39" s="34" t="str">
        <f>AZ28</f>
        <v>IF Haga Gul F08</v>
      </c>
      <c r="BA39" s="34" t="s">
        <v>1</v>
      </c>
      <c r="BB39" s="34" t="str">
        <f>AZ30</f>
        <v>Hvetlanda GIF F08</v>
      </c>
      <c r="BD39" s="34">
        <f>AY39+1</f>
        <v>90</v>
      </c>
      <c r="BE39" s="34" t="str">
        <f>AZ29</f>
        <v>IF Hallby Fotboll Blå F08</v>
      </c>
      <c r="BF39" s="34" t="s">
        <v>1</v>
      </c>
      <c r="BG39" s="34" t="str">
        <f>AZ31</f>
        <v>Tranås Röd F08</v>
      </c>
      <c r="BI39" s="32"/>
      <c r="BJ39" s="33"/>
      <c r="BU39" s="32"/>
      <c r="CG39" s="32"/>
      <c r="CS39" s="32"/>
      <c r="CT39" s="33"/>
      <c r="DE39" s="32"/>
      <c r="DF39" s="33"/>
      <c r="DQ39" s="32"/>
      <c r="EC39" s="32"/>
      <c r="EO39" s="32"/>
      <c r="EP39" s="33"/>
      <c r="FA39" s="32"/>
      <c r="FB39" s="33"/>
      <c r="FM39" s="32"/>
      <c r="FY39" s="32"/>
      <c r="GK39" s="32"/>
      <c r="GL39" s="33"/>
      <c r="GW39" s="32"/>
      <c r="GX39" s="33"/>
      <c r="HI39" s="32"/>
      <c r="HU39" s="32"/>
      <c r="IG39" s="32"/>
      <c r="IH39" s="33"/>
      <c r="IS39" s="32"/>
      <c r="IT39" s="33"/>
    </row>
    <row r="40" spans="1:254" s="34" customFormat="1" ht="14.25">
      <c r="A40" s="32"/>
      <c r="B40" s="33"/>
      <c r="M40" s="32"/>
      <c r="N40" s="33"/>
      <c r="Y40" s="32"/>
      <c r="AK40" s="32"/>
      <c r="AW40" s="32"/>
      <c r="BI40" s="32"/>
      <c r="BJ40" s="33"/>
      <c r="BU40" s="32"/>
      <c r="CG40" s="32"/>
      <c r="CS40" s="32"/>
      <c r="CT40" s="33"/>
      <c r="DE40" s="32"/>
      <c r="DF40" s="33"/>
      <c r="DQ40" s="32"/>
      <c r="EC40" s="32"/>
      <c r="EO40" s="32"/>
      <c r="EP40" s="33"/>
      <c r="FA40" s="32"/>
      <c r="FB40" s="33"/>
      <c r="FM40" s="32"/>
      <c r="FY40" s="32"/>
      <c r="GK40" s="32"/>
      <c r="GL40" s="33"/>
      <c r="GW40" s="32"/>
      <c r="GX40" s="33"/>
      <c r="HI40" s="32"/>
      <c r="HU40" s="32"/>
      <c r="IG40" s="32"/>
      <c r="IH40" s="33"/>
      <c r="IS40" s="32"/>
      <c r="IT40" s="33"/>
    </row>
    <row r="41" spans="1:254" s="34" customFormat="1" ht="14.25">
      <c r="A41" s="32">
        <v>0.6666666666666666</v>
      </c>
      <c r="B41" s="33"/>
      <c r="C41" s="34">
        <f>BD39+1</f>
        <v>91</v>
      </c>
      <c r="D41" s="34" t="str">
        <f>I32</f>
        <v>IF Haga Svart P07</v>
      </c>
      <c r="E41" s="34" t="s">
        <v>1</v>
      </c>
      <c r="F41" s="34" t="str">
        <f>I28</f>
        <v>Hooks IF P07</v>
      </c>
      <c r="H41" s="34">
        <f>C41+1</f>
        <v>92</v>
      </c>
      <c r="I41" s="34" t="str">
        <f>I29</f>
        <v>Tenhullts IF Svart P07</v>
      </c>
      <c r="J41" s="34" t="s">
        <v>1</v>
      </c>
      <c r="K41" s="34" t="str">
        <f>I30</f>
        <v>Bottnaryds IF P07</v>
      </c>
      <c r="M41" s="32">
        <f>A41</f>
        <v>0.6666666666666666</v>
      </c>
      <c r="N41" s="33"/>
      <c r="O41" s="34">
        <f>H41+1</f>
        <v>93</v>
      </c>
      <c r="P41" s="34" t="str">
        <f>U28</f>
        <v>Husqvarna FF Vit P07</v>
      </c>
      <c r="Q41" s="34" t="s">
        <v>1</v>
      </c>
      <c r="R41" s="34" t="str">
        <f>U30</f>
        <v>Hovslätts IK Röd P07</v>
      </c>
      <c r="T41" s="34">
        <f>O41+1</f>
        <v>94</v>
      </c>
      <c r="U41" s="34" t="str">
        <f>U29</f>
        <v>Tenhullts IF Vit P07</v>
      </c>
      <c r="V41" s="34" t="s">
        <v>1</v>
      </c>
      <c r="W41" s="34" t="str">
        <f>U31</f>
        <v>Bankeryds SK Gul P07</v>
      </c>
      <c r="Y41" s="32">
        <f>M41</f>
        <v>0.6666666666666666</v>
      </c>
      <c r="AA41" s="34">
        <f>T41+1</f>
        <v>95</v>
      </c>
      <c r="AB41" s="34" t="str">
        <f>AG32</f>
        <v>Barnarps IF Vit P07</v>
      </c>
      <c r="AC41" s="34" t="s">
        <v>1</v>
      </c>
      <c r="AD41" s="34" t="str">
        <f>AG28</f>
        <v>Husqvarna FF Marin P07</v>
      </c>
      <c r="AF41" s="34">
        <f>AA41+1</f>
        <v>96</v>
      </c>
      <c r="AG41" s="34" t="str">
        <f>AG29</f>
        <v>Norrahammars IK Röd P07</v>
      </c>
      <c r="AH41" s="34" t="s">
        <v>1</v>
      </c>
      <c r="AI41" s="34" t="str">
        <f>AG30</f>
        <v>IF Hallby Fotboll Blå P07</v>
      </c>
      <c r="AK41" s="32">
        <f>Y41</f>
        <v>0.6666666666666666</v>
      </c>
      <c r="AM41" s="34">
        <f>AF41+1</f>
        <v>97</v>
      </c>
      <c r="AN41" s="34" t="str">
        <f>AS28</f>
        <v>Jönköping Södra IF Svart P07</v>
      </c>
      <c r="AO41" s="34" t="s">
        <v>1</v>
      </c>
      <c r="AP41" s="34" t="str">
        <f>AS30</f>
        <v>Bankeryds SK Blå P07</v>
      </c>
      <c r="AR41" s="34">
        <f>AM41+1</f>
        <v>98</v>
      </c>
      <c r="AS41" s="34" t="str">
        <f>AS29</f>
        <v>Tenhullts IF Blå P07</v>
      </c>
      <c r="AT41" s="34" t="s">
        <v>1</v>
      </c>
      <c r="AU41" s="34" t="str">
        <f>AS31</f>
        <v>Nässjö FF Vit P07</v>
      </c>
      <c r="AW41" s="32">
        <f>AK41</f>
        <v>0.6666666666666666</v>
      </c>
      <c r="AY41" s="34">
        <f>AR41+1</f>
        <v>99</v>
      </c>
      <c r="AZ41" s="34" t="str">
        <f>BE28</f>
        <v>Tabergs SK Röd F08</v>
      </c>
      <c r="BA41" s="34" t="s">
        <v>1</v>
      </c>
      <c r="BB41" s="34" t="str">
        <f>BE30</f>
        <v>Tenhults IF F08</v>
      </c>
      <c r="BD41" s="34">
        <f>AY41+1</f>
        <v>100</v>
      </c>
      <c r="BE41" s="34" t="str">
        <f>BE29</f>
        <v>IF Hallby Fotboll Vit F08</v>
      </c>
      <c r="BF41" s="34" t="s">
        <v>1</v>
      </c>
      <c r="BG41" s="34" t="str">
        <f>BE31</f>
        <v>Tranås Vit F08</v>
      </c>
      <c r="BI41" s="32"/>
      <c r="BJ41" s="33"/>
      <c r="BU41" s="32"/>
      <c r="CG41" s="32"/>
      <c r="CS41" s="32"/>
      <c r="CT41" s="33"/>
      <c r="DE41" s="32"/>
      <c r="DF41" s="33"/>
      <c r="DQ41" s="32"/>
      <c r="EC41" s="32"/>
      <c r="EO41" s="32"/>
      <c r="EP41" s="33"/>
      <c r="FA41" s="32"/>
      <c r="FB41" s="33"/>
      <c r="FM41" s="32"/>
      <c r="FY41" s="32"/>
      <c r="GK41" s="32"/>
      <c r="GL41" s="33"/>
      <c r="GW41" s="32"/>
      <c r="GX41" s="33"/>
      <c r="HI41" s="32"/>
      <c r="HU41" s="32"/>
      <c r="IG41" s="32"/>
      <c r="IH41" s="33"/>
      <c r="IS41" s="32"/>
      <c r="IT41" s="33"/>
    </row>
    <row r="42" spans="1:254" s="34" customFormat="1" ht="14.25">
      <c r="A42" s="32"/>
      <c r="B42" s="33"/>
      <c r="M42" s="32"/>
      <c r="N42" s="33"/>
      <c r="Y42" s="32"/>
      <c r="AK42" s="32"/>
      <c r="AW42" s="32"/>
      <c r="BI42" s="32"/>
      <c r="BJ42" s="33"/>
      <c r="BU42" s="32"/>
      <c r="CG42" s="32"/>
      <c r="CS42" s="32"/>
      <c r="CT42" s="33"/>
      <c r="DE42" s="32"/>
      <c r="DF42" s="33"/>
      <c r="DQ42" s="32"/>
      <c r="EC42" s="32"/>
      <c r="EO42" s="32"/>
      <c r="EP42" s="33"/>
      <c r="FA42" s="32"/>
      <c r="FB42" s="33"/>
      <c r="FM42" s="32"/>
      <c r="FY42" s="32"/>
      <c r="GK42" s="32"/>
      <c r="GL42" s="33"/>
      <c r="GW42" s="32"/>
      <c r="GX42" s="33"/>
      <c r="HI42" s="32"/>
      <c r="HU42" s="32"/>
      <c r="IG42" s="32"/>
      <c r="IH42" s="33"/>
      <c r="IS42" s="32"/>
      <c r="IT42" s="33"/>
    </row>
    <row r="43" spans="1:254" s="34" customFormat="1" ht="14.25">
      <c r="A43" s="32">
        <v>0.6944444444444445</v>
      </c>
      <c r="B43" s="33"/>
      <c r="C43" s="34">
        <f>BD41+1</f>
        <v>101</v>
      </c>
      <c r="D43" s="34" t="str">
        <f>D28</f>
        <v>Husqvarna FF Blå P07</v>
      </c>
      <c r="E43" s="34" t="s">
        <v>1</v>
      </c>
      <c r="F43" s="34" t="str">
        <f>D31</f>
        <v>Nässjö FF Blå P07</v>
      </c>
      <c r="H43" s="34">
        <f>C43+1</f>
        <v>102</v>
      </c>
      <c r="I43" s="34" t="str">
        <f>D29</f>
        <v>Jönköping Södra IF Grön P07</v>
      </c>
      <c r="J43" s="34" t="s">
        <v>1</v>
      </c>
      <c r="K43" s="34" t="str">
        <f>D30</f>
        <v>Bankeryds SK Röd P07</v>
      </c>
      <c r="M43" s="32">
        <f>A43</f>
        <v>0.6944444444444445</v>
      </c>
      <c r="N43" s="33"/>
      <c r="O43" s="34">
        <f>H43+1</f>
        <v>103</v>
      </c>
      <c r="P43" s="34" t="str">
        <f>P28</f>
        <v>IF Haga Gul P07</v>
      </c>
      <c r="Q43" s="34" t="s">
        <v>1</v>
      </c>
      <c r="R43" s="34" t="str">
        <f>P31</f>
        <v>Waggeryds IK Blå P07</v>
      </c>
      <c r="T43" s="34">
        <f>O43+1</f>
        <v>104</v>
      </c>
      <c r="U43" s="34" t="str">
        <f>P29</f>
        <v>IF Hallby Fotboll Vit P07</v>
      </c>
      <c r="V43" s="34" t="s">
        <v>1</v>
      </c>
      <c r="W43" s="34" t="str">
        <f>P30</f>
        <v>Nässjö FF Röd P07</v>
      </c>
      <c r="Y43" s="32">
        <f>M43</f>
        <v>0.6944444444444445</v>
      </c>
      <c r="AA43" s="34">
        <f>T43+1</f>
        <v>105</v>
      </c>
      <c r="AB43" s="34" t="str">
        <f>AB28</f>
        <v>Bankeryds SK Svart P07</v>
      </c>
      <c r="AC43" s="34" t="s">
        <v>1</v>
      </c>
      <c r="AD43" s="34" t="str">
        <f>AB31</f>
        <v>Waggeryds IK Vit P07</v>
      </c>
      <c r="AF43" s="34">
        <f>AA43+1</f>
        <v>106</v>
      </c>
      <c r="AG43" s="34" t="str">
        <f>AB29</f>
        <v>Habo IF Röd P07</v>
      </c>
      <c r="AH43" s="34" t="s">
        <v>1</v>
      </c>
      <c r="AI43" s="34" t="str">
        <f>AB30</f>
        <v>Norrahammars GIS P07</v>
      </c>
      <c r="AK43" s="32">
        <f>Y43</f>
        <v>0.6944444444444445</v>
      </c>
      <c r="AM43" s="34">
        <f>AF43+1</f>
        <v>107</v>
      </c>
      <c r="AN43" s="34" t="str">
        <f>AN28</f>
        <v>Jönköping Södra IF Vit P07</v>
      </c>
      <c r="AO43" s="34" t="s">
        <v>1</v>
      </c>
      <c r="AP43" s="34" t="str">
        <f>AN31</f>
        <v>Habo IF Blå P07</v>
      </c>
      <c r="AR43" s="34">
        <f>AM43+1</f>
        <v>108</v>
      </c>
      <c r="AS43" s="34" t="str">
        <f>AN29</f>
        <v>Hovslätts IK Vit P07</v>
      </c>
      <c r="AT43" s="34" t="s">
        <v>1</v>
      </c>
      <c r="AU43" s="34" t="str">
        <f>AN30</f>
        <v>Norrahammars IK Vit P07</v>
      </c>
      <c r="AW43" s="32">
        <f>AK43</f>
        <v>0.6944444444444445</v>
      </c>
      <c r="AY43" s="34">
        <f>AR43+1</f>
        <v>109</v>
      </c>
      <c r="AZ43" s="34" t="str">
        <f>AZ28</f>
        <v>IF Haga Gul F08</v>
      </c>
      <c r="BA43" s="34" t="s">
        <v>1</v>
      </c>
      <c r="BB43" s="34" t="str">
        <f>AZ31</f>
        <v>Tranås Röd F08</v>
      </c>
      <c r="BD43" s="34">
        <f>AY43+1</f>
        <v>110</v>
      </c>
      <c r="BE43" s="34" t="str">
        <f>AZ29</f>
        <v>IF Hallby Fotboll Blå F08</v>
      </c>
      <c r="BF43" s="34" t="s">
        <v>1</v>
      </c>
      <c r="BG43" s="34" t="str">
        <f>AZ30</f>
        <v>Hvetlanda GIF F08</v>
      </c>
      <c r="BI43" s="32"/>
      <c r="BJ43" s="33"/>
      <c r="BU43" s="32"/>
      <c r="CG43" s="32"/>
      <c r="CS43" s="32"/>
      <c r="CT43" s="33"/>
      <c r="DE43" s="32"/>
      <c r="DF43" s="33"/>
      <c r="DQ43" s="32"/>
      <c r="EC43" s="32"/>
      <c r="EO43" s="32"/>
      <c r="EP43" s="33"/>
      <c r="FA43" s="32"/>
      <c r="FB43" s="33"/>
      <c r="FM43" s="32"/>
      <c r="FY43" s="32"/>
      <c r="GK43" s="32"/>
      <c r="GL43" s="33"/>
      <c r="GW43" s="32"/>
      <c r="GX43" s="33"/>
      <c r="HI43" s="32"/>
      <c r="HU43" s="32"/>
      <c r="IG43" s="32"/>
      <c r="IH43" s="33"/>
      <c r="IS43" s="32"/>
      <c r="IT43" s="33"/>
    </row>
    <row r="44" spans="1:254" s="34" customFormat="1" ht="14.25">
      <c r="A44" s="32"/>
      <c r="B44" s="33"/>
      <c r="M44" s="32"/>
      <c r="N44" s="33"/>
      <c r="Y44" s="32"/>
      <c r="AK44" s="32"/>
      <c r="AW44" s="32"/>
      <c r="BI44" s="32"/>
      <c r="BJ44" s="33"/>
      <c r="BU44" s="32"/>
      <c r="CG44" s="32"/>
      <c r="CS44" s="32"/>
      <c r="CT44" s="33"/>
      <c r="DE44" s="32"/>
      <c r="DF44" s="33"/>
      <c r="DQ44" s="32"/>
      <c r="EC44" s="32"/>
      <c r="EO44" s="32"/>
      <c r="EP44" s="33"/>
      <c r="FA44" s="32"/>
      <c r="FB44" s="33"/>
      <c r="FM44" s="32"/>
      <c r="FY44" s="32"/>
      <c r="GK44" s="32"/>
      <c r="GL44" s="33"/>
      <c r="GW44" s="32"/>
      <c r="GX44" s="33"/>
      <c r="HI44" s="32"/>
      <c r="HU44" s="32"/>
      <c r="IG44" s="32"/>
      <c r="IH44" s="33"/>
      <c r="IS44" s="32"/>
      <c r="IT44" s="33"/>
    </row>
    <row r="45" spans="1:254" s="34" customFormat="1" ht="14.25">
      <c r="A45" s="32">
        <v>0.7222222222222222</v>
      </c>
      <c r="B45" s="33"/>
      <c r="C45" s="34">
        <f>BD43+1</f>
        <v>111</v>
      </c>
      <c r="D45" s="34" t="str">
        <f>I31</f>
        <v>Nässjö FF Svart P07</v>
      </c>
      <c r="E45" s="34" t="s">
        <v>1</v>
      </c>
      <c r="F45" s="34" t="str">
        <f>I32</f>
        <v>IF Haga Svart P07</v>
      </c>
      <c r="H45" s="34">
        <f>C45+1</f>
        <v>112</v>
      </c>
      <c r="I45" s="34" t="str">
        <f>I28</f>
        <v>Hooks IF P07</v>
      </c>
      <c r="J45" s="34" t="s">
        <v>1</v>
      </c>
      <c r="K45" s="34" t="str">
        <f>I30</f>
        <v>Bottnaryds IF P07</v>
      </c>
      <c r="M45" s="32">
        <f>A45</f>
        <v>0.7222222222222222</v>
      </c>
      <c r="N45" s="33"/>
      <c r="O45" s="34">
        <f>H45+1</f>
        <v>113</v>
      </c>
      <c r="P45" s="34" t="str">
        <f>U28</f>
        <v>Husqvarna FF Vit P07</v>
      </c>
      <c r="Q45" s="34" t="s">
        <v>1</v>
      </c>
      <c r="R45" s="34" t="str">
        <f>U31</f>
        <v>Bankeryds SK Gul P07</v>
      </c>
      <c r="T45" s="34">
        <f>O45+1</f>
        <v>114</v>
      </c>
      <c r="U45" s="34" t="str">
        <f>U29</f>
        <v>Tenhullts IF Vit P07</v>
      </c>
      <c r="V45" s="34" t="s">
        <v>1</v>
      </c>
      <c r="W45" s="34" t="str">
        <f>U30</f>
        <v>Hovslätts IK Röd P07</v>
      </c>
      <c r="Y45" s="32">
        <f>M45</f>
        <v>0.7222222222222222</v>
      </c>
      <c r="AA45" s="34">
        <f>T45+1</f>
        <v>115</v>
      </c>
      <c r="AB45" s="34" t="str">
        <f>AG31</f>
        <v>Habo IF Gul P07</v>
      </c>
      <c r="AC45" s="34" t="s">
        <v>1</v>
      </c>
      <c r="AD45" s="34" t="str">
        <f>AG32</f>
        <v>Barnarps IF Vit P07</v>
      </c>
      <c r="AF45" s="34">
        <f>AA45+1</f>
        <v>116</v>
      </c>
      <c r="AG45" s="34" t="str">
        <f>AG28</f>
        <v>Husqvarna FF Marin P07</v>
      </c>
      <c r="AH45" s="34" t="s">
        <v>1</v>
      </c>
      <c r="AI45" s="34" t="str">
        <f>AG30</f>
        <v>IF Hallby Fotboll Blå P07</v>
      </c>
      <c r="AK45" s="32">
        <f>Y45</f>
        <v>0.7222222222222222</v>
      </c>
      <c r="AM45" s="34">
        <f>AF45+1</f>
        <v>117</v>
      </c>
      <c r="AN45" s="34" t="str">
        <f>AS28</f>
        <v>Jönköping Södra IF Svart P07</v>
      </c>
      <c r="AO45" s="34" t="s">
        <v>1</v>
      </c>
      <c r="AP45" s="34" t="str">
        <f>AS31</f>
        <v>Nässjö FF Vit P07</v>
      </c>
      <c r="AR45" s="34">
        <f>AM45+1</f>
        <v>118</v>
      </c>
      <c r="AS45" s="34" t="str">
        <f>AS29</f>
        <v>Tenhullts IF Blå P07</v>
      </c>
      <c r="AT45" s="34" t="s">
        <v>1</v>
      </c>
      <c r="AU45" s="34" t="str">
        <f>AS30</f>
        <v>Bankeryds SK Blå P07</v>
      </c>
      <c r="AW45" s="32">
        <f>AK45</f>
        <v>0.7222222222222222</v>
      </c>
      <c r="AY45" s="34">
        <f>AR45+1</f>
        <v>119</v>
      </c>
      <c r="AZ45" s="34" t="str">
        <f>BE28</f>
        <v>Tabergs SK Röd F08</v>
      </c>
      <c r="BA45" s="34" t="s">
        <v>1</v>
      </c>
      <c r="BB45" s="34" t="str">
        <f>BE31</f>
        <v>Tranås Vit F08</v>
      </c>
      <c r="BD45" s="34">
        <f>AY45+1</f>
        <v>120</v>
      </c>
      <c r="BE45" s="34" t="str">
        <f>BE29</f>
        <v>IF Hallby Fotboll Vit F08</v>
      </c>
      <c r="BF45" s="34" t="s">
        <v>1</v>
      </c>
      <c r="BG45" s="34" t="str">
        <f>BE30</f>
        <v>Tenhults IF F08</v>
      </c>
      <c r="BI45" s="32"/>
      <c r="BJ45" s="33"/>
      <c r="BU45" s="32"/>
      <c r="CG45" s="32"/>
      <c r="CS45" s="32"/>
      <c r="CT45" s="33"/>
      <c r="DE45" s="32"/>
      <c r="DF45" s="33"/>
      <c r="DQ45" s="32"/>
      <c r="EC45" s="32"/>
      <c r="EO45" s="32"/>
      <c r="EP45" s="33"/>
      <c r="FA45" s="32"/>
      <c r="FB45" s="33"/>
      <c r="FM45" s="32"/>
      <c r="FY45" s="32"/>
      <c r="GK45" s="32"/>
      <c r="GL45" s="33"/>
      <c r="GW45" s="32"/>
      <c r="GX45" s="33"/>
      <c r="HI45" s="32"/>
      <c r="HU45" s="32"/>
      <c r="IG45" s="32"/>
      <c r="IH45" s="33"/>
      <c r="IS45" s="32"/>
      <c r="IT45" s="33"/>
    </row>
    <row r="46" spans="4:48" ht="15">
      <c r="D46" s="34"/>
      <c r="E46" s="34"/>
      <c r="F46" s="34"/>
      <c r="G46" s="34"/>
      <c r="H46" s="34"/>
      <c r="I46" s="34"/>
      <c r="J46" s="34"/>
      <c r="K46" s="34"/>
      <c r="P46" s="4"/>
      <c r="Q46" s="5"/>
      <c r="R46" s="4"/>
      <c r="S46" s="4"/>
      <c r="T46" s="4"/>
      <c r="U46" s="4"/>
      <c r="V46" s="5"/>
      <c r="W46" s="4"/>
      <c r="X46" s="4"/>
      <c r="Y46" s="17"/>
      <c r="AB46" s="4"/>
      <c r="AC46" s="5"/>
      <c r="AD46" s="4"/>
      <c r="AE46" s="4"/>
      <c r="AF46" s="4"/>
      <c r="AG46" s="4"/>
      <c r="AH46" s="5"/>
      <c r="AI46" s="4"/>
      <c r="AJ46" s="4"/>
      <c r="AV46" s="4"/>
    </row>
  </sheetData>
  <sheetProtection/>
  <mergeCells count="40">
    <mergeCell ref="D3:F3"/>
    <mergeCell ref="I3:K3"/>
    <mergeCell ref="P3:R3"/>
    <mergeCell ref="U3:W3"/>
    <mergeCell ref="AB3:AD3"/>
    <mergeCell ref="AG3:AI3"/>
    <mergeCell ref="AN3:AP3"/>
    <mergeCell ref="AS3:AU3"/>
    <mergeCell ref="AZ3:BB3"/>
    <mergeCell ref="BE3:BG3"/>
    <mergeCell ref="D10:F10"/>
    <mergeCell ref="I10:K10"/>
    <mergeCell ref="P10:R10"/>
    <mergeCell ref="U10:W10"/>
    <mergeCell ref="AB10:AD10"/>
    <mergeCell ref="AG10:AI10"/>
    <mergeCell ref="AN10:AP10"/>
    <mergeCell ref="AS10:AU10"/>
    <mergeCell ref="AZ10:BB10"/>
    <mergeCell ref="BE10:BG10"/>
    <mergeCell ref="D27:F27"/>
    <mergeCell ref="I27:K27"/>
    <mergeCell ref="P27:R27"/>
    <mergeCell ref="U27:W27"/>
    <mergeCell ref="AB27:AD27"/>
    <mergeCell ref="AG27:AI27"/>
    <mergeCell ref="D34:F34"/>
    <mergeCell ref="I34:K34"/>
    <mergeCell ref="P34:R34"/>
    <mergeCell ref="U34:W34"/>
    <mergeCell ref="AB34:AD34"/>
    <mergeCell ref="AG34:AI34"/>
    <mergeCell ref="AN34:AP34"/>
    <mergeCell ref="AS34:AU34"/>
    <mergeCell ref="AZ34:BB34"/>
    <mergeCell ref="BE34:BG34"/>
    <mergeCell ref="AN27:AP27"/>
    <mergeCell ref="AS27:AU27"/>
    <mergeCell ref="AZ27:BB27"/>
    <mergeCell ref="BE27:BG2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geOrder="overThenDown" paperSize="9" r:id="rId1"/>
  <rowBreaks count="1" manualBreakCount="1">
    <brk id="24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86"/>
  <sheetViews>
    <sheetView zoomScale="150" zoomScaleNormal="150" zoomScalePageLayoutView="0" workbookViewId="0" topLeftCell="A39">
      <selection activeCell="I144" sqref="I144:I171"/>
    </sheetView>
  </sheetViews>
  <sheetFormatPr defaultColWidth="9.140625" defaultRowHeight="12.75"/>
  <cols>
    <col min="1" max="1" width="21.8515625" style="38" bestFit="1" customWidth="1"/>
    <col min="2" max="2" width="21.8515625" style="38" customWidth="1"/>
    <col min="3" max="3" width="5.7109375" style="38" bestFit="1" customWidth="1"/>
    <col min="4" max="4" width="25.57421875" style="38" bestFit="1" customWidth="1"/>
    <col min="5" max="5" width="11.140625" style="38" bestFit="1" customWidth="1"/>
    <col min="6" max="6" width="15.57421875" style="39" bestFit="1" customWidth="1"/>
    <col min="7" max="7" width="7.00390625" style="39" bestFit="1" customWidth="1"/>
    <col min="8" max="8" width="5.28125" style="38" bestFit="1" customWidth="1"/>
    <col min="9" max="9" width="9.140625" style="38" customWidth="1"/>
    <col min="10" max="10" width="1.421875" style="38" bestFit="1" customWidth="1"/>
    <col min="11" max="16384" width="9.140625" style="38" customWidth="1"/>
  </cols>
  <sheetData>
    <row r="1" spans="1:8" ht="12">
      <c r="A1" s="36" t="s">
        <v>16</v>
      </c>
      <c r="B1" s="36"/>
      <c r="C1" s="36" t="s">
        <v>101</v>
      </c>
      <c r="D1" s="36" t="s">
        <v>16</v>
      </c>
      <c r="E1" s="36" t="s">
        <v>55</v>
      </c>
      <c r="F1" s="37" t="s">
        <v>92</v>
      </c>
      <c r="G1" s="37" t="s">
        <v>93</v>
      </c>
      <c r="H1" s="37" t="s">
        <v>295</v>
      </c>
    </row>
    <row r="2" spans="1:9" ht="15">
      <c r="A2" s="50" t="s">
        <v>18</v>
      </c>
      <c r="B2" t="s">
        <v>133</v>
      </c>
      <c r="C2" s="38" t="s">
        <v>23</v>
      </c>
      <c r="D2" s="38" t="str">
        <f aca="true" t="shared" si="0" ref="D2:D25">A2&amp;B2&amp;C2</f>
        <v>IF Haga Svart F06</v>
      </c>
      <c r="E2" s="41"/>
      <c r="F2" s="39" t="s">
        <v>290</v>
      </c>
      <c r="G2" s="69">
        <v>0.34722222222222227</v>
      </c>
      <c r="H2" s="86" t="s">
        <v>291</v>
      </c>
      <c r="I2" s="92" t="s">
        <v>312</v>
      </c>
    </row>
    <row r="3" spans="1:9" ht="15">
      <c r="A3" s="50" t="s">
        <v>18</v>
      </c>
      <c r="B3" t="s">
        <v>132</v>
      </c>
      <c r="C3" s="38" t="s">
        <v>23</v>
      </c>
      <c r="D3" s="38" t="str">
        <f t="shared" si="0"/>
        <v>IF Haga Gul F06</v>
      </c>
      <c r="E3" s="46"/>
      <c r="F3" s="39" t="s">
        <v>290</v>
      </c>
      <c r="G3" s="69">
        <v>0.34722222222222227</v>
      </c>
      <c r="H3" s="86" t="s">
        <v>291</v>
      </c>
      <c r="I3" s="92" t="s">
        <v>312</v>
      </c>
    </row>
    <row r="4" spans="1:8" ht="15">
      <c r="A4" s="50" t="s">
        <v>104</v>
      </c>
      <c r="B4" t="s">
        <v>133</v>
      </c>
      <c r="C4" s="38" t="s">
        <v>23</v>
      </c>
      <c r="D4" s="38" t="str">
        <f t="shared" si="0"/>
        <v>Mariebo IK Svart F06</v>
      </c>
      <c r="E4" s="43"/>
      <c r="F4" s="39">
        <v>1</v>
      </c>
      <c r="G4" s="69">
        <v>0.3506944444444444</v>
      </c>
      <c r="H4" s="86" t="s">
        <v>291</v>
      </c>
    </row>
    <row r="5" spans="1:8" ht="15">
      <c r="A5" s="50" t="s">
        <v>107</v>
      </c>
      <c r="B5" t="s">
        <v>132</v>
      </c>
      <c r="C5" s="38" t="s">
        <v>23</v>
      </c>
      <c r="D5" s="38" t="str">
        <f t="shared" si="0"/>
        <v>Mariebo IK  Gul F06</v>
      </c>
      <c r="E5" s="41"/>
      <c r="F5" s="39">
        <v>1</v>
      </c>
      <c r="G5" s="69">
        <v>0.3506944444444444</v>
      </c>
      <c r="H5" s="86" t="s">
        <v>291</v>
      </c>
    </row>
    <row r="6" spans="1:8" ht="15">
      <c r="A6" t="s">
        <v>20</v>
      </c>
      <c r="B6"/>
      <c r="C6" s="38" t="s">
        <v>23</v>
      </c>
      <c r="D6" s="38" t="str">
        <f t="shared" si="0"/>
        <v>Bottnaryds IF F06</v>
      </c>
      <c r="E6" s="56"/>
      <c r="F6" s="39">
        <v>1</v>
      </c>
      <c r="G6" s="69">
        <v>0.3527777777777778</v>
      </c>
      <c r="H6" s="87" t="s">
        <v>291</v>
      </c>
    </row>
    <row r="7" spans="1:8" ht="15">
      <c r="A7" t="s">
        <v>30</v>
      </c>
      <c r="B7" s="2"/>
      <c r="C7" s="38" t="s">
        <v>23</v>
      </c>
      <c r="D7" s="38" t="str">
        <f t="shared" si="0"/>
        <v>Jönköpings Södra IF F06</v>
      </c>
      <c r="E7" s="43"/>
      <c r="F7" s="39">
        <v>1</v>
      </c>
      <c r="G7" s="69">
        <v>0.3534722222222222</v>
      </c>
      <c r="H7" s="87" t="s">
        <v>291</v>
      </c>
    </row>
    <row r="8" spans="1:8" ht="15">
      <c r="A8" s="54" t="s">
        <v>31</v>
      </c>
      <c r="B8" t="s">
        <v>136</v>
      </c>
      <c r="C8" s="38" t="s">
        <v>23</v>
      </c>
      <c r="D8" s="38" t="str">
        <f t="shared" si="0"/>
        <v>Hvetlanda GIF Blå F06</v>
      </c>
      <c r="E8" s="41"/>
      <c r="F8" s="39">
        <v>1</v>
      </c>
      <c r="G8" s="69" t="s">
        <v>313</v>
      </c>
      <c r="H8" s="86" t="s">
        <v>291</v>
      </c>
    </row>
    <row r="9" spans="1:16" ht="15">
      <c r="A9" s="54" t="s">
        <v>31</v>
      </c>
      <c r="B9" s="2" t="s">
        <v>298</v>
      </c>
      <c r="C9" s="38" t="s">
        <v>23</v>
      </c>
      <c r="D9" s="38" t="str">
        <f t="shared" si="0"/>
        <v>Hvetlanda GIF Rosa F06</v>
      </c>
      <c r="E9" s="46"/>
      <c r="F9" s="39">
        <v>1</v>
      </c>
      <c r="G9" s="69" t="s">
        <v>313</v>
      </c>
      <c r="H9" s="86" t="s">
        <v>291</v>
      </c>
      <c r="O9" s="31"/>
      <c r="P9"/>
    </row>
    <row r="10" spans="1:8" ht="15">
      <c r="A10" s="2" t="s">
        <v>19</v>
      </c>
      <c r="B10" s="2"/>
      <c r="C10" s="38" t="s">
        <v>23</v>
      </c>
      <c r="D10" s="38" t="str">
        <f t="shared" si="0"/>
        <v>Norrahammars GIS F06</v>
      </c>
      <c r="E10" s="56"/>
      <c r="F10" s="39">
        <v>1</v>
      </c>
      <c r="G10" s="69">
        <v>0.35555555555555557</v>
      </c>
      <c r="H10" s="87" t="s">
        <v>291</v>
      </c>
    </row>
    <row r="11" spans="1:16" ht="15">
      <c r="A11" s="50" t="s">
        <v>126</v>
      </c>
      <c r="B11" s="2" t="s">
        <v>135</v>
      </c>
      <c r="C11" s="38" t="s">
        <v>23</v>
      </c>
      <c r="D11" s="38" t="str">
        <f t="shared" si="0"/>
        <v>Barnarps IF Vit F06</v>
      </c>
      <c r="E11" s="42"/>
      <c r="F11" s="39">
        <v>2</v>
      </c>
      <c r="G11" s="69">
        <v>0.35625</v>
      </c>
      <c r="H11" s="87" t="s">
        <v>291</v>
      </c>
      <c r="O11"/>
      <c r="P11"/>
    </row>
    <row r="12" spans="1:16" ht="15">
      <c r="A12" s="50" t="s">
        <v>126</v>
      </c>
      <c r="B12" s="2" t="s">
        <v>133</v>
      </c>
      <c r="C12" s="38" t="s">
        <v>23</v>
      </c>
      <c r="D12" s="38" t="str">
        <f t="shared" si="0"/>
        <v>Barnarps IF Svart F06</v>
      </c>
      <c r="F12" s="39">
        <v>2</v>
      </c>
      <c r="G12" s="69">
        <v>0.35625</v>
      </c>
      <c r="H12" s="87" t="s">
        <v>291</v>
      </c>
      <c r="O12"/>
      <c r="P12"/>
    </row>
    <row r="13" spans="1:16" ht="15">
      <c r="A13" s="54" t="s">
        <v>14</v>
      </c>
      <c r="B13" s="2" t="s">
        <v>136</v>
      </c>
      <c r="C13" s="38" t="s">
        <v>23</v>
      </c>
      <c r="D13" s="38" t="str">
        <f t="shared" si="0"/>
        <v>Husqvarna FF Blå F06</v>
      </c>
      <c r="E13" s="56"/>
      <c r="F13" s="39">
        <v>2</v>
      </c>
      <c r="G13" s="69">
        <v>0.3576388888888889</v>
      </c>
      <c r="H13" s="87" t="s">
        <v>291</v>
      </c>
      <c r="O13" s="31"/>
      <c r="P13"/>
    </row>
    <row r="14" spans="1:16" ht="15">
      <c r="A14" s="54" t="s">
        <v>14</v>
      </c>
      <c r="B14" s="2" t="s">
        <v>135</v>
      </c>
      <c r="C14" s="38" t="s">
        <v>23</v>
      </c>
      <c r="D14" s="38" t="str">
        <f t="shared" si="0"/>
        <v>Husqvarna FF Vit F06</v>
      </c>
      <c r="E14" s="42"/>
      <c r="F14" s="39">
        <v>2</v>
      </c>
      <c r="G14" s="69">
        <v>0.3576388888888889</v>
      </c>
      <c r="H14" s="87" t="s">
        <v>291</v>
      </c>
      <c r="O14" s="2"/>
      <c r="P14" s="2"/>
    </row>
    <row r="15" spans="1:16" ht="15">
      <c r="A15" s="50" t="s">
        <v>3</v>
      </c>
      <c r="B15" t="s">
        <v>132</v>
      </c>
      <c r="C15" s="38" t="s">
        <v>23</v>
      </c>
      <c r="D15" s="38" t="str">
        <f t="shared" si="0"/>
        <v>Tabergs SK Gul F06</v>
      </c>
      <c r="E15" s="56"/>
      <c r="F15" s="39">
        <v>2</v>
      </c>
      <c r="G15" s="69">
        <v>0.3590277777777778</v>
      </c>
      <c r="H15" s="87" t="s">
        <v>291</v>
      </c>
      <c r="O15" s="31"/>
      <c r="P15" s="2"/>
    </row>
    <row r="16" spans="1:16" ht="15">
      <c r="A16" s="50" t="s">
        <v>3</v>
      </c>
      <c r="B16" t="s">
        <v>137</v>
      </c>
      <c r="C16" s="38" t="s">
        <v>23</v>
      </c>
      <c r="D16" s="38" t="str">
        <f t="shared" si="0"/>
        <v>Tabergs SK Röd F06</v>
      </c>
      <c r="E16" s="41"/>
      <c r="F16" s="39">
        <v>2</v>
      </c>
      <c r="G16" s="69">
        <v>0.3590277777777778</v>
      </c>
      <c r="H16" s="87" t="s">
        <v>291</v>
      </c>
      <c r="O16" s="31"/>
      <c r="P16"/>
    </row>
    <row r="17" spans="1:16" ht="15">
      <c r="A17" s="2" t="s">
        <v>208</v>
      </c>
      <c r="B17" s="2"/>
      <c r="C17" s="38" t="s">
        <v>23</v>
      </c>
      <c r="D17" s="38" t="str">
        <f t="shared" si="0"/>
        <v>Egnahems BK F06</v>
      </c>
      <c r="F17" s="39" t="s">
        <v>296</v>
      </c>
      <c r="G17" s="69">
        <v>0.3597222222222222</v>
      </c>
      <c r="H17" s="87" t="s">
        <v>291</v>
      </c>
      <c r="O17" s="31"/>
      <c r="P17"/>
    </row>
    <row r="18" spans="1:16" ht="15">
      <c r="A18" s="31" t="s">
        <v>209</v>
      </c>
      <c r="B18"/>
      <c r="C18" s="38" t="s">
        <v>23</v>
      </c>
      <c r="D18" s="38" t="str">
        <f t="shared" si="0"/>
        <v>Waggeryds IK F06</v>
      </c>
      <c r="E18" s="46"/>
      <c r="F18" s="39" t="s">
        <v>296</v>
      </c>
      <c r="G18" s="69">
        <v>0.3597222222222222</v>
      </c>
      <c r="H18" s="87" t="s">
        <v>293</v>
      </c>
      <c r="O18" s="2"/>
      <c r="P18" s="2"/>
    </row>
    <row r="19" spans="1:16" ht="15">
      <c r="A19" t="s">
        <v>15</v>
      </c>
      <c r="B19"/>
      <c r="C19" s="38" t="s">
        <v>23</v>
      </c>
      <c r="D19" s="38" t="str">
        <f t="shared" si="0"/>
        <v>Hovslätts IK F06</v>
      </c>
      <c r="F19" s="39">
        <v>2</v>
      </c>
      <c r="G19" s="69">
        <v>0.36041666666666666</v>
      </c>
      <c r="H19" s="87" t="s">
        <v>291</v>
      </c>
      <c r="O19" s="31"/>
      <c r="P19"/>
    </row>
    <row r="20" spans="1:8" ht="15">
      <c r="A20" s="50" t="s">
        <v>128</v>
      </c>
      <c r="B20" t="s">
        <v>133</v>
      </c>
      <c r="C20" s="38" t="s">
        <v>23</v>
      </c>
      <c r="D20" s="38" t="str">
        <f t="shared" si="0"/>
        <v>Bankeryds SK Svart F06</v>
      </c>
      <c r="E20" s="42"/>
      <c r="F20" s="39">
        <v>1</v>
      </c>
      <c r="G20" s="69"/>
      <c r="H20" s="86" t="s">
        <v>292</v>
      </c>
    </row>
    <row r="21" spans="1:8" ht="15">
      <c r="A21" s="50" t="s">
        <v>128</v>
      </c>
      <c r="B21" t="s">
        <v>132</v>
      </c>
      <c r="C21" s="38" t="s">
        <v>23</v>
      </c>
      <c r="D21" s="38" t="str">
        <f t="shared" si="0"/>
        <v>Bankeryds SK Gul F06</v>
      </c>
      <c r="F21" s="39">
        <v>1</v>
      </c>
      <c r="G21" s="69"/>
      <c r="H21" s="86" t="s">
        <v>292</v>
      </c>
    </row>
    <row r="22" spans="1:8" ht="15">
      <c r="A22" s="50" t="s">
        <v>207</v>
      </c>
      <c r="B22" s="2" t="s">
        <v>135</v>
      </c>
      <c r="C22" s="38" t="s">
        <v>23</v>
      </c>
      <c r="D22" s="38" t="str">
        <f t="shared" si="0"/>
        <v>Tenhults IF Vit F06</v>
      </c>
      <c r="E22" s="42"/>
      <c r="F22" s="39">
        <v>1</v>
      </c>
      <c r="G22" s="40"/>
      <c r="H22" s="87" t="s">
        <v>292</v>
      </c>
    </row>
    <row r="23" spans="1:16" ht="15">
      <c r="A23" s="50" t="s">
        <v>207</v>
      </c>
      <c r="B23" s="2" t="s">
        <v>133</v>
      </c>
      <c r="C23" s="38" t="s">
        <v>23</v>
      </c>
      <c r="D23" s="38" t="str">
        <f t="shared" si="0"/>
        <v>Tenhults IF Svart F06</v>
      </c>
      <c r="E23" s="43"/>
      <c r="F23" s="39" t="s">
        <v>296</v>
      </c>
      <c r="G23" s="40"/>
      <c r="H23" s="87" t="s">
        <v>292</v>
      </c>
      <c r="O23" s="31"/>
      <c r="P23"/>
    </row>
    <row r="24" spans="1:16" ht="15">
      <c r="A24" s="50" t="s">
        <v>100</v>
      </c>
      <c r="B24" s="2" t="s">
        <v>136</v>
      </c>
      <c r="C24" s="38" t="s">
        <v>23</v>
      </c>
      <c r="D24" s="38" t="str">
        <f t="shared" si="0"/>
        <v>Habo IF Blå F06</v>
      </c>
      <c r="E24" s="46"/>
      <c r="F24" s="39" t="s">
        <v>296</v>
      </c>
      <c r="G24" s="40"/>
      <c r="H24" s="86" t="s">
        <v>292</v>
      </c>
      <c r="O24" s="31"/>
      <c r="P24"/>
    </row>
    <row r="25" spans="1:16" ht="15">
      <c r="A25" s="50" t="s">
        <v>100</v>
      </c>
      <c r="B25" s="2" t="s">
        <v>135</v>
      </c>
      <c r="C25" s="38" t="s">
        <v>23</v>
      </c>
      <c r="D25" s="38" t="str">
        <f t="shared" si="0"/>
        <v>Habo IF Vit F06</v>
      </c>
      <c r="E25" s="43"/>
      <c r="F25" s="39" t="s">
        <v>296</v>
      </c>
      <c r="G25" s="40"/>
      <c r="H25" s="86" t="s">
        <v>292</v>
      </c>
      <c r="O25" s="31"/>
      <c r="P25"/>
    </row>
    <row r="26" spans="15:16" ht="12.75">
      <c r="O26" s="2"/>
      <c r="P26" s="2"/>
    </row>
    <row r="27" spans="1:16" ht="12.75">
      <c r="A27" s="36" t="s">
        <v>59</v>
      </c>
      <c r="B27" s="36"/>
      <c r="C27" s="36" t="s">
        <v>101</v>
      </c>
      <c r="D27" s="36" t="s">
        <v>59</v>
      </c>
      <c r="E27" s="36" t="s">
        <v>210</v>
      </c>
      <c r="F27" s="37" t="s">
        <v>92</v>
      </c>
      <c r="G27" s="37" t="s">
        <v>93</v>
      </c>
      <c r="H27" s="37" t="s">
        <v>295</v>
      </c>
      <c r="O27"/>
      <c r="P27" s="2"/>
    </row>
    <row r="28" spans="1:16" ht="15">
      <c r="A28" t="s">
        <v>104</v>
      </c>
      <c r="B28" t="s">
        <v>133</v>
      </c>
      <c r="C28" s="38" t="s">
        <v>94</v>
      </c>
      <c r="D28" s="38" t="str">
        <f aca="true" t="shared" si="1" ref="D28:D43">A28&amp;B28&amp;C28</f>
        <v>Mariebo IK Svart F07</v>
      </c>
      <c r="E28" s="43"/>
      <c r="F28" s="39">
        <v>3</v>
      </c>
      <c r="G28" s="69">
        <v>0.5520833333333334</v>
      </c>
      <c r="H28" s="86" t="s">
        <v>291</v>
      </c>
      <c r="N28"/>
      <c r="O28" s="2"/>
      <c r="P28" s="2"/>
    </row>
    <row r="29" spans="1:15" ht="15">
      <c r="A29" t="s">
        <v>104</v>
      </c>
      <c r="B29" t="s">
        <v>132</v>
      </c>
      <c r="C29" s="38" t="s">
        <v>94</v>
      </c>
      <c r="D29" s="38" t="str">
        <f t="shared" si="1"/>
        <v>Mariebo IK Gul F07</v>
      </c>
      <c r="E29" s="42"/>
      <c r="F29" s="39">
        <v>3</v>
      </c>
      <c r="G29" s="69">
        <v>0.5520833333333334</v>
      </c>
      <c r="H29" s="86" t="s">
        <v>291</v>
      </c>
      <c r="N29"/>
      <c r="O29" s="2"/>
    </row>
    <row r="30" spans="1:15" ht="15">
      <c r="A30" s="31" t="s">
        <v>56</v>
      </c>
      <c r="B30" t="s">
        <v>135</v>
      </c>
      <c r="C30" s="38" t="s">
        <v>94</v>
      </c>
      <c r="D30" s="38" t="str">
        <f t="shared" si="1"/>
        <v>IF Hallby Fotboll Vit F07</v>
      </c>
      <c r="E30" s="45"/>
      <c r="F30" s="39">
        <v>3</v>
      </c>
      <c r="G30" s="69">
        <v>0.5541666666666667</v>
      </c>
      <c r="H30" s="86" t="s">
        <v>291</v>
      </c>
      <c r="N30"/>
      <c r="O30"/>
    </row>
    <row r="31" spans="1:15" ht="15">
      <c r="A31" s="31" t="s">
        <v>56</v>
      </c>
      <c r="B31" t="s">
        <v>136</v>
      </c>
      <c r="C31" s="38" t="s">
        <v>94</v>
      </c>
      <c r="D31" s="38" t="str">
        <f t="shared" si="1"/>
        <v>IF Hallby Fotboll Blå F07</v>
      </c>
      <c r="F31" s="39">
        <v>3</v>
      </c>
      <c r="G31" s="69">
        <v>0.5541666666666667</v>
      </c>
      <c r="H31" s="86" t="s">
        <v>291</v>
      </c>
      <c r="N31"/>
      <c r="O31" s="2"/>
    </row>
    <row r="32" spans="1:15" ht="15">
      <c r="A32" s="31" t="s">
        <v>30</v>
      </c>
      <c r="B32" s="2"/>
      <c r="C32" s="38" t="s">
        <v>94</v>
      </c>
      <c r="D32" s="38" t="str">
        <f t="shared" si="1"/>
        <v>Jönköpings Södra IF F07</v>
      </c>
      <c r="E32" s="42"/>
      <c r="F32" s="39">
        <v>3</v>
      </c>
      <c r="G32" s="69">
        <v>0.5548611111111111</v>
      </c>
      <c r="H32" s="87" t="s">
        <v>291</v>
      </c>
      <c r="N32" s="31"/>
      <c r="O32"/>
    </row>
    <row r="33" spans="1:16" ht="15">
      <c r="A33" s="31" t="s">
        <v>17</v>
      </c>
      <c r="B33"/>
      <c r="C33" s="38" t="s">
        <v>94</v>
      </c>
      <c r="D33" s="38" t="str">
        <f t="shared" si="1"/>
        <v>Ekhagens IF F07</v>
      </c>
      <c r="F33" s="39">
        <v>3</v>
      </c>
      <c r="G33" s="69">
        <v>0.5555555555555556</v>
      </c>
      <c r="H33" s="87" t="s">
        <v>291</v>
      </c>
      <c r="N33" s="31"/>
      <c r="O33"/>
      <c r="P33"/>
    </row>
    <row r="34" spans="1:16" ht="15">
      <c r="A34" t="s">
        <v>194</v>
      </c>
      <c r="B34" s="2" t="s">
        <v>137</v>
      </c>
      <c r="C34" s="38" t="s">
        <v>94</v>
      </c>
      <c r="D34" s="38" t="str">
        <f t="shared" si="1"/>
        <v>Tranås Röd F07</v>
      </c>
      <c r="E34" s="43"/>
      <c r="F34" s="39">
        <v>4</v>
      </c>
      <c r="G34" s="69">
        <v>0.5590277777777778</v>
      </c>
      <c r="H34" s="87" t="s">
        <v>291</v>
      </c>
      <c r="O34" s="31"/>
      <c r="P34"/>
    </row>
    <row r="35" spans="1:16" ht="15">
      <c r="A35" t="s">
        <v>194</v>
      </c>
      <c r="B35" s="2" t="s">
        <v>135</v>
      </c>
      <c r="C35" s="38" t="s">
        <v>94</v>
      </c>
      <c r="D35" s="38" t="str">
        <f t="shared" si="1"/>
        <v>Tranås Vit F07</v>
      </c>
      <c r="F35" s="39">
        <v>4</v>
      </c>
      <c r="G35" s="69">
        <v>0.5590277777777778</v>
      </c>
      <c r="H35" s="87" t="s">
        <v>291</v>
      </c>
      <c r="O35" s="31"/>
      <c r="P35"/>
    </row>
    <row r="36" spans="1:15" ht="15">
      <c r="A36" s="31" t="s">
        <v>32</v>
      </c>
      <c r="B36"/>
      <c r="C36" s="38" t="s">
        <v>94</v>
      </c>
      <c r="D36" s="38" t="str">
        <f t="shared" si="1"/>
        <v>Månsarps IF F07</v>
      </c>
      <c r="E36" s="43"/>
      <c r="F36" s="39">
        <v>3</v>
      </c>
      <c r="G36" s="40"/>
      <c r="H36" s="86" t="s">
        <v>292</v>
      </c>
      <c r="N36"/>
      <c r="O36" s="2"/>
    </row>
    <row r="37" spans="1:16" ht="15">
      <c r="A37" s="31" t="s">
        <v>128</v>
      </c>
      <c r="B37" t="s">
        <v>133</v>
      </c>
      <c r="C37" s="38" t="s">
        <v>94</v>
      </c>
      <c r="D37" s="38" t="str">
        <f t="shared" si="1"/>
        <v>Bankeryds SK Svart F07</v>
      </c>
      <c r="E37" s="45"/>
      <c r="F37" s="39">
        <v>3</v>
      </c>
      <c r="G37" s="40"/>
      <c r="H37" s="87" t="s">
        <v>292</v>
      </c>
      <c r="N37" s="31"/>
      <c r="O37" s="2"/>
      <c r="P37"/>
    </row>
    <row r="38" spans="1:16" ht="15">
      <c r="A38" t="s">
        <v>193</v>
      </c>
      <c r="B38" t="s">
        <v>132</v>
      </c>
      <c r="C38" s="38" t="s">
        <v>94</v>
      </c>
      <c r="D38" s="38" t="str">
        <f t="shared" si="1"/>
        <v>Bankeryds SK  Gul F07</v>
      </c>
      <c r="E38" s="43"/>
      <c r="F38" s="39">
        <v>3</v>
      </c>
      <c r="G38" s="40"/>
      <c r="H38" s="87" t="s">
        <v>292</v>
      </c>
      <c r="N38" s="31"/>
      <c r="O38" s="2"/>
      <c r="P38" s="2"/>
    </row>
    <row r="39" spans="1:15" ht="15">
      <c r="A39" s="31" t="s">
        <v>158</v>
      </c>
      <c r="B39" t="s">
        <v>136</v>
      </c>
      <c r="C39" s="38" t="s">
        <v>94</v>
      </c>
      <c r="D39" s="38" t="str">
        <f t="shared" si="1"/>
        <v>Nässjö FF Blå F07</v>
      </c>
      <c r="E39" s="45"/>
      <c r="F39" s="39">
        <v>4</v>
      </c>
      <c r="G39" s="40"/>
      <c r="H39" s="87" t="s">
        <v>292</v>
      </c>
      <c r="N39"/>
      <c r="O39" s="2"/>
    </row>
    <row r="40" spans="1:15" ht="15">
      <c r="A40" s="31" t="s">
        <v>158</v>
      </c>
      <c r="B40" t="s">
        <v>137</v>
      </c>
      <c r="C40" s="38" t="s">
        <v>94</v>
      </c>
      <c r="D40" s="38" t="str">
        <f t="shared" si="1"/>
        <v>Nässjö FF Röd F07</v>
      </c>
      <c r="E40" s="42"/>
      <c r="F40" s="39">
        <v>4</v>
      </c>
      <c r="G40" s="40"/>
      <c r="H40" s="87" t="s">
        <v>292</v>
      </c>
      <c r="N40"/>
      <c r="O40" s="2"/>
    </row>
    <row r="41" spans="1:15" ht="15">
      <c r="A41" s="2" t="s">
        <v>15</v>
      </c>
      <c r="B41" s="2" t="s">
        <v>136</v>
      </c>
      <c r="C41" s="38" t="s">
        <v>94</v>
      </c>
      <c r="D41" s="38" t="str">
        <f t="shared" si="1"/>
        <v>Hovslätts IK Blå F07</v>
      </c>
      <c r="F41" s="39">
        <v>4</v>
      </c>
      <c r="G41" s="40"/>
      <c r="H41" s="87" t="s">
        <v>292</v>
      </c>
      <c r="N41" s="31"/>
      <c r="O41"/>
    </row>
    <row r="42" spans="1:15" ht="15">
      <c r="A42" s="2" t="s">
        <v>15</v>
      </c>
      <c r="B42" s="2" t="s">
        <v>135</v>
      </c>
      <c r="C42" s="38" t="s">
        <v>94</v>
      </c>
      <c r="D42" s="38" t="str">
        <f t="shared" si="1"/>
        <v>Hovslätts IK Vit F07</v>
      </c>
      <c r="E42" s="45"/>
      <c r="F42" s="39">
        <v>4</v>
      </c>
      <c r="G42" s="40"/>
      <c r="H42" s="87" t="s">
        <v>292</v>
      </c>
      <c r="N42"/>
      <c r="O42" s="2"/>
    </row>
    <row r="43" spans="1:8" ht="15">
      <c r="A43" s="2" t="s">
        <v>128</v>
      </c>
      <c r="B43" s="2" t="s">
        <v>136</v>
      </c>
      <c r="C43" s="38" t="s">
        <v>94</v>
      </c>
      <c r="D43" s="38" t="str">
        <f t="shared" si="1"/>
        <v>Bankeryds SK Blå F07</v>
      </c>
      <c r="E43" s="42"/>
      <c r="F43" s="39">
        <v>4</v>
      </c>
      <c r="G43" s="40"/>
      <c r="H43" s="87" t="s">
        <v>292</v>
      </c>
    </row>
    <row r="44" spans="15:16" ht="12.75">
      <c r="O44" s="31"/>
      <c r="P44"/>
    </row>
    <row r="45" spans="1:16" ht="12.75">
      <c r="A45" s="36" t="s">
        <v>88</v>
      </c>
      <c r="B45" s="36"/>
      <c r="C45" s="36" t="s">
        <v>101</v>
      </c>
      <c r="D45" s="36" t="s">
        <v>88</v>
      </c>
      <c r="E45" s="36" t="s">
        <v>274</v>
      </c>
      <c r="F45" s="37" t="s">
        <v>92</v>
      </c>
      <c r="G45" s="37" t="s">
        <v>93</v>
      </c>
      <c r="H45" s="37" t="s">
        <v>295</v>
      </c>
      <c r="O45" s="31"/>
      <c r="P45"/>
    </row>
    <row r="46" spans="1:8" ht="15">
      <c r="A46" s="31" t="s">
        <v>14</v>
      </c>
      <c r="B46"/>
      <c r="C46" s="38" t="s">
        <v>89</v>
      </c>
      <c r="D46" s="38" t="str">
        <f aca="true" t="shared" si="2" ref="D46:D58">A46&amp;B46&amp;C46</f>
        <v>Husqvarna FF F08</v>
      </c>
      <c r="E46" s="43"/>
      <c r="F46" s="39">
        <v>3</v>
      </c>
      <c r="G46" s="69">
        <v>0.40277777777777773</v>
      </c>
      <c r="H46" s="87" t="s">
        <v>291</v>
      </c>
    </row>
    <row r="47" spans="1:8" ht="15">
      <c r="A47" s="31" t="s">
        <v>209</v>
      </c>
      <c r="B47"/>
      <c r="C47" s="38" t="s">
        <v>89</v>
      </c>
      <c r="D47" s="38" t="str">
        <f t="shared" si="2"/>
        <v>Waggeryds IK F08</v>
      </c>
      <c r="E47" s="43"/>
      <c r="F47" s="39">
        <v>3</v>
      </c>
      <c r="G47" s="69">
        <v>0.40625</v>
      </c>
      <c r="H47" s="87" t="s">
        <v>293</v>
      </c>
    </row>
    <row r="48" spans="1:16" ht="15">
      <c r="A48" t="s">
        <v>3</v>
      </c>
      <c r="B48" s="2" t="s">
        <v>132</v>
      </c>
      <c r="C48" s="38" t="s">
        <v>89</v>
      </c>
      <c r="D48" s="38" t="str">
        <f t="shared" si="2"/>
        <v>Tabergs SK Gul F08</v>
      </c>
      <c r="F48" s="39">
        <v>3</v>
      </c>
      <c r="G48" s="69">
        <v>0.40625</v>
      </c>
      <c r="H48" s="87" t="s">
        <v>291</v>
      </c>
      <c r="O48" s="31"/>
      <c r="P48"/>
    </row>
    <row r="49" spans="1:8" ht="15">
      <c r="A49" t="s">
        <v>56</v>
      </c>
      <c r="B49" t="s">
        <v>136</v>
      </c>
      <c r="C49" s="38" t="s">
        <v>89</v>
      </c>
      <c r="D49" s="38" t="str">
        <f t="shared" si="2"/>
        <v>IF Hallby Fotboll Blå F08</v>
      </c>
      <c r="E49" s="41"/>
      <c r="F49" s="39">
        <v>3</v>
      </c>
      <c r="G49" s="69">
        <v>0.5694444444444444</v>
      </c>
      <c r="H49" s="86" t="s">
        <v>291</v>
      </c>
    </row>
    <row r="50" spans="1:16" ht="15">
      <c r="A50" t="s">
        <v>56</v>
      </c>
      <c r="B50" s="2" t="s">
        <v>135</v>
      </c>
      <c r="C50" s="38" t="s">
        <v>89</v>
      </c>
      <c r="D50" s="38" t="str">
        <f t="shared" si="2"/>
        <v>IF Hallby Fotboll Vit F08</v>
      </c>
      <c r="E50" s="53"/>
      <c r="F50" s="39">
        <v>3</v>
      </c>
      <c r="G50" s="69">
        <v>0.5694444444444444</v>
      </c>
      <c r="H50" s="86" t="s">
        <v>291</v>
      </c>
      <c r="O50" s="31"/>
      <c r="P50"/>
    </row>
    <row r="51" spans="1:16" ht="15">
      <c r="A51" t="s">
        <v>194</v>
      </c>
      <c r="B51" s="2" t="s">
        <v>137</v>
      </c>
      <c r="C51" s="38" t="s">
        <v>89</v>
      </c>
      <c r="D51" s="38" t="str">
        <f t="shared" si="2"/>
        <v>Tranås Röd F08</v>
      </c>
      <c r="E51" s="41"/>
      <c r="F51" s="39">
        <v>3</v>
      </c>
      <c r="G51" s="69">
        <v>0.5701388888888889</v>
      </c>
      <c r="H51" s="87" t="s">
        <v>291</v>
      </c>
      <c r="O51" s="31"/>
      <c r="P51"/>
    </row>
    <row r="52" spans="1:8" ht="15">
      <c r="A52" t="s">
        <v>194</v>
      </c>
      <c r="B52" s="2" t="s">
        <v>135</v>
      </c>
      <c r="C52" s="38" t="s">
        <v>89</v>
      </c>
      <c r="D52" s="38" t="str">
        <f t="shared" si="2"/>
        <v>Tranås Vit F08</v>
      </c>
      <c r="E52" s="53"/>
      <c r="F52" s="39">
        <v>3</v>
      </c>
      <c r="G52" s="69">
        <v>0.5701388888888889</v>
      </c>
      <c r="H52" s="87" t="s">
        <v>291</v>
      </c>
    </row>
    <row r="53" spans="1:16" ht="15">
      <c r="A53" t="s">
        <v>18</v>
      </c>
      <c r="B53" s="2" t="s">
        <v>133</v>
      </c>
      <c r="C53" s="38" t="s">
        <v>89</v>
      </c>
      <c r="D53" s="38" t="str">
        <f t="shared" si="2"/>
        <v>IF Haga Svart F08</v>
      </c>
      <c r="E53" s="43"/>
      <c r="F53" s="39" t="s">
        <v>290</v>
      </c>
      <c r="G53" s="69">
        <v>0.5729166666666666</v>
      </c>
      <c r="H53" s="87" t="s">
        <v>291</v>
      </c>
      <c r="O53" s="31"/>
      <c r="P53"/>
    </row>
    <row r="54" spans="1:16" ht="15">
      <c r="A54" t="s">
        <v>18</v>
      </c>
      <c r="B54" s="2" t="s">
        <v>132</v>
      </c>
      <c r="C54" s="38" t="s">
        <v>89</v>
      </c>
      <c r="D54" s="38" t="str">
        <f t="shared" si="2"/>
        <v>IF Haga Gul F08</v>
      </c>
      <c r="E54" s="41"/>
      <c r="F54" s="39" t="s">
        <v>290</v>
      </c>
      <c r="G54" s="69">
        <v>0.5729166666666666</v>
      </c>
      <c r="H54" s="87" t="s">
        <v>291</v>
      </c>
      <c r="O54" s="31"/>
      <c r="P54"/>
    </row>
    <row r="55" spans="1:16" ht="15">
      <c r="A55" s="31" t="s">
        <v>207</v>
      </c>
      <c r="B55" s="2"/>
      <c r="C55" s="38" t="s">
        <v>89</v>
      </c>
      <c r="D55" s="38" t="str">
        <f t="shared" si="2"/>
        <v>Tenhults IF F08</v>
      </c>
      <c r="E55" s="53"/>
      <c r="F55" s="39">
        <v>3</v>
      </c>
      <c r="G55" s="69">
        <v>0.5833333333333334</v>
      </c>
      <c r="H55" s="87" t="s">
        <v>291</v>
      </c>
      <c r="O55" s="31"/>
      <c r="P55"/>
    </row>
    <row r="56" spans="1:16" ht="15">
      <c r="A56" s="31" t="s">
        <v>31</v>
      </c>
      <c r="B56"/>
      <c r="C56" s="38" t="s">
        <v>89</v>
      </c>
      <c r="D56" s="38" t="str">
        <f t="shared" si="2"/>
        <v>Hvetlanda GIF F08</v>
      </c>
      <c r="E56" s="41"/>
      <c r="F56" s="39">
        <v>3</v>
      </c>
      <c r="G56" s="69">
        <v>0.611111111111111</v>
      </c>
      <c r="H56" s="86" t="s">
        <v>291</v>
      </c>
      <c r="O56" s="31"/>
      <c r="P56"/>
    </row>
    <row r="57" spans="1:8" ht="15">
      <c r="A57" t="s">
        <v>3</v>
      </c>
      <c r="B57" s="2" t="s">
        <v>137</v>
      </c>
      <c r="C57" s="38" t="s">
        <v>89</v>
      </c>
      <c r="D57" s="38" t="str">
        <f t="shared" si="2"/>
        <v>Tabergs SK Röd F08</v>
      </c>
      <c r="E57" s="53"/>
      <c r="F57" s="39">
        <v>3</v>
      </c>
      <c r="G57" s="69"/>
      <c r="H57" s="87" t="s">
        <v>292</v>
      </c>
    </row>
    <row r="58" spans="1:8" ht="15">
      <c r="A58" s="31" t="s">
        <v>30</v>
      </c>
      <c r="B58" s="2"/>
      <c r="C58" s="38" t="s">
        <v>89</v>
      </c>
      <c r="D58" s="38" t="str">
        <f t="shared" si="2"/>
        <v>Jönköpings Södra IF F08</v>
      </c>
      <c r="E58" s="43"/>
      <c r="F58" s="39">
        <v>3</v>
      </c>
      <c r="G58" s="40"/>
      <c r="H58" s="87" t="s">
        <v>292</v>
      </c>
    </row>
    <row r="59" spans="1:7" ht="12">
      <c r="A59" s="31"/>
      <c r="B59" s="31"/>
      <c r="G59" s="38"/>
    </row>
    <row r="60" spans="1:7" ht="12">
      <c r="A60" s="31"/>
      <c r="B60" s="31"/>
      <c r="G60" s="38"/>
    </row>
    <row r="61" spans="1:16" ht="12.75">
      <c r="A61" s="36" t="s">
        <v>165</v>
      </c>
      <c r="B61" s="36"/>
      <c r="C61" s="36" t="s">
        <v>101</v>
      </c>
      <c r="D61" s="36" t="s">
        <v>165</v>
      </c>
      <c r="E61" s="36" t="s">
        <v>102</v>
      </c>
      <c r="F61" s="37" t="s">
        <v>92</v>
      </c>
      <c r="G61" s="37" t="s">
        <v>93</v>
      </c>
      <c r="H61" s="37" t="s">
        <v>295</v>
      </c>
      <c r="O61" s="31"/>
      <c r="P61"/>
    </row>
    <row r="62" spans="1:16" ht="15">
      <c r="A62" s="31" t="s">
        <v>18</v>
      </c>
      <c r="B62" t="s">
        <v>133</v>
      </c>
      <c r="C62" s="38" t="s">
        <v>166</v>
      </c>
      <c r="D62" s="38" t="str">
        <f aca="true" t="shared" si="3" ref="D62:D68">A62&amp;B62&amp;C62</f>
        <v>IF Haga Svart F09</v>
      </c>
      <c r="F62" s="39" t="s">
        <v>290</v>
      </c>
      <c r="G62" s="69">
        <v>0.34722222222222227</v>
      </c>
      <c r="H62" s="86" t="s">
        <v>291</v>
      </c>
      <c r="I62" s="92" t="s">
        <v>303</v>
      </c>
      <c r="O62" s="31"/>
      <c r="P62"/>
    </row>
    <row r="63" spans="1:9" ht="15">
      <c r="A63" s="31" t="s">
        <v>18</v>
      </c>
      <c r="B63" t="s">
        <v>132</v>
      </c>
      <c r="C63" s="38" t="s">
        <v>166</v>
      </c>
      <c r="D63" s="38" t="str">
        <f t="shared" si="3"/>
        <v>IF Haga Gul F09</v>
      </c>
      <c r="F63" s="39" t="s">
        <v>290</v>
      </c>
      <c r="G63" s="69">
        <v>0.34722222222222227</v>
      </c>
      <c r="H63" s="86" t="s">
        <v>291</v>
      </c>
      <c r="I63" s="92" t="s">
        <v>303</v>
      </c>
    </row>
    <row r="64" spans="1:8" ht="15">
      <c r="A64" s="31" t="s">
        <v>3</v>
      </c>
      <c r="B64"/>
      <c r="C64" s="38" t="s">
        <v>166</v>
      </c>
      <c r="D64" s="38" t="str">
        <f t="shared" si="3"/>
        <v>Tabergs SK F09</v>
      </c>
      <c r="F64" s="39">
        <v>3</v>
      </c>
      <c r="G64" s="69">
        <v>0.35555555555555557</v>
      </c>
      <c r="H64" s="86" t="s">
        <v>291</v>
      </c>
    </row>
    <row r="65" spans="1:8" ht="15">
      <c r="A65" s="31" t="s">
        <v>128</v>
      </c>
      <c r="B65" t="s">
        <v>132</v>
      </c>
      <c r="C65" s="38" t="s">
        <v>166</v>
      </c>
      <c r="D65" s="38" t="str">
        <f t="shared" si="3"/>
        <v>Bankeryds SK Gul F09</v>
      </c>
      <c r="F65" s="39">
        <v>3</v>
      </c>
      <c r="G65" s="69">
        <v>0.35694444444444445</v>
      </c>
      <c r="H65" s="86" t="s">
        <v>291</v>
      </c>
    </row>
    <row r="66" spans="1:8" ht="15">
      <c r="A66" s="31" t="s">
        <v>128</v>
      </c>
      <c r="B66" t="s">
        <v>133</v>
      </c>
      <c r="C66" s="38" t="s">
        <v>166</v>
      </c>
      <c r="D66" s="38" t="str">
        <f t="shared" si="3"/>
        <v>Bankeryds SK Svart F09</v>
      </c>
      <c r="F66" s="39">
        <v>3</v>
      </c>
      <c r="G66" s="69">
        <v>0.35694444444444445</v>
      </c>
      <c r="H66" s="86" t="s">
        <v>291</v>
      </c>
    </row>
    <row r="67" spans="1:16" ht="15">
      <c r="A67" s="31" t="s">
        <v>31</v>
      </c>
      <c r="B67"/>
      <c r="C67" s="38" t="s">
        <v>166</v>
      </c>
      <c r="D67" s="38" t="str">
        <f t="shared" si="3"/>
        <v>Hvetlanda GIF F09</v>
      </c>
      <c r="F67" s="39">
        <v>3</v>
      </c>
      <c r="G67" s="69">
        <v>0.35833333333333334</v>
      </c>
      <c r="H67" s="86" t="s">
        <v>291</v>
      </c>
      <c r="O67" s="31"/>
      <c r="P67"/>
    </row>
    <row r="68" spans="1:7" ht="12">
      <c r="A68" s="31"/>
      <c r="B68" s="31"/>
      <c r="D68" s="38">
        <f t="shared" si="3"/>
      </c>
      <c r="G68" s="40"/>
    </row>
    <row r="69" spans="1:7" ht="12">
      <c r="A69" s="31"/>
      <c r="B69" s="31"/>
      <c r="G69" s="40"/>
    </row>
    <row r="70" spans="1:4" ht="12">
      <c r="A70" s="44"/>
      <c r="B70" s="48"/>
      <c r="D70" s="38">
        <f>A70&amp;C70</f>
      </c>
    </row>
    <row r="71" spans="1:8" ht="12">
      <c r="A71" s="36" t="s">
        <v>21</v>
      </c>
      <c r="B71" s="36"/>
      <c r="C71" s="36" t="s">
        <v>101</v>
      </c>
      <c r="D71" s="36" t="s">
        <v>21</v>
      </c>
      <c r="E71" s="36" t="s">
        <v>102</v>
      </c>
      <c r="F71" s="37" t="s">
        <v>92</v>
      </c>
      <c r="G71" s="37" t="s">
        <v>93</v>
      </c>
      <c r="H71" s="37" t="s">
        <v>295</v>
      </c>
    </row>
    <row r="72" spans="1:9" ht="15">
      <c r="A72" s="50" t="s">
        <v>18</v>
      </c>
      <c r="B72" t="s">
        <v>132</v>
      </c>
      <c r="C72" s="38" t="s">
        <v>24</v>
      </c>
      <c r="D72" s="38" t="str">
        <f aca="true" t="shared" si="4" ref="D72:D103">A72&amp;B72&amp;C72</f>
        <v>IF Haga Gul P06</v>
      </c>
      <c r="E72" s="43"/>
      <c r="F72" s="39" t="s">
        <v>290</v>
      </c>
      <c r="G72" s="69">
        <v>0.34722222222222227</v>
      </c>
      <c r="H72" s="86" t="s">
        <v>291</v>
      </c>
      <c r="I72" s="92" t="s">
        <v>304</v>
      </c>
    </row>
    <row r="73" spans="1:9" ht="15">
      <c r="A73" s="50" t="s">
        <v>18</v>
      </c>
      <c r="B73" t="s">
        <v>133</v>
      </c>
      <c r="C73" s="38" t="s">
        <v>24</v>
      </c>
      <c r="D73" s="38" t="str">
        <f t="shared" si="4"/>
        <v>IF Haga Svart P06</v>
      </c>
      <c r="E73" s="42"/>
      <c r="F73" s="39" t="s">
        <v>290</v>
      </c>
      <c r="G73" s="69">
        <v>0.34722222222222227</v>
      </c>
      <c r="H73" s="86" t="s">
        <v>291</v>
      </c>
      <c r="I73" s="38" t="s">
        <v>304</v>
      </c>
    </row>
    <row r="74" spans="1:9" ht="15">
      <c r="A74" s="49" t="s">
        <v>14</v>
      </c>
      <c r="B74" t="s">
        <v>136</v>
      </c>
      <c r="C74" s="38" t="s">
        <v>24</v>
      </c>
      <c r="D74" s="38" t="str">
        <f t="shared" si="4"/>
        <v>Husqvarna FF Blå P06</v>
      </c>
      <c r="E74" s="41"/>
      <c r="F74" s="39" t="s">
        <v>296</v>
      </c>
      <c r="G74" s="69">
        <v>0.34861111111111115</v>
      </c>
      <c r="H74" s="87" t="s">
        <v>291</v>
      </c>
      <c r="I74" s="38" t="s">
        <v>305</v>
      </c>
    </row>
    <row r="75" spans="1:9" ht="15">
      <c r="A75" s="49" t="s">
        <v>14</v>
      </c>
      <c r="B75" t="s">
        <v>138</v>
      </c>
      <c r="C75" s="38" t="s">
        <v>24</v>
      </c>
      <c r="D75" s="38" t="str">
        <f t="shared" si="4"/>
        <v>Husqvarna FF Blårandig P06</v>
      </c>
      <c r="E75" s="52"/>
      <c r="F75" s="39" t="s">
        <v>296</v>
      </c>
      <c r="G75" s="69">
        <v>0.34861111111111115</v>
      </c>
      <c r="H75" s="87" t="s">
        <v>291</v>
      </c>
      <c r="I75" s="38" t="s">
        <v>305</v>
      </c>
    </row>
    <row r="76" spans="1:9" ht="15">
      <c r="A76" s="49" t="s">
        <v>14</v>
      </c>
      <c r="B76" t="s">
        <v>137</v>
      </c>
      <c r="C76" s="38" t="s">
        <v>24</v>
      </c>
      <c r="D76" s="38" t="str">
        <f t="shared" si="4"/>
        <v>Husqvarna FF Röd P06</v>
      </c>
      <c r="F76" s="39" t="s">
        <v>296</v>
      </c>
      <c r="G76" s="69">
        <v>0.34861111111111115</v>
      </c>
      <c r="H76" s="87" t="s">
        <v>291</v>
      </c>
      <c r="I76" s="38" t="s">
        <v>305</v>
      </c>
    </row>
    <row r="77" spans="1:9" ht="15">
      <c r="A77" s="2" t="s">
        <v>19</v>
      </c>
      <c r="B77" s="2"/>
      <c r="C77" s="38" t="s">
        <v>24</v>
      </c>
      <c r="D77" s="38" t="str">
        <f t="shared" si="4"/>
        <v>Norrahammars GIS P06</v>
      </c>
      <c r="E77" s="52"/>
      <c r="F77" s="39">
        <v>1</v>
      </c>
      <c r="G77" s="69">
        <v>0.35000000000000003</v>
      </c>
      <c r="H77" s="87" t="s">
        <v>291</v>
      </c>
      <c r="I77" s="38" t="s">
        <v>306</v>
      </c>
    </row>
    <row r="78" spans="1:8" ht="15">
      <c r="A78" s="49" t="s">
        <v>124</v>
      </c>
      <c r="B78" t="s">
        <v>137</v>
      </c>
      <c r="C78" s="38" t="s">
        <v>24</v>
      </c>
      <c r="D78" s="38" t="str">
        <f t="shared" si="4"/>
        <v>Egnahems  BK Röd P06</v>
      </c>
      <c r="E78" s="46"/>
      <c r="F78" s="39">
        <v>1</v>
      </c>
      <c r="G78" s="69">
        <v>0.3506944444444444</v>
      </c>
      <c r="H78" s="86" t="s">
        <v>291</v>
      </c>
    </row>
    <row r="79" spans="1:8" ht="15">
      <c r="A79" s="49" t="s">
        <v>124</v>
      </c>
      <c r="B79" t="s">
        <v>133</v>
      </c>
      <c r="C79" s="38" t="s">
        <v>24</v>
      </c>
      <c r="D79" s="38" t="str">
        <f t="shared" si="4"/>
        <v>Egnahems  BK Svart P06</v>
      </c>
      <c r="E79" s="53"/>
      <c r="F79" s="39">
        <v>1</v>
      </c>
      <c r="G79" s="69">
        <v>0.3506944444444444</v>
      </c>
      <c r="H79" s="86" t="s">
        <v>291</v>
      </c>
    </row>
    <row r="80" spans="1:8" ht="15">
      <c r="A80" s="49" t="s">
        <v>124</v>
      </c>
      <c r="B80" t="s">
        <v>139</v>
      </c>
      <c r="C80" s="38" t="s">
        <v>24</v>
      </c>
      <c r="D80" s="38" t="str">
        <f t="shared" si="4"/>
        <v>Egnahems  BK Orange P06</v>
      </c>
      <c r="E80" s="42"/>
      <c r="F80" s="39">
        <v>1</v>
      </c>
      <c r="G80" s="69">
        <v>0.3506944444444444</v>
      </c>
      <c r="H80" s="86" t="s">
        <v>291</v>
      </c>
    </row>
    <row r="81" spans="1:8" ht="15">
      <c r="A81" s="49" t="s">
        <v>128</v>
      </c>
      <c r="B81" t="s">
        <v>132</v>
      </c>
      <c r="C81" s="38" t="s">
        <v>24</v>
      </c>
      <c r="D81" s="38" t="str">
        <f t="shared" si="4"/>
        <v>Bankeryds SK Gul P06</v>
      </c>
      <c r="E81" s="43"/>
      <c r="F81" s="39">
        <v>2</v>
      </c>
      <c r="G81" s="69">
        <v>0.3541666666666667</v>
      </c>
      <c r="H81" s="87" t="s">
        <v>291</v>
      </c>
    </row>
    <row r="82" spans="1:8" ht="15">
      <c r="A82" s="49" t="s">
        <v>128</v>
      </c>
      <c r="B82" t="s">
        <v>133</v>
      </c>
      <c r="C82" s="38" t="s">
        <v>24</v>
      </c>
      <c r="D82" s="38" t="str">
        <f t="shared" si="4"/>
        <v>Bankeryds SK Svart P06</v>
      </c>
      <c r="E82" s="46"/>
      <c r="F82" s="39">
        <v>2</v>
      </c>
      <c r="G82" s="69">
        <v>0.3541666666666667</v>
      </c>
      <c r="H82" s="87" t="s">
        <v>291</v>
      </c>
    </row>
    <row r="83" spans="1:8" ht="15">
      <c r="A83" s="49" t="s">
        <v>128</v>
      </c>
      <c r="B83" t="s">
        <v>135</v>
      </c>
      <c r="C83" s="38" t="s">
        <v>24</v>
      </c>
      <c r="D83" s="38" t="str">
        <f t="shared" si="4"/>
        <v>Bankeryds SK Vit P06</v>
      </c>
      <c r="E83" s="47"/>
      <c r="F83" s="39">
        <v>2</v>
      </c>
      <c r="G83" s="69">
        <v>0.3541666666666667</v>
      </c>
      <c r="H83" s="87" t="s">
        <v>291</v>
      </c>
    </row>
    <row r="84" spans="1:8" ht="15">
      <c r="A84" t="s">
        <v>129</v>
      </c>
      <c r="B84"/>
      <c r="C84" s="38" t="s">
        <v>24</v>
      </c>
      <c r="D84" s="38" t="str">
        <f t="shared" si="4"/>
        <v>Norrahammars IK P06</v>
      </c>
      <c r="E84" s="42"/>
      <c r="F84" s="39">
        <v>4</v>
      </c>
      <c r="G84" s="69">
        <v>0.37847222222222227</v>
      </c>
      <c r="H84" s="87" t="s">
        <v>291</v>
      </c>
    </row>
    <row r="85" spans="1:8" ht="15">
      <c r="A85" s="2" t="s">
        <v>130</v>
      </c>
      <c r="B85" s="2"/>
      <c r="C85" s="38" t="s">
        <v>24</v>
      </c>
      <c r="D85" s="38" t="str">
        <f t="shared" si="4"/>
        <v>Hook IF P06</v>
      </c>
      <c r="E85" s="46"/>
      <c r="F85" s="39">
        <v>4</v>
      </c>
      <c r="G85" s="69">
        <v>0.3819444444444444</v>
      </c>
      <c r="H85" s="87" t="s">
        <v>291</v>
      </c>
    </row>
    <row r="86" spans="1:8" ht="15">
      <c r="A86" t="s">
        <v>45</v>
      </c>
      <c r="B86"/>
      <c r="C86" s="38" t="s">
        <v>24</v>
      </c>
      <c r="D86" s="38" t="str">
        <f t="shared" si="4"/>
        <v>Jönköpings BK P06</v>
      </c>
      <c r="E86" s="47"/>
      <c r="F86" s="39">
        <v>1</v>
      </c>
      <c r="G86" s="69">
        <v>0.3833333333333333</v>
      </c>
      <c r="H86" s="86" t="s">
        <v>291</v>
      </c>
    </row>
    <row r="87" spans="1:8" ht="15">
      <c r="A87" s="50" t="s">
        <v>100</v>
      </c>
      <c r="B87" t="s">
        <v>136</v>
      </c>
      <c r="C87" s="38" t="s">
        <v>24</v>
      </c>
      <c r="D87" s="38" t="str">
        <f t="shared" si="4"/>
        <v>Habo IF Blå P06</v>
      </c>
      <c r="E87" s="42"/>
      <c r="F87" s="39">
        <v>2</v>
      </c>
      <c r="G87" s="69">
        <v>0.3854166666666667</v>
      </c>
      <c r="H87" s="87" t="s">
        <v>291</v>
      </c>
    </row>
    <row r="88" spans="1:8" ht="15">
      <c r="A88" s="50" t="s">
        <v>100</v>
      </c>
      <c r="B88" t="s">
        <v>135</v>
      </c>
      <c r="C88" s="38" t="s">
        <v>24</v>
      </c>
      <c r="D88" s="38" t="str">
        <f t="shared" si="4"/>
        <v>Habo IF Vit P06</v>
      </c>
      <c r="E88" s="47"/>
      <c r="F88" s="39">
        <v>2</v>
      </c>
      <c r="G88" s="69">
        <v>0.3854166666666667</v>
      </c>
      <c r="H88" s="87" t="s">
        <v>291</v>
      </c>
    </row>
    <row r="89" spans="1:8" ht="15">
      <c r="A89" s="2" t="s">
        <v>126</v>
      </c>
      <c r="B89"/>
      <c r="C89" s="38" t="s">
        <v>24</v>
      </c>
      <c r="D89" s="38" t="str">
        <f t="shared" si="4"/>
        <v>Barnarps IF P06</v>
      </c>
      <c r="F89" s="39">
        <v>1</v>
      </c>
      <c r="G89" s="69">
        <v>0.3888888888888889</v>
      </c>
      <c r="H89" s="87" t="s">
        <v>291</v>
      </c>
    </row>
    <row r="90" spans="1:8" ht="15">
      <c r="A90" s="50" t="s">
        <v>30</v>
      </c>
      <c r="B90" t="s">
        <v>134</v>
      </c>
      <c r="C90" s="38" t="s">
        <v>24</v>
      </c>
      <c r="D90" s="38" t="str">
        <f t="shared" si="4"/>
        <v>Jönköpings Södra IF Grön P06</v>
      </c>
      <c r="E90" s="52"/>
      <c r="F90" s="39" t="s">
        <v>296</v>
      </c>
      <c r="G90" s="40"/>
      <c r="H90" s="86" t="s">
        <v>292</v>
      </c>
    </row>
    <row r="91" spans="1:8" ht="15">
      <c r="A91" s="50" t="s">
        <v>118</v>
      </c>
      <c r="B91" t="s">
        <v>135</v>
      </c>
      <c r="C91" s="38" t="s">
        <v>24</v>
      </c>
      <c r="D91" s="38" t="str">
        <f t="shared" si="4"/>
        <v>Jönköpings Södra IF  Vit P06</v>
      </c>
      <c r="E91" s="47"/>
      <c r="F91" s="39" t="s">
        <v>296</v>
      </c>
      <c r="G91" s="40"/>
      <c r="H91" s="86" t="s">
        <v>292</v>
      </c>
    </row>
    <row r="92" spans="1:8" ht="15">
      <c r="A92" s="49" t="s">
        <v>120</v>
      </c>
      <c r="B92" t="s">
        <v>136</v>
      </c>
      <c r="C92" s="38" t="s">
        <v>24</v>
      </c>
      <c r="D92" s="38" t="str">
        <f t="shared" si="4"/>
        <v>IF Hallby  Blå P06</v>
      </c>
      <c r="E92" s="41"/>
      <c r="F92" s="39" t="s">
        <v>296</v>
      </c>
      <c r="G92" s="40"/>
      <c r="H92" s="86" t="s">
        <v>292</v>
      </c>
    </row>
    <row r="93" spans="1:8" ht="15">
      <c r="A93" s="49" t="s">
        <v>122</v>
      </c>
      <c r="B93" t="s">
        <v>137</v>
      </c>
      <c r="C93" s="38" t="s">
        <v>24</v>
      </c>
      <c r="D93" s="38" t="str">
        <f t="shared" si="4"/>
        <v>IF Hallby Röd P06</v>
      </c>
      <c r="E93" s="46"/>
      <c r="F93" s="39" t="s">
        <v>296</v>
      </c>
      <c r="G93" s="40"/>
      <c r="H93" s="86" t="s">
        <v>292</v>
      </c>
    </row>
    <row r="94" spans="1:8" ht="15">
      <c r="A94" s="49" t="s">
        <v>122</v>
      </c>
      <c r="B94" t="s">
        <v>134</v>
      </c>
      <c r="C94" s="38" t="s">
        <v>24</v>
      </c>
      <c r="D94" s="38" t="str">
        <f t="shared" si="4"/>
        <v>IF Hallby Grön P06</v>
      </c>
      <c r="E94" s="53"/>
      <c r="F94" s="39" t="s">
        <v>296</v>
      </c>
      <c r="G94" s="40"/>
      <c r="H94" s="86" t="s">
        <v>292</v>
      </c>
    </row>
    <row r="95" spans="1:8" ht="15">
      <c r="A95" s="49" t="s">
        <v>17</v>
      </c>
      <c r="B95" t="s">
        <v>137</v>
      </c>
      <c r="C95" s="38" t="s">
        <v>24</v>
      </c>
      <c r="D95" s="38" t="str">
        <f t="shared" si="4"/>
        <v>Ekhagens IF Röd P06</v>
      </c>
      <c r="E95" s="41"/>
      <c r="F95" s="39" t="s">
        <v>296</v>
      </c>
      <c r="G95" s="40"/>
      <c r="H95" s="87" t="s">
        <v>292</v>
      </c>
    </row>
    <row r="96" spans="1:8" ht="15">
      <c r="A96" s="49" t="s">
        <v>17</v>
      </c>
      <c r="B96" t="s">
        <v>133</v>
      </c>
      <c r="C96" s="38" t="s">
        <v>24</v>
      </c>
      <c r="D96" s="38" t="str">
        <f t="shared" si="4"/>
        <v>Ekhagens IF Svart P06</v>
      </c>
      <c r="E96" s="43"/>
      <c r="F96" s="39" t="s">
        <v>296</v>
      </c>
      <c r="G96" s="40"/>
      <c r="H96" s="87" t="s">
        <v>292</v>
      </c>
    </row>
    <row r="97" spans="1:8" ht="15">
      <c r="A97" s="49" t="s">
        <v>17</v>
      </c>
      <c r="B97" t="s">
        <v>136</v>
      </c>
      <c r="C97" s="38" t="s">
        <v>24</v>
      </c>
      <c r="D97" s="38" t="str">
        <f t="shared" si="4"/>
        <v>Ekhagens IF Blå P06</v>
      </c>
      <c r="F97" s="39" t="s">
        <v>296</v>
      </c>
      <c r="G97" s="40"/>
      <c r="H97" s="87" t="s">
        <v>292</v>
      </c>
    </row>
    <row r="98" spans="1:8" ht="15">
      <c r="A98" t="s">
        <v>32</v>
      </c>
      <c r="B98"/>
      <c r="C98" s="38" t="s">
        <v>24</v>
      </c>
      <c r="D98" s="38" t="str">
        <f t="shared" si="4"/>
        <v>Månsarps IF P06</v>
      </c>
      <c r="E98" s="53"/>
      <c r="F98" s="39">
        <v>1</v>
      </c>
      <c r="G98" s="40"/>
      <c r="H98" s="86" t="s">
        <v>292</v>
      </c>
    </row>
    <row r="99" spans="1:8" ht="15">
      <c r="A99" s="2" t="s">
        <v>127</v>
      </c>
      <c r="B99"/>
      <c r="C99" s="38" t="s">
        <v>24</v>
      </c>
      <c r="D99" s="38" t="str">
        <f t="shared" si="4"/>
        <v>Mullsjö IF P06</v>
      </c>
      <c r="E99" s="41"/>
      <c r="F99" s="39">
        <v>1</v>
      </c>
      <c r="G99" s="94"/>
      <c r="H99" s="87" t="s">
        <v>291</v>
      </c>
    </row>
    <row r="100" spans="1:8" ht="15">
      <c r="A100" s="50" t="s">
        <v>104</v>
      </c>
      <c r="B100" t="s">
        <v>133</v>
      </c>
      <c r="C100" s="38" t="s">
        <v>24</v>
      </c>
      <c r="D100" s="38" t="str">
        <f t="shared" si="4"/>
        <v>Mariebo IK Svart P06</v>
      </c>
      <c r="E100" s="52"/>
      <c r="F100" s="39">
        <v>2</v>
      </c>
      <c r="G100" s="40"/>
      <c r="H100" s="87" t="s">
        <v>292</v>
      </c>
    </row>
    <row r="101" spans="1:8" ht="15">
      <c r="A101" s="50" t="s">
        <v>104</v>
      </c>
      <c r="B101" t="s">
        <v>132</v>
      </c>
      <c r="C101" s="38" t="s">
        <v>24</v>
      </c>
      <c r="D101" s="38" t="str">
        <f t="shared" si="4"/>
        <v>Mariebo IK Gul P06</v>
      </c>
      <c r="F101" s="39">
        <v>2</v>
      </c>
      <c r="G101" s="40"/>
      <c r="H101" s="87" t="s">
        <v>292</v>
      </c>
    </row>
    <row r="102" spans="1:8" ht="15">
      <c r="A102" s="50" t="s">
        <v>3</v>
      </c>
      <c r="B102" t="s">
        <v>132</v>
      </c>
      <c r="C102" s="38" t="s">
        <v>24</v>
      </c>
      <c r="D102" s="38" t="str">
        <f t="shared" si="4"/>
        <v>Tabergs SK Gul P06</v>
      </c>
      <c r="E102" s="43"/>
      <c r="F102" s="39">
        <v>2</v>
      </c>
      <c r="G102" s="40"/>
      <c r="H102" s="87" t="s">
        <v>292</v>
      </c>
    </row>
    <row r="103" spans="1:8" ht="15">
      <c r="A103" s="51" t="s">
        <v>131</v>
      </c>
      <c r="B103" t="s">
        <v>137</v>
      </c>
      <c r="C103" s="38" t="s">
        <v>24</v>
      </c>
      <c r="D103" s="38" t="str">
        <f t="shared" si="4"/>
        <v>Tabergs SK  Röd P06</v>
      </c>
      <c r="E103" s="53"/>
      <c r="F103" s="39">
        <v>4</v>
      </c>
      <c r="G103" s="40"/>
      <c r="H103" s="87" t="s">
        <v>292</v>
      </c>
    </row>
    <row r="104" spans="1:8" ht="15">
      <c r="A104" s="44"/>
      <c r="B104" s="48"/>
      <c r="D104" s="38">
        <f>A104&amp;C104</f>
      </c>
      <c r="H104" s="87"/>
    </row>
    <row r="105" spans="1:4" ht="12">
      <c r="A105" s="44"/>
      <c r="B105" s="48"/>
      <c r="D105" s="38">
        <f>A105&amp;C105</f>
      </c>
    </row>
    <row r="106" spans="1:7" ht="12">
      <c r="A106" s="36" t="s">
        <v>22</v>
      </c>
      <c r="B106" s="36"/>
      <c r="C106" s="36" t="s">
        <v>101</v>
      </c>
      <c r="D106" s="36" t="s">
        <v>22</v>
      </c>
      <c r="E106" s="36" t="s">
        <v>103</v>
      </c>
      <c r="F106" s="37" t="s">
        <v>92</v>
      </c>
      <c r="G106" s="37" t="s">
        <v>93</v>
      </c>
    </row>
    <row r="107" spans="1:9" ht="15">
      <c r="A107" s="2" t="s">
        <v>126</v>
      </c>
      <c r="B107" s="2" t="s">
        <v>137</v>
      </c>
      <c r="C107" s="38" t="s">
        <v>25</v>
      </c>
      <c r="D107" s="38" t="str">
        <f aca="true" t="shared" si="5" ref="D107:D141">A107&amp;B107&amp;C107</f>
        <v>Barnarps IF Röd P07</v>
      </c>
      <c r="E107" s="41"/>
      <c r="F107" s="39">
        <v>1</v>
      </c>
      <c r="G107" s="95"/>
      <c r="H107" s="87" t="s">
        <v>291</v>
      </c>
      <c r="I107" s="38" t="s">
        <v>307</v>
      </c>
    </row>
    <row r="108" spans="1:8" ht="15">
      <c r="A108" s="2" t="s">
        <v>126</v>
      </c>
      <c r="B108" s="2" t="s">
        <v>135</v>
      </c>
      <c r="C108" s="93" t="s">
        <v>25</v>
      </c>
      <c r="D108" s="93" t="str">
        <f t="shared" si="5"/>
        <v>Barnarps IF Vit P07</v>
      </c>
      <c r="E108" s="52"/>
      <c r="F108" s="39">
        <v>1</v>
      </c>
      <c r="G108" s="69">
        <v>0.5625</v>
      </c>
      <c r="H108" s="87" t="s">
        <v>291</v>
      </c>
    </row>
    <row r="109" spans="1:8" ht="15">
      <c r="A109" s="2" t="s">
        <v>56</v>
      </c>
      <c r="B109" s="2" t="s">
        <v>136</v>
      </c>
      <c r="C109" s="38" t="s">
        <v>25</v>
      </c>
      <c r="D109" s="38" t="str">
        <f t="shared" si="5"/>
        <v>IF Hallby Fotboll Blå P07</v>
      </c>
      <c r="E109" s="52"/>
      <c r="F109" s="39">
        <v>1</v>
      </c>
      <c r="G109" s="69">
        <v>0.5625</v>
      </c>
      <c r="H109" s="87" t="s">
        <v>291</v>
      </c>
    </row>
    <row r="110" spans="1:8" ht="15">
      <c r="A110" s="2" t="s">
        <v>56</v>
      </c>
      <c r="B110" s="2" t="s">
        <v>135</v>
      </c>
      <c r="C110" s="38" t="s">
        <v>25</v>
      </c>
      <c r="D110" s="38" t="str">
        <f t="shared" si="5"/>
        <v>IF Hallby Fotboll Vit P07</v>
      </c>
      <c r="E110" s="41"/>
      <c r="F110" s="39">
        <v>1</v>
      </c>
      <c r="G110" s="69">
        <v>0.5625</v>
      </c>
      <c r="H110" s="87" t="s">
        <v>291</v>
      </c>
    </row>
    <row r="111" spans="1:8" ht="15">
      <c r="A111" s="49" t="s">
        <v>128</v>
      </c>
      <c r="B111" t="s">
        <v>136</v>
      </c>
      <c r="C111" s="38" t="s">
        <v>25</v>
      </c>
      <c r="D111" s="38" t="str">
        <f t="shared" si="5"/>
        <v>Bankeryds SK Blå P07</v>
      </c>
      <c r="F111" s="39">
        <v>2</v>
      </c>
      <c r="G111" s="69">
        <v>0.5638888888888889</v>
      </c>
      <c r="H111" s="87" t="s">
        <v>291</v>
      </c>
    </row>
    <row r="112" spans="1:8" ht="15">
      <c r="A112" s="49" t="s">
        <v>128</v>
      </c>
      <c r="B112" t="s">
        <v>133</v>
      </c>
      <c r="C112" s="38" t="s">
        <v>25</v>
      </c>
      <c r="D112" s="38" t="str">
        <f t="shared" si="5"/>
        <v>Bankeryds SK Svart P07</v>
      </c>
      <c r="E112" s="45"/>
      <c r="F112" s="39">
        <v>2</v>
      </c>
      <c r="G112" s="69">
        <v>0.5638888888888889</v>
      </c>
      <c r="H112" s="87" t="s">
        <v>291</v>
      </c>
    </row>
    <row r="113" spans="1:8" ht="15">
      <c r="A113" s="49" t="s">
        <v>128</v>
      </c>
      <c r="B113" t="s">
        <v>132</v>
      </c>
      <c r="C113" s="38" t="s">
        <v>25</v>
      </c>
      <c r="D113" s="38" t="str">
        <f t="shared" si="5"/>
        <v>Bankeryds SK Gul P07</v>
      </c>
      <c r="E113" s="46"/>
      <c r="F113" s="39">
        <v>2</v>
      </c>
      <c r="G113" s="69">
        <v>0.5638888888888889</v>
      </c>
      <c r="H113" s="87" t="s">
        <v>291</v>
      </c>
    </row>
    <row r="114" spans="1:8" ht="15">
      <c r="A114" s="49" t="s">
        <v>128</v>
      </c>
      <c r="B114" t="s">
        <v>137</v>
      </c>
      <c r="C114" s="38" t="s">
        <v>25</v>
      </c>
      <c r="D114" s="38" t="str">
        <f t="shared" si="5"/>
        <v>Bankeryds SK Röd P07</v>
      </c>
      <c r="E114" s="53"/>
      <c r="F114" s="39">
        <v>2</v>
      </c>
      <c r="G114" s="69">
        <v>0.5638888888888889</v>
      </c>
      <c r="H114" s="87" t="s">
        <v>291</v>
      </c>
    </row>
    <row r="115" spans="1:8" ht="15">
      <c r="A115" t="s">
        <v>129</v>
      </c>
      <c r="B115" t="s">
        <v>135</v>
      </c>
      <c r="C115" s="38" t="s">
        <v>25</v>
      </c>
      <c r="D115" s="38" t="str">
        <f t="shared" si="5"/>
        <v>Norrahammars IK Vit P07</v>
      </c>
      <c r="E115" s="57"/>
      <c r="F115" s="39">
        <v>4</v>
      </c>
      <c r="G115" s="69">
        <v>0.5652777777777778</v>
      </c>
      <c r="H115" s="87" t="s">
        <v>291</v>
      </c>
    </row>
    <row r="116" spans="1:8" ht="15">
      <c r="A116" t="s">
        <v>129</v>
      </c>
      <c r="B116" t="s">
        <v>137</v>
      </c>
      <c r="C116" s="38" t="s">
        <v>25</v>
      </c>
      <c r="D116" s="38" t="str">
        <f t="shared" si="5"/>
        <v>Norrahammars IK Röd P07</v>
      </c>
      <c r="E116" s="52"/>
      <c r="F116" s="39">
        <v>4</v>
      </c>
      <c r="G116" s="69">
        <v>0.5652777777777778</v>
      </c>
      <c r="H116" s="87" t="s">
        <v>291</v>
      </c>
    </row>
    <row r="117" spans="1:8" ht="15">
      <c r="A117" s="31" t="s">
        <v>209</v>
      </c>
      <c r="B117" s="2" t="s">
        <v>136</v>
      </c>
      <c r="C117" s="38" t="s">
        <v>25</v>
      </c>
      <c r="D117" s="38" t="str">
        <f t="shared" si="5"/>
        <v>Waggeryds IK Blå P07</v>
      </c>
      <c r="E117" s="41"/>
      <c r="F117" s="39" t="s">
        <v>296</v>
      </c>
      <c r="G117" s="69">
        <v>0.5659722222222222</v>
      </c>
      <c r="H117" s="87" t="s">
        <v>291</v>
      </c>
    </row>
    <row r="118" spans="1:8" ht="15">
      <c r="A118" s="31" t="s">
        <v>209</v>
      </c>
      <c r="B118" s="2" t="s">
        <v>135</v>
      </c>
      <c r="C118" s="38" t="s">
        <v>25</v>
      </c>
      <c r="D118" s="38" t="str">
        <f t="shared" si="5"/>
        <v>Waggeryds IK Vit P07</v>
      </c>
      <c r="E118" s="45"/>
      <c r="F118" s="39" t="s">
        <v>296</v>
      </c>
      <c r="G118" s="69">
        <v>0.5659722222222222</v>
      </c>
      <c r="H118" s="87" t="s">
        <v>291</v>
      </c>
    </row>
    <row r="119" spans="1:8" ht="15">
      <c r="A119" s="50" t="s">
        <v>14</v>
      </c>
      <c r="B119" s="2" t="s">
        <v>136</v>
      </c>
      <c r="C119" s="38" t="s">
        <v>25</v>
      </c>
      <c r="D119" s="38" t="str">
        <f t="shared" si="5"/>
        <v>Husqvarna FF Blå P07</v>
      </c>
      <c r="E119" s="53"/>
      <c r="F119" s="39" t="s">
        <v>296</v>
      </c>
      <c r="G119" s="69">
        <v>0.5729166666666666</v>
      </c>
      <c r="H119" s="87" t="s">
        <v>291</v>
      </c>
    </row>
    <row r="120" spans="1:8" ht="15">
      <c r="A120" s="50" t="s">
        <v>14</v>
      </c>
      <c r="B120" s="2" t="s">
        <v>135</v>
      </c>
      <c r="C120" s="38" t="s">
        <v>25</v>
      </c>
      <c r="D120" s="38" t="str">
        <f t="shared" si="5"/>
        <v>Husqvarna FF Vit P07</v>
      </c>
      <c r="E120" s="46"/>
      <c r="F120" s="39" t="s">
        <v>296</v>
      </c>
      <c r="G120" s="69">
        <v>0.5729166666666666</v>
      </c>
      <c r="H120" s="87" t="s">
        <v>291</v>
      </c>
    </row>
    <row r="121" spans="1:8" ht="15">
      <c r="A121" s="50" t="s">
        <v>14</v>
      </c>
      <c r="B121" s="2" t="s">
        <v>243</v>
      </c>
      <c r="C121" s="38" t="s">
        <v>25</v>
      </c>
      <c r="D121" s="38" t="str">
        <f t="shared" si="5"/>
        <v>Husqvarna FF Marin P07</v>
      </c>
      <c r="E121" s="52"/>
      <c r="F121" s="39" t="s">
        <v>296</v>
      </c>
      <c r="G121" s="69">
        <v>0.5729166666666666</v>
      </c>
      <c r="H121" s="87" t="s">
        <v>291</v>
      </c>
    </row>
    <row r="122" spans="1:8" ht="15">
      <c r="A122" s="50" t="s">
        <v>242</v>
      </c>
      <c r="B122" s="2" t="s">
        <v>133</v>
      </c>
      <c r="C122" s="38" t="s">
        <v>25</v>
      </c>
      <c r="D122" s="38" t="str">
        <f t="shared" si="5"/>
        <v>Tenhullts IF Svart P07</v>
      </c>
      <c r="E122" s="43"/>
      <c r="F122" s="39">
        <v>1</v>
      </c>
      <c r="G122" s="69">
        <v>0.5736111111111112</v>
      </c>
      <c r="H122" s="87" t="s">
        <v>291</v>
      </c>
    </row>
    <row r="123" spans="1:8" ht="15">
      <c r="A123" s="50" t="s">
        <v>242</v>
      </c>
      <c r="B123" s="2" t="s">
        <v>135</v>
      </c>
      <c r="C123" s="38" t="s">
        <v>25</v>
      </c>
      <c r="D123" s="38" t="str">
        <f t="shared" si="5"/>
        <v>Tenhullts IF Vit P07</v>
      </c>
      <c r="E123" s="46"/>
      <c r="F123" s="39">
        <v>1</v>
      </c>
      <c r="G123" s="69">
        <v>0.5736111111111112</v>
      </c>
      <c r="H123" s="87" t="s">
        <v>291</v>
      </c>
    </row>
    <row r="124" spans="1:8" ht="15">
      <c r="A124" s="50" t="s">
        <v>242</v>
      </c>
      <c r="B124" s="2" t="s">
        <v>136</v>
      </c>
      <c r="C124" s="38" t="s">
        <v>25</v>
      </c>
      <c r="D124" s="38" t="str">
        <f t="shared" si="5"/>
        <v>Tenhullts IF Blå P07</v>
      </c>
      <c r="F124" s="39">
        <v>1</v>
      </c>
      <c r="G124" s="69">
        <v>0.5736111111111112</v>
      </c>
      <c r="H124" s="87" t="s">
        <v>291</v>
      </c>
    </row>
    <row r="125" spans="1:8" ht="15">
      <c r="A125" t="s">
        <v>15</v>
      </c>
      <c r="B125" t="s">
        <v>137</v>
      </c>
      <c r="C125" s="38" t="s">
        <v>25</v>
      </c>
      <c r="D125" s="38" t="str">
        <f t="shared" si="5"/>
        <v>Hovslätts IK Röd P07</v>
      </c>
      <c r="E125" s="46"/>
      <c r="F125" s="39">
        <v>1</v>
      </c>
      <c r="G125" s="69">
        <v>0.5736111111111112</v>
      </c>
      <c r="H125" s="87" t="s">
        <v>291</v>
      </c>
    </row>
    <row r="126" spans="1:8" ht="15">
      <c r="A126" t="s">
        <v>18</v>
      </c>
      <c r="B126" t="s">
        <v>133</v>
      </c>
      <c r="C126" s="38" t="s">
        <v>25</v>
      </c>
      <c r="D126" s="38" t="str">
        <f t="shared" si="5"/>
        <v>IF Haga Svart P07</v>
      </c>
      <c r="E126" s="43"/>
      <c r="F126" s="39" t="s">
        <v>290</v>
      </c>
      <c r="G126" s="69">
        <v>0.513888888888889</v>
      </c>
      <c r="H126" s="86" t="s">
        <v>291</v>
      </c>
    </row>
    <row r="127" spans="1:8" ht="15">
      <c r="A127" t="s">
        <v>18</v>
      </c>
      <c r="B127" t="s">
        <v>132</v>
      </c>
      <c r="C127" s="38" t="s">
        <v>25</v>
      </c>
      <c r="D127" s="38" t="str">
        <f t="shared" si="5"/>
        <v>IF Haga Gul P07</v>
      </c>
      <c r="E127" s="41"/>
      <c r="F127" s="39" t="s">
        <v>290</v>
      </c>
      <c r="G127" s="69">
        <v>0.513888888888889</v>
      </c>
      <c r="H127" s="86" t="s">
        <v>291</v>
      </c>
    </row>
    <row r="128" spans="1:8" ht="15">
      <c r="A128" t="s">
        <v>20</v>
      </c>
      <c r="B128"/>
      <c r="C128" s="38" t="s">
        <v>25</v>
      </c>
      <c r="D128" s="38" t="str">
        <f t="shared" si="5"/>
        <v>Bottnaryds IF P07</v>
      </c>
      <c r="E128" s="43"/>
      <c r="F128" s="39">
        <v>1</v>
      </c>
      <c r="G128" s="69">
        <v>0.5902777777777778</v>
      </c>
      <c r="H128" s="87" t="s">
        <v>291</v>
      </c>
    </row>
    <row r="129" spans="1:8" ht="15">
      <c r="A129" s="38" t="s">
        <v>287</v>
      </c>
      <c r="C129" s="38" t="s">
        <v>25</v>
      </c>
      <c r="D129" s="38" t="str">
        <f t="shared" si="5"/>
        <v>Hooks IF P07</v>
      </c>
      <c r="E129" s="43"/>
      <c r="F129" s="39" t="s">
        <v>296</v>
      </c>
      <c r="G129" s="69">
        <v>0.59375</v>
      </c>
      <c r="H129" s="87" t="s">
        <v>291</v>
      </c>
    </row>
    <row r="130" spans="1:8" ht="15">
      <c r="A130" s="2" t="s">
        <v>19</v>
      </c>
      <c r="B130" s="2"/>
      <c r="C130" s="38" t="s">
        <v>25</v>
      </c>
      <c r="D130" s="38" t="str">
        <f t="shared" si="5"/>
        <v>Norrahammars GIS P07</v>
      </c>
      <c r="E130" s="45"/>
      <c r="F130" s="39" t="s">
        <v>296</v>
      </c>
      <c r="G130" s="69">
        <v>0.611111111111111</v>
      </c>
      <c r="H130" s="87" t="s">
        <v>291</v>
      </c>
    </row>
    <row r="131" spans="1:8" ht="15">
      <c r="A131" s="50" t="s">
        <v>159</v>
      </c>
      <c r="B131" s="2" t="s">
        <v>134</v>
      </c>
      <c r="C131" s="38" t="s">
        <v>25</v>
      </c>
      <c r="D131" s="38" t="str">
        <f t="shared" si="5"/>
        <v>Jönköping Södra IF Grön P07</v>
      </c>
      <c r="E131" s="53"/>
      <c r="F131" s="39" t="s">
        <v>296</v>
      </c>
      <c r="G131" s="40"/>
      <c r="H131" s="87" t="s">
        <v>292</v>
      </c>
    </row>
    <row r="132" spans="1:8" ht="15">
      <c r="A132" s="50" t="s">
        <v>159</v>
      </c>
      <c r="B132" s="2" t="s">
        <v>135</v>
      </c>
      <c r="C132" s="38" t="s">
        <v>25</v>
      </c>
      <c r="D132" s="38" t="str">
        <f t="shared" si="5"/>
        <v>Jönköping Södra IF Vit P07</v>
      </c>
      <c r="E132" s="57"/>
      <c r="F132" s="39" t="s">
        <v>296</v>
      </c>
      <c r="G132" s="40"/>
      <c r="H132" s="87" t="s">
        <v>292</v>
      </c>
    </row>
    <row r="133" spans="1:8" ht="15">
      <c r="A133" s="50" t="s">
        <v>159</v>
      </c>
      <c r="B133" s="2" t="s">
        <v>133</v>
      </c>
      <c r="C133" s="38" t="s">
        <v>25</v>
      </c>
      <c r="D133" s="38" t="str">
        <f t="shared" si="5"/>
        <v>Jönköping Södra IF Svart P07</v>
      </c>
      <c r="F133" s="39" t="s">
        <v>296</v>
      </c>
      <c r="G133" s="40"/>
      <c r="H133" s="87" t="s">
        <v>292</v>
      </c>
    </row>
    <row r="134" spans="1:8" ht="15">
      <c r="A134" t="s">
        <v>15</v>
      </c>
      <c r="B134" t="s">
        <v>135</v>
      </c>
      <c r="C134" s="38" t="s">
        <v>25</v>
      </c>
      <c r="D134" s="38" t="str">
        <f t="shared" si="5"/>
        <v>Hovslätts IK Vit P07</v>
      </c>
      <c r="E134" s="57"/>
      <c r="F134" s="39">
        <v>1</v>
      </c>
      <c r="G134" s="40" t="s">
        <v>314</v>
      </c>
      <c r="H134" s="87" t="s">
        <v>291</v>
      </c>
    </row>
    <row r="135" spans="1:8" ht="15">
      <c r="A135" s="49" t="s">
        <v>158</v>
      </c>
      <c r="B135" t="s">
        <v>136</v>
      </c>
      <c r="C135" s="38" t="s">
        <v>25</v>
      </c>
      <c r="D135" s="38" t="str">
        <f t="shared" si="5"/>
        <v>Nässjö FF Blå P07</v>
      </c>
      <c r="E135" s="53"/>
      <c r="F135" s="39">
        <v>2</v>
      </c>
      <c r="G135" s="40"/>
      <c r="H135" s="86" t="s">
        <v>292</v>
      </c>
    </row>
    <row r="136" spans="1:8" ht="15">
      <c r="A136" s="49" t="s">
        <v>158</v>
      </c>
      <c r="B136" t="s">
        <v>137</v>
      </c>
      <c r="C136" s="38" t="s">
        <v>25</v>
      </c>
      <c r="D136" s="38" t="str">
        <f t="shared" si="5"/>
        <v>Nässjö FF Röd P07</v>
      </c>
      <c r="E136" s="41"/>
      <c r="F136" s="39">
        <v>2</v>
      </c>
      <c r="G136" s="40"/>
      <c r="H136" s="86" t="s">
        <v>292</v>
      </c>
    </row>
    <row r="137" spans="1:8" ht="15">
      <c r="A137" s="49" t="s">
        <v>158</v>
      </c>
      <c r="B137" t="s">
        <v>133</v>
      </c>
      <c r="C137" s="38" t="s">
        <v>25</v>
      </c>
      <c r="D137" s="38" t="str">
        <f t="shared" si="5"/>
        <v>Nässjö FF Svart P07</v>
      </c>
      <c r="E137" s="43"/>
      <c r="F137" s="39">
        <v>4</v>
      </c>
      <c r="G137" s="40"/>
      <c r="H137" s="86" t="s">
        <v>292</v>
      </c>
    </row>
    <row r="138" spans="1:8" ht="15">
      <c r="A138" s="49" t="s">
        <v>158</v>
      </c>
      <c r="B138" t="s">
        <v>135</v>
      </c>
      <c r="C138" s="38" t="s">
        <v>25</v>
      </c>
      <c r="D138" s="38" t="str">
        <f t="shared" si="5"/>
        <v>Nässjö FF Vit P07</v>
      </c>
      <c r="F138" s="39">
        <v>4</v>
      </c>
      <c r="G138" s="40"/>
      <c r="H138" s="86" t="s">
        <v>292</v>
      </c>
    </row>
    <row r="139" spans="1:8" ht="15">
      <c r="A139" s="50" t="s">
        <v>100</v>
      </c>
      <c r="B139" t="s">
        <v>137</v>
      </c>
      <c r="C139" s="38" t="s">
        <v>25</v>
      </c>
      <c r="D139" s="38" t="str">
        <f t="shared" si="5"/>
        <v>Habo IF Röd P07</v>
      </c>
      <c r="E139" s="45"/>
      <c r="F139" s="39">
        <v>4</v>
      </c>
      <c r="G139" s="40"/>
      <c r="H139" s="86" t="s">
        <v>292</v>
      </c>
    </row>
    <row r="140" spans="1:8" ht="15">
      <c r="A140" s="50" t="s">
        <v>100</v>
      </c>
      <c r="B140" t="s">
        <v>132</v>
      </c>
      <c r="C140" s="38" t="s">
        <v>25</v>
      </c>
      <c r="D140" s="38" t="str">
        <f t="shared" si="5"/>
        <v>Habo IF Gul P07</v>
      </c>
      <c r="E140" s="52"/>
      <c r="F140" s="39">
        <v>4</v>
      </c>
      <c r="G140" s="40"/>
      <c r="H140" s="86" t="s">
        <v>292</v>
      </c>
    </row>
    <row r="141" spans="1:8" ht="15">
      <c r="A141" s="50" t="s">
        <v>100</v>
      </c>
      <c r="B141" t="s">
        <v>136</v>
      </c>
      <c r="C141" s="38" t="s">
        <v>25</v>
      </c>
      <c r="D141" s="38" t="str">
        <f t="shared" si="5"/>
        <v>Habo IF Blå P07</v>
      </c>
      <c r="E141" s="57"/>
      <c r="F141" s="39">
        <v>4</v>
      </c>
      <c r="G141" s="40"/>
      <c r="H141" s="86" t="s">
        <v>292</v>
      </c>
    </row>
    <row r="142" ht="15">
      <c r="H142" s="87"/>
    </row>
    <row r="143" spans="1:8" ht="15">
      <c r="A143" s="36" t="s">
        <v>60</v>
      </c>
      <c r="B143" s="36"/>
      <c r="C143" s="36" t="s">
        <v>101</v>
      </c>
      <c r="D143" s="36" t="s">
        <v>60</v>
      </c>
      <c r="E143" s="36" t="s">
        <v>210</v>
      </c>
      <c r="F143" s="37" t="s">
        <v>92</v>
      </c>
      <c r="G143" s="37" t="s">
        <v>93</v>
      </c>
      <c r="H143" s="87"/>
    </row>
    <row r="144" spans="1:9" ht="15">
      <c r="A144" s="50" t="s">
        <v>45</v>
      </c>
      <c r="B144" s="50"/>
      <c r="C144" s="38" t="s">
        <v>29</v>
      </c>
      <c r="D144" s="38" t="str">
        <f aca="true" t="shared" si="6" ref="D144:D171">A144&amp;B144&amp;C144</f>
        <v>Jönköpings BK P08</v>
      </c>
      <c r="E144" s="42"/>
      <c r="F144" s="39">
        <v>4</v>
      </c>
      <c r="G144" s="74">
        <v>0.3819444444444444</v>
      </c>
      <c r="H144" s="87" t="s">
        <v>291</v>
      </c>
      <c r="I144" s="38">
        <v>1</v>
      </c>
    </row>
    <row r="145" spans="1:9" ht="15">
      <c r="A145" s="49" t="s">
        <v>56</v>
      </c>
      <c r="B145" s="2" t="s">
        <v>135</v>
      </c>
      <c r="C145" s="38" t="s">
        <v>29</v>
      </c>
      <c r="D145" s="38" t="str">
        <f t="shared" si="6"/>
        <v>IF Hallby Fotboll Vit P08</v>
      </c>
      <c r="E145" s="53"/>
      <c r="F145" s="39" t="s">
        <v>296</v>
      </c>
      <c r="G145" s="74">
        <v>0.5625</v>
      </c>
      <c r="H145" s="87" t="s">
        <v>291</v>
      </c>
      <c r="I145" s="38">
        <v>2</v>
      </c>
    </row>
    <row r="146" spans="1:9" ht="15">
      <c r="A146" s="49" t="s">
        <v>56</v>
      </c>
      <c r="B146" s="2" t="s">
        <v>136</v>
      </c>
      <c r="C146" s="38" t="s">
        <v>29</v>
      </c>
      <c r="D146" s="38" t="str">
        <f t="shared" si="6"/>
        <v>IF Hallby Fotboll Blå P08</v>
      </c>
      <c r="E146" s="45"/>
      <c r="F146" s="39" t="s">
        <v>296</v>
      </c>
      <c r="G146" s="74">
        <v>0.5625</v>
      </c>
      <c r="H146" s="87" t="s">
        <v>291</v>
      </c>
      <c r="I146" s="38">
        <v>3</v>
      </c>
    </row>
    <row r="147" spans="1:9" ht="15">
      <c r="A147" s="49" t="s">
        <v>56</v>
      </c>
      <c r="B147" s="2" t="s">
        <v>160</v>
      </c>
      <c r="C147" s="38" t="s">
        <v>29</v>
      </c>
      <c r="D147" s="38" t="str">
        <f t="shared" si="6"/>
        <v>IF Hallby Fotboll Randig P08</v>
      </c>
      <c r="E147" s="46"/>
      <c r="F147" s="39" t="s">
        <v>296</v>
      </c>
      <c r="G147" s="74">
        <v>0.5625</v>
      </c>
      <c r="H147" s="87" t="s">
        <v>291</v>
      </c>
      <c r="I147" s="38">
        <v>4</v>
      </c>
    </row>
    <row r="148" spans="1:9" ht="15">
      <c r="A148" t="s">
        <v>17</v>
      </c>
      <c r="B148" s="2" t="s">
        <v>137</v>
      </c>
      <c r="C148" s="38" t="s">
        <v>29</v>
      </c>
      <c r="D148" s="38" t="str">
        <f t="shared" si="6"/>
        <v>Ekhagens IF Röd P08</v>
      </c>
      <c r="E148" s="41"/>
      <c r="F148" s="39">
        <v>1</v>
      </c>
      <c r="G148" s="69">
        <v>0.5638888888888889</v>
      </c>
      <c r="H148" s="87" t="s">
        <v>291</v>
      </c>
      <c r="I148" s="38">
        <v>5</v>
      </c>
    </row>
    <row r="149" spans="1:9" ht="15">
      <c r="A149" t="s">
        <v>17</v>
      </c>
      <c r="B149" t="s">
        <v>133</v>
      </c>
      <c r="C149" s="38" t="s">
        <v>29</v>
      </c>
      <c r="D149" s="38" t="str">
        <f t="shared" si="6"/>
        <v>Ekhagens IF Svart P08</v>
      </c>
      <c r="F149" s="39">
        <v>1</v>
      </c>
      <c r="G149" s="69">
        <v>0.5638888888888889</v>
      </c>
      <c r="H149" s="86" t="s">
        <v>291</v>
      </c>
      <c r="I149" s="38">
        <v>6</v>
      </c>
    </row>
    <row r="150" spans="1:9" ht="15">
      <c r="A150" s="49" t="s">
        <v>159</v>
      </c>
      <c r="B150" s="2" t="s">
        <v>134</v>
      </c>
      <c r="C150" s="38" t="s">
        <v>29</v>
      </c>
      <c r="D150" s="38" t="str">
        <f t="shared" si="6"/>
        <v>Jönköping Södra IF Grön P08</v>
      </c>
      <c r="E150" s="43"/>
      <c r="F150" s="39">
        <v>1</v>
      </c>
      <c r="G150" s="69">
        <v>0.5652777777777778</v>
      </c>
      <c r="H150" s="87" t="s">
        <v>291</v>
      </c>
      <c r="I150" s="38">
        <v>7</v>
      </c>
    </row>
    <row r="151" spans="1:9" ht="15">
      <c r="A151" s="49" t="s">
        <v>159</v>
      </c>
      <c r="B151" s="2" t="s">
        <v>135</v>
      </c>
      <c r="C151" s="38" t="s">
        <v>29</v>
      </c>
      <c r="D151" s="38" t="str">
        <f t="shared" si="6"/>
        <v>Jönköping Södra IF Vit P08</v>
      </c>
      <c r="E151" s="41"/>
      <c r="F151" s="39">
        <v>1</v>
      </c>
      <c r="G151" s="69">
        <v>0.5652777777777778</v>
      </c>
      <c r="H151" s="87" t="s">
        <v>291</v>
      </c>
      <c r="I151" s="38">
        <v>8</v>
      </c>
    </row>
    <row r="152" spans="1:9" ht="15">
      <c r="A152" s="49" t="s">
        <v>159</v>
      </c>
      <c r="B152" s="2" t="s">
        <v>133</v>
      </c>
      <c r="C152" s="38" t="s">
        <v>29</v>
      </c>
      <c r="D152" s="38" t="str">
        <f t="shared" si="6"/>
        <v>Jönköping Södra IF Svart P08</v>
      </c>
      <c r="E152" s="45"/>
      <c r="F152" s="39">
        <v>1</v>
      </c>
      <c r="G152" s="69">
        <v>0.5652777777777778</v>
      </c>
      <c r="H152" s="87" t="s">
        <v>291</v>
      </c>
      <c r="I152" s="38">
        <v>9</v>
      </c>
    </row>
    <row r="153" spans="1:9" ht="15">
      <c r="A153" t="s">
        <v>104</v>
      </c>
      <c r="B153" s="2" t="s">
        <v>133</v>
      </c>
      <c r="C153" s="38" t="s">
        <v>29</v>
      </c>
      <c r="D153" s="38" t="str">
        <f t="shared" si="6"/>
        <v>Mariebo IK Svart P08</v>
      </c>
      <c r="E153" s="46"/>
      <c r="F153" s="39">
        <v>1</v>
      </c>
      <c r="G153" s="69">
        <v>0.5666666666666667</v>
      </c>
      <c r="H153" s="87" t="s">
        <v>291</v>
      </c>
      <c r="I153" s="38">
        <v>10</v>
      </c>
    </row>
    <row r="154" spans="1:9" ht="15">
      <c r="A154" t="s">
        <v>104</v>
      </c>
      <c r="B154" s="2" t="s">
        <v>132</v>
      </c>
      <c r="C154" s="38" t="s">
        <v>29</v>
      </c>
      <c r="D154" s="38" t="str">
        <f t="shared" si="6"/>
        <v>Mariebo IK Gul P08</v>
      </c>
      <c r="E154" s="41"/>
      <c r="F154" s="39">
        <v>1</v>
      </c>
      <c r="G154" s="69">
        <v>0.5666666666666667</v>
      </c>
      <c r="H154" s="87" t="s">
        <v>291</v>
      </c>
      <c r="I154" s="38">
        <v>11</v>
      </c>
    </row>
    <row r="155" spans="1:9" ht="15">
      <c r="A155" s="49" t="s">
        <v>158</v>
      </c>
      <c r="B155" s="2" t="s">
        <v>135</v>
      </c>
      <c r="C155" s="38" t="s">
        <v>29</v>
      </c>
      <c r="D155" s="38" t="str">
        <f t="shared" si="6"/>
        <v>Nässjö FF Vit P08</v>
      </c>
      <c r="E155" s="53"/>
      <c r="F155" s="39">
        <v>1</v>
      </c>
      <c r="G155" s="69"/>
      <c r="H155" s="87" t="s">
        <v>292</v>
      </c>
      <c r="I155" s="38">
        <v>12</v>
      </c>
    </row>
    <row r="156" spans="1:9" ht="15">
      <c r="A156" s="49" t="s">
        <v>158</v>
      </c>
      <c r="B156" t="s">
        <v>136</v>
      </c>
      <c r="C156" s="38" t="s">
        <v>29</v>
      </c>
      <c r="D156" s="38" t="str">
        <f t="shared" si="6"/>
        <v>Nässjö FF Blå P08</v>
      </c>
      <c r="E156" s="45"/>
      <c r="F156" s="39">
        <v>2</v>
      </c>
      <c r="G156" s="74"/>
      <c r="H156" s="87" t="s">
        <v>292</v>
      </c>
      <c r="I156" s="38">
        <v>13</v>
      </c>
    </row>
    <row r="157" spans="1:9" ht="15">
      <c r="A157" s="49" t="s">
        <v>158</v>
      </c>
      <c r="B157" t="s">
        <v>137</v>
      </c>
      <c r="C157" s="38" t="s">
        <v>29</v>
      </c>
      <c r="D157" s="38" t="str">
        <f t="shared" si="6"/>
        <v>Nässjö FF Röd P08</v>
      </c>
      <c r="E157" s="41"/>
      <c r="F157" s="39">
        <v>2</v>
      </c>
      <c r="G157" s="74"/>
      <c r="H157" s="87" t="s">
        <v>292</v>
      </c>
      <c r="I157" s="38">
        <v>14</v>
      </c>
    </row>
    <row r="158" spans="1:9" ht="15">
      <c r="A158" s="55" t="s">
        <v>128</v>
      </c>
      <c r="B158" s="2" t="s">
        <v>132</v>
      </c>
      <c r="C158" s="38" t="s">
        <v>29</v>
      </c>
      <c r="D158" s="38" t="str">
        <f t="shared" si="6"/>
        <v>Bankeryds SK Gul P08</v>
      </c>
      <c r="E158" s="53"/>
      <c r="F158" s="39" t="s">
        <v>296</v>
      </c>
      <c r="G158" s="69">
        <v>0.5729166666666666</v>
      </c>
      <c r="H158" s="87" t="s">
        <v>291</v>
      </c>
      <c r="I158" s="38">
        <v>15</v>
      </c>
    </row>
    <row r="159" spans="1:9" ht="15">
      <c r="A159" s="55" t="s">
        <v>128</v>
      </c>
      <c r="B159" s="2" t="s">
        <v>133</v>
      </c>
      <c r="C159" s="38" t="s">
        <v>29</v>
      </c>
      <c r="D159" s="38" t="str">
        <f t="shared" si="6"/>
        <v>Bankeryds SK Svart P08</v>
      </c>
      <c r="E159" s="43"/>
      <c r="F159" s="39" t="s">
        <v>296</v>
      </c>
      <c r="G159" s="69">
        <v>0.5729166666666666</v>
      </c>
      <c r="H159" s="87" t="s">
        <v>291</v>
      </c>
      <c r="I159" s="38">
        <v>16</v>
      </c>
    </row>
    <row r="160" spans="1:9" ht="15">
      <c r="A160" s="55" t="s">
        <v>128</v>
      </c>
      <c r="B160" s="2" t="s">
        <v>135</v>
      </c>
      <c r="C160" s="38" t="s">
        <v>29</v>
      </c>
      <c r="D160" s="38" t="str">
        <f t="shared" si="6"/>
        <v>Bankeryds SK Vit P08</v>
      </c>
      <c r="E160" s="46"/>
      <c r="F160" s="39" t="s">
        <v>296</v>
      </c>
      <c r="G160" s="69">
        <v>0.5729166666666666</v>
      </c>
      <c r="H160" s="87" t="s">
        <v>291</v>
      </c>
      <c r="I160" s="38">
        <v>17</v>
      </c>
    </row>
    <row r="161" spans="1:9" ht="15">
      <c r="A161" s="55" t="s">
        <v>128</v>
      </c>
      <c r="B161" s="2" t="s">
        <v>136</v>
      </c>
      <c r="C161" s="38" t="s">
        <v>29</v>
      </c>
      <c r="D161" s="38" t="str">
        <f t="shared" si="6"/>
        <v>Bankeryds SK Blå P08</v>
      </c>
      <c r="F161" s="39" t="s">
        <v>296</v>
      </c>
      <c r="G161" s="74">
        <v>0.5729166666666666</v>
      </c>
      <c r="H161" s="87" t="s">
        <v>291</v>
      </c>
      <c r="I161" s="38">
        <v>18</v>
      </c>
    </row>
    <row r="162" spans="1:9" ht="15">
      <c r="A162" s="54" t="s">
        <v>15</v>
      </c>
      <c r="B162" s="50" t="s">
        <v>135</v>
      </c>
      <c r="C162" s="38" t="s">
        <v>29</v>
      </c>
      <c r="D162" s="38" t="str">
        <f t="shared" si="6"/>
        <v>Hovslätts IK Vit P08</v>
      </c>
      <c r="E162" s="42"/>
      <c r="F162" s="39">
        <v>4</v>
      </c>
      <c r="G162" s="74">
        <v>0.5729166666666666</v>
      </c>
      <c r="H162" s="87" t="s">
        <v>291</v>
      </c>
      <c r="I162" s="38">
        <v>19</v>
      </c>
    </row>
    <row r="163" spans="1:9" ht="15">
      <c r="A163" s="31" t="s">
        <v>15</v>
      </c>
      <c r="B163" s="2" t="s">
        <v>137</v>
      </c>
      <c r="C163" s="38" t="s">
        <v>29</v>
      </c>
      <c r="D163" s="38" t="str">
        <f t="shared" si="6"/>
        <v>Hovslätts IK Röd P08</v>
      </c>
      <c r="F163" s="39">
        <v>4</v>
      </c>
      <c r="G163" s="74">
        <v>0.5729166666666666</v>
      </c>
      <c r="H163" s="87" t="s">
        <v>291</v>
      </c>
      <c r="I163" s="38">
        <v>20</v>
      </c>
    </row>
    <row r="164" spans="1:9" ht="15">
      <c r="A164" s="50" t="s">
        <v>128</v>
      </c>
      <c r="B164" s="50" t="s">
        <v>137</v>
      </c>
      <c r="C164" s="38" t="s">
        <v>29</v>
      </c>
      <c r="D164" s="38" t="str">
        <f t="shared" si="6"/>
        <v>Bankeryds SK Röd P08</v>
      </c>
      <c r="E164" s="42"/>
      <c r="F164" s="39" t="s">
        <v>296</v>
      </c>
      <c r="G164" s="74">
        <v>0.5729166666666666</v>
      </c>
      <c r="H164" s="87" t="s">
        <v>291</v>
      </c>
      <c r="I164" s="38">
        <v>21</v>
      </c>
    </row>
    <row r="165" spans="1:9" ht="15">
      <c r="A165" s="49" t="s">
        <v>100</v>
      </c>
      <c r="B165" t="s">
        <v>136</v>
      </c>
      <c r="C165" s="38" t="s">
        <v>29</v>
      </c>
      <c r="D165" s="38" t="str">
        <f t="shared" si="6"/>
        <v>Habo IF Blå P08</v>
      </c>
      <c r="E165" s="53"/>
      <c r="F165" s="39">
        <v>2</v>
      </c>
      <c r="G165" s="74">
        <v>0.5736111111111112</v>
      </c>
      <c r="H165" s="87" t="s">
        <v>291</v>
      </c>
      <c r="I165" s="38">
        <v>22</v>
      </c>
    </row>
    <row r="166" spans="1:9" ht="15">
      <c r="A166" s="49" t="s">
        <v>100</v>
      </c>
      <c r="B166" t="s">
        <v>135</v>
      </c>
      <c r="C166" s="38" t="s">
        <v>29</v>
      </c>
      <c r="D166" s="38" t="str">
        <f t="shared" si="6"/>
        <v>Habo IF Vit P08</v>
      </c>
      <c r="E166" s="46"/>
      <c r="F166" s="39">
        <v>2</v>
      </c>
      <c r="G166" s="74">
        <v>0.5736111111111112</v>
      </c>
      <c r="H166" s="87" t="s">
        <v>291</v>
      </c>
      <c r="I166" s="38">
        <v>23</v>
      </c>
    </row>
    <row r="167" spans="1:9" ht="15">
      <c r="A167" s="50" t="s">
        <v>100</v>
      </c>
      <c r="B167" s="50" t="s">
        <v>137</v>
      </c>
      <c r="C167" s="38" t="s">
        <v>29</v>
      </c>
      <c r="D167" s="38" t="str">
        <f t="shared" si="6"/>
        <v>Habo IF Röd P08</v>
      </c>
      <c r="E167" s="42"/>
      <c r="F167" s="39">
        <v>4</v>
      </c>
      <c r="G167" s="74">
        <v>0.5736111111111112</v>
      </c>
      <c r="H167" s="87" t="s">
        <v>291</v>
      </c>
      <c r="I167" s="38">
        <v>24</v>
      </c>
    </row>
    <row r="168" spans="1:9" ht="15">
      <c r="A168" t="s">
        <v>3</v>
      </c>
      <c r="B168" t="s">
        <v>137</v>
      </c>
      <c r="C168" s="38" t="s">
        <v>29</v>
      </c>
      <c r="D168" s="38" t="str">
        <f t="shared" si="6"/>
        <v>Tabergs SK Röd P08</v>
      </c>
      <c r="E168" s="45"/>
      <c r="F168" s="39">
        <v>1</v>
      </c>
      <c r="G168" s="69">
        <v>0.611111111111111</v>
      </c>
      <c r="H168" s="86" t="s">
        <v>291</v>
      </c>
      <c r="I168" s="38">
        <v>25</v>
      </c>
    </row>
    <row r="169" spans="1:9" ht="15">
      <c r="A169" s="2" t="s">
        <v>3</v>
      </c>
      <c r="B169" s="2" t="s">
        <v>136</v>
      </c>
      <c r="C169" s="38" t="s">
        <v>29</v>
      </c>
      <c r="D169" s="38" t="str">
        <f t="shared" si="6"/>
        <v>Tabergs SK Blå P08</v>
      </c>
      <c r="E169" s="43"/>
      <c r="F169" s="39">
        <v>2</v>
      </c>
      <c r="H169" s="87" t="s">
        <v>292</v>
      </c>
      <c r="I169" s="38">
        <v>26</v>
      </c>
    </row>
    <row r="170" spans="1:9" ht="15">
      <c r="A170" t="s">
        <v>19</v>
      </c>
      <c r="B170" t="s">
        <v>133</v>
      </c>
      <c r="C170" s="38" t="s">
        <v>29</v>
      </c>
      <c r="D170" s="38" t="str">
        <f t="shared" si="6"/>
        <v>Norrahammars GIS Svart P08</v>
      </c>
      <c r="E170" s="43"/>
      <c r="F170" s="39">
        <v>2</v>
      </c>
      <c r="H170" s="87" t="s">
        <v>292</v>
      </c>
      <c r="I170" s="38">
        <v>27</v>
      </c>
    </row>
    <row r="171" spans="1:9" ht="15">
      <c r="A171" t="s">
        <v>19</v>
      </c>
      <c r="B171" t="s">
        <v>135</v>
      </c>
      <c r="C171" s="38" t="s">
        <v>29</v>
      </c>
      <c r="D171" s="38" t="str">
        <f t="shared" si="6"/>
        <v>Norrahammars GIS Vit P08</v>
      </c>
      <c r="F171" s="39">
        <v>2</v>
      </c>
      <c r="H171" s="87" t="s">
        <v>292</v>
      </c>
      <c r="I171" s="38">
        <v>28</v>
      </c>
    </row>
    <row r="174" spans="1:8" ht="12">
      <c r="A174" s="36" t="s">
        <v>232</v>
      </c>
      <c r="B174" s="36"/>
      <c r="C174" s="36" t="s">
        <v>101</v>
      </c>
      <c r="D174" s="36" t="s">
        <v>232</v>
      </c>
      <c r="E174" s="36" t="s">
        <v>55</v>
      </c>
      <c r="F174" s="37" t="s">
        <v>92</v>
      </c>
      <c r="G174" s="37" t="s">
        <v>93</v>
      </c>
      <c r="H174" s="37" t="s">
        <v>295</v>
      </c>
    </row>
    <row r="175" spans="1:8" ht="15">
      <c r="A175" t="s">
        <v>18</v>
      </c>
      <c r="B175" t="s">
        <v>133</v>
      </c>
      <c r="C175" s="38" t="s">
        <v>233</v>
      </c>
      <c r="D175" s="38" t="str">
        <f aca="true" t="shared" si="7" ref="D175:D186">A175&amp;B175&amp;C175</f>
        <v>IF Haga Svart P09</v>
      </c>
      <c r="E175" s="53"/>
      <c r="F175" s="39" t="s">
        <v>290</v>
      </c>
      <c r="G175" s="70">
        <v>0.34722222222222227</v>
      </c>
      <c r="H175" s="87" t="s">
        <v>291</v>
      </c>
    </row>
    <row r="176" spans="1:8" ht="15">
      <c r="A176" t="s">
        <v>18</v>
      </c>
      <c r="B176" t="s">
        <v>132</v>
      </c>
      <c r="C176" s="38" t="s">
        <v>233</v>
      </c>
      <c r="D176" s="38" t="str">
        <f t="shared" si="7"/>
        <v>IF Haga Gul P09</v>
      </c>
      <c r="E176" s="41"/>
      <c r="F176" s="39" t="s">
        <v>290</v>
      </c>
      <c r="G176" s="70">
        <v>0.34722222222222227</v>
      </c>
      <c r="H176" s="87" t="s">
        <v>291</v>
      </c>
    </row>
    <row r="177" spans="1:8" ht="15">
      <c r="A177" s="31" t="s">
        <v>31</v>
      </c>
      <c r="B177" s="2"/>
      <c r="C177" s="38" t="s">
        <v>233</v>
      </c>
      <c r="D177" s="38" t="str">
        <f t="shared" si="7"/>
        <v>Hvetlanda GIF P09</v>
      </c>
      <c r="E177" s="53"/>
      <c r="F177" s="39">
        <v>4</v>
      </c>
      <c r="G177" s="73">
        <v>0.3611111111111111</v>
      </c>
      <c r="H177" s="86" t="s">
        <v>291</v>
      </c>
    </row>
    <row r="178" spans="1:8" ht="15">
      <c r="A178" s="31" t="s">
        <v>104</v>
      </c>
      <c r="B178" s="2" t="s">
        <v>132</v>
      </c>
      <c r="C178" s="38" t="s">
        <v>233</v>
      </c>
      <c r="D178" s="38" t="str">
        <f t="shared" si="7"/>
        <v>Mariebo IK Gul P09</v>
      </c>
      <c r="E178" s="41"/>
      <c r="F178" s="39">
        <v>4</v>
      </c>
      <c r="G178" s="73">
        <v>0.36180555555555555</v>
      </c>
      <c r="H178" s="86" t="s">
        <v>291</v>
      </c>
    </row>
    <row r="179" spans="1:8" ht="15">
      <c r="A179" s="31" t="s">
        <v>104</v>
      </c>
      <c r="B179" s="2" t="s">
        <v>133</v>
      </c>
      <c r="C179" s="38" t="s">
        <v>233</v>
      </c>
      <c r="D179" s="38" t="str">
        <f t="shared" si="7"/>
        <v>Mariebo IK Svart P09</v>
      </c>
      <c r="E179" s="53"/>
      <c r="F179" s="39">
        <v>4</v>
      </c>
      <c r="G179" s="73">
        <v>0.3625</v>
      </c>
      <c r="H179" s="86" t="s">
        <v>291</v>
      </c>
    </row>
    <row r="180" spans="1:8" ht="15">
      <c r="A180" s="31" t="s">
        <v>128</v>
      </c>
      <c r="B180" s="2" t="s">
        <v>132</v>
      </c>
      <c r="C180" s="38" t="s">
        <v>233</v>
      </c>
      <c r="D180" s="38" t="str">
        <f t="shared" si="7"/>
        <v>Bankeryds SK Gul P09</v>
      </c>
      <c r="E180" s="41"/>
      <c r="F180" s="39">
        <v>4</v>
      </c>
      <c r="G180" s="73">
        <v>0.3625</v>
      </c>
      <c r="H180" s="86" t="s">
        <v>291</v>
      </c>
    </row>
    <row r="181" spans="1:8" ht="15">
      <c r="A181" s="31" t="s">
        <v>128</v>
      </c>
      <c r="B181" s="2" t="s">
        <v>133</v>
      </c>
      <c r="C181" s="38" t="s">
        <v>233</v>
      </c>
      <c r="D181" s="38" t="str">
        <f t="shared" si="7"/>
        <v>Bankeryds SK Svart P09</v>
      </c>
      <c r="E181" s="43"/>
      <c r="F181" s="39">
        <v>4</v>
      </c>
      <c r="G181" s="73">
        <v>0.3625</v>
      </c>
      <c r="H181" s="86" t="s">
        <v>291</v>
      </c>
    </row>
    <row r="182" spans="1:8" ht="15">
      <c r="A182" s="38" t="s">
        <v>17</v>
      </c>
      <c r="B182" s="38" t="s">
        <v>133</v>
      </c>
      <c r="C182" s="38" t="s">
        <v>233</v>
      </c>
      <c r="D182" s="38" t="str">
        <f t="shared" si="7"/>
        <v>Ekhagens IF Svart P09</v>
      </c>
      <c r="E182" s="41"/>
      <c r="F182" s="39">
        <v>4</v>
      </c>
      <c r="G182" s="73">
        <v>0.36319444444444443</v>
      </c>
      <c r="H182" s="86" t="s">
        <v>291</v>
      </c>
    </row>
    <row r="183" spans="1:8" ht="15">
      <c r="A183" s="38" t="s">
        <v>17</v>
      </c>
      <c r="B183" s="38" t="s">
        <v>137</v>
      </c>
      <c r="C183" s="38" t="s">
        <v>233</v>
      </c>
      <c r="D183" s="38" t="str">
        <f t="shared" si="7"/>
        <v>Ekhagens IF Röd P09</v>
      </c>
      <c r="E183" s="43"/>
      <c r="F183" s="39">
        <v>4</v>
      </c>
      <c r="G183" s="73">
        <v>0.36319444444444443</v>
      </c>
      <c r="H183" s="86" t="s">
        <v>291</v>
      </c>
    </row>
    <row r="184" spans="1:8" ht="15">
      <c r="A184" s="38" t="s">
        <v>14</v>
      </c>
      <c r="C184" s="38" t="s">
        <v>233</v>
      </c>
      <c r="D184" s="38" t="str">
        <f t="shared" si="7"/>
        <v>Husqvarna FF P09</v>
      </c>
      <c r="E184" s="43"/>
      <c r="F184" s="39">
        <v>4</v>
      </c>
      <c r="G184" s="73">
        <v>0.3638888888888889</v>
      </c>
      <c r="H184" s="38" t="s">
        <v>291</v>
      </c>
    </row>
    <row r="185" spans="1:8" ht="15">
      <c r="A185" t="s">
        <v>3</v>
      </c>
      <c r="B185" s="2" t="s">
        <v>132</v>
      </c>
      <c r="C185" s="38" t="s">
        <v>233</v>
      </c>
      <c r="D185" s="38" t="str">
        <f t="shared" si="7"/>
        <v>Tabergs SK Gul P09</v>
      </c>
      <c r="E185" s="53"/>
      <c r="F185" s="39">
        <v>4</v>
      </c>
      <c r="G185" s="87"/>
      <c r="H185" s="87" t="s">
        <v>292</v>
      </c>
    </row>
    <row r="186" spans="1:8" ht="15">
      <c r="A186" t="s">
        <v>3</v>
      </c>
      <c r="B186" s="2" t="s">
        <v>137</v>
      </c>
      <c r="C186" s="38" t="s">
        <v>233</v>
      </c>
      <c r="D186" s="38" t="str">
        <f t="shared" si="7"/>
        <v>Tabergs SK Röd P09</v>
      </c>
      <c r="E186" s="43"/>
      <c r="F186" s="39">
        <v>4</v>
      </c>
      <c r="G186" s="87"/>
      <c r="H186" s="87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6"/>
  <sheetViews>
    <sheetView zoomScale="180" zoomScaleNormal="180" zoomScalePageLayoutView="0" workbookViewId="0" topLeftCell="A164">
      <selection activeCell="D186" sqref="D186"/>
    </sheetView>
  </sheetViews>
  <sheetFormatPr defaultColWidth="9.140625" defaultRowHeight="12.75"/>
  <cols>
    <col min="1" max="1" width="21.8515625" style="38" bestFit="1" customWidth="1"/>
    <col min="2" max="2" width="21.8515625" style="38" customWidth="1"/>
    <col min="3" max="3" width="5.7109375" style="38" bestFit="1" customWidth="1"/>
    <col min="4" max="4" width="25.57421875" style="38" bestFit="1" customWidth="1"/>
    <col min="5" max="5" width="11.140625" style="38" bestFit="1" customWidth="1"/>
    <col min="6" max="6" width="15.57421875" style="39" bestFit="1" customWidth="1"/>
    <col min="7" max="7" width="7.00390625" style="39" bestFit="1" customWidth="1"/>
    <col min="8" max="8" width="5.28125" style="38" bestFit="1" customWidth="1"/>
    <col min="9" max="9" width="9.140625" style="38" customWidth="1"/>
    <col min="10" max="10" width="1.421875" style="38" bestFit="1" customWidth="1"/>
    <col min="11" max="16384" width="9.140625" style="38" customWidth="1"/>
  </cols>
  <sheetData>
    <row r="1" spans="1:8" ht="12">
      <c r="A1" s="36" t="s">
        <v>16</v>
      </c>
      <c r="B1" s="36"/>
      <c r="C1" s="36" t="s">
        <v>101</v>
      </c>
      <c r="D1" s="36" t="s">
        <v>16</v>
      </c>
      <c r="E1" s="36" t="s">
        <v>55</v>
      </c>
      <c r="F1" s="37" t="s">
        <v>92</v>
      </c>
      <c r="G1" s="37" t="s">
        <v>93</v>
      </c>
      <c r="H1" s="37" t="s">
        <v>295</v>
      </c>
    </row>
    <row r="2" spans="1:8" ht="15">
      <c r="A2" s="50" t="s">
        <v>104</v>
      </c>
      <c r="B2" t="s">
        <v>133</v>
      </c>
      <c r="C2" s="38" t="s">
        <v>23</v>
      </c>
      <c r="D2" s="38" t="str">
        <f aca="true" t="shared" si="0" ref="D2:D24">A2&amp;B2&amp;C2</f>
        <v>Mariebo IK Svart F06</v>
      </c>
      <c r="E2" s="43"/>
      <c r="F2" s="39">
        <v>1</v>
      </c>
      <c r="G2" s="69">
        <v>0.3506944444444444</v>
      </c>
      <c r="H2" s="71" t="s">
        <v>291</v>
      </c>
    </row>
    <row r="3" spans="1:8" ht="15">
      <c r="A3" s="50" t="s">
        <v>107</v>
      </c>
      <c r="B3" t="s">
        <v>132</v>
      </c>
      <c r="C3" s="38" t="s">
        <v>23</v>
      </c>
      <c r="D3" s="38" t="str">
        <f t="shared" si="0"/>
        <v>Mariebo IK  Gul F06</v>
      </c>
      <c r="E3" s="41"/>
      <c r="F3" s="39">
        <v>1</v>
      </c>
      <c r="G3" s="69">
        <v>0.3506944444444444</v>
      </c>
      <c r="H3" s="71" t="s">
        <v>291</v>
      </c>
    </row>
    <row r="4" spans="1:8" ht="15">
      <c r="A4" s="54" t="s">
        <v>31</v>
      </c>
      <c r="B4" t="s">
        <v>136</v>
      </c>
      <c r="C4" s="38" t="s">
        <v>23</v>
      </c>
      <c r="D4" s="38" t="str">
        <f t="shared" si="0"/>
        <v>Hvetlanda GIF Blå F06</v>
      </c>
      <c r="E4" s="41"/>
      <c r="F4" s="39">
        <v>1</v>
      </c>
      <c r="G4" s="69">
        <v>0.3541666666666667</v>
      </c>
      <c r="H4" s="71" t="s">
        <v>291</v>
      </c>
    </row>
    <row r="5" spans="1:8" ht="15">
      <c r="A5" s="50" t="s">
        <v>18</v>
      </c>
      <c r="B5" t="s">
        <v>133</v>
      </c>
      <c r="C5" s="38" t="s">
        <v>23</v>
      </c>
      <c r="D5" s="38" t="str">
        <f t="shared" si="0"/>
        <v>IF Haga Svart F06</v>
      </c>
      <c r="E5" s="41"/>
      <c r="F5" s="39" t="s">
        <v>290</v>
      </c>
      <c r="G5" s="69">
        <v>0.34722222222222227</v>
      </c>
      <c r="H5" s="71" t="s">
        <v>291</v>
      </c>
    </row>
    <row r="6" spans="1:8" ht="15">
      <c r="A6" s="50" t="s">
        <v>18</v>
      </c>
      <c r="B6" t="s">
        <v>132</v>
      </c>
      <c r="C6" s="38" t="s">
        <v>23</v>
      </c>
      <c r="D6" s="38" t="str">
        <f t="shared" si="0"/>
        <v>IF Haga Gul F06</v>
      </c>
      <c r="E6" s="46"/>
      <c r="F6" s="39" t="s">
        <v>290</v>
      </c>
      <c r="G6" s="69">
        <v>0.34722222222222227</v>
      </c>
      <c r="H6" s="71" t="s">
        <v>291</v>
      </c>
    </row>
    <row r="7" spans="1:8" ht="15">
      <c r="A7" s="50" t="s">
        <v>128</v>
      </c>
      <c r="B7" t="s">
        <v>133</v>
      </c>
      <c r="C7" s="38" t="s">
        <v>23</v>
      </c>
      <c r="D7" s="38" t="str">
        <f t="shared" si="0"/>
        <v>Bankeryds SK Svart F06</v>
      </c>
      <c r="E7" s="42"/>
      <c r="F7" s="39">
        <v>1</v>
      </c>
      <c r="G7" s="69"/>
      <c r="H7" s="71" t="s">
        <v>292</v>
      </c>
    </row>
    <row r="8" spans="1:8" ht="15">
      <c r="A8" s="50" t="s">
        <v>128</v>
      </c>
      <c r="B8" t="s">
        <v>132</v>
      </c>
      <c r="C8" s="38" t="s">
        <v>23</v>
      </c>
      <c r="D8" s="38" t="str">
        <f t="shared" si="0"/>
        <v>Bankeryds SK Gul F06</v>
      </c>
      <c r="F8" s="39">
        <v>1</v>
      </c>
      <c r="G8" s="69"/>
      <c r="H8" s="71" t="s">
        <v>292</v>
      </c>
    </row>
    <row r="9" spans="1:8" ht="15">
      <c r="A9" t="s">
        <v>20</v>
      </c>
      <c r="B9"/>
      <c r="C9" s="38" t="s">
        <v>23</v>
      </c>
      <c r="D9" s="38" t="str">
        <f t="shared" si="0"/>
        <v>Bottnaryds IF F06</v>
      </c>
      <c r="E9" s="56"/>
      <c r="F9" s="39">
        <v>1</v>
      </c>
      <c r="G9" s="69">
        <v>0.3527777777777778</v>
      </c>
      <c r="H9" s="72" t="s">
        <v>291</v>
      </c>
    </row>
    <row r="10" spans="1:8" ht="15">
      <c r="A10" t="s">
        <v>30</v>
      </c>
      <c r="B10" s="2"/>
      <c r="C10" s="38" t="s">
        <v>23</v>
      </c>
      <c r="D10" s="38" t="str">
        <f t="shared" si="0"/>
        <v>Jönköpings Södra IF F06</v>
      </c>
      <c r="E10" s="43"/>
      <c r="F10" s="39">
        <v>1</v>
      </c>
      <c r="G10" s="69">
        <v>0.3534722222222222</v>
      </c>
      <c r="H10" s="72" t="s">
        <v>291</v>
      </c>
    </row>
    <row r="11" spans="1:8" ht="15">
      <c r="A11" s="50" t="s">
        <v>207</v>
      </c>
      <c r="B11" s="2" t="s">
        <v>135</v>
      </c>
      <c r="C11" s="38" t="s">
        <v>23</v>
      </c>
      <c r="D11" s="38" t="str">
        <f t="shared" si="0"/>
        <v>Tenhults IF Vit F06</v>
      </c>
      <c r="E11" s="42"/>
      <c r="F11" s="39">
        <v>1</v>
      </c>
      <c r="G11" s="40"/>
      <c r="H11" s="72" t="s">
        <v>292</v>
      </c>
    </row>
    <row r="12" spans="1:8" ht="15">
      <c r="A12" s="2" t="s">
        <v>19</v>
      </c>
      <c r="B12" s="2"/>
      <c r="C12" s="38" t="s">
        <v>23</v>
      </c>
      <c r="D12" s="38" t="str">
        <f t="shared" si="0"/>
        <v>Norrahammars GIS F06</v>
      </c>
      <c r="E12" s="56"/>
      <c r="F12" s="39">
        <v>1</v>
      </c>
      <c r="G12" s="69">
        <v>0.35555555555555557</v>
      </c>
      <c r="H12" s="72" t="s">
        <v>291</v>
      </c>
    </row>
    <row r="13" spans="1:16" ht="15">
      <c r="A13" s="50" t="s">
        <v>126</v>
      </c>
      <c r="B13" s="2" t="s">
        <v>135</v>
      </c>
      <c r="C13" s="38" t="s">
        <v>23</v>
      </c>
      <c r="D13" s="38" t="str">
        <f t="shared" si="0"/>
        <v>Barnarps IF Vit F06</v>
      </c>
      <c r="E13" s="42"/>
      <c r="F13" s="39">
        <v>2</v>
      </c>
      <c r="G13" s="69">
        <v>0.35625</v>
      </c>
      <c r="H13" s="72" t="s">
        <v>291</v>
      </c>
      <c r="O13"/>
      <c r="P13"/>
    </row>
    <row r="14" spans="1:16" ht="15">
      <c r="A14" s="50" t="s">
        <v>126</v>
      </c>
      <c r="B14" s="2" t="s">
        <v>133</v>
      </c>
      <c r="C14" s="38" t="s">
        <v>23</v>
      </c>
      <c r="D14" s="38" t="str">
        <f t="shared" si="0"/>
        <v>Barnarps IF Svart F06</v>
      </c>
      <c r="F14" s="39">
        <v>2</v>
      </c>
      <c r="G14" s="69">
        <v>0.35625</v>
      </c>
      <c r="H14" s="72" t="s">
        <v>291</v>
      </c>
      <c r="O14"/>
      <c r="P14"/>
    </row>
    <row r="15" spans="1:16" ht="15">
      <c r="A15" s="54" t="s">
        <v>14</v>
      </c>
      <c r="B15" s="2" t="s">
        <v>136</v>
      </c>
      <c r="C15" s="38" t="s">
        <v>23</v>
      </c>
      <c r="D15" s="38" t="str">
        <f t="shared" si="0"/>
        <v>Husqvarna FF Blå F06</v>
      </c>
      <c r="E15" s="56"/>
      <c r="F15" s="39">
        <v>2</v>
      </c>
      <c r="G15" s="69">
        <v>0.3576388888888889</v>
      </c>
      <c r="H15" s="72" t="s">
        <v>291</v>
      </c>
      <c r="O15" s="31"/>
      <c r="P15"/>
    </row>
    <row r="16" spans="1:16" ht="15">
      <c r="A16" s="50" t="s">
        <v>207</v>
      </c>
      <c r="B16" s="2" t="s">
        <v>133</v>
      </c>
      <c r="C16" s="38" t="s">
        <v>23</v>
      </c>
      <c r="D16" s="38" t="str">
        <f t="shared" si="0"/>
        <v>Tenhults IF Svart F06</v>
      </c>
      <c r="E16" s="43"/>
      <c r="F16" s="39" t="s">
        <v>296</v>
      </c>
      <c r="G16" s="40"/>
      <c r="H16" s="72" t="s">
        <v>292</v>
      </c>
      <c r="O16" s="31"/>
      <c r="P16"/>
    </row>
    <row r="17" spans="1:16" ht="15">
      <c r="A17" t="s">
        <v>15</v>
      </c>
      <c r="B17"/>
      <c r="C17" s="38" t="s">
        <v>23</v>
      </c>
      <c r="D17" s="38" t="str">
        <f t="shared" si="0"/>
        <v>Hovslätts IK F06</v>
      </c>
      <c r="F17" s="39">
        <v>2</v>
      </c>
      <c r="G17" s="69">
        <v>0.36041666666666666</v>
      </c>
      <c r="H17" s="72" t="s">
        <v>291</v>
      </c>
      <c r="O17" s="31"/>
      <c r="P17"/>
    </row>
    <row r="18" spans="1:16" ht="15">
      <c r="A18" s="50" t="s">
        <v>3</v>
      </c>
      <c r="B18" t="s">
        <v>132</v>
      </c>
      <c r="C18" s="38" t="s">
        <v>23</v>
      </c>
      <c r="D18" s="38" t="str">
        <f t="shared" si="0"/>
        <v>Tabergs SK Gul F06</v>
      </c>
      <c r="E18" s="56"/>
      <c r="F18" s="39">
        <v>2</v>
      </c>
      <c r="G18" s="69">
        <v>0.3590277777777778</v>
      </c>
      <c r="H18" s="72" t="s">
        <v>291</v>
      </c>
      <c r="O18" s="31"/>
      <c r="P18" s="2"/>
    </row>
    <row r="19" spans="1:16" ht="15">
      <c r="A19" s="50" t="s">
        <v>3</v>
      </c>
      <c r="B19" t="s">
        <v>137</v>
      </c>
      <c r="C19" s="38" t="s">
        <v>23</v>
      </c>
      <c r="D19" s="38" t="str">
        <f t="shared" si="0"/>
        <v>Tabergs SK Röd F06</v>
      </c>
      <c r="E19" s="41"/>
      <c r="F19" s="39">
        <v>2</v>
      </c>
      <c r="G19" s="69">
        <v>0.3590277777777778</v>
      </c>
      <c r="H19" s="72" t="s">
        <v>291</v>
      </c>
      <c r="O19" s="31"/>
      <c r="P19"/>
    </row>
    <row r="20" spans="1:16" ht="15">
      <c r="A20" s="2" t="s">
        <v>208</v>
      </c>
      <c r="B20" s="2"/>
      <c r="C20" s="38" t="s">
        <v>23</v>
      </c>
      <c r="D20" s="38" t="str">
        <f t="shared" si="0"/>
        <v>Egnahems BK F06</v>
      </c>
      <c r="F20" s="39" t="s">
        <v>296</v>
      </c>
      <c r="G20" s="69">
        <v>0.3597222222222222</v>
      </c>
      <c r="H20" s="72" t="s">
        <v>291</v>
      </c>
      <c r="O20" s="31"/>
      <c r="P20"/>
    </row>
    <row r="21" spans="1:16" ht="15">
      <c r="A21" s="50" t="s">
        <v>100</v>
      </c>
      <c r="B21" s="2" t="s">
        <v>136</v>
      </c>
      <c r="C21" s="38" t="s">
        <v>23</v>
      </c>
      <c r="D21" s="38" t="str">
        <f t="shared" si="0"/>
        <v>Habo IF Blå F06</v>
      </c>
      <c r="E21" s="46"/>
      <c r="F21" s="39" t="s">
        <v>296</v>
      </c>
      <c r="G21" s="40"/>
      <c r="H21" s="71" t="s">
        <v>292</v>
      </c>
      <c r="O21" s="31"/>
      <c r="P21"/>
    </row>
    <row r="22" spans="1:16" ht="15">
      <c r="A22" s="50" t="s">
        <v>100</v>
      </c>
      <c r="B22" s="2" t="s">
        <v>135</v>
      </c>
      <c r="C22" s="38" t="s">
        <v>23</v>
      </c>
      <c r="D22" s="38" t="str">
        <f t="shared" si="0"/>
        <v>Habo IF Vit F06</v>
      </c>
      <c r="E22" s="43"/>
      <c r="F22" s="39" t="s">
        <v>296</v>
      </c>
      <c r="G22" s="40"/>
      <c r="H22" s="71" t="s">
        <v>292</v>
      </c>
      <c r="O22" s="31"/>
      <c r="P22"/>
    </row>
    <row r="23" spans="1:16" ht="15">
      <c r="A23" s="54" t="s">
        <v>31</v>
      </c>
      <c r="B23" s="2" t="s">
        <v>298</v>
      </c>
      <c r="C23" s="38" t="s">
        <v>23</v>
      </c>
      <c r="D23" s="38" t="str">
        <f t="shared" si="0"/>
        <v>Hvetlanda GIF Rosa F06</v>
      </c>
      <c r="E23" s="46"/>
      <c r="F23" s="39">
        <v>1</v>
      </c>
      <c r="G23" s="69">
        <v>0.3541666666666667</v>
      </c>
      <c r="H23" s="71" t="s">
        <v>291</v>
      </c>
      <c r="O23" s="31"/>
      <c r="P23"/>
    </row>
    <row r="24" spans="1:16" ht="15">
      <c r="A24" s="54" t="s">
        <v>14</v>
      </c>
      <c r="B24" s="2" t="s">
        <v>135</v>
      </c>
      <c r="C24" s="38" t="s">
        <v>23</v>
      </c>
      <c r="D24" s="38" t="str">
        <f t="shared" si="0"/>
        <v>Husqvarna FF Vit F06</v>
      </c>
      <c r="E24" s="42"/>
      <c r="F24" s="39">
        <v>2</v>
      </c>
      <c r="G24" s="69">
        <v>0.3576388888888889</v>
      </c>
      <c r="H24" s="72" t="s">
        <v>291</v>
      </c>
      <c r="O24" s="2"/>
      <c r="P24" s="2"/>
    </row>
    <row r="25" spans="1:16" ht="15">
      <c r="A25" s="31" t="s">
        <v>209</v>
      </c>
      <c r="B25"/>
      <c r="C25" s="38" t="s">
        <v>23</v>
      </c>
      <c r="D25" s="38" t="str">
        <f>A25&amp;B25&amp;C25</f>
        <v>Waggeryds IK F06</v>
      </c>
      <c r="E25" s="46"/>
      <c r="F25" s="39" t="s">
        <v>296</v>
      </c>
      <c r="G25" s="69">
        <v>0.3597222222222222</v>
      </c>
      <c r="H25" s="72" t="s">
        <v>293</v>
      </c>
      <c r="O25" s="2"/>
      <c r="P25" s="2"/>
    </row>
    <row r="26" spans="15:16" ht="12.75">
      <c r="O26" s="2"/>
      <c r="P26" s="2"/>
    </row>
    <row r="27" spans="1:16" ht="12.75">
      <c r="A27" s="36" t="s">
        <v>59</v>
      </c>
      <c r="B27" s="36"/>
      <c r="C27" s="36" t="s">
        <v>101</v>
      </c>
      <c r="D27" s="36" t="s">
        <v>59</v>
      </c>
      <c r="E27" s="36" t="s">
        <v>210</v>
      </c>
      <c r="F27" s="37" t="s">
        <v>92</v>
      </c>
      <c r="G27" s="37" t="s">
        <v>93</v>
      </c>
      <c r="H27" s="37" t="s">
        <v>295</v>
      </c>
      <c r="O27"/>
      <c r="P27" s="2"/>
    </row>
    <row r="28" spans="1:16" ht="15">
      <c r="A28" t="s">
        <v>104</v>
      </c>
      <c r="B28" t="s">
        <v>133</v>
      </c>
      <c r="C28" s="38" t="s">
        <v>94</v>
      </c>
      <c r="D28" s="38" t="str">
        <f>A28&amp;B28&amp;C28</f>
        <v>Mariebo IK Svart F07</v>
      </c>
      <c r="E28" s="43"/>
      <c r="F28" s="39">
        <v>3</v>
      </c>
      <c r="G28" s="69">
        <v>0.5520833333333334</v>
      </c>
      <c r="H28" s="86" t="s">
        <v>291</v>
      </c>
      <c r="N28"/>
      <c r="O28" s="2"/>
      <c r="P28" s="2"/>
    </row>
    <row r="29" spans="1:15" ht="15">
      <c r="A29" t="s">
        <v>104</v>
      </c>
      <c r="B29" t="s">
        <v>132</v>
      </c>
      <c r="C29" s="38" t="s">
        <v>94</v>
      </c>
      <c r="D29" s="38" t="str">
        <f aca="true" t="shared" si="1" ref="D29:D43">A29&amp;B29&amp;C29</f>
        <v>Mariebo IK Gul F07</v>
      </c>
      <c r="E29" s="42"/>
      <c r="F29" s="39">
        <v>3</v>
      </c>
      <c r="G29" s="69">
        <v>0.5520833333333334</v>
      </c>
      <c r="H29" s="86" t="s">
        <v>291</v>
      </c>
      <c r="N29"/>
      <c r="O29" s="2"/>
    </row>
    <row r="30" spans="1:15" ht="15">
      <c r="A30" s="31" t="s">
        <v>56</v>
      </c>
      <c r="B30" t="s">
        <v>135</v>
      </c>
      <c r="C30" s="38" t="s">
        <v>94</v>
      </c>
      <c r="D30" s="38" t="str">
        <f t="shared" si="1"/>
        <v>IF Hallby Fotboll Vit F07</v>
      </c>
      <c r="E30" s="45"/>
      <c r="F30" s="39">
        <v>3</v>
      </c>
      <c r="G30" s="69">
        <v>0.5541666666666667</v>
      </c>
      <c r="H30" s="86" t="s">
        <v>291</v>
      </c>
      <c r="N30"/>
      <c r="O30"/>
    </row>
    <row r="31" spans="1:15" ht="15">
      <c r="A31" s="31" t="s">
        <v>56</v>
      </c>
      <c r="B31" t="s">
        <v>136</v>
      </c>
      <c r="C31" s="38" t="s">
        <v>94</v>
      </c>
      <c r="D31" s="38" t="str">
        <f t="shared" si="1"/>
        <v>IF Hallby Fotboll Blå F07</v>
      </c>
      <c r="F31" s="39">
        <v>3</v>
      </c>
      <c r="G31" s="69">
        <v>0.5541666666666667</v>
      </c>
      <c r="H31" s="86" t="s">
        <v>291</v>
      </c>
      <c r="N31"/>
      <c r="O31" s="2"/>
    </row>
    <row r="32" spans="1:15" ht="15">
      <c r="A32" s="31" t="s">
        <v>32</v>
      </c>
      <c r="B32"/>
      <c r="C32" s="38" t="s">
        <v>94</v>
      </c>
      <c r="D32" s="38" t="str">
        <f t="shared" si="1"/>
        <v>Månsarps IF F07</v>
      </c>
      <c r="E32" s="43"/>
      <c r="F32" s="39">
        <v>3</v>
      </c>
      <c r="G32" s="40"/>
      <c r="H32" s="86" t="s">
        <v>292</v>
      </c>
      <c r="N32"/>
      <c r="O32" s="2"/>
    </row>
    <row r="33" spans="1:15" ht="15">
      <c r="A33" s="31" t="s">
        <v>30</v>
      </c>
      <c r="B33" s="2"/>
      <c r="C33" s="38" t="s">
        <v>94</v>
      </c>
      <c r="D33" s="38" t="str">
        <f t="shared" si="1"/>
        <v>Jönköpings Södra IF F07</v>
      </c>
      <c r="E33" s="42"/>
      <c r="F33" s="39">
        <v>3</v>
      </c>
      <c r="G33" s="69">
        <v>0.5548611111111111</v>
      </c>
      <c r="H33" s="87" t="s">
        <v>291</v>
      </c>
      <c r="N33" s="31"/>
      <c r="O33"/>
    </row>
    <row r="34" spans="1:16" ht="15">
      <c r="A34" s="31" t="s">
        <v>17</v>
      </c>
      <c r="B34"/>
      <c r="C34" s="38" t="s">
        <v>94</v>
      </c>
      <c r="D34" s="38" t="str">
        <f t="shared" si="1"/>
        <v>Ekhagens IF F07</v>
      </c>
      <c r="F34" s="39">
        <v>3</v>
      </c>
      <c r="G34" s="69">
        <v>0.5555555555555556</v>
      </c>
      <c r="H34" s="87" t="s">
        <v>291</v>
      </c>
      <c r="N34" s="31"/>
      <c r="O34"/>
      <c r="P34"/>
    </row>
    <row r="35" spans="1:16" ht="15">
      <c r="A35" s="31" t="s">
        <v>128</v>
      </c>
      <c r="B35" t="s">
        <v>133</v>
      </c>
      <c r="C35" s="38" t="s">
        <v>94</v>
      </c>
      <c r="D35" s="38" t="str">
        <f t="shared" si="1"/>
        <v>Bankeryds SK Svart F07</v>
      </c>
      <c r="E35" s="45"/>
      <c r="F35" s="39">
        <v>3</v>
      </c>
      <c r="G35" s="40"/>
      <c r="H35" s="87" t="s">
        <v>292</v>
      </c>
      <c r="N35" s="31"/>
      <c r="O35" s="2"/>
      <c r="P35"/>
    </row>
    <row r="36" spans="1:16" ht="15">
      <c r="A36" t="s">
        <v>193</v>
      </c>
      <c r="B36" t="s">
        <v>132</v>
      </c>
      <c r="C36" s="38" t="s">
        <v>94</v>
      </c>
      <c r="D36" s="38" t="str">
        <f t="shared" si="1"/>
        <v>Bankeryds SK  Gul F07</v>
      </c>
      <c r="E36" s="43"/>
      <c r="F36" s="39">
        <v>3</v>
      </c>
      <c r="G36" s="40"/>
      <c r="H36" s="87" t="s">
        <v>292</v>
      </c>
      <c r="N36" s="31"/>
      <c r="O36" s="2"/>
      <c r="P36" s="2"/>
    </row>
    <row r="37" spans="1:15" ht="15">
      <c r="A37" s="31" t="s">
        <v>158</v>
      </c>
      <c r="B37" t="s">
        <v>136</v>
      </c>
      <c r="C37" s="38" t="s">
        <v>94</v>
      </c>
      <c r="D37" s="38" t="str">
        <f t="shared" si="1"/>
        <v>Nässjö FF Blå F07</v>
      </c>
      <c r="E37" s="45"/>
      <c r="F37" s="39">
        <v>4</v>
      </c>
      <c r="G37" s="40"/>
      <c r="H37" s="87" t="s">
        <v>292</v>
      </c>
      <c r="N37"/>
      <c r="O37" s="2"/>
    </row>
    <row r="38" spans="1:15" ht="15">
      <c r="A38" s="31" t="s">
        <v>158</v>
      </c>
      <c r="B38" t="s">
        <v>137</v>
      </c>
      <c r="C38" s="38" t="s">
        <v>94</v>
      </c>
      <c r="D38" s="38" t="str">
        <f t="shared" si="1"/>
        <v>Nässjö FF Röd F07</v>
      </c>
      <c r="E38" s="42"/>
      <c r="F38" s="39">
        <v>4</v>
      </c>
      <c r="G38" s="40"/>
      <c r="H38" s="87" t="s">
        <v>292</v>
      </c>
      <c r="N38"/>
      <c r="O38" s="2"/>
    </row>
    <row r="39" spans="1:15" ht="15">
      <c r="A39" s="2" t="s">
        <v>15</v>
      </c>
      <c r="B39" s="2" t="s">
        <v>136</v>
      </c>
      <c r="C39" s="38" t="s">
        <v>94</v>
      </c>
      <c r="D39" s="38" t="str">
        <f t="shared" si="1"/>
        <v>Hovslätts IK Blå F07</v>
      </c>
      <c r="F39" s="39">
        <v>4</v>
      </c>
      <c r="G39" s="40"/>
      <c r="H39" s="87" t="s">
        <v>292</v>
      </c>
      <c r="N39" s="31"/>
      <c r="O39"/>
    </row>
    <row r="40" spans="1:15" ht="15">
      <c r="A40" s="2" t="s">
        <v>15</v>
      </c>
      <c r="B40" s="2" t="s">
        <v>135</v>
      </c>
      <c r="C40" s="38" t="s">
        <v>94</v>
      </c>
      <c r="D40" s="38" t="str">
        <f t="shared" si="1"/>
        <v>Hovslätts IK Vit F07</v>
      </c>
      <c r="E40" s="45"/>
      <c r="F40" s="39">
        <v>4</v>
      </c>
      <c r="G40" s="40"/>
      <c r="H40" s="87" t="s">
        <v>292</v>
      </c>
      <c r="N40"/>
      <c r="O40" s="2"/>
    </row>
    <row r="41" spans="1:8" ht="15">
      <c r="A41" s="2" t="s">
        <v>128</v>
      </c>
      <c r="B41" s="2" t="s">
        <v>136</v>
      </c>
      <c r="C41" s="38" t="s">
        <v>94</v>
      </c>
      <c r="D41" s="38" t="str">
        <f t="shared" si="1"/>
        <v>Bankeryds SK Blå F07</v>
      </c>
      <c r="E41" s="42"/>
      <c r="F41" s="39">
        <v>4</v>
      </c>
      <c r="G41" s="40"/>
      <c r="H41" s="87" t="s">
        <v>292</v>
      </c>
    </row>
    <row r="42" spans="1:16" ht="15">
      <c r="A42" t="s">
        <v>194</v>
      </c>
      <c r="B42" s="2" t="s">
        <v>137</v>
      </c>
      <c r="C42" s="38" t="s">
        <v>94</v>
      </c>
      <c r="D42" s="38" t="str">
        <f t="shared" si="1"/>
        <v>Tranås Röd F07</v>
      </c>
      <c r="E42" s="43"/>
      <c r="F42" s="39">
        <v>4</v>
      </c>
      <c r="G42" s="69">
        <v>0.5590277777777778</v>
      </c>
      <c r="H42" s="87" t="s">
        <v>291</v>
      </c>
      <c r="O42" s="31"/>
      <c r="P42"/>
    </row>
    <row r="43" spans="1:16" ht="15">
      <c r="A43" t="s">
        <v>194</v>
      </c>
      <c r="B43" s="2" t="s">
        <v>135</v>
      </c>
      <c r="C43" s="38" t="s">
        <v>94</v>
      </c>
      <c r="D43" s="38" t="str">
        <f t="shared" si="1"/>
        <v>Tranås Vit F07</v>
      </c>
      <c r="F43" s="39">
        <v>4</v>
      </c>
      <c r="G43" s="69">
        <v>0.5590277777777778</v>
      </c>
      <c r="H43" s="87" t="s">
        <v>291</v>
      </c>
      <c r="O43" s="31"/>
      <c r="P43"/>
    </row>
    <row r="44" spans="15:16" ht="12.75">
      <c r="O44" s="31"/>
      <c r="P44"/>
    </row>
    <row r="45" spans="1:16" ht="12.75">
      <c r="A45" s="36" t="s">
        <v>88</v>
      </c>
      <c r="B45" s="36"/>
      <c r="C45" s="36" t="s">
        <v>101</v>
      </c>
      <c r="D45" s="36" t="s">
        <v>88</v>
      </c>
      <c r="E45" s="36" t="s">
        <v>274</v>
      </c>
      <c r="F45" s="37" t="s">
        <v>92</v>
      </c>
      <c r="G45" s="37" t="s">
        <v>93</v>
      </c>
      <c r="H45" s="37" t="s">
        <v>295</v>
      </c>
      <c r="O45" s="31"/>
      <c r="P45"/>
    </row>
    <row r="46" spans="1:16" ht="15">
      <c r="A46" t="s">
        <v>18</v>
      </c>
      <c r="B46" s="2" t="s">
        <v>133</v>
      </c>
      <c r="C46" s="38" t="s">
        <v>89</v>
      </c>
      <c r="D46" s="38" t="str">
        <f>A46&amp;B46&amp;C46</f>
        <v>IF Haga Svart F08</v>
      </c>
      <c r="E46" s="43"/>
      <c r="F46" s="39" t="s">
        <v>290</v>
      </c>
      <c r="G46" s="69">
        <v>0.5729166666666666</v>
      </c>
      <c r="H46" s="78" t="s">
        <v>291</v>
      </c>
      <c r="O46" s="31"/>
      <c r="P46"/>
    </row>
    <row r="47" spans="1:16" ht="15">
      <c r="A47" t="s">
        <v>18</v>
      </c>
      <c r="B47" s="2" t="s">
        <v>132</v>
      </c>
      <c r="C47" s="38" t="s">
        <v>89</v>
      </c>
      <c r="D47" s="38" t="str">
        <f aca="true" t="shared" si="2" ref="D47:D58">A47&amp;B47&amp;C47</f>
        <v>IF Haga Gul F08</v>
      </c>
      <c r="E47" s="41"/>
      <c r="F47" s="39" t="s">
        <v>290</v>
      </c>
      <c r="G47" s="69">
        <v>0.5729166666666666</v>
      </c>
      <c r="H47" s="78" t="s">
        <v>291</v>
      </c>
      <c r="O47" s="31"/>
      <c r="P47"/>
    </row>
    <row r="48" spans="1:8" ht="15">
      <c r="A48" t="s">
        <v>56</v>
      </c>
      <c r="B48" t="s">
        <v>136</v>
      </c>
      <c r="C48" s="38" t="s">
        <v>89</v>
      </c>
      <c r="D48" s="38" t="str">
        <f t="shared" si="2"/>
        <v>IF Hallby Fotboll Blå F08</v>
      </c>
      <c r="E48" s="41"/>
      <c r="F48" s="39">
        <v>3</v>
      </c>
      <c r="G48" s="69">
        <v>0.5694444444444444</v>
      </c>
      <c r="H48" s="77" t="s">
        <v>291</v>
      </c>
    </row>
    <row r="49" spans="1:8" ht="15">
      <c r="A49" t="s">
        <v>3</v>
      </c>
      <c r="B49" s="2" t="s">
        <v>137</v>
      </c>
      <c r="C49" s="38" t="s">
        <v>89</v>
      </c>
      <c r="D49" s="38" t="str">
        <f t="shared" si="2"/>
        <v>Tabergs SK Röd F08</v>
      </c>
      <c r="E49" s="53"/>
      <c r="F49" s="39">
        <v>3</v>
      </c>
      <c r="G49" s="69"/>
      <c r="H49" s="78" t="s">
        <v>292</v>
      </c>
    </row>
    <row r="50" spans="1:16" ht="15">
      <c r="A50" t="s">
        <v>56</v>
      </c>
      <c r="B50" s="2" t="s">
        <v>135</v>
      </c>
      <c r="C50" s="38" t="s">
        <v>89</v>
      </c>
      <c r="D50" s="38" t="str">
        <f t="shared" si="2"/>
        <v>IF Hallby Fotboll Vit F08</v>
      </c>
      <c r="E50" s="53"/>
      <c r="F50" s="39">
        <v>3</v>
      </c>
      <c r="G50" s="69">
        <v>0.5694444444444444</v>
      </c>
      <c r="H50" s="77" t="s">
        <v>291</v>
      </c>
      <c r="O50" s="31"/>
      <c r="P50"/>
    </row>
    <row r="51" spans="1:16" ht="15">
      <c r="A51" s="31" t="s">
        <v>31</v>
      </c>
      <c r="B51"/>
      <c r="C51" s="38" t="s">
        <v>89</v>
      </c>
      <c r="D51" s="38" t="str">
        <f t="shared" si="2"/>
        <v>Hvetlanda GIF F08</v>
      </c>
      <c r="E51" s="41"/>
      <c r="F51" s="39">
        <v>3</v>
      </c>
      <c r="G51" s="69">
        <v>0.611111111111111</v>
      </c>
      <c r="H51" s="77" t="s">
        <v>291</v>
      </c>
      <c r="O51" s="31"/>
      <c r="P51"/>
    </row>
    <row r="52" spans="1:8" ht="15">
      <c r="A52" s="31" t="s">
        <v>14</v>
      </c>
      <c r="B52"/>
      <c r="C52" s="38" t="s">
        <v>89</v>
      </c>
      <c r="D52" s="38" t="str">
        <f t="shared" si="2"/>
        <v>Husqvarna FF F08</v>
      </c>
      <c r="E52" s="43"/>
      <c r="F52" s="39">
        <v>3</v>
      </c>
      <c r="G52" s="69">
        <v>0.40277777777777773</v>
      </c>
      <c r="H52" s="78" t="s">
        <v>291</v>
      </c>
    </row>
    <row r="53" spans="1:8" ht="15">
      <c r="A53" s="31" t="s">
        <v>30</v>
      </c>
      <c r="B53" s="2"/>
      <c r="C53" s="38" t="s">
        <v>89</v>
      </c>
      <c r="D53" s="38" t="str">
        <f t="shared" si="2"/>
        <v>Jönköpings Södra IF F08</v>
      </c>
      <c r="E53" s="43"/>
      <c r="F53" s="39">
        <v>3</v>
      </c>
      <c r="G53" s="40"/>
      <c r="H53" s="78" t="s">
        <v>292</v>
      </c>
    </row>
    <row r="54" spans="1:16" ht="15">
      <c r="A54" s="31" t="s">
        <v>207</v>
      </c>
      <c r="B54" s="2"/>
      <c r="C54" s="38" t="s">
        <v>89</v>
      </c>
      <c r="D54" s="38" t="str">
        <f t="shared" si="2"/>
        <v>Tenhults IF F08</v>
      </c>
      <c r="E54" s="53"/>
      <c r="F54" s="39">
        <v>3</v>
      </c>
      <c r="G54" s="69">
        <v>0.5833333333333334</v>
      </c>
      <c r="H54" s="78" t="s">
        <v>291</v>
      </c>
      <c r="O54" s="31"/>
      <c r="P54"/>
    </row>
    <row r="55" spans="1:16" ht="15">
      <c r="A55" t="s">
        <v>194</v>
      </c>
      <c r="B55" s="2" t="s">
        <v>137</v>
      </c>
      <c r="C55" s="38" t="s">
        <v>89</v>
      </c>
      <c r="D55" s="38" t="str">
        <f t="shared" si="2"/>
        <v>Tranås Röd F08</v>
      </c>
      <c r="E55" s="41"/>
      <c r="F55" s="39">
        <v>3</v>
      </c>
      <c r="G55" s="69">
        <v>0.5701388888888889</v>
      </c>
      <c r="H55" s="78" t="s">
        <v>291</v>
      </c>
      <c r="O55" s="31"/>
      <c r="P55"/>
    </row>
    <row r="56" spans="1:8" ht="15">
      <c r="A56" t="s">
        <v>194</v>
      </c>
      <c r="B56" s="2" t="s">
        <v>135</v>
      </c>
      <c r="C56" s="38" t="s">
        <v>89</v>
      </c>
      <c r="D56" s="38" t="str">
        <f t="shared" si="2"/>
        <v>Tranås Vit F08</v>
      </c>
      <c r="E56" s="53"/>
      <c r="F56" s="39">
        <v>3</v>
      </c>
      <c r="G56" s="69">
        <v>0.5701388888888889</v>
      </c>
      <c r="H56" s="78" t="s">
        <v>291</v>
      </c>
    </row>
    <row r="57" spans="1:8" ht="15">
      <c r="A57" s="31" t="s">
        <v>209</v>
      </c>
      <c r="B57"/>
      <c r="C57" s="38" t="s">
        <v>89</v>
      </c>
      <c r="D57" s="38" t="str">
        <f t="shared" si="2"/>
        <v>Waggeryds IK F08</v>
      </c>
      <c r="E57" s="43"/>
      <c r="F57" s="39">
        <v>3</v>
      </c>
      <c r="G57" s="69">
        <v>0.40625</v>
      </c>
      <c r="H57" s="78" t="s">
        <v>293</v>
      </c>
    </row>
    <row r="58" spans="1:16" ht="15">
      <c r="A58" t="s">
        <v>3</v>
      </c>
      <c r="B58" s="2" t="s">
        <v>132</v>
      </c>
      <c r="C58" s="38" t="s">
        <v>89</v>
      </c>
      <c r="D58" s="38" t="str">
        <f t="shared" si="2"/>
        <v>Tabergs SK Gul F08</v>
      </c>
      <c r="F58" s="39">
        <v>3</v>
      </c>
      <c r="G58" s="69">
        <v>0.40625</v>
      </c>
      <c r="H58" s="78" t="s">
        <v>291</v>
      </c>
      <c r="O58" s="31"/>
      <c r="P58"/>
    </row>
    <row r="59" spans="1:7" ht="12">
      <c r="A59" s="31"/>
      <c r="B59" s="31"/>
      <c r="G59" s="38"/>
    </row>
    <row r="60" spans="1:7" ht="12">
      <c r="A60" s="31"/>
      <c r="B60" s="31"/>
      <c r="G60" s="38"/>
    </row>
    <row r="61" spans="1:16" ht="12.75">
      <c r="A61" s="36" t="s">
        <v>165</v>
      </c>
      <c r="B61" s="36"/>
      <c r="C61" s="36" t="s">
        <v>101</v>
      </c>
      <c r="D61" s="36" t="s">
        <v>165</v>
      </c>
      <c r="E61" s="36" t="s">
        <v>102</v>
      </c>
      <c r="F61" s="37" t="s">
        <v>92</v>
      </c>
      <c r="G61" s="37" t="s">
        <v>93</v>
      </c>
      <c r="H61" s="37" t="s">
        <v>295</v>
      </c>
      <c r="O61" s="31"/>
      <c r="P61"/>
    </row>
    <row r="62" spans="1:16" ht="15">
      <c r="A62" s="31" t="s">
        <v>31</v>
      </c>
      <c r="B62"/>
      <c r="C62" s="38" t="s">
        <v>166</v>
      </c>
      <c r="D62" s="38" t="str">
        <f>A62&amp;B62&amp;C62</f>
        <v>Hvetlanda GIF F09</v>
      </c>
      <c r="F62" s="39">
        <v>3</v>
      </c>
      <c r="G62" s="69">
        <v>0.35833333333333334</v>
      </c>
      <c r="H62" s="83" t="s">
        <v>291</v>
      </c>
      <c r="O62" s="31"/>
      <c r="P62"/>
    </row>
    <row r="63" spans="1:16" ht="15">
      <c r="A63" s="31" t="s">
        <v>18</v>
      </c>
      <c r="B63" t="s">
        <v>133</v>
      </c>
      <c r="C63" s="38" t="s">
        <v>166</v>
      </c>
      <c r="D63" s="38" t="str">
        <f aca="true" t="shared" si="3" ref="D63:D68">A63&amp;B63&amp;C63</f>
        <v>IF Haga Svart F09</v>
      </c>
      <c r="F63" s="39" t="s">
        <v>290</v>
      </c>
      <c r="G63" s="69">
        <v>0.34722222222222227</v>
      </c>
      <c r="H63" s="83" t="s">
        <v>291</v>
      </c>
      <c r="I63" s="92" t="s">
        <v>303</v>
      </c>
      <c r="O63" s="31"/>
      <c r="P63"/>
    </row>
    <row r="64" spans="1:9" ht="15">
      <c r="A64" s="31" t="s">
        <v>18</v>
      </c>
      <c r="B64" t="s">
        <v>132</v>
      </c>
      <c r="C64" s="38" t="s">
        <v>166</v>
      </c>
      <c r="D64" s="38" t="str">
        <f t="shared" si="3"/>
        <v>IF Haga Gul F09</v>
      </c>
      <c r="F64" s="39" t="s">
        <v>290</v>
      </c>
      <c r="G64" s="69">
        <v>0.34722222222222227</v>
      </c>
      <c r="H64" s="83" t="s">
        <v>291</v>
      </c>
      <c r="I64" s="92" t="s">
        <v>303</v>
      </c>
    </row>
    <row r="65" spans="1:8" ht="15">
      <c r="A65" s="31" t="s">
        <v>3</v>
      </c>
      <c r="B65"/>
      <c r="C65" s="38" t="s">
        <v>166</v>
      </c>
      <c r="D65" s="38" t="str">
        <f t="shared" si="3"/>
        <v>Tabergs SK F09</v>
      </c>
      <c r="F65" s="39">
        <v>3</v>
      </c>
      <c r="G65" s="69">
        <v>0.35555555555555557</v>
      </c>
      <c r="H65" s="83" t="s">
        <v>291</v>
      </c>
    </row>
    <row r="66" spans="1:8" ht="15">
      <c r="A66" s="31" t="s">
        <v>128</v>
      </c>
      <c r="B66" t="s">
        <v>132</v>
      </c>
      <c r="C66" s="38" t="s">
        <v>166</v>
      </c>
      <c r="D66" s="38" t="str">
        <f t="shared" si="3"/>
        <v>Bankeryds SK Gul F09</v>
      </c>
      <c r="F66" s="39">
        <v>3</v>
      </c>
      <c r="G66" s="69">
        <v>0.35694444444444445</v>
      </c>
      <c r="H66" s="83" t="s">
        <v>291</v>
      </c>
    </row>
    <row r="67" spans="1:8" ht="15">
      <c r="A67" s="31" t="s">
        <v>128</v>
      </c>
      <c r="B67" t="s">
        <v>133</v>
      </c>
      <c r="C67" s="38" t="s">
        <v>166</v>
      </c>
      <c r="D67" s="38" t="str">
        <f t="shared" si="3"/>
        <v>Bankeryds SK Svart F09</v>
      </c>
      <c r="F67" s="39">
        <v>3</v>
      </c>
      <c r="G67" s="69">
        <v>0.35694444444444445</v>
      </c>
      <c r="H67" s="83" t="s">
        <v>291</v>
      </c>
    </row>
    <row r="68" spans="1:7" ht="12">
      <c r="A68" s="31"/>
      <c r="B68" s="31"/>
      <c r="D68" s="38">
        <f t="shared" si="3"/>
      </c>
      <c r="G68" s="40"/>
    </row>
    <row r="69" spans="1:7" ht="12">
      <c r="A69" s="31"/>
      <c r="B69" s="31"/>
      <c r="G69" s="40"/>
    </row>
    <row r="70" spans="1:4" ht="12">
      <c r="A70" s="44"/>
      <c r="B70" s="48"/>
      <c r="D70" s="38">
        <f>A70&amp;C70</f>
      </c>
    </row>
    <row r="71" spans="1:8" ht="12">
      <c r="A71" s="36" t="s">
        <v>21</v>
      </c>
      <c r="B71" s="36"/>
      <c r="C71" s="36" t="s">
        <v>101</v>
      </c>
      <c r="D71" s="36" t="s">
        <v>21</v>
      </c>
      <c r="E71" s="36" t="s">
        <v>102</v>
      </c>
      <c r="F71" s="37" t="s">
        <v>92</v>
      </c>
      <c r="G71" s="37" t="s">
        <v>93</v>
      </c>
      <c r="H71" s="37" t="s">
        <v>295</v>
      </c>
    </row>
    <row r="72" spans="1:9" ht="15">
      <c r="A72" s="50" t="s">
        <v>18</v>
      </c>
      <c r="B72" t="s">
        <v>132</v>
      </c>
      <c r="C72" s="38" t="s">
        <v>24</v>
      </c>
      <c r="D72" s="38" t="str">
        <f>A72&amp;B72&amp;C72</f>
        <v>IF Haga Gul P06</v>
      </c>
      <c r="E72" s="43"/>
      <c r="F72" s="39" t="s">
        <v>290</v>
      </c>
      <c r="G72" s="69">
        <v>0.34722222222222227</v>
      </c>
      <c r="H72" s="81" t="s">
        <v>291</v>
      </c>
      <c r="I72" s="92" t="s">
        <v>304</v>
      </c>
    </row>
    <row r="73" spans="1:9" ht="15">
      <c r="A73" s="50" t="s">
        <v>18</v>
      </c>
      <c r="B73" t="s">
        <v>133</v>
      </c>
      <c r="C73" s="38" t="s">
        <v>24</v>
      </c>
      <c r="D73" s="38" t="str">
        <f>A73&amp;B73&amp;C73</f>
        <v>IF Haga Svart P06</v>
      </c>
      <c r="E73" s="42"/>
      <c r="F73" s="39" t="s">
        <v>290</v>
      </c>
      <c r="G73" s="69">
        <v>0.34722222222222227</v>
      </c>
      <c r="H73" s="81" t="s">
        <v>291</v>
      </c>
      <c r="I73" s="38" t="s">
        <v>304</v>
      </c>
    </row>
    <row r="74" spans="1:8" ht="15">
      <c r="A74" s="50" t="s">
        <v>30</v>
      </c>
      <c r="B74" t="s">
        <v>134</v>
      </c>
      <c r="C74" s="38" t="s">
        <v>24</v>
      </c>
      <c r="D74" s="38" t="str">
        <f aca="true" t="shared" si="4" ref="D74:D103">A74&amp;B74&amp;C74</f>
        <v>Jönköpings Södra IF Grön P06</v>
      </c>
      <c r="E74" s="52"/>
      <c r="F74" s="39" t="s">
        <v>296</v>
      </c>
      <c r="G74" s="40"/>
      <c r="H74" s="81" t="s">
        <v>292</v>
      </c>
    </row>
    <row r="75" spans="1:8" ht="15">
      <c r="A75" s="50" t="s">
        <v>118</v>
      </c>
      <c r="B75" t="s">
        <v>135</v>
      </c>
      <c r="C75" s="38" t="s">
        <v>24</v>
      </c>
      <c r="D75" s="38" t="str">
        <f t="shared" si="4"/>
        <v>Jönköpings Södra IF  Vit P06</v>
      </c>
      <c r="E75" s="47"/>
      <c r="F75" s="39" t="s">
        <v>296</v>
      </c>
      <c r="G75" s="40"/>
      <c r="H75" s="81" t="s">
        <v>292</v>
      </c>
    </row>
    <row r="76" spans="1:8" ht="15">
      <c r="A76" s="49" t="s">
        <v>120</v>
      </c>
      <c r="B76" t="s">
        <v>136</v>
      </c>
      <c r="C76" s="38" t="s">
        <v>24</v>
      </c>
      <c r="D76" s="38" t="str">
        <f t="shared" si="4"/>
        <v>IF Hallby  Blå P06</v>
      </c>
      <c r="E76" s="41"/>
      <c r="F76" s="39" t="s">
        <v>296</v>
      </c>
      <c r="G76" s="40"/>
      <c r="H76" s="81" t="s">
        <v>292</v>
      </c>
    </row>
    <row r="77" spans="1:8" ht="15">
      <c r="A77" s="49" t="s">
        <v>122</v>
      </c>
      <c r="B77" t="s">
        <v>137</v>
      </c>
      <c r="C77" s="38" t="s">
        <v>24</v>
      </c>
      <c r="D77" s="38" t="str">
        <f t="shared" si="4"/>
        <v>IF Hallby Röd P06</v>
      </c>
      <c r="E77" s="46"/>
      <c r="F77" s="39" t="s">
        <v>296</v>
      </c>
      <c r="G77" s="40"/>
      <c r="H77" s="81" t="s">
        <v>292</v>
      </c>
    </row>
    <row r="78" spans="1:8" ht="15">
      <c r="A78" s="49" t="s">
        <v>122</v>
      </c>
      <c r="B78" t="s">
        <v>134</v>
      </c>
      <c r="C78" s="38" t="s">
        <v>24</v>
      </c>
      <c r="D78" s="38" t="str">
        <f t="shared" si="4"/>
        <v>IF Hallby Grön P06</v>
      </c>
      <c r="E78" s="53"/>
      <c r="F78" s="39" t="s">
        <v>296</v>
      </c>
      <c r="G78" s="40"/>
      <c r="H78" s="81" t="s">
        <v>292</v>
      </c>
    </row>
    <row r="79" spans="1:9" ht="15">
      <c r="A79" s="49" t="s">
        <v>14</v>
      </c>
      <c r="B79" t="s">
        <v>136</v>
      </c>
      <c r="C79" s="38" t="s">
        <v>24</v>
      </c>
      <c r="D79" s="38" t="str">
        <f t="shared" si="4"/>
        <v>Husqvarna FF Blå P06</v>
      </c>
      <c r="E79" s="41"/>
      <c r="F79" s="39" t="s">
        <v>296</v>
      </c>
      <c r="G79" s="69">
        <v>0.34861111111111115</v>
      </c>
      <c r="H79" s="82" t="s">
        <v>291</v>
      </c>
      <c r="I79" s="38" t="s">
        <v>305</v>
      </c>
    </row>
    <row r="80" spans="1:9" ht="15">
      <c r="A80" s="49" t="s">
        <v>14</v>
      </c>
      <c r="B80" t="s">
        <v>138</v>
      </c>
      <c r="C80" s="38" t="s">
        <v>24</v>
      </c>
      <c r="D80" s="38" t="str">
        <f t="shared" si="4"/>
        <v>Husqvarna FF Blårandig P06</v>
      </c>
      <c r="E80" s="52"/>
      <c r="F80" s="39" t="s">
        <v>296</v>
      </c>
      <c r="G80" s="69">
        <v>0.34861111111111115</v>
      </c>
      <c r="H80" s="82" t="s">
        <v>291</v>
      </c>
      <c r="I80" s="38" t="s">
        <v>305</v>
      </c>
    </row>
    <row r="81" spans="1:9" ht="15">
      <c r="A81" s="49" t="s">
        <v>14</v>
      </c>
      <c r="B81" t="s">
        <v>137</v>
      </c>
      <c r="C81" s="38" t="s">
        <v>24</v>
      </c>
      <c r="D81" s="38" t="str">
        <f t="shared" si="4"/>
        <v>Husqvarna FF Röd P06</v>
      </c>
      <c r="F81" s="39" t="s">
        <v>296</v>
      </c>
      <c r="G81" s="69">
        <v>0.34861111111111115</v>
      </c>
      <c r="H81" s="82" t="s">
        <v>291</v>
      </c>
      <c r="I81" s="38" t="s">
        <v>305</v>
      </c>
    </row>
    <row r="82" spans="1:8" ht="15">
      <c r="A82" s="49" t="s">
        <v>17</v>
      </c>
      <c r="B82" t="s">
        <v>137</v>
      </c>
      <c r="C82" s="38" t="s">
        <v>24</v>
      </c>
      <c r="D82" s="38" t="str">
        <f t="shared" si="4"/>
        <v>Ekhagens IF Röd P06</v>
      </c>
      <c r="E82" s="41"/>
      <c r="F82" s="39" t="s">
        <v>296</v>
      </c>
      <c r="G82" s="40"/>
      <c r="H82" s="82" t="s">
        <v>292</v>
      </c>
    </row>
    <row r="83" spans="1:8" ht="15">
      <c r="A83" s="49" t="s">
        <v>17</v>
      </c>
      <c r="B83" t="s">
        <v>133</v>
      </c>
      <c r="C83" s="38" t="s">
        <v>24</v>
      </c>
      <c r="D83" s="38" t="str">
        <f t="shared" si="4"/>
        <v>Ekhagens IF Svart P06</v>
      </c>
      <c r="E83" s="43"/>
      <c r="F83" s="39" t="s">
        <v>296</v>
      </c>
      <c r="G83" s="40"/>
      <c r="H83" s="82" t="s">
        <v>292</v>
      </c>
    </row>
    <row r="84" spans="1:8" ht="15">
      <c r="A84" s="49" t="s">
        <v>17</v>
      </c>
      <c r="B84" t="s">
        <v>136</v>
      </c>
      <c r="C84" s="38" t="s">
        <v>24</v>
      </c>
      <c r="D84" s="38" t="str">
        <f t="shared" si="4"/>
        <v>Ekhagens IF Blå P06</v>
      </c>
      <c r="F84" s="39" t="s">
        <v>296</v>
      </c>
      <c r="G84" s="40"/>
      <c r="H84" s="82" t="s">
        <v>292</v>
      </c>
    </row>
    <row r="85" spans="1:8" ht="15">
      <c r="A85" t="s">
        <v>32</v>
      </c>
      <c r="B85"/>
      <c r="C85" s="38" t="s">
        <v>24</v>
      </c>
      <c r="D85" s="38" t="str">
        <f t="shared" si="4"/>
        <v>Månsarps IF P06</v>
      </c>
      <c r="E85" s="53"/>
      <c r="F85" s="39">
        <v>1</v>
      </c>
      <c r="G85" s="40"/>
      <c r="H85" s="81" t="s">
        <v>292</v>
      </c>
    </row>
    <row r="86" spans="1:8" ht="15">
      <c r="A86" t="s">
        <v>45</v>
      </c>
      <c r="B86"/>
      <c r="C86" s="38" t="s">
        <v>24</v>
      </c>
      <c r="D86" s="38" t="str">
        <f t="shared" si="4"/>
        <v>Jönköpings BK P06</v>
      </c>
      <c r="E86" s="47"/>
      <c r="F86" s="39">
        <v>1</v>
      </c>
      <c r="G86" s="69">
        <v>0.3833333333333333</v>
      </c>
      <c r="H86" s="81" t="s">
        <v>291</v>
      </c>
    </row>
    <row r="87" spans="1:8" ht="15">
      <c r="A87" s="49" t="s">
        <v>124</v>
      </c>
      <c r="B87" t="s">
        <v>137</v>
      </c>
      <c r="C87" s="38" t="s">
        <v>24</v>
      </c>
      <c r="D87" s="38" t="str">
        <f t="shared" si="4"/>
        <v>Egnahems  BK Röd P06</v>
      </c>
      <c r="E87" s="46"/>
      <c r="F87" s="39">
        <v>1</v>
      </c>
      <c r="G87" s="69">
        <v>0.3506944444444444</v>
      </c>
      <c r="H87" s="81" t="s">
        <v>291</v>
      </c>
    </row>
    <row r="88" spans="1:8" ht="15">
      <c r="A88" s="49" t="s">
        <v>124</v>
      </c>
      <c r="B88" t="s">
        <v>133</v>
      </c>
      <c r="C88" s="38" t="s">
        <v>24</v>
      </c>
      <c r="D88" s="38" t="str">
        <f t="shared" si="4"/>
        <v>Egnahems  BK Svart P06</v>
      </c>
      <c r="E88" s="53"/>
      <c r="F88" s="39">
        <v>1</v>
      </c>
      <c r="G88" s="69">
        <v>0.3506944444444444</v>
      </c>
      <c r="H88" s="81" t="s">
        <v>291</v>
      </c>
    </row>
    <row r="89" spans="1:8" ht="15">
      <c r="A89" s="49" t="s">
        <v>124</v>
      </c>
      <c r="B89" t="s">
        <v>139</v>
      </c>
      <c r="C89" s="38" t="s">
        <v>24</v>
      </c>
      <c r="D89" s="38" t="str">
        <f t="shared" si="4"/>
        <v>Egnahems  BK Orange P06</v>
      </c>
      <c r="E89" s="42"/>
      <c r="F89" s="39">
        <v>1</v>
      </c>
      <c r="G89" s="69">
        <v>0.3506944444444444</v>
      </c>
      <c r="H89" s="81" t="s">
        <v>291</v>
      </c>
    </row>
    <row r="90" spans="1:9" ht="15">
      <c r="A90" s="2" t="s">
        <v>19</v>
      </c>
      <c r="B90" s="2"/>
      <c r="C90" s="38" t="s">
        <v>24</v>
      </c>
      <c r="D90" s="38" t="str">
        <f t="shared" si="4"/>
        <v>Norrahammars GIS P06</v>
      </c>
      <c r="E90" s="52"/>
      <c r="F90" s="39">
        <v>1</v>
      </c>
      <c r="G90" s="69">
        <v>0.35000000000000003</v>
      </c>
      <c r="H90" s="82" t="s">
        <v>291</v>
      </c>
      <c r="I90" s="38" t="s">
        <v>306</v>
      </c>
    </row>
    <row r="91" spans="1:8" ht="15">
      <c r="A91" s="2" t="s">
        <v>126</v>
      </c>
      <c r="B91"/>
      <c r="C91" s="38" t="s">
        <v>24</v>
      </c>
      <c r="D91" s="38" t="str">
        <f t="shared" si="4"/>
        <v>Barnarps IF P06</v>
      </c>
      <c r="F91" s="39">
        <v>1</v>
      </c>
      <c r="G91" s="69">
        <v>0.3888888888888889</v>
      </c>
      <c r="H91" s="82" t="s">
        <v>291</v>
      </c>
    </row>
    <row r="92" spans="1:8" ht="15">
      <c r="A92" s="2" t="s">
        <v>127</v>
      </c>
      <c r="B92"/>
      <c r="C92" s="38" t="s">
        <v>24</v>
      </c>
      <c r="D92" s="38" t="str">
        <f t="shared" si="4"/>
        <v>Mullsjö IF P06</v>
      </c>
      <c r="E92" s="41"/>
      <c r="F92" s="39">
        <v>1</v>
      </c>
      <c r="G92" s="40"/>
      <c r="H92" s="82" t="s">
        <v>292</v>
      </c>
    </row>
    <row r="93" spans="1:8" ht="15">
      <c r="A93" s="50" t="s">
        <v>100</v>
      </c>
      <c r="B93" t="s">
        <v>136</v>
      </c>
      <c r="C93" s="38" t="s">
        <v>24</v>
      </c>
      <c r="D93" s="38" t="str">
        <f t="shared" si="4"/>
        <v>Habo IF Blå P06</v>
      </c>
      <c r="E93" s="42"/>
      <c r="F93" s="39">
        <v>2</v>
      </c>
      <c r="G93" s="69">
        <v>0.3854166666666667</v>
      </c>
      <c r="H93" s="82" t="s">
        <v>291</v>
      </c>
    </row>
    <row r="94" spans="1:8" ht="15">
      <c r="A94" s="50" t="s">
        <v>100</v>
      </c>
      <c r="B94" t="s">
        <v>135</v>
      </c>
      <c r="C94" s="38" t="s">
        <v>24</v>
      </c>
      <c r="D94" s="38" t="str">
        <f t="shared" si="4"/>
        <v>Habo IF Vit P06</v>
      </c>
      <c r="E94" s="47"/>
      <c r="F94" s="39">
        <v>2</v>
      </c>
      <c r="G94" s="69">
        <v>0.3854166666666667</v>
      </c>
      <c r="H94" s="82" t="s">
        <v>291</v>
      </c>
    </row>
    <row r="95" spans="1:8" ht="15">
      <c r="A95" s="50" t="s">
        <v>104</v>
      </c>
      <c r="B95" t="s">
        <v>133</v>
      </c>
      <c r="C95" s="38" t="s">
        <v>24</v>
      </c>
      <c r="D95" s="38" t="str">
        <f t="shared" si="4"/>
        <v>Mariebo IK Svart P06</v>
      </c>
      <c r="E95" s="52"/>
      <c r="F95" s="39">
        <v>2</v>
      </c>
      <c r="G95" s="40"/>
      <c r="H95" s="82" t="s">
        <v>292</v>
      </c>
    </row>
    <row r="96" spans="1:8" ht="15">
      <c r="A96" s="50" t="s">
        <v>104</v>
      </c>
      <c r="B96" t="s">
        <v>132</v>
      </c>
      <c r="C96" s="38" t="s">
        <v>24</v>
      </c>
      <c r="D96" s="38" t="str">
        <f t="shared" si="4"/>
        <v>Mariebo IK Gul P06</v>
      </c>
      <c r="F96" s="39">
        <v>2</v>
      </c>
      <c r="G96" s="40"/>
      <c r="H96" s="82" t="s">
        <v>292</v>
      </c>
    </row>
    <row r="97" spans="1:8" ht="15">
      <c r="A97" s="49" t="s">
        <v>128</v>
      </c>
      <c r="B97" t="s">
        <v>132</v>
      </c>
      <c r="C97" s="38" t="s">
        <v>24</v>
      </c>
      <c r="D97" s="38" t="str">
        <f t="shared" si="4"/>
        <v>Bankeryds SK Gul P06</v>
      </c>
      <c r="E97" s="43"/>
      <c r="F97" s="39">
        <v>2</v>
      </c>
      <c r="G97" s="69">
        <v>0.3541666666666667</v>
      </c>
      <c r="H97" s="82" t="s">
        <v>291</v>
      </c>
    </row>
    <row r="98" spans="1:8" ht="15">
      <c r="A98" s="49" t="s">
        <v>128</v>
      </c>
      <c r="B98" t="s">
        <v>133</v>
      </c>
      <c r="C98" s="38" t="s">
        <v>24</v>
      </c>
      <c r="D98" s="38" t="str">
        <f t="shared" si="4"/>
        <v>Bankeryds SK Svart P06</v>
      </c>
      <c r="E98" s="46"/>
      <c r="F98" s="39">
        <v>2</v>
      </c>
      <c r="G98" s="69">
        <v>0.3541666666666667</v>
      </c>
      <c r="H98" s="82" t="s">
        <v>291</v>
      </c>
    </row>
    <row r="99" spans="1:8" ht="15">
      <c r="A99" s="49" t="s">
        <v>128</v>
      </c>
      <c r="B99" t="s">
        <v>135</v>
      </c>
      <c r="C99" s="38" t="s">
        <v>24</v>
      </c>
      <c r="D99" s="38" t="str">
        <f t="shared" si="4"/>
        <v>Bankeryds SK Vit P06</v>
      </c>
      <c r="E99" s="47"/>
      <c r="F99" s="39">
        <v>2</v>
      </c>
      <c r="G99" s="69">
        <v>0.3541666666666667</v>
      </c>
      <c r="H99" s="82" t="s">
        <v>291</v>
      </c>
    </row>
    <row r="100" spans="1:8" ht="15">
      <c r="A100" s="50" t="s">
        <v>3</v>
      </c>
      <c r="B100" t="s">
        <v>132</v>
      </c>
      <c r="C100" s="38" t="s">
        <v>24</v>
      </c>
      <c r="D100" s="38" t="str">
        <f t="shared" si="4"/>
        <v>Tabergs SK Gul P06</v>
      </c>
      <c r="E100" s="43"/>
      <c r="F100" s="39">
        <v>2</v>
      </c>
      <c r="G100" s="40"/>
      <c r="H100" s="82" t="s">
        <v>292</v>
      </c>
    </row>
    <row r="101" spans="1:8" ht="15">
      <c r="A101" s="51" t="s">
        <v>131</v>
      </c>
      <c r="B101" t="s">
        <v>137</v>
      </c>
      <c r="C101" s="38" t="s">
        <v>24</v>
      </c>
      <c r="D101" s="38" t="str">
        <f t="shared" si="4"/>
        <v>Tabergs SK  Röd P06</v>
      </c>
      <c r="E101" s="53"/>
      <c r="F101" s="39">
        <v>4</v>
      </c>
      <c r="G101" s="40"/>
      <c r="H101" s="82" t="s">
        <v>292</v>
      </c>
    </row>
    <row r="102" spans="1:8" ht="15">
      <c r="A102" t="s">
        <v>129</v>
      </c>
      <c r="B102"/>
      <c r="C102" s="38" t="s">
        <v>24</v>
      </c>
      <c r="D102" s="38" t="str">
        <f t="shared" si="4"/>
        <v>Norrahammars IK P06</v>
      </c>
      <c r="E102" s="42"/>
      <c r="F102" s="39">
        <v>4</v>
      </c>
      <c r="G102" s="69">
        <v>0.37847222222222227</v>
      </c>
      <c r="H102" s="82" t="s">
        <v>291</v>
      </c>
    </row>
    <row r="103" spans="1:8" ht="15">
      <c r="A103" s="2" t="s">
        <v>130</v>
      </c>
      <c r="B103" s="2"/>
      <c r="C103" s="38" t="s">
        <v>24</v>
      </c>
      <c r="D103" s="38" t="str">
        <f t="shared" si="4"/>
        <v>Hook IF P06</v>
      </c>
      <c r="E103" s="46"/>
      <c r="F103" s="39">
        <v>4</v>
      </c>
      <c r="G103" s="69">
        <v>0.3819444444444444</v>
      </c>
      <c r="H103" s="82" t="s">
        <v>291</v>
      </c>
    </row>
    <row r="104" spans="1:8" ht="15">
      <c r="A104" s="44"/>
      <c r="B104" s="48"/>
      <c r="D104" s="38">
        <f>A104&amp;C104</f>
      </c>
      <c r="H104" s="82"/>
    </row>
    <row r="105" spans="1:4" ht="12">
      <c r="A105" s="44"/>
      <c r="B105" s="48"/>
      <c r="D105" s="38">
        <f>A105&amp;C105</f>
      </c>
    </row>
    <row r="106" spans="1:7" ht="12">
      <c r="A106" s="36" t="s">
        <v>22</v>
      </c>
      <c r="B106" s="36"/>
      <c r="C106" s="36" t="s">
        <v>101</v>
      </c>
      <c r="D106" s="36" t="s">
        <v>22</v>
      </c>
      <c r="E106" s="36" t="s">
        <v>103</v>
      </c>
      <c r="F106" s="37" t="s">
        <v>92</v>
      </c>
      <c r="G106" s="37" t="s">
        <v>93</v>
      </c>
    </row>
    <row r="107" spans="1:8" ht="15">
      <c r="A107" t="s">
        <v>18</v>
      </c>
      <c r="B107" t="s">
        <v>133</v>
      </c>
      <c r="C107" s="38" t="s">
        <v>25</v>
      </c>
      <c r="D107" s="38" t="str">
        <f aca="true" t="shared" si="5" ref="D107:D137">A107&amp;B107&amp;C107</f>
        <v>IF Haga Svart P07</v>
      </c>
      <c r="E107" s="43"/>
      <c r="F107" s="39" t="s">
        <v>290</v>
      </c>
      <c r="G107" s="69">
        <v>0.576388888888889</v>
      </c>
      <c r="H107" s="79" t="s">
        <v>291</v>
      </c>
    </row>
    <row r="108" spans="1:8" ht="15">
      <c r="A108" t="s">
        <v>18</v>
      </c>
      <c r="B108" t="s">
        <v>132</v>
      </c>
      <c r="C108" s="38" t="s">
        <v>25</v>
      </c>
      <c r="D108" s="38" t="str">
        <f t="shared" si="5"/>
        <v>IF Haga Gul P07</v>
      </c>
      <c r="E108" s="41"/>
      <c r="F108" s="39" t="s">
        <v>290</v>
      </c>
      <c r="G108" s="69">
        <v>0.576388888888889</v>
      </c>
      <c r="H108" s="79" t="s">
        <v>291</v>
      </c>
    </row>
    <row r="109" spans="1:8" ht="15">
      <c r="A109" s="50" t="s">
        <v>14</v>
      </c>
      <c r="B109" s="2" t="s">
        <v>136</v>
      </c>
      <c r="C109" s="38" t="s">
        <v>25</v>
      </c>
      <c r="D109" s="38" t="str">
        <f t="shared" si="5"/>
        <v>Husqvarna FF Blå P07</v>
      </c>
      <c r="E109" s="53"/>
      <c r="F109" s="39" t="s">
        <v>296</v>
      </c>
      <c r="G109" s="69">
        <v>0.5729166666666666</v>
      </c>
      <c r="H109" s="80" t="s">
        <v>291</v>
      </c>
    </row>
    <row r="110" spans="1:8" ht="15">
      <c r="A110" s="50" t="s">
        <v>14</v>
      </c>
      <c r="B110" s="2" t="s">
        <v>135</v>
      </c>
      <c r="C110" s="38" t="s">
        <v>25</v>
      </c>
      <c r="D110" s="38" t="str">
        <f t="shared" si="5"/>
        <v>Husqvarna FF Vit P07</v>
      </c>
      <c r="E110" s="46"/>
      <c r="F110" s="39" t="s">
        <v>296</v>
      </c>
      <c r="G110" s="69">
        <v>0.5729166666666666</v>
      </c>
      <c r="H110" s="80" t="s">
        <v>291</v>
      </c>
    </row>
    <row r="111" spans="1:8" ht="15">
      <c r="A111" s="50" t="s">
        <v>14</v>
      </c>
      <c r="B111" s="2" t="s">
        <v>243</v>
      </c>
      <c r="C111" s="38" t="s">
        <v>25</v>
      </c>
      <c r="D111" s="38" t="str">
        <f t="shared" si="5"/>
        <v>Husqvarna FF Marin P07</v>
      </c>
      <c r="E111" s="52"/>
      <c r="F111" s="39" t="s">
        <v>296</v>
      </c>
      <c r="G111" s="69">
        <v>0.5729166666666666</v>
      </c>
      <c r="H111" s="80" t="s">
        <v>291</v>
      </c>
    </row>
    <row r="112" spans="1:8" ht="15">
      <c r="A112" s="50" t="s">
        <v>159</v>
      </c>
      <c r="B112" s="2" t="s">
        <v>134</v>
      </c>
      <c r="C112" s="38" t="s">
        <v>25</v>
      </c>
      <c r="D112" s="38" t="str">
        <f t="shared" si="5"/>
        <v>Jönköping Södra IF Grön P07</v>
      </c>
      <c r="E112" s="53"/>
      <c r="F112" s="39" t="s">
        <v>296</v>
      </c>
      <c r="G112" s="40"/>
      <c r="H112" s="80" t="s">
        <v>292</v>
      </c>
    </row>
    <row r="113" spans="1:8" ht="15">
      <c r="A113" s="50" t="s">
        <v>159</v>
      </c>
      <c r="B113" s="2" t="s">
        <v>135</v>
      </c>
      <c r="C113" s="38" t="s">
        <v>25</v>
      </c>
      <c r="D113" s="38" t="str">
        <f t="shared" si="5"/>
        <v>Jönköping Södra IF Vit P07</v>
      </c>
      <c r="E113" s="57"/>
      <c r="F113" s="39" t="s">
        <v>296</v>
      </c>
      <c r="G113" s="40"/>
      <c r="H113" s="80" t="s">
        <v>292</v>
      </c>
    </row>
    <row r="114" spans="1:8" ht="15">
      <c r="A114" s="50" t="s">
        <v>159</v>
      </c>
      <c r="B114" s="2" t="s">
        <v>133</v>
      </c>
      <c r="C114" s="38" t="s">
        <v>25</v>
      </c>
      <c r="D114" s="38" t="str">
        <f t="shared" si="5"/>
        <v>Jönköping Södra IF Svart P07</v>
      </c>
      <c r="F114" s="39" t="s">
        <v>296</v>
      </c>
      <c r="G114" s="40"/>
      <c r="H114" s="80" t="s">
        <v>292</v>
      </c>
    </row>
    <row r="115" spans="1:8" ht="15">
      <c r="A115" s="50" t="s">
        <v>242</v>
      </c>
      <c r="B115" s="2" t="s">
        <v>133</v>
      </c>
      <c r="C115" s="38" t="s">
        <v>25</v>
      </c>
      <c r="D115" s="38" t="str">
        <f t="shared" si="5"/>
        <v>Tenhullts IF Svart P07</v>
      </c>
      <c r="E115" s="43"/>
      <c r="F115" s="39">
        <v>1</v>
      </c>
      <c r="G115" s="69">
        <v>0.5736111111111112</v>
      </c>
      <c r="H115" s="80" t="s">
        <v>291</v>
      </c>
    </row>
    <row r="116" spans="1:8" ht="15">
      <c r="A116" s="50" t="s">
        <v>242</v>
      </c>
      <c r="B116" s="2" t="s">
        <v>135</v>
      </c>
      <c r="C116" s="38" t="s">
        <v>25</v>
      </c>
      <c r="D116" s="38" t="str">
        <f t="shared" si="5"/>
        <v>Tenhullts IF Vit P07</v>
      </c>
      <c r="E116" s="46"/>
      <c r="F116" s="39">
        <v>1</v>
      </c>
      <c r="G116" s="69">
        <v>0.5736111111111112</v>
      </c>
      <c r="H116" s="80" t="s">
        <v>291</v>
      </c>
    </row>
    <row r="117" spans="1:8" ht="15">
      <c r="A117" s="50" t="s">
        <v>242</v>
      </c>
      <c r="B117" s="2" t="s">
        <v>136</v>
      </c>
      <c r="C117" s="38" t="s">
        <v>25</v>
      </c>
      <c r="D117" s="38" t="str">
        <f t="shared" si="5"/>
        <v>Tenhullts IF Blå P07</v>
      </c>
      <c r="F117" s="39">
        <v>1</v>
      </c>
      <c r="G117" s="69">
        <v>0.5736111111111112</v>
      </c>
      <c r="H117" s="80" t="s">
        <v>291</v>
      </c>
    </row>
    <row r="118" spans="1:8" ht="15">
      <c r="A118" t="s">
        <v>15</v>
      </c>
      <c r="B118" t="s">
        <v>137</v>
      </c>
      <c r="C118" s="38" t="s">
        <v>25</v>
      </c>
      <c r="D118" s="38" t="str">
        <f t="shared" si="5"/>
        <v>Hovslätts IK Röd P07</v>
      </c>
      <c r="E118" s="46"/>
      <c r="F118" s="39">
        <v>1</v>
      </c>
      <c r="G118" s="69">
        <v>0.5736111111111112</v>
      </c>
      <c r="H118" s="80" t="s">
        <v>291</v>
      </c>
    </row>
    <row r="119" spans="1:8" ht="15">
      <c r="A119" t="s">
        <v>15</v>
      </c>
      <c r="B119" t="s">
        <v>135</v>
      </c>
      <c r="C119" s="38" t="s">
        <v>25</v>
      </c>
      <c r="D119" s="38" t="str">
        <f t="shared" si="5"/>
        <v>Hovslätts IK Vit P07</v>
      </c>
      <c r="E119" s="57"/>
      <c r="F119" s="39">
        <v>1</v>
      </c>
      <c r="G119" s="40"/>
      <c r="H119" s="80" t="s">
        <v>291</v>
      </c>
    </row>
    <row r="120" spans="1:8" ht="15">
      <c r="A120" t="s">
        <v>20</v>
      </c>
      <c r="B120"/>
      <c r="C120" s="38" t="s">
        <v>25</v>
      </c>
      <c r="D120" s="38" t="str">
        <f t="shared" si="5"/>
        <v>Bottnaryds IF P07</v>
      </c>
      <c r="E120" s="43"/>
      <c r="F120" s="39">
        <v>1</v>
      </c>
      <c r="G120" s="69">
        <v>0.5902777777777778</v>
      </c>
      <c r="H120" s="80" t="s">
        <v>291</v>
      </c>
    </row>
    <row r="121" spans="1:9" ht="15">
      <c r="A121" s="2" t="s">
        <v>126</v>
      </c>
      <c r="B121" s="2" t="s">
        <v>137</v>
      </c>
      <c r="C121" s="38" t="s">
        <v>25</v>
      </c>
      <c r="D121" s="38" t="str">
        <f t="shared" si="5"/>
        <v>Barnarps IF Röd P07</v>
      </c>
      <c r="E121" s="41"/>
      <c r="F121" s="39">
        <v>1</v>
      </c>
      <c r="G121" s="69">
        <v>0.5625</v>
      </c>
      <c r="H121" s="80" t="s">
        <v>291</v>
      </c>
      <c r="I121" s="38" t="s">
        <v>307</v>
      </c>
    </row>
    <row r="122" spans="1:8" ht="15">
      <c r="A122" s="2" t="s">
        <v>126</v>
      </c>
      <c r="B122" s="2" t="s">
        <v>135</v>
      </c>
      <c r="C122" s="93" t="s">
        <v>25</v>
      </c>
      <c r="D122" s="93" t="str">
        <f t="shared" si="5"/>
        <v>Barnarps IF Vit P07</v>
      </c>
      <c r="E122" s="52"/>
      <c r="F122" s="39">
        <v>1</v>
      </c>
      <c r="G122" s="69">
        <v>0.5625</v>
      </c>
      <c r="H122" s="80" t="s">
        <v>291</v>
      </c>
    </row>
    <row r="123" spans="1:8" ht="15">
      <c r="A123" s="49" t="s">
        <v>128</v>
      </c>
      <c r="B123" t="s">
        <v>136</v>
      </c>
      <c r="C123" s="38" t="s">
        <v>25</v>
      </c>
      <c r="D123" s="38" t="str">
        <f t="shared" si="5"/>
        <v>Bankeryds SK Blå P07</v>
      </c>
      <c r="F123" s="39">
        <v>2</v>
      </c>
      <c r="G123" s="69">
        <v>0.5638888888888889</v>
      </c>
      <c r="H123" s="80" t="s">
        <v>291</v>
      </c>
    </row>
    <row r="124" spans="1:8" ht="15">
      <c r="A124" s="49" t="s">
        <v>128</v>
      </c>
      <c r="B124" t="s">
        <v>133</v>
      </c>
      <c r="C124" s="38" t="s">
        <v>25</v>
      </c>
      <c r="D124" s="38" t="str">
        <f t="shared" si="5"/>
        <v>Bankeryds SK Svart P07</v>
      </c>
      <c r="E124" s="45"/>
      <c r="F124" s="39">
        <v>2</v>
      </c>
      <c r="G124" s="69">
        <v>0.5638888888888889</v>
      </c>
      <c r="H124" s="80" t="s">
        <v>291</v>
      </c>
    </row>
    <row r="125" spans="1:8" ht="15">
      <c r="A125" s="49" t="s">
        <v>128</v>
      </c>
      <c r="B125" t="s">
        <v>132</v>
      </c>
      <c r="C125" s="38" t="s">
        <v>25</v>
      </c>
      <c r="D125" s="38" t="str">
        <f t="shared" si="5"/>
        <v>Bankeryds SK Gul P07</v>
      </c>
      <c r="E125" s="46"/>
      <c r="F125" s="39">
        <v>2</v>
      </c>
      <c r="G125" s="69">
        <v>0.5638888888888889</v>
      </c>
      <c r="H125" s="80" t="s">
        <v>291</v>
      </c>
    </row>
    <row r="126" spans="1:8" ht="15">
      <c r="A126" s="49" t="s">
        <v>128</v>
      </c>
      <c r="B126" t="s">
        <v>137</v>
      </c>
      <c r="C126" s="38" t="s">
        <v>25</v>
      </c>
      <c r="D126" s="38" t="str">
        <f t="shared" si="5"/>
        <v>Bankeryds SK Röd P07</v>
      </c>
      <c r="E126" s="53"/>
      <c r="F126" s="39">
        <v>2</v>
      </c>
      <c r="G126" s="69">
        <v>0.5638888888888889</v>
      </c>
      <c r="H126" s="80" t="s">
        <v>291</v>
      </c>
    </row>
    <row r="127" spans="1:8" ht="15">
      <c r="A127" s="49" t="s">
        <v>158</v>
      </c>
      <c r="B127" t="s">
        <v>136</v>
      </c>
      <c r="C127" s="38" t="s">
        <v>25</v>
      </c>
      <c r="D127" s="38" t="str">
        <f t="shared" si="5"/>
        <v>Nässjö FF Blå P07</v>
      </c>
      <c r="E127" s="53"/>
      <c r="F127" s="39">
        <v>2</v>
      </c>
      <c r="G127" s="40"/>
      <c r="H127" s="79" t="s">
        <v>292</v>
      </c>
    </row>
    <row r="128" spans="1:8" ht="15">
      <c r="A128" s="49" t="s">
        <v>158</v>
      </c>
      <c r="B128" t="s">
        <v>137</v>
      </c>
      <c r="C128" s="38" t="s">
        <v>25</v>
      </c>
      <c r="D128" s="38" t="str">
        <f t="shared" si="5"/>
        <v>Nässjö FF Röd P07</v>
      </c>
      <c r="E128" s="41"/>
      <c r="F128" s="39">
        <v>2</v>
      </c>
      <c r="G128" s="40"/>
      <c r="H128" s="79" t="s">
        <v>292</v>
      </c>
    </row>
    <row r="129" spans="1:8" ht="15">
      <c r="A129" t="s">
        <v>129</v>
      </c>
      <c r="B129" t="s">
        <v>135</v>
      </c>
      <c r="C129" s="38" t="s">
        <v>25</v>
      </c>
      <c r="D129" s="38" t="str">
        <f t="shared" si="5"/>
        <v>Norrahammars IK Vit P07</v>
      </c>
      <c r="E129" s="57"/>
      <c r="F129" s="39">
        <v>4</v>
      </c>
      <c r="G129" s="69">
        <v>0.5652777777777778</v>
      </c>
      <c r="H129" s="80" t="s">
        <v>291</v>
      </c>
    </row>
    <row r="130" spans="1:8" ht="15">
      <c r="A130" t="s">
        <v>129</v>
      </c>
      <c r="B130" t="s">
        <v>137</v>
      </c>
      <c r="C130" s="38" t="s">
        <v>25</v>
      </c>
      <c r="D130" s="38" t="str">
        <f t="shared" si="5"/>
        <v>Norrahammars IK Röd P07</v>
      </c>
      <c r="E130" s="52"/>
      <c r="F130" s="39">
        <v>4</v>
      </c>
      <c r="G130" s="69">
        <v>0.5652777777777778</v>
      </c>
      <c r="H130" s="80" t="s">
        <v>291</v>
      </c>
    </row>
    <row r="131" spans="1:8" ht="15">
      <c r="A131" s="49" t="s">
        <v>158</v>
      </c>
      <c r="B131" t="s">
        <v>133</v>
      </c>
      <c r="C131" s="38" t="s">
        <v>25</v>
      </c>
      <c r="D131" s="38" t="str">
        <f t="shared" si="5"/>
        <v>Nässjö FF Svart P07</v>
      </c>
      <c r="E131" s="43"/>
      <c r="F131" s="39">
        <v>4</v>
      </c>
      <c r="G131" s="40"/>
      <c r="H131" s="79" t="s">
        <v>292</v>
      </c>
    </row>
    <row r="132" spans="1:8" ht="15">
      <c r="A132" s="49" t="s">
        <v>158</v>
      </c>
      <c r="B132" t="s">
        <v>135</v>
      </c>
      <c r="C132" s="38" t="s">
        <v>25</v>
      </c>
      <c r="D132" s="38" t="str">
        <f t="shared" si="5"/>
        <v>Nässjö FF Vit P07</v>
      </c>
      <c r="F132" s="39">
        <v>4</v>
      </c>
      <c r="G132" s="40"/>
      <c r="H132" s="79" t="s">
        <v>292</v>
      </c>
    </row>
    <row r="133" spans="1:8" ht="15">
      <c r="A133" s="50" t="s">
        <v>100</v>
      </c>
      <c r="B133" t="s">
        <v>137</v>
      </c>
      <c r="C133" s="38" t="s">
        <v>25</v>
      </c>
      <c r="D133" s="38" t="str">
        <f t="shared" si="5"/>
        <v>Habo IF Röd P07</v>
      </c>
      <c r="E133" s="45"/>
      <c r="F133" s="39">
        <v>4</v>
      </c>
      <c r="G133" s="40"/>
      <c r="H133" s="79" t="s">
        <v>292</v>
      </c>
    </row>
    <row r="134" spans="1:8" ht="15">
      <c r="A134" s="50" t="s">
        <v>100</v>
      </c>
      <c r="B134" t="s">
        <v>132</v>
      </c>
      <c r="C134" s="38" t="s">
        <v>25</v>
      </c>
      <c r="D134" s="38" t="str">
        <f t="shared" si="5"/>
        <v>Habo IF Gul P07</v>
      </c>
      <c r="E134" s="52"/>
      <c r="F134" s="39">
        <v>4</v>
      </c>
      <c r="G134" s="40"/>
      <c r="H134" s="79" t="s">
        <v>292</v>
      </c>
    </row>
    <row r="135" spans="1:8" ht="15">
      <c r="A135" s="50" t="s">
        <v>100</v>
      </c>
      <c r="B135" t="s">
        <v>136</v>
      </c>
      <c r="C135" s="38" t="s">
        <v>25</v>
      </c>
      <c r="D135" s="38" t="str">
        <f t="shared" si="5"/>
        <v>Habo IF Blå P07</v>
      </c>
      <c r="E135" s="57"/>
      <c r="F135" s="39">
        <v>4</v>
      </c>
      <c r="G135" s="40"/>
      <c r="H135" s="79" t="s">
        <v>292</v>
      </c>
    </row>
    <row r="136" spans="1:8" ht="15">
      <c r="A136" s="2" t="s">
        <v>19</v>
      </c>
      <c r="B136" s="2"/>
      <c r="C136" s="38" t="s">
        <v>25</v>
      </c>
      <c r="D136" s="38" t="str">
        <f t="shared" si="5"/>
        <v>Norrahammars GIS P07</v>
      </c>
      <c r="E136" s="45"/>
      <c r="F136" s="39" t="s">
        <v>296</v>
      </c>
      <c r="G136" s="69">
        <v>0.611111111111111</v>
      </c>
      <c r="H136" s="80" t="s">
        <v>291</v>
      </c>
    </row>
    <row r="137" spans="1:8" ht="15">
      <c r="A137" s="31" t="s">
        <v>209</v>
      </c>
      <c r="B137" s="2" t="s">
        <v>136</v>
      </c>
      <c r="C137" s="38" t="s">
        <v>25</v>
      </c>
      <c r="D137" s="38" t="str">
        <f t="shared" si="5"/>
        <v>Waggeryds IK Blå P07</v>
      </c>
      <c r="E137" s="41"/>
      <c r="F137" s="39" t="s">
        <v>296</v>
      </c>
      <c r="G137" s="69">
        <v>0.5659722222222222</v>
      </c>
      <c r="H137" s="80" t="s">
        <v>291</v>
      </c>
    </row>
    <row r="138" spans="1:8" ht="15">
      <c r="A138" s="31" t="s">
        <v>209</v>
      </c>
      <c r="B138" s="2" t="s">
        <v>135</v>
      </c>
      <c r="C138" s="38" t="s">
        <v>25</v>
      </c>
      <c r="D138" s="38" t="str">
        <f>A138&amp;B138&amp;C138</f>
        <v>Waggeryds IK Vit P07</v>
      </c>
      <c r="E138" s="45"/>
      <c r="F138" s="39" t="s">
        <v>296</v>
      </c>
      <c r="G138" s="69">
        <v>0.5659722222222222</v>
      </c>
      <c r="H138" s="80" t="s">
        <v>291</v>
      </c>
    </row>
    <row r="139" spans="1:8" ht="15">
      <c r="A139" s="38" t="s">
        <v>287</v>
      </c>
      <c r="C139" s="38" t="s">
        <v>25</v>
      </c>
      <c r="D139" s="38" t="str">
        <f>A139&amp;B139&amp;C139</f>
        <v>Hooks IF P07</v>
      </c>
      <c r="E139" s="43"/>
      <c r="F139" s="39" t="s">
        <v>296</v>
      </c>
      <c r="G139" s="69">
        <v>0.59375</v>
      </c>
      <c r="H139" s="80" t="s">
        <v>291</v>
      </c>
    </row>
    <row r="140" spans="1:8" ht="15">
      <c r="A140" s="2" t="s">
        <v>56</v>
      </c>
      <c r="B140" s="2" t="s">
        <v>136</v>
      </c>
      <c r="C140" s="38" t="s">
        <v>25</v>
      </c>
      <c r="D140" s="38" t="str">
        <f>A140&amp;B140&amp;C140</f>
        <v>IF Hallby Fotboll Blå P07</v>
      </c>
      <c r="E140" s="52"/>
      <c r="F140" s="39">
        <v>1</v>
      </c>
      <c r="G140" s="69">
        <v>0.5625</v>
      </c>
      <c r="H140" s="87" t="s">
        <v>291</v>
      </c>
    </row>
    <row r="141" spans="1:8" ht="15">
      <c r="A141" s="2" t="s">
        <v>56</v>
      </c>
      <c r="B141" s="2" t="s">
        <v>135</v>
      </c>
      <c r="C141" s="38" t="s">
        <v>25</v>
      </c>
      <c r="D141" s="38" t="str">
        <f>A141&amp;B141&amp;C141</f>
        <v>IF Hallby Fotboll Vit P07</v>
      </c>
      <c r="E141" s="41"/>
      <c r="F141" s="39">
        <v>1</v>
      </c>
      <c r="G141" s="69">
        <v>0.5625</v>
      </c>
      <c r="H141" s="87" t="s">
        <v>291</v>
      </c>
    </row>
    <row r="142" ht="15">
      <c r="H142" s="80"/>
    </row>
    <row r="143" spans="1:8" ht="15">
      <c r="A143" s="36" t="s">
        <v>60</v>
      </c>
      <c r="B143" s="36"/>
      <c r="C143" s="36" t="s">
        <v>101</v>
      </c>
      <c r="D143" s="36" t="s">
        <v>60</v>
      </c>
      <c r="E143" s="36" t="s">
        <v>210</v>
      </c>
      <c r="F143" s="37" t="s">
        <v>92</v>
      </c>
      <c r="G143" s="37" t="s">
        <v>93</v>
      </c>
      <c r="H143" s="80"/>
    </row>
    <row r="144" spans="1:8" ht="15">
      <c r="A144" s="49" t="s">
        <v>158</v>
      </c>
      <c r="B144" s="2" t="s">
        <v>135</v>
      </c>
      <c r="C144" s="38" t="s">
        <v>29</v>
      </c>
      <c r="D144" s="38" t="str">
        <f>A144&amp;B144&amp;C144</f>
        <v>Nässjö FF Vit P08</v>
      </c>
      <c r="E144" s="53"/>
      <c r="F144" s="39">
        <v>1</v>
      </c>
      <c r="G144" s="69">
        <v>0.5694444444444444</v>
      </c>
      <c r="H144" s="85" t="s">
        <v>291</v>
      </c>
    </row>
    <row r="145" spans="1:8" ht="15">
      <c r="A145" t="s">
        <v>17</v>
      </c>
      <c r="B145" s="2" t="s">
        <v>137</v>
      </c>
      <c r="C145" s="38" t="s">
        <v>29</v>
      </c>
      <c r="D145" s="38" t="str">
        <f aca="true" t="shared" si="6" ref="D145:D171">A145&amp;B145&amp;C145</f>
        <v>Ekhagens IF Röd P08</v>
      </c>
      <c r="E145" s="41"/>
      <c r="F145" s="39">
        <v>1</v>
      </c>
      <c r="G145" s="69">
        <v>0.5638888888888889</v>
      </c>
      <c r="H145" s="85" t="s">
        <v>291</v>
      </c>
    </row>
    <row r="146" spans="1:8" ht="15">
      <c r="A146" s="49" t="s">
        <v>159</v>
      </c>
      <c r="B146" s="2" t="s">
        <v>134</v>
      </c>
      <c r="C146" s="38" t="s">
        <v>29</v>
      </c>
      <c r="D146" s="38" t="str">
        <f t="shared" si="6"/>
        <v>Jönköping Södra IF Grön P08</v>
      </c>
      <c r="E146" s="43"/>
      <c r="F146" s="39">
        <v>1</v>
      </c>
      <c r="G146" s="69">
        <v>0.5652777777777778</v>
      </c>
      <c r="H146" s="85" t="s">
        <v>291</v>
      </c>
    </row>
    <row r="147" spans="1:8" ht="15">
      <c r="A147" s="49" t="s">
        <v>159</v>
      </c>
      <c r="B147" s="2" t="s">
        <v>135</v>
      </c>
      <c r="C147" s="38" t="s">
        <v>29</v>
      </c>
      <c r="D147" s="38" t="str">
        <f t="shared" si="6"/>
        <v>Jönköping Södra IF Vit P08</v>
      </c>
      <c r="E147" s="41"/>
      <c r="F147" s="39">
        <v>1</v>
      </c>
      <c r="G147" s="69">
        <v>0.5652777777777778</v>
      </c>
      <c r="H147" s="85" t="s">
        <v>291</v>
      </c>
    </row>
    <row r="148" spans="1:8" ht="15">
      <c r="A148" s="49" t="s">
        <v>159</v>
      </c>
      <c r="B148" s="2" t="s">
        <v>133</v>
      </c>
      <c r="C148" s="38" t="s">
        <v>29</v>
      </c>
      <c r="D148" s="38" t="str">
        <f t="shared" si="6"/>
        <v>Jönköping Södra IF Svart P08</v>
      </c>
      <c r="E148" s="45"/>
      <c r="F148" s="39">
        <v>1</v>
      </c>
      <c r="G148" s="69">
        <v>0.5652777777777778</v>
      </c>
      <c r="H148" s="85" t="s">
        <v>291</v>
      </c>
    </row>
    <row r="149" spans="1:8" ht="15">
      <c r="A149" t="s">
        <v>104</v>
      </c>
      <c r="B149" s="2" t="s">
        <v>133</v>
      </c>
      <c r="C149" s="38" t="s">
        <v>29</v>
      </c>
      <c r="D149" s="38" t="str">
        <f t="shared" si="6"/>
        <v>Mariebo IK Svart P08</v>
      </c>
      <c r="E149" s="46"/>
      <c r="F149" s="39">
        <v>1</v>
      </c>
      <c r="G149" s="69">
        <v>0.5666666666666667</v>
      </c>
      <c r="H149" s="85" t="s">
        <v>291</v>
      </c>
    </row>
    <row r="150" spans="1:8" ht="15">
      <c r="A150" t="s">
        <v>104</v>
      </c>
      <c r="B150" s="2" t="s">
        <v>132</v>
      </c>
      <c r="C150" s="38" t="s">
        <v>29</v>
      </c>
      <c r="D150" s="38" t="str">
        <f t="shared" si="6"/>
        <v>Mariebo IK Gul P08</v>
      </c>
      <c r="E150" s="41"/>
      <c r="F150" s="39">
        <v>1</v>
      </c>
      <c r="G150" s="69">
        <v>0.5666666666666667</v>
      </c>
      <c r="H150" s="85" t="s">
        <v>291</v>
      </c>
    </row>
    <row r="151" spans="1:8" ht="15">
      <c r="A151" t="s">
        <v>17</v>
      </c>
      <c r="B151" t="s">
        <v>133</v>
      </c>
      <c r="C151" s="38" t="s">
        <v>29</v>
      </c>
      <c r="D151" s="38" t="str">
        <f t="shared" si="6"/>
        <v>Ekhagens IF Svart P08</v>
      </c>
      <c r="F151" s="39">
        <v>1</v>
      </c>
      <c r="G151" s="69">
        <v>0.5638888888888889</v>
      </c>
      <c r="H151" s="84" t="s">
        <v>291</v>
      </c>
    </row>
    <row r="152" spans="1:8" ht="15">
      <c r="A152" t="s">
        <v>3</v>
      </c>
      <c r="B152" t="s">
        <v>137</v>
      </c>
      <c r="C152" s="38" t="s">
        <v>29</v>
      </c>
      <c r="D152" s="38" t="str">
        <f t="shared" si="6"/>
        <v>Tabergs SK Röd P08</v>
      </c>
      <c r="E152" s="45"/>
      <c r="F152" s="39">
        <v>1</v>
      </c>
      <c r="G152" s="69">
        <v>0.611111111111111</v>
      </c>
      <c r="H152" s="84" t="s">
        <v>291</v>
      </c>
    </row>
    <row r="153" spans="1:8" ht="15">
      <c r="A153" s="55" t="s">
        <v>128</v>
      </c>
      <c r="B153" s="2" t="s">
        <v>132</v>
      </c>
      <c r="C153" s="38" t="s">
        <v>29</v>
      </c>
      <c r="D153" s="38" t="str">
        <f t="shared" si="6"/>
        <v>Bankeryds SK Gul P08</v>
      </c>
      <c r="E153" s="53"/>
      <c r="F153" s="39" t="s">
        <v>296</v>
      </c>
      <c r="G153" s="69">
        <v>0.5729166666666666</v>
      </c>
      <c r="H153" s="85" t="s">
        <v>291</v>
      </c>
    </row>
    <row r="154" spans="1:8" ht="15">
      <c r="A154" s="55" t="s">
        <v>128</v>
      </c>
      <c r="B154" s="2" t="s">
        <v>133</v>
      </c>
      <c r="C154" s="38" t="s">
        <v>29</v>
      </c>
      <c r="D154" s="38" t="str">
        <f t="shared" si="6"/>
        <v>Bankeryds SK Svart P08</v>
      </c>
      <c r="E154" s="43"/>
      <c r="F154" s="39" t="s">
        <v>296</v>
      </c>
      <c r="G154" s="69">
        <v>0.5729166666666666</v>
      </c>
      <c r="H154" s="85" t="s">
        <v>291</v>
      </c>
    </row>
    <row r="155" spans="1:8" ht="15">
      <c r="A155" s="55" t="s">
        <v>128</v>
      </c>
      <c r="B155" s="2" t="s">
        <v>135</v>
      </c>
      <c r="C155" s="38" t="s">
        <v>29</v>
      </c>
      <c r="D155" s="38" t="str">
        <f t="shared" si="6"/>
        <v>Bankeryds SK Vit P08</v>
      </c>
      <c r="E155" s="46"/>
      <c r="F155" s="39" t="s">
        <v>296</v>
      </c>
      <c r="G155" s="69">
        <v>0.5729166666666666</v>
      </c>
      <c r="H155" s="85" t="s">
        <v>291</v>
      </c>
    </row>
    <row r="156" spans="1:8" ht="15">
      <c r="A156" s="55" t="s">
        <v>128</v>
      </c>
      <c r="B156" s="2" t="s">
        <v>136</v>
      </c>
      <c r="C156" s="38" t="s">
        <v>29</v>
      </c>
      <c r="D156" s="38" t="str">
        <f t="shared" si="6"/>
        <v>Bankeryds SK Blå P08</v>
      </c>
      <c r="F156" s="39" t="s">
        <v>296</v>
      </c>
      <c r="G156" s="74">
        <v>0.5729166666666666</v>
      </c>
      <c r="H156" s="85" t="s">
        <v>291</v>
      </c>
    </row>
    <row r="157" spans="1:8" ht="15">
      <c r="A157" s="49" t="s">
        <v>56</v>
      </c>
      <c r="B157" s="2" t="s">
        <v>135</v>
      </c>
      <c r="C157" s="38" t="s">
        <v>29</v>
      </c>
      <c r="D157" s="38" t="str">
        <f t="shared" si="6"/>
        <v>IF Hallby Fotboll Vit P08</v>
      </c>
      <c r="E157" s="53"/>
      <c r="F157" s="39" t="s">
        <v>296</v>
      </c>
      <c r="G157" s="74">
        <v>0.5625</v>
      </c>
      <c r="H157" s="85" t="s">
        <v>291</v>
      </c>
    </row>
    <row r="158" spans="1:8" ht="15">
      <c r="A158" s="49" t="s">
        <v>56</v>
      </c>
      <c r="B158" s="2" t="s">
        <v>136</v>
      </c>
      <c r="C158" s="38" t="s">
        <v>29</v>
      </c>
      <c r="D158" s="38" t="str">
        <f t="shared" si="6"/>
        <v>IF Hallby Fotboll Blå P08</v>
      </c>
      <c r="E158" s="45"/>
      <c r="F158" s="39" t="s">
        <v>296</v>
      </c>
      <c r="G158" s="74">
        <v>0.5625</v>
      </c>
      <c r="H158" s="85" t="s">
        <v>291</v>
      </c>
    </row>
    <row r="159" spans="1:8" ht="15">
      <c r="A159" s="49" t="s">
        <v>56</v>
      </c>
      <c r="B159" s="2" t="s">
        <v>160</v>
      </c>
      <c r="C159" s="38" t="s">
        <v>29</v>
      </c>
      <c r="D159" s="38" t="str">
        <f t="shared" si="6"/>
        <v>IF Hallby Fotboll Randig P08</v>
      </c>
      <c r="E159" s="46"/>
      <c r="F159" s="39" t="s">
        <v>296</v>
      </c>
      <c r="G159" s="74">
        <v>0.5625</v>
      </c>
      <c r="H159" s="85" t="s">
        <v>291</v>
      </c>
    </row>
    <row r="160" spans="1:8" ht="15">
      <c r="A160" s="2" t="s">
        <v>3</v>
      </c>
      <c r="B160" s="2" t="s">
        <v>136</v>
      </c>
      <c r="C160" s="38" t="s">
        <v>29</v>
      </c>
      <c r="D160" s="38" t="str">
        <f t="shared" si="6"/>
        <v>Tabergs SK Blå P08</v>
      </c>
      <c r="E160" s="43"/>
      <c r="F160" s="39">
        <v>2</v>
      </c>
      <c r="H160" s="85" t="s">
        <v>292</v>
      </c>
    </row>
    <row r="161" spans="1:8" ht="15">
      <c r="A161" s="54" t="s">
        <v>15</v>
      </c>
      <c r="B161" s="50" t="s">
        <v>135</v>
      </c>
      <c r="C161" s="38" t="s">
        <v>29</v>
      </c>
      <c r="D161" s="38" t="str">
        <f t="shared" si="6"/>
        <v>Hovslätts IK Vit P08</v>
      </c>
      <c r="E161" s="42"/>
      <c r="F161" s="39">
        <v>4</v>
      </c>
      <c r="G161" s="74">
        <v>0.5729166666666666</v>
      </c>
      <c r="H161" s="85" t="s">
        <v>291</v>
      </c>
    </row>
    <row r="162" spans="1:8" ht="15">
      <c r="A162" s="31" t="s">
        <v>15</v>
      </c>
      <c r="B162" s="2" t="s">
        <v>137</v>
      </c>
      <c r="C162" s="38" t="s">
        <v>29</v>
      </c>
      <c r="D162" s="38" t="str">
        <f t="shared" si="6"/>
        <v>Hovslätts IK Röd P08</v>
      </c>
      <c r="F162" s="39">
        <v>2</v>
      </c>
      <c r="G162" s="74">
        <v>0.5729166666666666</v>
      </c>
      <c r="H162" s="85" t="s">
        <v>291</v>
      </c>
    </row>
    <row r="163" spans="1:8" ht="15">
      <c r="A163" s="49" t="s">
        <v>158</v>
      </c>
      <c r="B163" t="s">
        <v>136</v>
      </c>
      <c r="C163" s="38" t="s">
        <v>29</v>
      </c>
      <c r="D163" s="38" t="str">
        <f t="shared" si="6"/>
        <v>Nässjö FF Blå P08</v>
      </c>
      <c r="E163" s="45"/>
      <c r="F163" s="39">
        <v>2</v>
      </c>
      <c r="G163" s="74">
        <v>0.5694444444444444</v>
      </c>
      <c r="H163" s="85" t="s">
        <v>291</v>
      </c>
    </row>
    <row r="164" spans="1:8" ht="15">
      <c r="A164" s="49" t="s">
        <v>158</v>
      </c>
      <c r="B164" t="s">
        <v>137</v>
      </c>
      <c r="C164" s="38" t="s">
        <v>29</v>
      </c>
      <c r="D164" s="38" t="str">
        <f t="shared" si="6"/>
        <v>Nässjö FF Röd P08</v>
      </c>
      <c r="E164" s="41"/>
      <c r="F164" s="39">
        <v>2</v>
      </c>
      <c r="G164" s="74">
        <v>0.5694444444444444</v>
      </c>
      <c r="H164" s="85" t="s">
        <v>291</v>
      </c>
    </row>
    <row r="165" spans="1:8" ht="15">
      <c r="A165" t="s">
        <v>19</v>
      </c>
      <c r="B165" t="s">
        <v>133</v>
      </c>
      <c r="C165" s="38" t="s">
        <v>29</v>
      </c>
      <c r="D165" s="38" t="str">
        <f t="shared" si="6"/>
        <v>Norrahammars GIS Svart P08</v>
      </c>
      <c r="E165" s="43"/>
      <c r="F165" s="39">
        <v>2</v>
      </c>
      <c r="H165" s="85" t="s">
        <v>292</v>
      </c>
    </row>
    <row r="166" spans="1:8" ht="15">
      <c r="A166" t="s">
        <v>19</v>
      </c>
      <c r="B166" t="s">
        <v>135</v>
      </c>
      <c r="C166" s="38" t="s">
        <v>29</v>
      </c>
      <c r="D166" s="38" t="str">
        <f t="shared" si="6"/>
        <v>Norrahammars GIS Vit P08</v>
      </c>
      <c r="F166" s="39">
        <v>2</v>
      </c>
      <c r="H166" s="85" t="s">
        <v>292</v>
      </c>
    </row>
    <row r="167" spans="1:8" ht="15">
      <c r="A167" s="49" t="s">
        <v>100</v>
      </c>
      <c r="B167" t="s">
        <v>136</v>
      </c>
      <c r="C167" s="38" t="s">
        <v>29</v>
      </c>
      <c r="D167" s="38" t="str">
        <f t="shared" si="6"/>
        <v>Habo IF Blå P08</v>
      </c>
      <c r="E167" s="53"/>
      <c r="F167" s="39">
        <v>2</v>
      </c>
      <c r="G167" s="74">
        <v>0.5736111111111112</v>
      </c>
      <c r="H167" s="85" t="s">
        <v>291</v>
      </c>
    </row>
    <row r="168" spans="1:8" ht="15">
      <c r="A168" s="49" t="s">
        <v>100</v>
      </c>
      <c r="B168" t="s">
        <v>135</v>
      </c>
      <c r="C168" s="38" t="s">
        <v>29</v>
      </c>
      <c r="D168" s="38" t="str">
        <f t="shared" si="6"/>
        <v>Habo IF Vit P08</v>
      </c>
      <c r="E168" s="46"/>
      <c r="F168" s="39">
        <v>2</v>
      </c>
      <c r="G168" s="74">
        <v>0.5736111111111112</v>
      </c>
      <c r="H168" s="85" t="s">
        <v>291</v>
      </c>
    </row>
    <row r="169" spans="1:8" ht="15">
      <c r="A169" s="50" t="s">
        <v>100</v>
      </c>
      <c r="B169" s="50" t="s">
        <v>137</v>
      </c>
      <c r="C169" s="38" t="s">
        <v>29</v>
      </c>
      <c r="D169" s="38" t="str">
        <f t="shared" si="6"/>
        <v>Habo IF Röd P08</v>
      </c>
      <c r="E169" s="42"/>
      <c r="F169" s="39">
        <v>4</v>
      </c>
      <c r="G169" s="74">
        <v>0.5736111111111112</v>
      </c>
      <c r="H169" s="85" t="s">
        <v>291</v>
      </c>
    </row>
    <row r="170" spans="1:8" ht="15">
      <c r="A170" s="50" t="s">
        <v>45</v>
      </c>
      <c r="B170" s="50"/>
      <c r="C170" s="38" t="s">
        <v>29</v>
      </c>
      <c r="D170" s="38" t="str">
        <f t="shared" si="6"/>
        <v>Jönköpings BK P08</v>
      </c>
      <c r="E170" s="42"/>
      <c r="F170" s="39">
        <v>4</v>
      </c>
      <c r="G170" s="74">
        <v>0.3819444444444444</v>
      </c>
      <c r="H170" s="85" t="s">
        <v>291</v>
      </c>
    </row>
    <row r="171" spans="1:8" ht="15">
      <c r="A171" s="50" t="s">
        <v>128</v>
      </c>
      <c r="B171" s="50" t="s">
        <v>137</v>
      </c>
      <c r="C171" s="38" t="s">
        <v>29</v>
      </c>
      <c r="D171" s="38" t="str">
        <f t="shared" si="6"/>
        <v>Bankeryds SK Röd P08</v>
      </c>
      <c r="E171" s="42"/>
      <c r="F171" s="39" t="s">
        <v>296</v>
      </c>
      <c r="G171" s="74">
        <v>0.5729166666666666</v>
      </c>
      <c r="H171" s="85" t="s">
        <v>291</v>
      </c>
    </row>
    <row r="174" spans="1:8" ht="12">
      <c r="A174" s="36" t="s">
        <v>232</v>
      </c>
      <c r="B174" s="36"/>
      <c r="C174" s="36" t="s">
        <v>101</v>
      </c>
      <c r="D174" s="36" t="s">
        <v>232</v>
      </c>
      <c r="E174" s="36" t="s">
        <v>55</v>
      </c>
      <c r="F174" s="37" t="s">
        <v>92</v>
      </c>
      <c r="G174" s="37" t="s">
        <v>93</v>
      </c>
      <c r="H174" s="37" t="s">
        <v>295</v>
      </c>
    </row>
    <row r="175" spans="1:8" ht="15">
      <c r="A175" t="s">
        <v>18</v>
      </c>
      <c r="B175" t="s">
        <v>133</v>
      </c>
      <c r="C175" s="38" t="s">
        <v>233</v>
      </c>
      <c r="D175" s="38" t="str">
        <f>A175&amp;B175&amp;C175</f>
        <v>IF Haga Svart P09</v>
      </c>
      <c r="E175" s="53"/>
      <c r="F175" s="39" t="s">
        <v>290</v>
      </c>
      <c r="G175" s="70">
        <v>0.34722222222222227</v>
      </c>
      <c r="H175" s="76" t="s">
        <v>291</v>
      </c>
    </row>
    <row r="176" spans="1:8" ht="15">
      <c r="A176" t="s">
        <v>18</v>
      </c>
      <c r="B176" t="s">
        <v>132</v>
      </c>
      <c r="C176" s="38" t="s">
        <v>233</v>
      </c>
      <c r="D176" s="38" t="str">
        <f aca="true" t="shared" si="7" ref="D176:D186">A176&amp;B176&amp;C176</f>
        <v>IF Haga Gul P09</v>
      </c>
      <c r="E176" s="41"/>
      <c r="F176" s="39" t="s">
        <v>290</v>
      </c>
      <c r="G176" s="70">
        <v>0.34722222222222227</v>
      </c>
      <c r="H176" s="76" t="s">
        <v>291</v>
      </c>
    </row>
    <row r="177" spans="1:8" ht="15">
      <c r="A177" t="s">
        <v>3</v>
      </c>
      <c r="B177" s="2" t="s">
        <v>132</v>
      </c>
      <c r="C177" s="38" t="s">
        <v>233</v>
      </c>
      <c r="D177" s="38" t="str">
        <f t="shared" si="7"/>
        <v>Tabergs SK Gul P09</v>
      </c>
      <c r="E177" s="53"/>
      <c r="F177" s="39">
        <v>4</v>
      </c>
      <c r="G177" s="76"/>
      <c r="H177" s="76" t="s">
        <v>292</v>
      </c>
    </row>
    <row r="178" spans="1:8" ht="15">
      <c r="A178" t="s">
        <v>3</v>
      </c>
      <c r="B178" s="2" t="s">
        <v>137</v>
      </c>
      <c r="C178" s="38" t="s">
        <v>233</v>
      </c>
      <c r="D178" s="38" t="str">
        <f t="shared" si="7"/>
        <v>Tabergs SK Röd P09</v>
      </c>
      <c r="E178" s="43"/>
      <c r="F178" s="39">
        <v>4</v>
      </c>
      <c r="G178" s="76"/>
      <c r="H178" s="76" t="s">
        <v>292</v>
      </c>
    </row>
    <row r="179" spans="1:8" ht="15">
      <c r="A179" s="31" t="s">
        <v>31</v>
      </c>
      <c r="B179" s="2"/>
      <c r="C179" s="38" t="s">
        <v>233</v>
      </c>
      <c r="D179" s="38" t="str">
        <f t="shared" si="7"/>
        <v>Hvetlanda GIF P09</v>
      </c>
      <c r="E179" s="53"/>
      <c r="F179" s="39">
        <v>4</v>
      </c>
      <c r="G179" s="73">
        <v>0.3611111111111111</v>
      </c>
      <c r="H179" s="75" t="s">
        <v>291</v>
      </c>
    </row>
    <row r="180" spans="1:8" ht="15">
      <c r="A180" s="31" t="s">
        <v>104</v>
      </c>
      <c r="B180" s="2" t="s">
        <v>132</v>
      </c>
      <c r="C180" s="38" t="s">
        <v>233</v>
      </c>
      <c r="D180" s="38" t="str">
        <f t="shared" si="7"/>
        <v>Mariebo IK Gul P09</v>
      </c>
      <c r="E180" s="41"/>
      <c r="F180" s="39">
        <v>4</v>
      </c>
      <c r="G180" s="73">
        <v>0.36180555555555555</v>
      </c>
      <c r="H180" s="75" t="s">
        <v>291</v>
      </c>
    </row>
    <row r="181" spans="1:8" ht="15">
      <c r="A181" s="31" t="s">
        <v>104</v>
      </c>
      <c r="B181" s="2" t="s">
        <v>133</v>
      </c>
      <c r="C181" s="38" t="s">
        <v>233</v>
      </c>
      <c r="D181" s="38" t="str">
        <f t="shared" si="7"/>
        <v>Mariebo IK Svart P09</v>
      </c>
      <c r="E181" s="53"/>
      <c r="F181" s="39">
        <v>4</v>
      </c>
      <c r="G181" s="73">
        <v>0.3625</v>
      </c>
      <c r="H181" s="75" t="s">
        <v>291</v>
      </c>
    </row>
    <row r="182" spans="1:8" ht="15">
      <c r="A182" s="31" t="s">
        <v>128</v>
      </c>
      <c r="B182" s="2" t="s">
        <v>132</v>
      </c>
      <c r="C182" s="38" t="s">
        <v>233</v>
      </c>
      <c r="D182" s="38" t="str">
        <f t="shared" si="7"/>
        <v>Bankeryds SK Gul P09</v>
      </c>
      <c r="E182" s="41"/>
      <c r="F182" s="39">
        <v>4</v>
      </c>
      <c r="G182" s="73">
        <v>0.3625</v>
      </c>
      <c r="H182" s="75" t="s">
        <v>291</v>
      </c>
    </row>
    <row r="183" spans="1:8" ht="15">
      <c r="A183" s="31" t="s">
        <v>128</v>
      </c>
      <c r="B183" s="2" t="s">
        <v>133</v>
      </c>
      <c r="C183" s="38" t="s">
        <v>233</v>
      </c>
      <c r="D183" s="38" t="str">
        <f t="shared" si="7"/>
        <v>Bankeryds SK Svart P09</v>
      </c>
      <c r="E183" s="43"/>
      <c r="F183" s="39">
        <v>4</v>
      </c>
      <c r="G183" s="73">
        <v>0.3625</v>
      </c>
      <c r="H183" s="75" t="s">
        <v>291</v>
      </c>
    </row>
    <row r="184" spans="1:8" ht="15">
      <c r="A184" s="38" t="s">
        <v>17</v>
      </c>
      <c r="B184" s="38" t="s">
        <v>133</v>
      </c>
      <c r="C184" s="38" t="s">
        <v>233</v>
      </c>
      <c r="D184" s="38" t="str">
        <f t="shared" si="7"/>
        <v>Ekhagens IF Svart P09</v>
      </c>
      <c r="E184" s="41"/>
      <c r="F184" s="39">
        <v>4</v>
      </c>
      <c r="G184" s="73">
        <v>0.36319444444444443</v>
      </c>
      <c r="H184" s="75" t="s">
        <v>291</v>
      </c>
    </row>
    <row r="185" spans="1:8" ht="15">
      <c r="A185" s="38" t="s">
        <v>17</v>
      </c>
      <c r="B185" s="38" t="s">
        <v>137</v>
      </c>
      <c r="C185" s="38" t="s">
        <v>233</v>
      </c>
      <c r="D185" s="38" t="str">
        <f t="shared" si="7"/>
        <v>Ekhagens IF Röd P09</v>
      </c>
      <c r="E185" s="43"/>
      <c r="F185" s="39">
        <v>4</v>
      </c>
      <c r="G185" s="73">
        <v>0.36319444444444443</v>
      </c>
      <c r="H185" s="75" t="s">
        <v>291</v>
      </c>
    </row>
    <row r="186" spans="1:8" ht="15">
      <c r="A186" s="38" t="s">
        <v>14</v>
      </c>
      <c r="C186" s="38" t="s">
        <v>233</v>
      </c>
      <c r="D186" s="38" t="str">
        <f t="shared" si="7"/>
        <v>Husqvarna FF P09</v>
      </c>
      <c r="E186" s="43"/>
      <c r="F186" s="39">
        <v>4</v>
      </c>
      <c r="G186" s="73">
        <v>0.3638888888888889</v>
      </c>
      <c r="H186" s="38" t="s">
        <v>291</v>
      </c>
    </row>
  </sheetData>
  <sheetProtection/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svensson</dc:creator>
  <cp:keywords/>
  <dc:description/>
  <cp:lastModifiedBy>Åke Svensson</cp:lastModifiedBy>
  <cp:lastPrinted>2015-08-16T19:13:33Z</cp:lastPrinted>
  <dcterms:created xsi:type="dcterms:W3CDTF">2006-11-17T17:12:26Z</dcterms:created>
  <dcterms:modified xsi:type="dcterms:W3CDTF">2015-08-21T07:53:58Z</dcterms:modified>
  <cp:category/>
  <cp:version/>
  <cp:contentType/>
  <cp:contentStatus/>
</cp:coreProperties>
</file>