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2" windowWidth="15192" windowHeight="8436" activeTab="2"/>
  </bookViews>
  <sheets>
    <sheet name="Schema Lördag 20 augusti " sheetId="1" r:id="rId1"/>
    <sheet name="Schema Söndag 21 augusti " sheetId="2" r:id="rId2"/>
    <sheet name="Omklädningsrum o fotografering" sheetId="3" r:id="rId3"/>
  </sheets>
  <definedNames>
    <definedName name="_xlnm._FilterDatabase" localSheetId="2" hidden="1">'Omklädningsrum o fotografering'!$A$1:$P$188</definedName>
  </definedNames>
  <calcPr fullCalcOnLoad="1"/>
</workbook>
</file>

<file path=xl/sharedStrings.xml><?xml version="1.0" encoding="utf-8"?>
<sst xmlns="http://schemas.openxmlformats.org/spreadsheetml/2006/main" count="1309" uniqueCount="311">
  <si>
    <t>Tid</t>
  </si>
  <si>
    <t>-</t>
  </si>
  <si>
    <t>Matchnr</t>
  </si>
  <si>
    <t>Tabergs SK</t>
  </si>
  <si>
    <t xml:space="preserve">Plan A1 </t>
  </si>
  <si>
    <t>Plan A2</t>
  </si>
  <si>
    <t>Plan A3</t>
  </si>
  <si>
    <t>Plan B3</t>
  </si>
  <si>
    <t>Plan B4</t>
  </si>
  <si>
    <t>Plan B1</t>
  </si>
  <si>
    <t xml:space="preserve">Plan B2 </t>
  </si>
  <si>
    <t>Husqvarna FF</t>
  </si>
  <si>
    <t>Hovslätts IK</t>
  </si>
  <si>
    <t>Ekhagens IF</t>
  </si>
  <si>
    <t>IF Haga</t>
  </si>
  <si>
    <t>Bottnaryds IF</t>
  </si>
  <si>
    <t>Pojkar 07</t>
  </si>
  <si>
    <t xml:space="preserve"> P07</t>
  </si>
  <si>
    <t>P07 grupp 1</t>
  </si>
  <si>
    <t>P07 grupp 2</t>
  </si>
  <si>
    <t xml:space="preserve"> P08</t>
  </si>
  <si>
    <t>Jönköpings Södra IF</t>
  </si>
  <si>
    <t>Hvetlanda GIF</t>
  </si>
  <si>
    <t>Månsarps IF</t>
  </si>
  <si>
    <t>P07 grupp 3</t>
  </si>
  <si>
    <t>P07 grupp 4</t>
  </si>
  <si>
    <t>Jönköpings BK</t>
  </si>
  <si>
    <t>Bankeryds SK Svart P07</t>
  </si>
  <si>
    <t>Husqvarna FF Vit P07</t>
  </si>
  <si>
    <t>Bankeryds SK Blå P07</t>
  </si>
  <si>
    <t>IF Hallby Fotboll</t>
  </si>
  <si>
    <t>F07 grupp 1</t>
  </si>
  <si>
    <t>F07 grupp 2</t>
  </si>
  <si>
    <t>Flickor 07</t>
  </si>
  <si>
    <t>Pojkar 08</t>
  </si>
  <si>
    <t>Flickor 08</t>
  </si>
  <si>
    <t xml:space="preserve"> F08</t>
  </si>
  <si>
    <t>F08 grupp 1</t>
  </si>
  <si>
    <t>Omklädningsrum</t>
  </si>
  <si>
    <t>Fototid</t>
  </si>
  <si>
    <t>Habo IF</t>
  </si>
  <si>
    <t>Klass</t>
  </si>
  <si>
    <t>Lördag  FM</t>
  </si>
  <si>
    <t>Mariebo IK</t>
  </si>
  <si>
    <t>Plan B5</t>
  </si>
  <si>
    <t>Plan C1</t>
  </si>
  <si>
    <t>Plan C2</t>
  </si>
  <si>
    <t>Gul</t>
  </si>
  <si>
    <t>Grön</t>
  </si>
  <si>
    <t>Vit</t>
  </si>
  <si>
    <t>Blå</t>
  </si>
  <si>
    <t>Röd</t>
  </si>
  <si>
    <t>Orange</t>
  </si>
  <si>
    <t>Barnarps IF</t>
  </si>
  <si>
    <t>Bankeryds SK</t>
  </si>
  <si>
    <t xml:space="preserve"> Gul</t>
  </si>
  <si>
    <t xml:space="preserve"> Svart</t>
  </si>
  <si>
    <t xml:space="preserve"> Grön</t>
  </si>
  <si>
    <t xml:space="preserve"> Vit</t>
  </si>
  <si>
    <t xml:space="preserve"> Blå</t>
  </si>
  <si>
    <t xml:space="preserve"> Röd</t>
  </si>
  <si>
    <t xml:space="preserve"> Orange</t>
  </si>
  <si>
    <t>Lila</t>
  </si>
  <si>
    <t>Mörkröd</t>
  </si>
  <si>
    <t>Nässjö FF</t>
  </si>
  <si>
    <t>Jönköping Södra IF</t>
  </si>
  <si>
    <t xml:space="preserve"> Randig</t>
  </si>
  <si>
    <t>F09 grupp 1</t>
  </si>
  <si>
    <t>Flickor 09</t>
  </si>
  <si>
    <t xml:space="preserve"> F09</t>
  </si>
  <si>
    <t>F07 grupp 3</t>
  </si>
  <si>
    <t>F07 grupp 4</t>
  </si>
  <si>
    <t>Tenhults IF</t>
  </si>
  <si>
    <t>Egnahems BK</t>
  </si>
  <si>
    <t>Lördag EM</t>
  </si>
  <si>
    <t>Jönköpings Södra IF F08</t>
  </si>
  <si>
    <t>P09 grupp 1</t>
  </si>
  <si>
    <t>P09 grupp 2</t>
  </si>
  <si>
    <t>P09 grupp 3</t>
  </si>
  <si>
    <t>Pojkar 09</t>
  </si>
  <si>
    <t xml:space="preserve"> P09</t>
  </si>
  <si>
    <t>IF Haga Svart P09</t>
  </si>
  <si>
    <t>Tabergs SK Gul P09</t>
  </si>
  <si>
    <t>Mariebo IK Svart P09</t>
  </si>
  <si>
    <t>IF Haga Gul P09</t>
  </si>
  <si>
    <t>Tabergs SK Röd P09</t>
  </si>
  <si>
    <t>Mariebo IK Gul P09</t>
  </si>
  <si>
    <t>Bankeryds SK Gul P09</t>
  </si>
  <si>
    <t>Bankeryds SK Svart P09</t>
  </si>
  <si>
    <t>Tenhullts IF</t>
  </si>
  <si>
    <t xml:space="preserve"> Marin</t>
  </si>
  <si>
    <t>P07 grupp 6</t>
  </si>
  <si>
    <t>P07 grupp 7</t>
  </si>
  <si>
    <t>P07 grupp 8</t>
  </si>
  <si>
    <t>Bankeryds SK Röd P07</t>
  </si>
  <si>
    <t>IF Haga Svart P07</t>
  </si>
  <si>
    <t>Tenhullts IF Svart P07</t>
  </si>
  <si>
    <t>IF Haga Gul P07</t>
  </si>
  <si>
    <t>Habo IF Röd P07</t>
  </si>
  <si>
    <t>Husqvarna FF Marin P07</t>
  </si>
  <si>
    <t>Barnarps IF Vit P07</t>
  </si>
  <si>
    <t>Habo IF Gul P07</t>
  </si>
  <si>
    <t>Habo IF Blå P07</t>
  </si>
  <si>
    <t>Hvetlanda GIF F08</t>
  </si>
  <si>
    <t>Tabergs SK Gul F08</t>
  </si>
  <si>
    <t>IF Hallby Fotboll Blå F08</t>
  </si>
  <si>
    <t>IF Hallby Fotboll Vit F08</t>
  </si>
  <si>
    <t>Tenhults IF F08</t>
  </si>
  <si>
    <t>Bankeryds SK Gul F09</t>
  </si>
  <si>
    <t>Bankeryds SK Svart F09</t>
  </si>
  <si>
    <t>F08 grupp 2</t>
  </si>
  <si>
    <t>F08 grupp 3</t>
  </si>
  <si>
    <t>Hooks IF</t>
  </si>
  <si>
    <t>Ekhagens IF Röd P09</t>
  </si>
  <si>
    <t>Hemma</t>
  </si>
  <si>
    <t>Ja</t>
  </si>
  <si>
    <t>Nej</t>
  </si>
  <si>
    <t>Foto</t>
  </si>
  <si>
    <t>Herr</t>
  </si>
  <si>
    <t>Ekhagens IF Svart P09</t>
  </si>
  <si>
    <t>IF Hallby Fotboll Blå P07</t>
  </si>
  <si>
    <t>IF Hallby Fotboll Vit P07</t>
  </si>
  <si>
    <t>Spelschema Hagadagarna Lördag 20 augusti - Förmiddag</t>
  </si>
  <si>
    <t>Spelschema Hagadagarna Lördag 20 augusti - Eftermiddag</t>
  </si>
  <si>
    <t>Tranås FF</t>
  </si>
  <si>
    <t>Gränna AIS</t>
  </si>
  <si>
    <t xml:space="preserve"> F07 </t>
  </si>
  <si>
    <t>?</t>
  </si>
  <si>
    <t xml:space="preserve">Tranås FF Röd F07 </t>
  </si>
  <si>
    <t xml:space="preserve">IF Hallby Fotboll Vit F07 </t>
  </si>
  <si>
    <t xml:space="preserve">Bankeryds SK Svart F07 </t>
  </si>
  <si>
    <t xml:space="preserve">Gränna AIS F07 </t>
  </si>
  <si>
    <t xml:space="preserve">Mariebo IK Svart F07 </t>
  </si>
  <si>
    <t xml:space="preserve">Ekhagens IF Röd F07 </t>
  </si>
  <si>
    <t xml:space="preserve">Hovslätts IK F07 </t>
  </si>
  <si>
    <t xml:space="preserve">Nässjö FF Blå F07 </t>
  </si>
  <si>
    <t xml:space="preserve">Mariebo IK Gul F07 </t>
  </si>
  <si>
    <t xml:space="preserve">Bankeryds SK Gul F07 </t>
  </si>
  <si>
    <t xml:space="preserve">IF Haga F07 </t>
  </si>
  <si>
    <t xml:space="preserve">Tranås FF Vit F07 </t>
  </si>
  <si>
    <t xml:space="preserve">Jönköpings Södra IF F07 </t>
  </si>
  <si>
    <t xml:space="preserve">Ekhagens IF Svart F07 </t>
  </si>
  <si>
    <t xml:space="preserve">Mariebo IK Röd F07 </t>
  </si>
  <si>
    <t xml:space="preserve">Nässjö FF Röd F07 </t>
  </si>
  <si>
    <t>F07 grupp 5</t>
  </si>
  <si>
    <t xml:space="preserve">IF Hallby Fotboll Blå F07 </t>
  </si>
  <si>
    <t xml:space="preserve">Månsarps IF F07 </t>
  </si>
  <si>
    <t xml:space="preserve">Bottnaryds IF F07 </t>
  </si>
  <si>
    <t>Vakant F07</t>
  </si>
  <si>
    <t xml:space="preserve"> Vinröd</t>
  </si>
  <si>
    <t>F08 grupp 4</t>
  </si>
  <si>
    <t>F08 grupp 5</t>
  </si>
  <si>
    <t>IF Haga F08</t>
  </si>
  <si>
    <t>Habo IF Vit F08</t>
  </si>
  <si>
    <t>Bankeryds SK Gul F08</t>
  </si>
  <si>
    <t>Barnarps IF Vinröd F08</t>
  </si>
  <si>
    <t>Tranås FF F08</t>
  </si>
  <si>
    <t>Habo IF Blå F08</t>
  </si>
  <si>
    <t>Bottnaryds IF F08</t>
  </si>
  <si>
    <t>Bankeryds SK Svart F08</t>
  </si>
  <si>
    <t>Barnarps IF Vit F08</t>
  </si>
  <si>
    <t>Ekhagens IF F08</t>
  </si>
  <si>
    <t>Vakant 1</t>
  </si>
  <si>
    <t>Vakant 2</t>
  </si>
  <si>
    <t>Vakant 3</t>
  </si>
  <si>
    <t xml:space="preserve"> F10</t>
  </si>
  <si>
    <t>Jönköpings Södra IF F09</t>
  </si>
  <si>
    <t>Hvetlanda GIF Blå F09</t>
  </si>
  <si>
    <t>Tabergs SK Gul F09</t>
  </si>
  <si>
    <t>IF Haga F09</t>
  </si>
  <si>
    <t>Hvetlanda GIF Vit F09</t>
  </si>
  <si>
    <t>Flickor 10</t>
  </si>
  <si>
    <t>Söndag  FM</t>
  </si>
  <si>
    <t>IF Haga Gul F10</t>
  </si>
  <si>
    <t>Ekhagens IF F10</t>
  </si>
  <si>
    <t>Bankeryds SK Gul F10</t>
  </si>
  <si>
    <t>F10 grupp 1</t>
  </si>
  <si>
    <t>F10 grupp 2</t>
  </si>
  <si>
    <t>Plan A4</t>
  </si>
  <si>
    <t>IF Haga Svart F10</t>
  </si>
  <si>
    <t>Habo IF F10</t>
  </si>
  <si>
    <t>Bankeryds SK Svart F10</t>
  </si>
  <si>
    <t>Spelschema Hagadagarna Söndag 21 augusti - Förmiddag</t>
  </si>
  <si>
    <t>Spelschema Hagadagarna Söndag 21 augusti - Eftermiddag</t>
  </si>
  <si>
    <t>Vaggeryds IK</t>
  </si>
  <si>
    <t xml:space="preserve">Mariebo SK </t>
  </si>
  <si>
    <t>IK Tord</t>
  </si>
  <si>
    <t>P07 grupp 5</t>
  </si>
  <si>
    <t>Egnahems BK Orange P07</t>
  </si>
  <si>
    <t>Vaggeryds IK Vit P07</t>
  </si>
  <si>
    <t>Mariebo SK  Gul P07</t>
  </si>
  <si>
    <t>Ekhagens IF Svart P07</t>
  </si>
  <si>
    <t>Mariebo SK  Svart P07</t>
  </si>
  <si>
    <t>Barnarps IF Röd P07</t>
  </si>
  <si>
    <t>Grå</t>
  </si>
  <si>
    <t>Vaggeryds IK Blå P07</t>
  </si>
  <si>
    <t>Jönköpings Södra IF Vit P07</t>
  </si>
  <si>
    <t>Hovslätts IK P07</t>
  </si>
  <si>
    <t>Jönköpings Södra IF Svart P07</t>
  </si>
  <si>
    <t>Ekhagens IF Röd P07</t>
  </si>
  <si>
    <t>IF Hallby Fotboll Röd P07</t>
  </si>
  <si>
    <t>Habo IF Svart P07</t>
  </si>
  <si>
    <t>Egnahems BK Svart P07</t>
  </si>
  <si>
    <t>IK Tord P07</t>
  </si>
  <si>
    <t>Rosa</t>
  </si>
  <si>
    <t>Ljusblå</t>
  </si>
  <si>
    <t>Mariebo SK</t>
  </si>
  <si>
    <t>Huskvarna FF</t>
  </si>
  <si>
    <t>Stensjöns IF</t>
  </si>
  <si>
    <t xml:space="preserve"> Ljusblå</t>
  </si>
  <si>
    <t>P08 grupp 1</t>
  </si>
  <si>
    <t>Nässjö FF Blå P08</t>
  </si>
  <si>
    <t>Bankeryds SK Gul P08</t>
  </si>
  <si>
    <t>Tabergs SK Röd P08</t>
  </si>
  <si>
    <t>Huskvarna FF Ljusblå P08</t>
  </si>
  <si>
    <t>P08 grupp 2</t>
  </si>
  <si>
    <t>Habo IF Vit P08</t>
  </si>
  <si>
    <t>Hovslätts IK Vit P08</t>
  </si>
  <si>
    <t>Bankeryds SK Svart P08</t>
  </si>
  <si>
    <t>Jönköping Södra IF Grön P08</t>
  </si>
  <si>
    <t>P08 grupp 3</t>
  </si>
  <si>
    <t>Mariebo SK Svart P08</t>
  </si>
  <si>
    <t>IF Hallby Fotboll Vit P08</t>
  </si>
  <si>
    <t>Huskvarna FF Blå P08</t>
  </si>
  <si>
    <t>Ekhagens IF Vit P08</t>
  </si>
  <si>
    <t>P08 grupp 4</t>
  </si>
  <si>
    <t>Nässjö FF Röd P08</t>
  </si>
  <si>
    <t>Jönköping Södra IF Vit P08</t>
  </si>
  <si>
    <t>Ekhagens IF Röd P08</t>
  </si>
  <si>
    <t>Tenhults IF Svart P08</t>
  </si>
  <si>
    <t>Bankeryds SK Vit P08</t>
  </si>
  <si>
    <t>IK Tord P08</t>
  </si>
  <si>
    <t>IF Hallby Fotboll Röd P08</t>
  </si>
  <si>
    <t>Tenhults IF Vit P08</t>
  </si>
  <si>
    <t>P08 grupp 5</t>
  </si>
  <si>
    <t>P08 grupp 6</t>
  </si>
  <si>
    <t>Habo IF Blå P08</t>
  </si>
  <si>
    <t>Nässjö FF Vit P08</t>
  </si>
  <si>
    <t>Mariebo SK Gul P08</t>
  </si>
  <si>
    <t>Huskvarna FF Randig P08</t>
  </si>
  <si>
    <t>Habo IF Röd P08</t>
  </si>
  <si>
    <t>Bottnaryds IF P08</t>
  </si>
  <si>
    <t>Stensjöns IF P08</t>
  </si>
  <si>
    <t>IF Haga P08</t>
  </si>
  <si>
    <t>P08 grupp 7</t>
  </si>
  <si>
    <t>P08 grupp 8</t>
  </si>
  <si>
    <t>Hovslätts IK Röd P08</t>
  </si>
  <si>
    <t>Bankeryds SK Röd P08</t>
  </si>
  <si>
    <t>Jönköpings BK P08</t>
  </si>
  <si>
    <t>Mariebo SK Röd P08</t>
  </si>
  <si>
    <t>Brun</t>
  </si>
  <si>
    <t>P08 grupp 9</t>
  </si>
  <si>
    <t>Jönköping Södra IF Svart P08</t>
  </si>
  <si>
    <t>Ekhagens IF Svart P08</t>
  </si>
  <si>
    <t>Hooks IF P08</t>
  </si>
  <si>
    <t>IF Hallby Fotboll Blå P08</t>
  </si>
  <si>
    <t>Nässjö IF</t>
  </si>
  <si>
    <t xml:space="preserve"> Lila</t>
  </si>
  <si>
    <t xml:space="preserve"> Mörkblå</t>
  </si>
  <si>
    <t xml:space="preserve"> Ljusblå </t>
  </si>
  <si>
    <t xml:space="preserve"> Röd </t>
  </si>
  <si>
    <t xml:space="preserve"> Hultet</t>
  </si>
  <si>
    <t>Jönköpings Södra IF Grön P09</t>
  </si>
  <si>
    <t>Habo IF Blå P09</t>
  </si>
  <si>
    <t>Hvetlanda GIF Vit P09</t>
  </si>
  <si>
    <t>P10 grupp 1</t>
  </si>
  <si>
    <t>P10 grupp 2</t>
  </si>
  <si>
    <t>Jönköpings BK P09</t>
  </si>
  <si>
    <t>Husqvarna FF Mörkblå P09</t>
  </si>
  <si>
    <t>Nässjö FF Röd  P09</t>
  </si>
  <si>
    <t>Jönköpings Södra IF Vit P09</t>
  </si>
  <si>
    <t>Tenhults IF Svart P09</t>
  </si>
  <si>
    <t>P09 grupp 4</t>
  </si>
  <si>
    <t>Hooks IF P09</t>
  </si>
  <si>
    <t>Egnahems BK Orange P09</t>
  </si>
  <si>
    <t>Hvetlanda GIF Blå P09</t>
  </si>
  <si>
    <t>P09 grupp 5</t>
  </si>
  <si>
    <t>IK Tord Lila P09</t>
  </si>
  <si>
    <t>Habo IF Vit P09</t>
  </si>
  <si>
    <t>Nässjö IF Hultet P09</t>
  </si>
  <si>
    <t>osa</t>
  </si>
  <si>
    <t>IK Tord Vit P09</t>
  </si>
  <si>
    <t>Husqvarna FF Ljusblå  P09</t>
  </si>
  <si>
    <t>Habo IF Röd P09</t>
  </si>
  <si>
    <t>Hovslätts IK P09</t>
  </si>
  <si>
    <t>Tenhults IF Vit P09</t>
  </si>
  <si>
    <t>Bankeryds SK Blå P09</t>
  </si>
  <si>
    <t>Egnahems BK Svart P09</t>
  </si>
  <si>
    <t>Hvetlanda GIF Röd P09</t>
  </si>
  <si>
    <t>Pojkar 10</t>
  </si>
  <si>
    <t xml:space="preserve"> P10</t>
  </si>
  <si>
    <t>Habo IF Vit P10</t>
  </si>
  <si>
    <t>Huskvarna FF Vit P10</t>
  </si>
  <si>
    <t>IF Haga P10</t>
  </si>
  <si>
    <t>Habo IF Blå P10</t>
  </si>
  <si>
    <t>Husqvarna FF Blå P10</t>
  </si>
  <si>
    <t>Lördag FM</t>
  </si>
  <si>
    <t>F09 grupp 2</t>
  </si>
  <si>
    <t>Bankeryds SK Gul P07</t>
  </si>
  <si>
    <t>Husqvarna FF Blå P07</t>
  </si>
  <si>
    <t>Jönköpings Södra IF Grön P07</t>
  </si>
  <si>
    <t>Tenhullts IF Vit P07</t>
  </si>
  <si>
    <t>Söndag EM</t>
  </si>
  <si>
    <t>Lagnamn</t>
  </si>
  <si>
    <t>Ålder/klass</t>
  </si>
  <si>
    <t>Utgår 2016-08-11</t>
  </si>
  <si>
    <t>Vakant 4</t>
  </si>
  <si>
    <t>Återbud 2016-08-10</t>
  </si>
  <si>
    <t>Ekhagens IF Röd P10</t>
  </si>
  <si>
    <t>IK Tord P10</t>
  </si>
  <si>
    <t>Ekhagens IF Vit P10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</si>
</sst>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  <numFmt numFmtId="168" formatCode="0.0"/>
  </numFmts>
  <fonts count="51">
    <font>
      <sz val="10"/>
      <name val="Arial"/>
      <family val="0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  <font>
      <b/>
      <sz val="12"/>
      <color theme="0"/>
      <name val="Arial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55D361"/>
        <bgColor indexed="64"/>
      </patternFill>
    </fill>
    <fill>
      <patternFill patternType="solid">
        <fgColor rgb="FF1515D7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>
        <color rgb="FFDDDDDD"/>
      </left>
      <right style="medium">
        <color rgb="FFDDDDDD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34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31" borderId="3" applyNumberFormat="0" applyAlignment="0" applyProtection="0"/>
    <xf numFmtId="0" fontId="40" fillId="0" borderId="4" applyNumberFormat="0" applyFill="0" applyAlignment="0" applyProtection="0"/>
    <xf numFmtId="0" fontId="41" fillId="32" borderId="0" applyNumberFormat="0" applyBorder="0" applyAlignment="0" applyProtection="0"/>
    <xf numFmtId="0" fontId="31" fillId="0" borderId="0">
      <alignment/>
      <protection/>
    </xf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/>
    </xf>
    <xf numFmtId="20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9" fillId="0" borderId="0" xfId="0" applyFont="1" applyAlignment="1">
      <alignment/>
    </xf>
    <xf numFmtId="20" fontId="7" fillId="0" borderId="0" xfId="0" applyNumberFormat="1" applyFont="1" applyFill="1" applyAlignment="1">
      <alignment horizontal="left"/>
    </xf>
    <xf numFmtId="1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 quotePrefix="1">
      <alignment horizontal="right"/>
    </xf>
    <xf numFmtId="0" fontId="9" fillId="34" borderId="0" xfId="0" applyFont="1" applyFill="1" applyAlignment="1">
      <alignment/>
    </xf>
    <xf numFmtId="0" fontId="9" fillId="35" borderId="0" xfId="0" applyFont="1" applyFill="1" applyAlignment="1">
      <alignment/>
    </xf>
    <xf numFmtId="0" fontId="9" fillId="36" borderId="0" xfId="0" applyFont="1" applyFill="1" applyAlignment="1">
      <alignment/>
    </xf>
    <xf numFmtId="0" fontId="9" fillId="0" borderId="15" xfId="0" applyFont="1" applyBorder="1" applyAlignment="1">
      <alignment horizontal="left" indent="1"/>
    </xf>
    <xf numFmtId="0" fontId="9" fillId="33" borderId="0" xfId="0" applyFont="1" applyFill="1" applyAlignment="1">
      <alignment/>
    </xf>
    <xf numFmtId="0" fontId="9" fillId="37" borderId="0" xfId="0" applyFont="1" applyFill="1" applyAlignment="1">
      <alignment/>
    </xf>
    <xf numFmtId="0" fontId="9" fillId="0" borderId="0" xfId="0" applyFont="1" applyBorder="1" applyAlignment="1">
      <alignment horizontal="left" indent="1"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9" fillId="38" borderId="0" xfId="0" applyFont="1" applyFill="1" applyAlignment="1">
      <alignment/>
    </xf>
    <xf numFmtId="0" fontId="49" fillId="35" borderId="0" xfId="0" applyFont="1" applyFill="1" applyAlignment="1">
      <alignment/>
    </xf>
    <xf numFmtId="0" fontId="0" fillId="36" borderId="0" xfId="0" applyFill="1" applyAlignment="1">
      <alignment/>
    </xf>
    <xf numFmtId="0" fontId="4" fillId="0" borderId="0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20" fontId="9" fillId="0" borderId="0" xfId="0" applyNumberFormat="1" applyFont="1" applyAlignment="1" quotePrefix="1">
      <alignment horizontal="right"/>
    </xf>
    <xf numFmtId="20" fontId="31" fillId="0" borderId="0" xfId="51" applyNumberFormat="1" applyFill="1">
      <alignment/>
      <protection/>
    </xf>
    <xf numFmtId="20" fontId="31" fillId="0" borderId="0" xfId="51" applyNumberFormat="1">
      <alignment/>
      <protection/>
    </xf>
    <xf numFmtId="20" fontId="9" fillId="0" borderId="0" xfId="0" applyNumberFormat="1" applyFont="1" applyAlignment="1">
      <alignment horizontal="right"/>
    </xf>
    <xf numFmtId="0" fontId="31" fillId="0" borderId="0" xfId="51">
      <alignment/>
      <protection/>
    </xf>
    <xf numFmtId="0" fontId="31" fillId="0" borderId="0" xfId="51" applyFill="1">
      <alignment/>
      <protection/>
    </xf>
    <xf numFmtId="0" fontId="0" fillId="0" borderId="0" xfId="0" applyFill="1" applyAlignment="1">
      <alignment horizontal="center"/>
    </xf>
    <xf numFmtId="0" fontId="4" fillId="34" borderId="10" xfId="0" applyFont="1" applyFill="1" applyBorder="1" applyAlignment="1">
      <alignment/>
    </xf>
    <xf numFmtId="0" fontId="9" fillId="0" borderId="0" xfId="0" applyFont="1" applyAlignment="1" quotePrefix="1">
      <alignment/>
    </xf>
    <xf numFmtId="0" fontId="9" fillId="0" borderId="0" xfId="0" applyFont="1" applyFill="1" applyAlignment="1">
      <alignment/>
    </xf>
    <xf numFmtId="0" fontId="0" fillId="39" borderId="0" xfId="0" applyFill="1" applyAlignment="1">
      <alignment/>
    </xf>
    <xf numFmtId="0" fontId="49" fillId="34" borderId="0" xfId="0" applyFont="1" applyFill="1" applyAlignment="1">
      <alignment/>
    </xf>
    <xf numFmtId="0" fontId="0" fillId="33" borderId="0" xfId="0" applyFill="1" applyAlignment="1">
      <alignment/>
    </xf>
    <xf numFmtId="0" fontId="49" fillId="36" borderId="0" xfId="0" applyFont="1" applyFill="1" applyAlignment="1">
      <alignment/>
    </xf>
    <xf numFmtId="0" fontId="0" fillId="37" borderId="0" xfId="0" applyFill="1" applyAlignment="1">
      <alignment/>
    </xf>
    <xf numFmtId="0" fontId="49" fillId="39" borderId="0" xfId="0" applyFont="1" applyFill="1" applyAlignment="1">
      <alignment/>
    </xf>
    <xf numFmtId="0" fontId="49" fillId="37" borderId="0" xfId="0" applyFont="1" applyFill="1" applyAlignment="1">
      <alignment/>
    </xf>
    <xf numFmtId="0" fontId="49" fillId="33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29" fillId="0" borderId="0" xfId="0" applyFont="1" applyFill="1" applyAlignment="1">
      <alignment/>
    </xf>
    <xf numFmtId="0" fontId="0" fillId="40" borderId="0" xfId="0" applyFill="1" applyAlignment="1">
      <alignment/>
    </xf>
    <xf numFmtId="0" fontId="0" fillId="41" borderId="0" xfId="0" applyFill="1" applyAlignment="1">
      <alignment/>
    </xf>
    <xf numFmtId="0" fontId="0" fillId="42" borderId="0" xfId="0" applyFill="1" applyAlignment="1">
      <alignment/>
    </xf>
    <xf numFmtId="0" fontId="0" fillId="43" borderId="0" xfId="0" applyFill="1" applyAlignment="1">
      <alignment/>
    </xf>
    <xf numFmtId="0" fontId="0" fillId="44" borderId="0" xfId="0" applyFill="1" applyAlignment="1">
      <alignment/>
    </xf>
    <xf numFmtId="0" fontId="4" fillId="44" borderId="10" xfId="0" applyFont="1" applyFill="1" applyBorder="1" applyAlignment="1">
      <alignment/>
    </xf>
    <xf numFmtId="0" fontId="4" fillId="43" borderId="10" xfId="0" applyFont="1" applyFill="1" applyBorder="1" applyAlignment="1">
      <alignment/>
    </xf>
    <xf numFmtId="0" fontId="4" fillId="39" borderId="12" xfId="0" applyFont="1" applyFill="1" applyBorder="1" applyAlignment="1">
      <alignment/>
    </xf>
    <xf numFmtId="0" fontId="4" fillId="37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34" borderId="0" xfId="0" applyFont="1" applyFill="1" applyAlignment="1">
      <alignment/>
    </xf>
    <xf numFmtId="0" fontId="49" fillId="41" borderId="0" xfId="0" applyFont="1" applyFill="1" applyAlignment="1">
      <alignment/>
    </xf>
    <xf numFmtId="0" fontId="49" fillId="0" borderId="0" xfId="0" applyFont="1" applyFill="1" applyAlignment="1">
      <alignment/>
    </xf>
    <xf numFmtId="0" fontId="49" fillId="44" borderId="0" xfId="0" applyFont="1" applyFill="1" applyAlignment="1">
      <alignment/>
    </xf>
    <xf numFmtId="0" fontId="49" fillId="42" borderId="0" xfId="0" applyFont="1" applyFill="1" applyAlignment="1">
      <alignment/>
    </xf>
    <xf numFmtId="0" fontId="49" fillId="40" borderId="0" xfId="0" applyFont="1" applyFill="1" applyAlignment="1">
      <alignment/>
    </xf>
    <xf numFmtId="0" fontId="49" fillId="43" borderId="0" xfId="0" applyFont="1" applyFill="1" applyAlignment="1">
      <alignment/>
    </xf>
    <xf numFmtId="20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9" fillId="36" borderId="0" xfId="0" applyFont="1" applyFill="1" applyAlignment="1">
      <alignment horizontal="right"/>
    </xf>
    <xf numFmtId="20" fontId="9" fillId="36" borderId="0" xfId="0" applyNumberFormat="1" applyFont="1" applyFill="1" applyAlignment="1">
      <alignment/>
    </xf>
    <xf numFmtId="20" fontId="9" fillId="36" borderId="0" xfId="0" applyNumberFormat="1" applyFont="1" applyFill="1" applyAlignment="1" quotePrefix="1">
      <alignment horizontal="right"/>
    </xf>
    <xf numFmtId="0" fontId="31" fillId="36" borderId="0" xfId="51" applyFill="1">
      <alignment/>
      <protection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6" fillId="45" borderId="0" xfId="0" applyFont="1" applyFill="1" applyBorder="1" applyAlignment="1">
      <alignment horizontal="center"/>
    </xf>
    <xf numFmtId="0" fontId="5" fillId="46" borderId="0" xfId="0" applyFont="1" applyFill="1" applyBorder="1" applyAlignment="1">
      <alignment horizontal="center"/>
    </xf>
    <xf numFmtId="0" fontId="50" fillId="47" borderId="0" xfId="0" applyFont="1" applyFill="1" applyBorder="1" applyAlignment="1">
      <alignment horizontal="center"/>
    </xf>
    <xf numFmtId="0" fontId="6" fillId="48" borderId="0" xfId="0" applyFont="1" applyFill="1" applyBorder="1" applyAlignment="1">
      <alignment horizontal="center"/>
    </xf>
    <xf numFmtId="0" fontId="6" fillId="49" borderId="0" xfId="0" applyFont="1" applyFill="1" applyBorder="1" applyAlignment="1">
      <alignment horizontal="center"/>
    </xf>
    <xf numFmtId="0" fontId="6" fillId="50" borderId="0" xfId="0" applyFont="1" applyFill="1" applyBorder="1" applyAlignment="1">
      <alignment horizontal="center"/>
    </xf>
    <xf numFmtId="0" fontId="6" fillId="40" borderId="0" xfId="0" applyFont="1" applyFill="1" applyBorder="1" applyAlignment="1">
      <alignment horizontal="center"/>
    </xf>
    <xf numFmtId="0" fontId="6" fillId="40" borderId="0" xfId="0" applyFont="1" applyFill="1" applyBorder="1" applyAlignment="1">
      <alignment horizontal="center"/>
    </xf>
    <xf numFmtId="0" fontId="6" fillId="50" borderId="0" xfId="0" applyFont="1" applyFill="1" applyBorder="1" applyAlignment="1">
      <alignment horizontal="center"/>
    </xf>
    <xf numFmtId="0" fontId="5" fillId="47" borderId="0" xfId="0" applyFont="1" applyFill="1" applyBorder="1" applyAlignment="1">
      <alignment horizontal="center"/>
    </xf>
    <xf numFmtId="0" fontId="50" fillId="51" borderId="0" xfId="0" applyFont="1" applyFill="1" applyBorder="1" applyAlignment="1">
      <alignment horizontal="center"/>
    </xf>
    <xf numFmtId="0" fontId="6" fillId="52" borderId="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</cellXfs>
  <cellStyles count="51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ollowed Hyperlink" xfId="43"/>
    <cellStyle name="Förklarande text" xfId="44"/>
    <cellStyle name="Hyperlink" xfId="45"/>
    <cellStyle name="Hyperlänk 2" xfId="46"/>
    <cellStyle name="Indata" xfId="47"/>
    <cellStyle name="Kontrollcell" xfId="48"/>
    <cellStyle name="Länkad cell" xfId="49"/>
    <cellStyle name="Neutral" xfId="50"/>
    <cellStyle name="Normal 2" xfId="51"/>
    <cellStyle name="Percent" xfId="52"/>
    <cellStyle name="Rubrik" xfId="53"/>
    <cellStyle name="Rubrik 1" xfId="54"/>
    <cellStyle name="Rubrik 2" xfId="55"/>
    <cellStyle name="Rubrik 3" xfId="56"/>
    <cellStyle name="Rubrik 4" xfId="57"/>
    <cellStyle name="Summa" xfId="58"/>
    <cellStyle name="Comma" xfId="59"/>
    <cellStyle name="Comma [0]" xfId="60"/>
    <cellStyle name="Utdata" xfId="61"/>
    <cellStyle name="Currency" xfId="62"/>
    <cellStyle name="Currency [0]" xfId="63"/>
    <cellStyle name="Varnings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44"/>
  <sheetViews>
    <sheetView zoomScalePageLayoutView="0" workbookViewId="0" topLeftCell="A15">
      <selection activeCell="H34" sqref="H34"/>
    </sheetView>
  </sheetViews>
  <sheetFormatPr defaultColWidth="9.140625" defaultRowHeight="12.75"/>
  <cols>
    <col min="1" max="1" width="6.421875" style="0" customWidth="1"/>
    <col min="2" max="2" width="2.57421875" style="0" customWidth="1"/>
    <col min="3" max="3" width="5.140625" style="0" customWidth="1"/>
    <col min="4" max="4" width="28.00390625" style="0" customWidth="1"/>
    <col min="5" max="5" width="1.7109375" style="14" customWidth="1"/>
    <col min="6" max="6" width="28.8515625" style="0" customWidth="1"/>
    <col min="7" max="7" width="3.57421875" style="0" customWidth="1"/>
    <col min="8" max="8" width="4.8515625" style="0" customWidth="1"/>
    <col min="9" max="9" width="27.57421875" style="0" customWidth="1"/>
    <col min="10" max="10" width="1.7109375" style="14" customWidth="1"/>
    <col min="11" max="11" width="28.8515625" style="0" customWidth="1"/>
    <col min="12" max="12" width="2.00390625" style="2" customWidth="1"/>
    <col min="13" max="13" width="7.00390625" style="0" customWidth="1"/>
    <col min="14" max="14" width="1.1484375" style="0" customWidth="1"/>
    <col min="15" max="15" width="6.7109375" style="0" customWidth="1"/>
    <col min="16" max="16" width="28.421875" style="0" bestFit="1" customWidth="1"/>
    <col min="17" max="17" width="1.7109375" style="14" customWidth="1"/>
    <col min="18" max="18" width="27.00390625" style="0" bestFit="1" customWidth="1"/>
    <col min="19" max="19" width="3.140625" style="2" customWidth="1"/>
    <col min="20" max="20" width="5.421875" style="0" customWidth="1"/>
    <col min="21" max="21" width="27.00390625" style="0" bestFit="1" customWidth="1"/>
    <col min="22" max="22" width="1.7109375" style="14" customWidth="1"/>
    <col min="23" max="23" width="27.00390625" style="0" bestFit="1" customWidth="1"/>
    <col min="24" max="24" width="1.1484375" style="0" customWidth="1"/>
    <col min="25" max="25" width="8.140625" style="0" customWidth="1"/>
    <col min="26" max="26" width="1.8515625" style="0" customWidth="1"/>
    <col min="27" max="27" width="5.140625" style="0" customWidth="1"/>
    <col min="28" max="28" width="30.57421875" style="0" customWidth="1"/>
    <col min="29" max="29" width="1.7109375" style="14" customWidth="1"/>
    <col min="30" max="30" width="27.28125" style="0" customWidth="1"/>
    <col min="31" max="31" width="3.421875" style="0" customWidth="1"/>
    <col min="32" max="32" width="4.28125" style="0" customWidth="1"/>
    <col min="33" max="33" width="26.7109375" style="0" customWidth="1"/>
    <col min="34" max="34" width="1.7109375" style="14" customWidth="1"/>
    <col min="35" max="35" width="26.8515625" style="0" bestFit="1" customWidth="1"/>
    <col min="36" max="36" width="2.00390625" style="2" customWidth="1"/>
    <col min="37" max="37" width="7.7109375" style="0" customWidth="1"/>
    <col min="38" max="38" width="1.57421875" style="0" customWidth="1"/>
    <col min="39" max="39" width="5.140625" style="0" customWidth="1"/>
    <col min="40" max="40" width="26.57421875" style="0" customWidth="1"/>
    <col min="41" max="41" width="1.7109375" style="14" customWidth="1"/>
    <col min="42" max="42" width="28.7109375" style="0" bestFit="1" customWidth="1"/>
    <col min="43" max="43" width="3.7109375" style="2" customWidth="1"/>
    <col min="44" max="44" width="5.421875" style="0" customWidth="1"/>
    <col min="45" max="45" width="29.28125" style="0" customWidth="1"/>
    <col min="46" max="46" width="1.7109375" style="14" customWidth="1"/>
    <col min="47" max="47" width="24.7109375" style="0" customWidth="1"/>
    <col min="48" max="48" width="2.00390625" style="2" customWidth="1"/>
    <col min="49" max="49" width="7.421875" style="0" customWidth="1"/>
    <col min="50" max="50" width="1.57421875" style="0" customWidth="1"/>
    <col min="51" max="51" width="6.7109375" style="0" customWidth="1"/>
    <col min="52" max="52" width="28.57421875" style="0" customWidth="1"/>
    <col min="53" max="53" width="1.7109375" style="14" customWidth="1"/>
    <col min="54" max="54" width="25.28125" style="0" customWidth="1"/>
    <col min="55" max="55" width="3.7109375" style="2" customWidth="1"/>
    <col min="56" max="56" width="5.421875" style="0" customWidth="1"/>
    <col min="57" max="57" width="28.140625" style="0" customWidth="1"/>
    <col min="58" max="58" width="1.7109375" style="14" customWidth="1"/>
    <col min="59" max="59" width="26.421875" style="0" bestFit="1" customWidth="1"/>
  </cols>
  <sheetData>
    <row r="1" spans="1:58" s="1" customFormat="1" ht="22.5">
      <c r="A1" s="1" t="s">
        <v>122</v>
      </c>
      <c r="E1" s="12"/>
      <c r="J1" s="12"/>
      <c r="L1" s="8"/>
      <c r="Q1" s="12"/>
      <c r="S1" s="8"/>
      <c r="V1" s="12"/>
      <c r="AC1" s="12"/>
      <c r="AH1" s="12"/>
      <c r="AJ1" s="8"/>
      <c r="AO1" s="12"/>
      <c r="AQ1" s="8"/>
      <c r="AT1" s="12"/>
      <c r="AV1" s="8"/>
      <c r="BA1" s="12"/>
      <c r="BC1" s="8"/>
      <c r="BF1" s="12"/>
    </row>
    <row r="2" spans="5:58" s="3" customFormat="1" ht="15" hidden="1" thickBot="1">
      <c r="E2" s="13"/>
      <c r="H2" s="16"/>
      <c r="I2" s="16"/>
      <c r="J2" s="7"/>
      <c r="K2" s="16"/>
      <c r="L2" s="4"/>
      <c r="Q2" s="13"/>
      <c r="S2" s="4"/>
      <c r="V2" s="13"/>
      <c r="AC2" s="13"/>
      <c r="AF2" s="16"/>
      <c r="AG2" s="16"/>
      <c r="AH2" s="7"/>
      <c r="AI2" s="16"/>
      <c r="AJ2" s="4"/>
      <c r="AO2" s="13"/>
      <c r="AQ2" s="4"/>
      <c r="AT2" s="13"/>
      <c r="AV2" s="4"/>
      <c r="BA2" s="13"/>
      <c r="BC2" s="4"/>
      <c r="BF2" s="13"/>
    </row>
    <row r="3" spans="4:59" s="25" customFormat="1" ht="15.75" hidden="1" thickTop="1">
      <c r="D3" s="101" t="s">
        <v>67</v>
      </c>
      <c r="E3" s="102"/>
      <c r="F3" s="103"/>
      <c r="G3" s="26"/>
      <c r="H3" s="27"/>
      <c r="I3" s="101" t="s">
        <v>297</v>
      </c>
      <c r="J3" s="102"/>
      <c r="K3" s="103"/>
      <c r="L3" s="24"/>
      <c r="M3" s="26"/>
      <c r="N3" s="26"/>
      <c r="O3" s="27"/>
      <c r="P3" s="101" t="s">
        <v>18</v>
      </c>
      <c r="Q3" s="102"/>
      <c r="R3" s="103"/>
      <c r="S3" s="28"/>
      <c r="T3" s="27"/>
      <c r="U3" s="101" t="s">
        <v>19</v>
      </c>
      <c r="V3" s="102"/>
      <c r="W3" s="103"/>
      <c r="X3" s="27"/>
      <c r="AB3" s="101" t="s">
        <v>24</v>
      </c>
      <c r="AC3" s="102"/>
      <c r="AD3" s="103"/>
      <c r="AE3" s="26"/>
      <c r="AF3" s="27"/>
      <c r="AG3" s="101" t="s">
        <v>25</v>
      </c>
      <c r="AH3" s="102"/>
      <c r="AI3" s="103"/>
      <c r="AJ3" s="24"/>
      <c r="AK3" s="26"/>
      <c r="AL3" s="26"/>
      <c r="AM3" s="27"/>
      <c r="AN3" s="101" t="s">
        <v>187</v>
      </c>
      <c r="AO3" s="102"/>
      <c r="AP3" s="103"/>
      <c r="AQ3" s="28"/>
      <c r="AR3" s="27"/>
      <c r="AS3" s="101" t="s">
        <v>91</v>
      </c>
      <c r="AT3" s="102"/>
      <c r="AU3" s="103"/>
      <c r="AV3" s="24"/>
      <c r="AW3" s="26"/>
      <c r="AX3" s="26"/>
      <c r="AY3" s="27"/>
      <c r="AZ3" s="101" t="s">
        <v>92</v>
      </c>
      <c r="BA3" s="102"/>
      <c r="BB3" s="103"/>
      <c r="BC3" s="28"/>
      <c r="BD3" s="27"/>
      <c r="BE3" s="101" t="s">
        <v>93</v>
      </c>
      <c r="BF3" s="102"/>
      <c r="BG3" s="103"/>
    </row>
    <row r="4" spans="4:59" s="4" customFormat="1" ht="15" hidden="1">
      <c r="D4" s="29" t="s">
        <v>168</v>
      </c>
      <c r="E4" s="7"/>
      <c r="F4" s="20" t="s">
        <v>47</v>
      </c>
      <c r="H4" s="16"/>
      <c r="I4" s="19"/>
      <c r="J4" s="7"/>
      <c r="K4" s="20" t="s">
        <v>51</v>
      </c>
      <c r="O4" s="16"/>
      <c r="P4" s="29" t="s">
        <v>27</v>
      </c>
      <c r="Q4" s="7"/>
      <c r="R4" s="20" t="s">
        <v>48</v>
      </c>
      <c r="S4" s="16"/>
      <c r="T4" s="16"/>
      <c r="U4" s="19" t="s">
        <v>298</v>
      </c>
      <c r="V4" s="7"/>
      <c r="W4" s="20" t="s">
        <v>50</v>
      </c>
      <c r="X4" s="16"/>
      <c r="AB4" s="19" t="s">
        <v>95</v>
      </c>
      <c r="AC4" s="7"/>
      <c r="AD4" s="20" t="s">
        <v>62</v>
      </c>
      <c r="AF4" s="16"/>
      <c r="AG4" s="19" t="s">
        <v>29</v>
      </c>
      <c r="AH4" s="7"/>
      <c r="AI4" s="20" t="s">
        <v>63</v>
      </c>
      <c r="AM4" s="16"/>
      <c r="AN4" s="29" t="s">
        <v>97</v>
      </c>
      <c r="AO4" s="7"/>
      <c r="AP4" s="20" t="s">
        <v>194</v>
      </c>
      <c r="AQ4" s="16"/>
      <c r="AR4" s="16"/>
      <c r="AS4" s="29" t="s">
        <v>195</v>
      </c>
      <c r="AT4" s="7"/>
      <c r="AU4" s="20" t="s">
        <v>47</v>
      </c>
      <c r="AY4" s="16"/>
      <c r="AZ4" s="29" t="s">
        <v>198</v>
      </c>
      <c r="BA4" s="7"/>
      <c r="BB4" s="20" t="s">
        <v>205</v>
      </c>
      <c r="BC4" s="16"/>
      <c r="BD4" s="16"/>
      <c r="BE4" s="81" t="s">
        <v>94</v>
      </c>
      <c r="BF4" s="7"/>
      <c r="BG4" s="20" t="s">
        <v>204</v>
      </c>
    </row>
    <row r="5" spans="4:59" s="4" customFormat="1" ht="15" hidden="1">
      <c r="D5" s="29" t="s">
        <v>108</v>
      </c>
      <c r="E5" s="7"/>
      <c r="F5" s="20"/>
      <c r="H5" s="16"/>
      <c r="I5" s="29" t="s">
        <v>109</v>
      </c>
      <c r="J5" s="7"/>
      <c r="K5" s="20"/>
      <c r="O5" s="16"/>
      <c r="P5" s="29" t="s">
        <v>120</v>
      </c>
      <c r="Q5" s="7"/>
      <c r="R5" s="20"/>
      <c r="S5" s="16"/>
      <c r="T5" s="16"/>
      <c r="U5" s="19" t="s">
        <v>299</v>
      </c>
      <c r="V5" s="7"/>
      <c r="W5" s="20"/>
      <c r="X5" s="16"/>
      <c r="AB5" s="29" t="s">
        <v>189</v>
      </c>
      <c r="AC5" s="7"/>
      <c r="AD5" s="20"/>
      <c r="AF5" s="16"/>
      <c r="AG5" s="29" t="s">
        <v>121</v>
      </c>
      <c r="AH5" s="7"/>
      <c r="AI5" s="20"/>
      <c r="AM5" s="16"/>
      <c r="AN5" s="29" t="s">
        <v>28</v>
      </c>
      <c r="AO5" s="7"/>
      <c r="AP5" s="20"/>
      <c r="AQ5" s="16"/>
      <c r="AR5" s="16"/>
      <c r="AS5" s="29" t="s">
        <v>99</v>
      </c>
      <c r="AT5" s="7"/>
      <c r="AU5" s="20"/>
      <c r="AY5" s="16"/>
      <c r="AZ5" s="29" t="s">
        <v>98</v>
      </c>
      <c r="BA5" s="7"/>
      <c r="BB5" s="20"/>
      <c r="BC5" s="16"/>
      <c r="BD5" s="16"/>
      <c r="BE5" s="74" t="s">
        <v>200</v>
      </c>
      <c r="BF5" s="7"/>
      <c r="BG5" s="20"/>
    </row>
    <row r="6" spans="4:59" s="4" customFormat="1" ht="15" hidden="1">
      <c r="D6" s="29" t="s">
        <v>169</v>
      </c>
      <c r="E6" s="7"/>
      <c r="F6" s="20"/>
      <c r="H6" s="16"/>
      <c r="I6" s="29" t="s">
        <v>166</v>
      </c>
      <c r="J6" s="7"/>
      <c r="K6" s="20"/>
      <c r="O6" s="16"/>
      <c r="P6" s="29" t="s">
        <v>101</v>
      </c>
      <c r="Q6" s="7"/>
      <c r="R6" s="20"/>
      <c r="S6" s="16"/>
      <c r="T6" s="16"/>
      <c r="U6" s="19" t="s">
        <v>300</v>
      </c>
      <c r="V6" s="7"/>
      <c r="W6" s="20"/>
      <c r="X6" s="16"/>
      <c r="AB6" s="29" t="s">
        <v>102</v>
      </c>
      <c r="AC6" s="7"/>
      <c r="AD6" s="20"/>
      <c r="AF6" s="16"/>
      <c r="AG6" s="29" t="s">
        <v>96</v>
      </c>
      <c r="AH6" s="7"/>
      <c r="AI6" s="20"/>
      <c r="AM6" s="16"/>
      <c r="AN6" s="29" t="s">
        <v>192</v>
      </c>
      <c r="AO6" s="7"/>
      <c r="AP6" s="20"/>
      <c r="AQ6" s="16"/>
      <c r="AR6" s="16"/>
      <c r="AS6" s="19" t="s">
        <v>196</v>
      </c>
      <c r="AT6" s="7"/>
      <c r="AU6" s="20"/>
      <c r="AY6" s="16"/>
      <c r="AZ6" s="19" t="s">
        <v>199</v>
      </c>
      <c r="BA6" s="7"/>
      <c r="BB6" s="20"/>
      <c r="BC6" s="16"/>
      <c r="BD6" s="16"/>
      <c r="BE6" s="82" t="s">
        <v>201</v>
      </c>
      <c r="BF6" s="7"/>
      <c r="BG6" s="20"/>
    </row>
    <row r="7" spans="4:59" s="4" customFormat="1" ht="15" hidden="1" thickBot="1">
      <c r="D7" s="30" t="s">
        <v>170</v>
      </c>
      <c r="E7" s="22"/>
      <c r="F7" s="23"/>
      <c r="H7" s="16"/>
      <c r="I7" s="30" t="s">
        <v>167</v>
      </c>
      <c r="J7" s="22"/>
      <c r="K7" s="23"/>
      <c r="O7" s="16"/>
      <c r="P7" s="30" t="s">
        <v>188</v>
      </c>
      <c r="Q7" s="22"/>
      <c r="R7" s="23"/>
      <c r="S7" s="16"/>
      <c r="T7" s="16"/>
      <c r="U7" s="21" t="s">
        <v>301</v>
      </c>
      <c r="V7" s="22"/>
      <c r="W7" s="23"/>
      <c r="X7" s="16"/>
      <c r="AB7" s="30" t="s">
        <v>190</v>
      </c>
      <c r="AC7" s="22"/>
      <c r="AD7" s="23"/>
      <c r="AF7" s="16"/>
      <c r="AG7" s="30" t="s">
        <v>191</v>
      </c>
      <c r="AH7" s="22"/>
      <c r="AI7" s="23"/>
      <c r="AM7" s="16"/>
      <c r="AN7" s="30" t="s">
        <v>193</v>
      </c>
      <c r="AO7" s="22"/>
      <c r="AP7" s="23"/>
      <c r="AQ7" s="16"/>
      <c r="AR7" s="16"/>
      <c r="AS7" s="30" t="s">
        <v>197</v>
      </c>
      <c r="AT7" s="22"/>
      <c r="AU7" s="23"/>
      <c r="AY7" s="16"/>
      <c r="AZ7" s="30" t="s">
        <v>100</v>
      </c>
      <c r="BA7" s="22"/>
      <c r="BB7" s="23"/>
      <c r="BC7" s="16"/>
      <c r="BD7" s="16"/>
      <c r="BE7" s="83" t="s">
        <v>202</v>
      </c>
      <c r="BF7" s="22"/>
      <c r="BG7" s="23"/>
    </row>
    <row r="8" spans="4:59" s="4" customFormat="1" ht="15" hidden="1" thickTop="1">
      <c r="D8" s="53"/>
      <c r="E8" s="7"/>
      <c r="F8" s="16"/>
      <c r="H8" s="16"/>
      <c r="I8" s="53"/>
      <c r="J8" s="7"/>
      <c r="K8" s="16"/>
      <c r="O8" s="16"/>
      <c r="P8" s="53"/>
      <c r="Q8" s="7"/>
      <c r="R8" s="16"/>
      <c r="S8" s="16"/>
      <c r="T8" s="16"/>
      <c r="U8" s="16"/>
      <c r="V8" s="7"/>
      <c r="W8" s="16"/>
      <c r="X8" s="16"/>
      <c r="AB8" s="53"/>
      <c r="AC8" s="7"/>
      <c r="AD8" s="16"/>
      <c r="AF8" s="16"/>
      <c r="AG8" s="53"/>
      <c r="AH8" s="7"/>
      <c r="AI8" s="16"/>
      <c r="AM8" s="16"/>
      <c r="AN8" s="53"/>
      <c r="AO8" s="7"/>
      <c r="AP8" s="16"/>
      <c r="AQ8" s="16"/>
      <c r="AR8" s="16"/>
      <c r="AS8" s="53"/>
      <c r="AT8" s="7"/>
      <c r="AU8" s="16"/>
      <c r="AX8" s="16"/>
      <c r="AY8" s="16"/>
      <c r="AZ8" s="16"/>
      <c r="BA8" s="16"/>
      <c r="BB8" s="16"/>
      <c r="BC8" s="16"/>
      <c r="BD8" s="16"/>
      <c r="BE8" s="84" t="s">
        <v>203</v>
      </c>
      <c r="BF8" s="7"/>
      <c r="BG8" s="16"/>
    </row>
    <row r="9" spans="5:59" s="4" customFormat="1" ht="15">
      <c r="E9" s="5"/>
      <c r="J9" s="5"/>
      <c r="O9" s="16"/>
      <c r="P9" s="16"/>
      <c r="Q9" s="7"/>
      <c r="R9" s="16"/>
      <c r="S9" s="16"/>
      <c r="T9" s="16"/>
      <c r="U9" s="16"/>
      <c r="V9" s="7"/>
      <c r="W9" s="16"/>
      <c r="X9" s="16"/>
      <c r="AC9" s="5"/>
      <c r="AH9" s="5"/>
      <c r="AM9" s="16"/>
      <c r="AN9" s="16"/>
      <c r="AO9" s="7"/>
      <c r="AP9" s="16"/>
      <c r="AQ9" s="16"/>
      <c r="AR9" s="16"/>
      <c r="AS9" s="16"/>
      <c r="AT9" s="7"/>
      <c r="AU9" s="16"/>
      <c r="AY9" s="16"/>
      <c r="AZ9" s="16"/>
      <c r="BA9" s="7"/>
      <c r="BB9" s="16"/>
      <c r="BC9" s="16"/>
      <c r="BD9" s="16"/>
      <c r="BE9" s="16"/>
      <c r="BF9" s="7"/>
      <c r="BG9" s="16"/>
    </row>
    <row r="10" spans="1:63" s="3" customFormat="1" ht="15">
      <c r="A10" s="15" t="s">
        <v>0</v>
      </c>
      <c r="C10" s="9" t="s">
        <v>2</v>
      </c>
      <c r="D10" s="109" t="s">
        <v>4</v>
      </c>
      <c r="E10" s="109"/>
      <c r="F10" s="109"/>
      <c r="G10" s="10"/>
      <c r="H10" s="9" t="s">
        <v>2</v>
      </c>
      <c r="I10" s="104" t="s">
        <v>5</v>
      </c>
      <c r="J10" s="104"/>
      <c r="K10" s="104"/>
      <c r="L10" s="11"/>
      <c r="M10" s="15" t="s">
        <v>0</v>
      </c>
      <c r="N10" s="10"/>
      <c r="O10" s="9" t="s">
        <v>2</v>
      </c>
      <c r="P10" s="105" t="s">
        <v>6</v>
      </c>
      <c r="Q10" s="105"/>
      <c r="R10" s="105"/>
      <c r="S10" s="11"/>
      <c r="T10" s="9" t="s">
        <v>2</v>
      </c>
      <c r="U10" s="108" t="s">
        <v>9</v>
      </c>
      <c r="V10" s="108"/>
      <c r="W10" s="108"/>
      <c r="X10" s="10"/>
      <c r="Y10" s="15" t="s">
        <v>0</v>
      </c>
      <c r="AA10" s="9" t="s">
        <v>2</v>
      </c>
      <c r="AB10" s="110" t="s">
        <v>10</v>
      </c>
      <c r="AC10" s="111"/>
      <c r="AD10" s="111"/>
      <c r="AE10" s="10"/>
      <c r="AF10" s="9" t="s">
        <v>2</v>
      </c>
      <c r="AG10" s="112" t="s">
        <v>7</v>
      </c>
      <c r="AH10" s="112"/>
      <c r="AI10" s="112"/>
      <c r="AJ10" s="11"/>
      <c r="AK10" s="15" t="s">
        <v>0</v>
      </c>
      <c r="AL10" s="10"/>
      <c r="AM10" s="9" t="s">
        <v>2</v>
      </c>
      <c r="AN10" s="106" t="s">
        <v>8</v>
      </c>
      <c r="AO10" s="106"/>
      <c r="AP10" s="106"/>
      <c r="AQ10" s="11"/>
      <c r="AR10" s="9" t="s">
        <v>2</v>
      </c>
      <c r="AS10" s="107" t="s">
        <v>44</v>
      </c>
      <c r="AT10" s="107"/>
      <c r="AU10" s="107"/>
      <c r="AV10" s="11"/>
      <c r="AW10" s="15" t="s">
        <v>0</v>
      </c>
      <c r="AX10" s="10"/>
      <c r="AY10" s="9" t="s">
        <v>2</v>
      </c>
      <c r="AZ10" s="114" t="s">
        <v>45</v>
      </c>
      <c r="BA10" s="114"/>
      <c r="BB10" s="114"/>
      <c r="BC10" s="11"/>
      <c r="BD10" s="9" t="s">
        <v>2</v>
      </c>
      <c r="BE10" s="115" t="s">
        <v>46</v>
      </c>
      <c r="BF10" s="115"/>
      <c r="BG10" s="115"/>
      <c r="BJ10" s="4"/>
      <c r="BK10" s="4"/>
    </row>
    <row r="11" spans="1:245" s="34" customFormat="1" ht="15">
      <c r="A11" s="32">
        <v>0.375</v>
      </c>
      <c r="B11" s="33"/>
      <c r="C11" s="34">
        <v>1</v>
      </c>
      <c r="D11" s="34" t="str">
        <f>D4</f>
        <v>Tabergs SK Gul F09</v>
      </c>
      <c r="E11" s="34" t="s">
        <v>1</v>
      </c>
      <c r="F11" s="34" t="str">
        <f>D5</f>
        <v>Bankeryds SK Gul F09</v>
      </c>
      <c r="H11" s="34">
        <f>C11+1</f>
        <v>2</v>
      </c>
      <c r="I11" s="34" t="str">
        <f>D6</f>
        <v>IF Haga F09</v>
      </c>
      <c r="J11" s="34" t="s">
        <v>1</v>
      </c>
      <c r="K11" s="34" t="str">
        <f>D7</f>
        <v>Hvetlanda GIF Vit F09</v>
      </c>
      <c r="M11" s="32">
        <f>A11</f>
        <v>0.375</v>
      </c>
      <c r="N11" s="33"/>
      <c r="O11" s="34">
        <f>H11+1</f>
        <v>3</v>
      </c>
      <c r="P11" s="34" t="str">
        <f>P4</f>
        <v>Bankeryds SK Svart P07</v>
      </c>
      <c r="Q11" s="34" t="s">
        <v>1</v>
      </c>
      <c r="R11" s="34" t="str">
        <f>P5</f>
        <v>IF Hallby Fotboll Blå P07</v>
      </c>
      <c r="T11" s="34">
        <f>O11+1</f>
        <v>4</v>
      </c>
      <c r="U11" s="34" t="str">
        <f>P6</f>
        <v>Habo IF Gul P07</v>
      </c>
      <c r="V11" s="34" t="s">
        <v>1</v>
      </c>
      <c r="W11" s="34" t="str">
        <f>P7</f>
        <v>Egnahems BK Orange P07</v>
      </c>
      <c r="Y11" s="32">
        <v>0.375</v>
      </c>
      <c r="AA11" s="34">
        <f>T11+1</f>
        <v>5</v>
      </c>
      <c r="AB11" s="34" t="str">
        <f>AB4</f>
        <v>IF Haga Svart P07</v>
      </c>
      <c r="AC11" s="34" t="s">
        <v>1</v>
      </c>
      <c r="AD11" s="34" t="str">
        <f>AB5</f>
        <v>Vaggeryds IK Vit P07</v>
      </c>
      <c r="AF11" s="34">
        <f>AA11+1</f>
        <v>6</v>
      </c>
      <c r="AG11" s="34" t="str">
        <f>AB6</f>
        <v>Habo IF Blå P07</v>
      </c>
      <c r="AH11" s="34" t="s">
        <v>1</v>
      </c>
      <c r="AI11" s="34" t="str">
        <f>AB7</f>
        <v>Mariebo SK  Gul P07</v>
      </c>
      <c r="AK11" s="32">
        <f>Y11</f>
        <v>0.375</v>
      </c>
      <c r="AM11" s="34">
        <f>AF11+1</f>
        <v>7</v>
      </c>
      <c r="AN11" s="34" t="str">
        <f>AN4</f>
        <v>IF Haga Gul P07</v>
      </c>
      <c r="AO11" s="34" t="s">
        <v>1</v>
      </c>
      <c r="AP11" s="34" t="str">
        <f>AN5</f>
        <v>Husqvarna FF Vit P07</v>
      </c>
      <c r="AR11" s="34">
        <f>AM11+1</f>
        <v>8</v>
      </c>
      <c r="AS11" s="34" t="str">
        <f>AN6</f>
        <v>Mariebo SK  Svart P07</v>
      </c>
      <c r="AT11" s="34" t="s">
        <v>1</v>
      </c>
      <c r="AU11" s="34" t="str">
        <f>AN7</f>
        <v>Barnarps IF Röd P07</v>
      </c>
      <c r="AW11" s="32">
        <f>AK11</f>
        <v>0.375</v>
      </c>
      <c r="AY11" s="34">
        <f>AR11+1</f>
        <v>9</v>
      </c>
      <c r="AZ11" s="34" t="str">
        <f>AZ4</f>
        <v>Jönköpings Södra IF Svart P07</v>
      </c>
      <c r="BA11" s="34" t="s">
        <v>1</v>
      </c>
      <c r="BB11" s="34" t="str">
        <f>AZ5</f>
        <v>Habo IF Röd P07</v>
      </c>
      <c r="BD11" s="34">
        <f>AY11+1</f>
        <v>10</v>
      </c>
      <c r="BE11" s="34" t="str">
        <f>AZ6</f>
        <v>Ekhagens IF Röd P07</v>
      </c>
      <c r="BF11" s="34" t="s">
        <v>1</v>
      </c>
      <c r="BG11" s="34" t="str">
        <f>AZ7</f>
        <v>Barnarps IF Vit P07</v>
      </c>
      <c r="BI11" s="32"/>
      <c r="BJ11" s="4"/>
      <c r="BK11" s="4"/>
      <c r="BL11" s="32"/>
      <c r="BX11" s="32"/>
      <c r="CJ11" s="32"/>
      <c r="CK11" s="33"/>
      <c r="CV11" s="32"/>
      <c r="CW11" s="33"/>
      <c r="DH11" s="32"/>
      <c r="DT11" s="32"/>
      <c r="EF11" s="32"/>
      <c r="EG11" s="33"/>
      <c r="ER11" s="32"/>
      <c r="ES11" s="33"/>
      <c r="FD11" s="32"/>
      <c r="FP11" s="32"/>
      <c r="GB11" s="32"/>
      <c r="GC11" s="33"/>
      <c r="GN11" s="32"/>
      <c r="GO11" s="33"/>
      <c r="GZ11" s="32"/>
      <c r="HL11" s="32"/>
      <c r="HX11" s="32"/>
      <c r="HY11" s="33"/>
      <c r="IJ11" s="32"/>
      <c r="IK11" s="33"/>
    </row>
    <row r="12" spans="1:245" s="34" customFormat="1" ht="15">
      <c r="A12" s="35"/>
      <c r="B12" s="33"/>
      <c r="M12" s="35"/>
      <c r="N12" s="33"/>
      <c r="Y12" s="35"/>
      <c r="AK12" s="35"/>
      <c r="AW12" s="35"/>
      <c r="BI12" s="35"/>
      <c r="BJ12" s="4"/>
      <c r="BK12" s="4"/>
      <c r="BL12" s="35"/>
      <c r="BX12" s="35"/>
      <c r="CJ12" s="35"/>
      <c r="CK12" s="33"/>
      <c r="CV12" s="35"/>
      <c r="CW12" s="33"/>
      <c r="DH12" s="35"/>
      <c r="DT12" s="35"/>
      <c r="EF12" s="35"/>
      <c r="EG12" s="33"/>
      <c r="ER12" s="35"/>
      <c r="ES12" s="33"/>
      <c r="FD12" s="35"/>
      <c r="FP12" s="35"/>
      <c r="GB12" s="35"/>
      <c r="GC12" s="33"/>
      <c r="GN12" s="35"/>
      <c r="GO12" s="33"/>
      <c r="GZ12" s="35"/>
      <c r="HL12" s="35"/>
      <c r="HX12" s="35"/>
      <c r="HY12" s="33"/>
      <c r="IJ12" s="35"/>
      <c r="IK12" s="33"/>
    </row>
    <row r="13" spans="1:245" s="34" customFormat="1" ht="15">
      <c r="A13" s="32">
        <v>0.40277777777777773</v>
      </c>
      <c r="B13" s="33"/>
      <c r="C13" s="34">
        <f>BD11+1</f>
        <v>11</v>
      </c>
      <c r="D13" s="34" t="str">
        <f>D4</f>
        <v>Tabergs SK Gul F09</v>
      </c>
      <c r="E13" s="34" t="s">
        <v>1</v>
      </c>
      <c r="F13" s="34" t="str">
        <f>I5</f>
        <v>Bankeryds SK Svart F09</v>
      </c>
      <c r="H13" s="34">
        <f>C13+1</f>
        <v>12</v>
      </c>
      <c r="I13" s="34" t="str">
        <f>I6</f>
        <v>Jönköpings Södra IF F09</v>
      </c>
      <c r="J13" s="34" t="s">
        <v>1</v>
      </c>
      <c r="K13" s="34" t="str">
        <f>I7</f>
        <v>Hvetlanda GIF Blå F09</v>
      </c>
      <c r="M13" s="32">
        <f>A13</f>
        <v>0.40277777777777773</v>
      </c>
      <c r="N13" s="33"/>
      <c r="O13" s="34">
        <f>H13+1</f>
        <v>13</v>
      </c>
      <c r="P13" s="34" t="str">
        <f>U4</f>
        <v>Bankeryds SK Gul P07</v>
      </c>
      <c r="Q13" s="34" t="s">
        <v>1</v>
      </c>
      <c r="R13" s="34" t="str">
        <f>U5</f>
        <v>Husqvarna FF Blå P07</v>
      </c>
      <c r="T13" s="34">
        <f>O13+1</f>
        <v>14</v>
      </c>
      <c r="U13" s="34" t="str">
        <f>U6</f>
        <v>Jönköpings Södra IF Grön P07</v>
      </c>
      <c r="V13" s="34" t="s">
        <v>1</v>
      </c>
      <c r="W13" s="34" t="str">
        <f>U7</f>
        <v>Tenhullts IF Vit P07</v>
      </c>
      <c r="Y13" s="32">
        <v>0.40277777777777773</v>
      </c>
      <c r="AA13" s="34">
        <f>T13+1</f>
        <v>15</v>
      </c>
      <c r="AB13" s="34" t="str">
        <f>AG4</f>
        <v>Bankeryds SK Blå P07</v>
      </c>
      <c r="AC13" s="34" t="s">
        <v>1</v>
      </c>
      <c r="AD13" s="34" t="str">
        <f>AG5</f>
        <v>IF Hallby Fotboll Vit P07</v>
      </c>
      <c r="AF13" s="34">
        <f>AA13+1</f>
        <v>16</v>
      </c>
      <c r="AG13" s="34" t="str">
        <f>AG6</f>
        <v>Tenhullts IF Svart P07</v>
      </c>
      <c r="AH13" s="34" t="s">
        <v>1</v>
      </c>
      <c r="AI13" s="34" t="str">
        <f>AG7</f>
        <v>Ekhagens IF Svart P07</v>
      </c>
      <c r="AK13" s="32">
        <f>Y13</f>
        <v>0.40277777777777773</v>
      </c>
      <c r="AM13" s="34">
        <f>AF13+1</f>
        <v>17</v>
      </c>
      <c r="AN13" s="34" t="str">
        <f>AS4</f>
        <v>Vaggeryds IK Blå P07</v>
      </c>
      <c r="AO13" s="34" t="s">
        <v>1</v>
      </c>
      <c r="AP13" s="34" t="str">
        <f>AS5</f>
        <v>Husqvarna FF Marin P07</v>
      </c>
      <c r="AR13" s="34">
        <f>AM13+1</f>
        <v>18</v>
      </c>
      <c r="AS13" s="34" t="str">
        <f>AS6</f>
        <v>Jönköpings Södra IF Vit P07</v>
      </c>
      <c r="AT13" s="34" t="s">
        <v>1</v>
      </c>
      <c r="AU13" s="34" t="str">
        <f>AS7</f>
        <v>Hovslätts IK P07</v>
      </c>
      <c r="AW13" s="32">
        <f>AK13</f>
        <v>0.40277777777777773</v>
      </c>
      <c r="AY13" s="34">
        <f>AR13+1</f>
        <v>19</v>
      </c>
      <c r="AZ13" s="34" t="str">
        <f>BE4</f>
        <v>Bankeryds SK Röd P07</v>
      </c>
      <c r="BA13" s="34" t="s">
        <v>1</v>
      </c>
      <c r="BB13" s="34" t="str">
        <f>BE5</f>
        <v>IF Hallby Fotboll Röd P07</v>
      </c>
      <c r="BD13" s="34">
        <f>AY13+1</f>
        <v>20</v>
      </c>
      <c r="BE13" s="34" t="str">
        <f>BE6</f>
        <v>Habo IF Svart P07</v>
      </c>
      <c r="BF13" s="34" t="s">
        <v>1</v>
      </c>
      <c r="BG13" s="34" t="str">
        <f>BE7</f>
        <v>Egnahems BK Svart P07</v>
      </c>
      <c r="BI13" s="32"/>
      <c r="BJ13" s="4"/>
      <c r="BK13" s="4"/>
      <c r="BL13" s="32"/>
      <c r="BX13" s="32"/>
      <c r="CJ13" s="32"/>
      <c r="CK13" s="33"/>
      <c r="CV13" s="32"/>
      <c r="CW13" s="33"/>
      <c r="DH13" s="32"/>
      <c r="DT13" s="32"/>
      <c r="EF13" s="32"/>
      <c r="EG13" s="33"/>
      <c r="ER13" s="32"/>
      <c r="ES13" s="33"/>
      <c r="FD13" s="32"/>
      <c r="FP13" s="32"/>
      <c r="GB13" s="32"/>
      <c r="GC13" s="33"/>
      <c r="GN13" s="32"/>
      <c r="GO13" s="33"/>
      <c r="GZ13" s="32"/>
      <c r="HL13" s="32"/>
      <c r="HX13" s="32"/>
      <c r="HY13" s="33"/>
      <c r="IJ13" s="32"/>
      <c r="IK13" s="33"/>
    </row>
    <row r="14" spans="1:245" s="34" customFormat="1" ht="15">
      <c r="A14" s="35"/>
      <c r="B14" s="33"/>
      <c r="M14" s="35"/>
      <c r="N14" s="33"/>
      <c r="Y14" s="35"/>
      <c r="AK14" s="35"/>
      <c r="AW14" s="35"/>
      <c r="BI14" s="35"/>
      <c r="BJ14" s="4"/>
      <c r="BK14" s="4"/>
      <c r="BL14" s="35"/>
      <c r="BX14" s="35"/>
      <c r="CJ14" s="35"/>
      <c r="CK14" s="33"/>
      <c r="CV14" s="35"/>
      <c r="CW14" s="33"/>
      <c r="DH14" s="35"/>
      <c r="DT14" s="35"/>
      <c r="EF14" s="35"/>
      <c r="EG14" s="33"/>
      <c r="ER14" s="35"/>
      <c r="ES14" s="33"/>
      <c r="FD14" s="35"/>
      <c r="FP14" s="35"/>
      <c r="GB14" s="35"/>
      <c r="GC14" s="33"/>
      <c r="GN14" s="35"/>
      <c r="GO14" s="33"/>
      <c r="GZ14" s="35"/>
      <c r="HL14" s="35"/>
      <c r="HX14" s="35"/>
      <c r="HY14" s="33"/>
      <c r="IJ14" s="35"/>
      <c r="IK14" s="33"/>
    </row>
    <row r="15" spans="1:245" s="34" customFormat="1" ht="15">
      <c r="A15" s="32">
        <v>0.4305555555555556</v>
      </c>
      <c r="B15" s="33"/>
      <c r="C15" s="34">
        <f>BD13+1</f>
        <v>21</v>
      </c>
      <c r="D15" s="34" t="str">
        <f>D4</f>
        <v>Tabergs SK Gul F09</v>
      </c>
      <c r="E15" s="34" t="s">
        <v>1</v>
      </c>
      <c r="F15" s="34" t="str">
        <f>D6</f>
        <v>IF Haga F09</v>
      </c>
      <c r="H15" s="34">
        <f>C15+1</f>
        <v>22</v>
      </c>
      <c r="I15" s="34" t="str">
        <f>D5</f>
        <v>Bankeryds SK Gul F09</v>
      </c>
      <c r="J15" s="34" t="s">
        <v>1</v>
      </c>
      <c r="K15" s="34" t="str">
        <f>D7</f>
        <v>Hvetlanda GIF Vit F09</v>
      </c>
      <c r="M15" s="32">
        <f>A15</f>
        <v>0.4305555555555556</v>
      </c>
      <c r="N15" s="33"/>
      <c r="O15" s="34">
        <f>H15+1</f>
        <v>23</v>
      </c>
      <c r="P15" s="34" t="str">
        <f>P4</f>
        <v>Bankeryds SK Svart P07</v>
      </c>
      <c r="Q15" s="34" t="s">
        <v>1</v>
      </c>
      <c r="R15" s="34" t="str">
        <f>P6</f>
        <v>Habo IF Gul P07</v>
      </c>
      <c r="T15" s="34">
        <f>O15+1</f>
        <v>24</v>
      </c>
      <c r="U15" s="34" t="str">
        <f>P5</f>
        <v>IF Hallby Fotboll Blå P07</v>
      </c>
      <c r="V15" s="34" t="s">
        <v>1</v>
      </c>
      <c r="W15" s="34" t="str">
        <f>P7</f>
        <v>Egnahems BK Orange P07</v>
      </c>
      <c r="Y15" s="32">
        <v>0.4305555555555556</v>
      </c>
      <c r="AA15" s="34">
        <f>T15+1</f>
        <v>25</v>
      </c>
      <c r="AB15" s="34" t="str">
        <f>AB4</f>
        <v>IF Haga Svart P07</v>
      </c>
      <c r="AC15" s="34" t="s">
        <v>1</v>
      </c>
      <c r="AD15" s="34" t="str">
        <f>AB6</f>
        <v>Habo IF Blå P07</v>
      </c>
      <c r="AF15" s="34">
        <f>AA15+1</f>
        <v>26</v>
      </c>
      <c r="AG15" s="34" t="str">
        <f>AB5</f>
        <v>Vaggeryds IK Vit P07</v>
      </c>
      <c r="AH15" s="34" t="s">
        <v>1</v>
      </c>
      <c r="AI15" s="34" t="str">
        <f>AB7</f>
        <v>Mariebo SK  Gul P07</v>
      </c>
      <c r="AK15" s="32">
        <f>Y15</f>
        <v>0.4305555555555556</v>
      </c>
      <c r="AM15" s="34">
        <f>AF15+1</f>
        <v>27</v>
      </c>
      <c r="AN15" s="34" t="str">
        <f>AN4</f>
        <v>IF Haga Gul P07</v>
      </c>
      <c r="AO15" s="34" t="s">
        <v>1</v>
      </c>
      <c r="AP15" s="34" t="str">
        <f>AN6</f>
        <v>Mariebo SK  Svart P07</v>
      </c>
      <c r="AR15" s="34">
        <f>AM15+1</f>
        <v>28</v>
      </c>
      <c r="AS15" s="34" t="str">
        <f>AN5</f>
        <v>Husqvarna FF Vit P07</v>
      </c>
      <c r="AT15" s="34" t="s">
        <v>1</v>
      </c>
      <c r="AU15" s="34" t="str">
        <f>AN7</f>
        <v>Barnarps IF Röd P07</v>
      </c>
      <c r="AW15" s="32">
        <f>AK15</f>
        <v>0.4305555555555556</v>
      </c>
      <c r="AY15" s="34">
        <f>AR15+1</f>
        <v>29</v>
      </c>
      <c r="AZ15" s="34" t="str">
        <f>AZ4</f>
        <v>Jönköpings Södra IF Svart P07</v>
      </c>
      <c r="BA15" s="34" t="s">
        <v>1</v>
      </c>
      <c r="BB15" s="34" t="str">
        <f>AZ6</f>
        <v>Ekhagens IF Röd P07</v>
      </c>
      <c r="BD15" s="34">
        <f>AY15+1</f>
        <v>30</v>
      </c>
      <c r="BE15" s="34" t="str">
        <f>AZ5</f>
        <v>Habo IF Röd P07</v>
      </c>
      <c r="BF15" s="34" t="s">
        <v>1</v>
      </c>
      <c r="BG15" s="34" t="str">
        <f>AZ7</f>
        <v>Barnarps IF Vit P07</v>
      </c>
      <c r="BI15" s="32"/>
      <c r="BJ15" s="4"/>
      <c r="BK15" s="4"/>
      <c r="BL15" s="32"/>
      <c r="BX15" s="32"/>
      <c r="CJ15" s="32"/>
      <c r="CK15" s="33"/>
      <c r="CV15" s="32"/>
      <c r="CW15" s="33"/>
      <c r="DH15" s="32"/>
      <c r="DT15" s="32"/>
      <c r="EF15" s="32"/>
      <c r="EG15" s="33"/>
      <c r="ER15" s="32"/>
      <c r="ES15" s="33"/>
      <c r="FD15" s="32"/>
      <c r="FP15" s="32"/>
      <c r="GB15" s="32"/>
      <c r="GC15" s="33"/>
      <c r="GN15" s="32"/>
      <c r="GO15" s="33"/>
      <c r="GZ15" s="32"/>
      <c r="HL15" s="32"/>
      <c r="HX15" s="32"/>
      <c r="HY15" s="33"/>
      <c r="IJ15" s="32"/>
      <c r="IK15" s="33"/>
    </row>
    <row r="16" spans="1:245" s="34" customFormat="1" ht="15">
      <c r="A16" s="35"/>
      <c r="B16" s="33"/>
      <c r="M16" s="35"/>
      <c r="N16" s="33"/>
      <c r="Y16" s="35"/>
      <c r="AK16" s="35"/>
      <c r="AW16" s="35"/>
      <c r="BI16" s="35"/>
      <c r="BJ16" s="4"/>
      <c r="BK16" s="4"/>
      <c r="BL16" s="35"/>
      <c r="BX16" s="35"/>
      <c r="CJ16" s="35"/>
      <c r="CK16" s="33"/>
      <c r="CV16" s="35"/>
      <c r="CW16" s="33"/>
      <c r="DH16" s="35"/>
      <c r="DT16" s="35"/>
      <c r="EF16" s="35"/>
      <c r="EG16" s="33"/>
      <c r="ER16" s="35"/>
      <c r="ES16" s="33"/>
      <c r="FD16" s="35"/>
      <c r="FP16" s="35"/>
      <c r="GB16" s="35"/>
      <c r="GC16" s="33"/>
      <c r="GN16" s="35"/>
      <c r="GO16" s="33"/>
      <c r="GZ16" s="35"/>
      <c r="HL16" s="35"/>
      <c r="HX16" s="35"/>
      <c r="HY16" s="33"/>
      <c r="IJ16" s="35"/>
      <c r="IK16" s="33"/>
    </row>
    <row r="17" spans="1:245" s="34" customFormat="1" ht="15">
      <c r="A17" s="32">
        <v>0.4583333333333333</v>
      </c>
      <c r="B17" s="33"/>
      <c r="C17" s="34">
        <f>BD15+1</f>
        <v>31</v>
      </c>
      <c r="D17" s="34" t="str">
        <f>D6</f>
        <v>IF Haga F09</v>
      </c>
      <c r="E17" s="34" t="s">
        <v>1</v>
      </c>
      <c r="F17" s="34" t="str">
        <f>I6</f>
        <v>Jönköpings Södra IF F09</v>
      </c>
      <c r="H17" s="34">
        <f>C17+1</f>
        <v>32</v>
      </c>
      <c r="I17" s="34" t="str">
        <f>I5</f>
        <v>Bankeryds SK Svart F09</v>
      </c>
      <c r="J17" s="34" t="s">
        <v>1</v>
      </c>
      <c r="K17" s="34" t="str">
        <f>I7</f>
        <v>Hvetlanda GIF Blå F09</v>
      </c>
      <c r="M17" s="32">
        <f>A17</f>
        <v>0.4583333333333333</v>
      </c>
      <c r="N17" s="33"/>
      <c r="O17" s="34">
        <f>H17+1</f>
        <v>33</v>
      </c>
      <c r="P17" s="34" t="str">
        <f>U4</f>
        <v>Bankeryds SK Gul P07</v>
      </c>
      <c r="Q17" s="34" t="s">
        <v>1</v>
      </c>
      <c r="R17" s="34" t="str">
        <f>U6</f>
        <v>Jönköpings Södra IF Grön P07</v>
      </c>
      <c r="T17" s="34">
        <f>O17+1</f>
        <v>34</v>
      </c>
      <c r="U17" s="34" t="str">
        <f>U5</f>
        <v>Husqvarna FF Blå P07</v>
      </c>
      <c r="V17" s="34" t="s">
        <v>1</v>
      </c>
      <c r="W17" s="34" t="str">
        <f>U7</f>
        <v>Tenhullts IF Vit P07</v>
      </c>
      <c r="Y17" s="32">
        <v>0.4583333333333333</v>
      </c>
      <c r="AA17" s="34">
        <f>T17+1</f>
        <v>35</v>
      </c>
      <c r="AB17" s="34" t="str">
        <f>AG4</f>
        <v>Bankeryds SK Blå P07</v>
      </c>
      <c r="AC17" s="34" t="s">
        <v>1</v>
      </c>
      <c r="AD17" s="34" t="str">
        <f>AG6</f>
        <v>Tenhullts IF Svart P07</v>
      </c>
      <c r="AF17" s="34">
        <f>AA17+1</f>
        <v>36</v>
      </c>
      <c r="AG17" s="34" t="str">
        <f>AG5</f>
        <v>IF Hallby Fotboll Vit P07</v>
      </c>
      <c r="AH17" s="34" t="s">
        <v>1</v>
      </c>
      <c r="AI17" s="34" t="str">
        <f>AG7</f>
        <v>Ekhagens IF Svart P07</v>
      </c>
      <c r="AK17" s="32">
        <f>Y17</f>
        <v>0.4583333333333333</v>
      </c>
      <c r="AM17" s="34">
        <f>AF17+1</f>
        <v>37</v>
      </c>
      <c r="AN17" s="34" t="str">
        <f>AS4</f>
        <v>Vaggeryds IK Blå P07</v>
      </c>
      <c r="AO17" s="34" t="s">
        <v>1</v>
      </c>
      <c r="AP17" s="34" t="str">
        <f>AS6</f>
        <v>Jönköpings Södra IF Vit P07</v>
      </c>
      <c r="AR17" s="34">
        <f>AM17+1</f>
        <v>38</v>
      </c>
      <c r="AS17" s="34" t="str">
        <f>AS5</f>
        <v>Husqvarna FF Marin P07</v>
      </c>
      <c r="AT17" s="34" t="s">
        <v>1</v>
      </c>
      <c r="AU17" s="34" t="str">
        <f>AS7</f>
        <v>Hovslätts IK P07</v>
      </c>
      <c r="AW17" s="32">
        <f>AK17</f>
        <v>0.4583333333333333</v>
      </c>
      <c r="AY17" s="34">
        <f>AR17+1</f>
        <v>39</v>
      </c>
      <c r="AZ17" s="34" t="str">
        <f>BE8</f>
        <v>IK Tord P07</v>
      </c>
      <c r="BA17" s="34" t="s">
        <v>1</v>
      </c>
      <c r="BB17" s="34" t="str">
        <f>BE6</f>
        <v>Habo IF Svart P07</v>
      </c>
      <c r="BD17" s="34">
        <f>AY17+1</f>
        <v>40</v>
      </c>
      <c r="BE17" s="34" t="str">
        <f>BE5</f>
        <v>IF Hallby Fotboll Röd P07</v>
      </c>
      <c r="BF17" s="34" t="s">
        <v>1</v>
      </c>
      <c r="BG17" s="34" t="str">
        <f>BE7</f>
        <v>Egnahems BK Svart P07</v>
      </c>
      <c r="BI17" s="32"/>
      <c r="BJ17" s="4"/>
      <c r="BK17" s="4"/>
      <c r="BL17" s="32"/>
      <c r="BX17" s="32"/>
      <c r="CJ17" s="32"/>
      <c r="CK17" s="33"/>
      <c r="CV17" s="32"/>
      <c r="CW17" s="33"/>
      <c r="DH17" s="32"/>
      <c r="DT17" s="32"/>
      <c r="EF17" s="32"/>
      <c r="EG17" s="33"/>
      <c r="ER17" s="32"/>
      <c r="ES17" s="33"/>
      <c r="FD17" s="32"/>
      <c r="FP17" s="32"/>
      <c r="GB17" s="32"/>
      <c r="GC17" s="33"/>
      <c r="GN17" s="32"/>
      <c r="GO17" s="33"/>
      <c r="GZ17" s="32"/>
      <c r="HL17" s="32"/>
      <c r="HX17" s="32"/>
      <c r="HY17" s="33"/>
      <c r="IJ17" s="32"/>
      <c r="IK17" s="33"/>
    </row>
    <row r="18" spans="1:245" s="34" customFormat="1" ht="15">
      <c r="A18" s="35"/>
      <c r="B18" s="33"/>
      <c r="M18" s="35"/>
      <c r="N18" s="33"/>
      <c r="Y18" s="35"/>
      <c r="AK18" s="35"/>
      <c r="AW18" s="35"/>
      <c r="BI18" s="35"/>
      <c r="BJ18" s="4"/>
      <c r="BK18" s="4"/>
      <c r="BL18" s="35"/>
      <c r="BX18" s="35"/>
      <c r="CJ18" s="35"/>
      <c r="CK18" s="33"/>
      <c r="CV18" s="35"/>
      <c r="CW18" s="33"/>
      <c r="DH18" s="35"/>
      <c r="DT18" s="35"/>
      <c r="EF18" s="35"/>
      <c r="EG18" s="33"/>
      <c r="ER18" s="35"/>
      <c r="ES18" s="33"/>
      <c r="FD18" s="35"/>
      <c r="FP18" s="35"/>
      <c r="GB18" s="35"/>
      <c r="GC18" s="33"/>
      <c r="GN18" s="35"/>
      <c r="GO18" s="33"/>
      <c r="GZ18" s="35"/>
      <c r="HL18" s="35"/>
      <c r="HX18" s="35"/>
      <c r="HY18" s="33"/>
      <c r="IJ18" s="35"/>
      <c r="IK18" s="33"/>
    </row>
    <row r="19" spans="1:245" s="34" customFormat="1" ht="15">
      <c r="A19" s="32">
        <v>0.4861111111111111</v>
      </c>
      <c r="B19" s="33"/>
      <c r="C19" s="34">
        <f>BD17+1</f>
        <v>41</v>
      </c>
      <c r="D19" s="34" t="str">
        <f>D4</f>
        <v>Tabergs SK Gul F09</v>
      </c>
      <c r="E19" s="34" t="s">
        <v>1</v>
      </c>
      <c r="F19" s="34" t="str">
        <f>D7</f>
        <v>Hvetlanda GIF Vit F09</v>
      </c>
      <c r="H19" s="34">
        <f>C19+1</f>
        <v>42</v>
      </c>
      <c r="I19" s="34" t="str">
        <f>D5</f>
        <v>Bankeryds SK Gul F09</v>
      </c>
      <c r="J19" s="34" t="s">
        <v>1</v>
      </c>
      <c r="K19" s="34" t="str">
        <f>D6</f>
        <v>IF Haga F09</v>
      </c>
      <c r="M19" s="32">
        <f>A19</f>
        <v>0.4861111111111111</v>
      </c>
      <c r="N19" s="33"/>
      <c r="O19" s="34">
        <f>H19+1</f>
        <v>43</v>
      </c>
      <c r="P19" s="34" t="str">
        <f>P4</f>
        <v>Bankeryds SK Svart P07</v>
      </c>
      <c r="Q19" s="34" t="s">
        <v>1</v>
      </c>
      <c r="R19" s="34" t="str">
        <f>P7</f>
        <v>Egnahems BK Orange P07</v>
      </c>
      <c r="T19" s="34">
        <f>O19+1</f>
        <v>44</v>
      </c>
      <c r="U19" s="34" t="str">
        <f>P5</f>
        <v>IF Hallby Fotboll Blå P07</v>
      </c>
      <c r="V19" s="34" t="s">
        <v>1</v>
      </c>
      <c r="W19" s="34" t="str">
        <f>P6</f>
        <v>Habo IF Gul P07</v>
      </c>
      <c r="Y19" s="32">
        <v>0.4861111111111111</v>
      </c>
      <c r="AA19" s="34">
        <f>T19+1</f>
        <v>45</v>
      </c>
      <c r="AB19" s="34" t="str">
        <f>AB4</f>
        <v>IF Haga Svart P07</v>
      </c>
      <c r="AC19" s="34" t="s">
        <v>1</v>
      </c>
      <c r="AD19" s="34" t="str">
        <f>AB7</f>
        <v>Mariebo SK  Gul P07</v>
      </c>
      <c r="AF19" s="34">
        <f>AA19+1</f>
        <v>46</v>
      </c>
      <c r="AG19" s="34" t="str">
        <f>AB5</f>
        <v>Vaggeryds IK Vit P07</v>
      </c>
      <c r="AH19" s="34" t="s">
        <v>1</v>
      </c>
      <c r="AI19" s="34" t="str">
        <f>AB6</f>
        <v>Habo IF Blå P07</v>
      </c>
      <c r="AK19" s="32">
        <f>Y19</f>
        <v>0.4861111111111111</v>
      </c>
      <c r="AM19" s="34">
        <f>AF19+1</f>
        <v>47</v>
      </c>
      <c r="AN19" s="34" t="str">
        <f>AN4</f>
        <v>IF Haga Gul P07</v>
      </c>
      <c r="AO19" s="34" t="s">
        <v>1</v>
      </c>
      <c r="AP19" s="34" t="str">
        <f>AN7</f>
        <v>Barnarps IF Röd P07</v>
      </c>
      <c r="AR19" s="34">
        <f>AM19+1</f>
        <v>48</v>
      </c>
      <c r="AS19" s="34" t="str">
        <f>AN5</f>
        <v>Husqvarna FF Vit P07</v>
      </c>
      <c r="AT19" s="34" t="s">
        <v>1</v>
      </c>
      <c r="AU19" s="34" t="str">
        <f>AN6</f>
        <v>Mariebo SK  Svart P07</v>
      </c>
      <c r="AW19" s="32">
        <f>AK19</f>
        <v>0.4861111111111111</v>
      </c>
      <c r="AY19" s="34">
        <f>AR19+1</f>
        <v>49</v>
      </c>
      <c r="AZ19" s="34" t="str">
        <f>AZ4</f>
        <v>Jönköpings Södra IF Svart P07</v>
      </c>
      <c r="BA19" s="34" t="s">
        <v>1</v>
      </c>
      <c r="BB19" s="34" t="str">
        <f>AZ7</f>
        <v>Barnarps IF Vit P07</v>
      </c>
      <c r="BD19" s="34">
        <f>AY19+1</f>
        <v>50</v>
      </c>
      <c r="BE19" s="34" t="str">
        <f>AZ5</f>
        <v>Habo IF Röd P07</v>
      </c>
      <c r="BF19" s="34" t="s">
        <v>1</v>
      </c>
      <c r="BG19" s="34" t="str">
        <f>AZ6</f>
        <v>Ekhagens IF Röd P07</v>
      </c>
      <c r="BI19" s="32"/>
      <c r="BJ19" s="4"/>
      <c r="BK19" s="4"/>
      <c r="BL19" s="32"/>
      <c r="BX19" s="32"/>
      <c r="CJ19" s="32"/>
      <c r="CK19" s="33"/>
      <c r="CV19" s="32"/>
      <c r="CW19" s="33"/>
      <c r="DH19" s="32"/>
      <c r="DT19" s="32"/>
      <c r="EF19" s="32"/>
      <c r="EG19" s="33"/>
      <c r="ER19" s="32"/>
      <c r="ES19" s="33"/>
      <c r="FD19" s="32"/>
      <c r="FP19" s="32"/>
      <c r="GB19" s="32"/>
      <c r="GC19" s="33"/>
      <c r="GN19" s="32"/>
      <c r="GO19" s="33"/>
      <c r="GZ19" s="32"/>
      <c r="HL19" s="32"/>
      <c r="HX19" s="32"/>
      <c r="HY19" s="33"/>
      <c r="IJ19" s="32"/>
      <c r="IK19" s="33"/>
    </row>
    <row r="20" spans="1:245" s="34" customFormat="1" ht="15">
      <c r="A20" s="35"/>
      <c r="B20" s="33"/>
      <c r="M20" s="35"/>
      <c r="N20" s="33"/>
      <c r="Y20" s="35"/>
      <c r="AK20" s="35"/>
      <c r="AW20" s="35"/>
      <c r="BI20" s="35"/>
      <c r="BJ20" s="4"/>
      <c r="BK20" s="4"/>
      <c r="BL20" s="35"/>
      <c r="BX20" s="35"/>
      <c r="CJ20" s="35"/>
      <c r="CK20" s="33"/>
      <c r="CV20" s="35"/>
      <c r="CW20" s="33"/>
      <c r="DH20" s="35"/>
      <c r="DT20" s="35"/>
      <c r="EF20" s="35"/>
      <c r="EG20" s="33"/>
      <c r="ER20" s="35"/>
      <c r="ES20" s="33"/>
      <c r="FD20" s="35"/>
      <c r="FP20" s="35"/>
      <c r="GB20" s="35"/>
      <c r="GC20" s="33"/>
      <c r="GN20" s="35"/>
      <c r="GO20" s="33"/>
      <c r="GZ20" s="35"/>
      <c r="HL20" s="35"/>
      <c r="HX20" s="35"/>
      <c r="HY20" s="33"/>
      <c r="IJ20" s="35"/>
      <c r="IK20" s="33"/>
    </row>
    <row r="21" spans="1:245" s="34" customFormat="1" ht="15">
      <c r="A21" s="32">
        <v>0.513888888888889</v>
      </c>
      <c r="B21" s="33"/>
      <c r="C21" s="34">
        <f>BD19+1</f>
        <v>51</v>
      </c>
      <c r="D21" s="34" t="str">
        <f>D5</f>
        <v>Bankeryds SK Gul F09</v>
      </c>
      <c r="E21" s="34" t="s">
        <v>1</v>
      </c>
      <c r="F21" s="34" t="str">
        <f>I7</f>
        <v>Hvetlanda GIF Blå F09</v>
      </c>
      <c r="H21" s="34">
        <f>C21+1</f>
        <v>52</v>
      </c>
      <c r="I21" s="34" t="str">
        <f>I5</f>
        <v>Bankeryds SK Svart F09</v>
      </c>
      <c r="J21" s="34" t="s">
        <v>1</v>
      </c>
      <c r="K21" s="34" t="str">
        <f>I6</f>
        <v>Jönköpings Södra IF F09</v>
      </c>
      <c r="M21" s="32">
        <f>A21</f>
        <v>0.513888888888889</v>
      </c>
      <c r="N21" s="33"/>
      <c r="O21" s="34">
        <f>H21+1</f>
        <v>53</v>
      </c>
      <c r="P21" s="34" t="str">
        <f>U4</f>
        <v>Bankeryds SK Gul P07</v>
      </c>
      <c r="Q21" s="34" t="s">
        <v>1</v>
      </c>
      <c r="R21" s="34" t="str">
        <f>U7</f>
        <v>Tenhullts IF Vit P07</v>
      </c>
      <c r="T21" s="34">
        <f>O21+1</f>
        <v>54</v>
      </c>
      <c r="U21" s="34" t="str">
        <f>U5</f>
        <v>Husqvarna FF Blå P07</v>
      </c>
      <c r="V21" s="34" t="s">
        <v>1</v>
      </c>
      <c r="W21" s="34" t="str">
        <f>U6</f>
        <v>Jönköpings Södra IF Grön P07</v>
      </c>
      <c r="Y21" s="32">
        <v>0.513888888888889</v>
      </c>
      <c r="AA21" s="34">
        <f>T21+1</f>
        <v>55</v>
      </c>
      <c r="AB21" s="34" t="str">
        <f>AG4</f>
        <v>Bankeryds SK Blå P07</v>
      </c>
      <c r="AC21" s="34" t="s">
        <v>1</v>
      </c>
      <c r="AD21" s="34" t="str">
        <f>AG7</f>
        <v>Ekhagens IF Svart P07</v>
      </c>
      <c r="AF21" s="34">
        <f>AA21+1</f>
        <v>56</v>
      </c>
      <c r="AG21" s="34" t="str">
        <f>AG5</f>
        <v>IF Hallby Fotboll Vit P07</v>
      </c>
      <c r="AH21" s="34" t="s">
        <v>1</v>
      </c>
      <c r="AI21" s="34" t="str">
        <f>AG6</f>
        <v>Tenhullts IF Svart P07</v>
      </c>
      <c r="AK21" s="32">
        <f>Y21</f>
        <v>0.513888888888889</v>
      </c>
      <c r="AM21" s="34">
        <f>AF21+1</f>
        <v>57</v>
      </c>
      <c r="AN21" s="34" t="str">
        <f>AS4</f>
        <v>Vaggeryds IK Blå P07</v>
      </c>
      <c r="AO21" s="34" t="s">
        <v>1</v>
      </c>
      <c r="AP21" s="34" t="str">
        <f>AS7</f>
        <v>Hovslätts IK P07</v>
      </c>
      <c r="AR21" s="34">
        <f>AM21+1</f>
        <v>58</v>
      </c>
      <c r="AS21" s="34" t="str">
        <f>AS5</f>
        <v>Husqvarna FF Marin P07</v>
      </c>
      <c r="AT21" s="34" t="s">
        <v>1</v>
      </c>
      <c r="AU21" s="34" t="str">
        <f>AS6</f>
        <v>Jönköpings Södra IF Vit P07</v>
      </c>
      <c r="AW21" s="32">
        <f>AK21</f>
        <v>0.513888888888889</v>
      </c>
      <c r="AY21" s="34">
        <f>AR21+1</f>
        <v>59</v>
      </c>
      <c r="AZ21" s="34" t="str">
        <f>BE4</f>
        <v>Bankeryds SK Röd P07</v>
      </c>
      <c r="BA21" s="34" t="s">
        <v>1</v>
      </c>
      <c r="BB21" s="34" t="str">
        <f>BE8</f>
        <v>IK Tord P07</v>
      </c>
      <c r="BD21" s="34">
        <f>AY21+1</f>
        <v>60</v>
      </c>
      <c r="BE21" s="34" t="str">
        <f>BE5</f>
        <v>IF Hallby Fotboll Röd P07</v>
      </c>
      <c r="BF21" s="34" t="s">
        <v>1</v>
      </c>
      <c r="BG21" s="34" t="str">
        <f>BE6</f>
        <v>Habo IF Svart P07</v>
      </c>
      <c r="BI21" s="32"/>
      <c r="BJ21" s="4"/>
      <c r="BK21" s="4"/>
      <c r="BL21" s="32"/>
      <c r="BX21" s="32"/>
      <c r="CJ21" s="32"/>
      <c r="CK21" s="33"/>
      <c r="CV21" s="32"/>
      <c r="CW21" s="33"/>
      <c r="DH21" s="32"/>
      <c r="DT21" s="32"/>
      <c r="EF21" s="32"/>
      <c r="EG21" s="33"/>
      <c r="ER21" s="32"/>
      <c r="ES21" s="33"/>
      <c r="FD21" s="32"/>
      <c r="FP21" s="32"/>
      <c r="GB21" s="32"/>
      <c r="GC21" s="33"/>
      <c r="GN21" s="32"/>
      <c r="GO21" s="33"/>
      <c r="GZ21" s="32"/>
      <c r="HL21" s="32"/>
      <c r="HX21" s="32"/>
      <c r="HY21" s="33"/>
      <c r="IJ21" s="32"/>
      <c r="IK21" s="33"/>
    </row>
    <row r="22" spans="1:58" s="4" customFormat="1" ht="15">
      <c r="A22" s="18"/>
      <c r="B22" s="6"/>
      <c r="E22" s="5"/>
      <c r="G22" s="6"/>
      <c r="J22" s="5"/>
      <c r="M22" s="18"/>
      <c r="N22" s="6"/>
      <c r="Q22" s="5"/>
      <c r="V22" s="5"/>
      <c r="Y22" s="18"/>
      <c r="Z22" s="6"/>
      <c r="AC22" s="5"/>
      <c r="AE22" s="6"/>
      <c r="AH22" s="5"/>
      <c r="AK22" s="18"/>
      <c r="AL22" s="6"/>
      <c r="AO22" s="5"/>
      <c r="AT22" s="5"/>
      <c r="AW22" s="18"/>
      <c r="AX22" s="6"/>
      <c r="BA22" s="5"/>
      <c r="BF22" s="5"/>
    </row>
    <row r="23" spans="5:63" s="2" customFormat="1" ht="15">
      <c r="E23" s="61"/>
      <c r="J23" s="61"/>
      <c r="P23" s="4"/>
      <c r="Q23" s="5"/>
      <c r="R23" s="4"/>
      <c r="V23" s="61"/>
      <c r="AC23" s="61"/>
      <c r="AH23" s="61"/>
      <c r="AN23" s="4"/>
      <c r="AO23" s="5"/>
      <c r="AP23" s="4"/>
      <c r="AT23" s="61"/>
      <c r="AW23" s="32">
        <v>0.5416666666666666</v>
      </c>
      <c r="AY23" s="2">
        <v>121</v>
      </c>
      <c r="AZ23" s="34" t="str">
        <f>BE4</f>
        <v>Bankeryds SK Röd P07</v>
      </c>
      <c r="BA23" s="61" t="s">
        <v>1</v>
      </c>
      <c r="BB23" s="34" t="str">
        <f>BE7</f>
        <v>Egnahems BK Svart P07</v>
      </c>
      <c r="BD23" s="2">
        <v>122</v>
      </c>
      <c r="BE23" s="34" t="str">
        <f>BE8</f>
        <v>IK Tord P07</v>
      </c>
      <c r="BF23" s="61" t="s">
        <v>1</v>
      </c>
      <c r="BG23" s="34" t="str">
        <f>BE5</f>
        <v>IF Hallby Fotboll Röd P07</v>
      </c>
      <c r="BJ23" s="4"/>
      <c r="BK23" s="4"/>
    </row>
    <row r="24" spans="1:58" s="1" customFormat="1" ht="22.5">
      <c r="A24" s="1" t="s">
        <v>123</v>
      </c>
      <c r="E24" s="12"/>
      <c r="J24" s="12"/>
      <c r="L24" s="8"/>
      <c r="Q24" s="12"/>
      <c r="S24" s="8"/>
      <c r="V24" s="12"/>
      <c r="AC24" s="12"/>
      <c r="AH24" s="12"/>
      <c r="AJ24" s="8"/>
      <c r="AO24" s="12"/>
      <c r="AQ24" s="8"/>
      <c r="AT24" s="12"/>
      <c r="AV24" s="8"/>
      <c r="BA24" s="12"/>
      <c r="BC24" s="8"/>
      <c r="BF24" s="12"/>
    </row>
    <row r="25" spans="16:54" ht="14.25" customHeight="1">
      <c r="P25" s="4"/>
      <c r="Q25" s="4"/>
      <c r="R25" s="4"/>
      <c r="AN25" s="4"/>
      <c r="AO25" s="4"/>
      <c r="AP25" s="4"/>
      <c r="AZ25" s="4"/>
      <c r="BA25" s="4"/>
      <c r="BB25" s="4"/>
    </row>
    <row r="26" spans="4:59" s="25" customFormat="1" ht="15.75" hidden="1" thickTop="1">
      <c r="D26" s="101" t="s">
        <v>31</v>
      </c>
      <c r="E26" s="102"/>
      <c r="F26" s="103"/>
      <c r="G26" s="26"/>
      <c r="H26" s="27"/>
      <c r="I26" s="101" t="s">
        <v>32</v>
      </c>
      <c r="J26" s="102"/>
      <c r="K26" s="103"/>
      <c r="L26" s="24"/>
      <c r="M26" s="26"/>
      <c r="N26" s="26"/>
      <c r="O26" s="27"/>
      <c r="P26" s="101" t="s">
        <v>70</v>
      </c>
      <c r="Q26" s="102"/>
      <c r="R26" s="103"/>
      <c r="S26" s="28"/>
      <c r="T26" s="27"/>
      <c r="U26" s="101" t="s">
        <v>71</v>
      </c>
      <c r="V26" s="102"/>
      <c r="W26" s="103"/>
      <c r="X26" s="27"/>
      <c r="AB26" s="101" t="s">
        <v>144</v>
      </c>
      <c r="AC26" s="102"/>
      <c r="AD26" s="103"/>
      <c r="AE26" s="26"/>
      <c r="AF26" s="27"/>
      <c r="AG26" s="101" t="s">
        <v>37</v>
      </c>
      <c r="AH26" s="102"/>
      <c r="AI26" s="103"/>
      <c r="AJ26" s="24"/>
      <c r="AK26" s="26"/>
      <c r="AL26" s="26"/>
      <c r="AM26" s="27"/>
      <c r="AN26" s="101" t="s">
        <v>110</v>
      </c>
      <c r="AO26" s="102"/>
      <c r="AP26" s="103"/>
      <c r="AQ26" s="28"/>
      <c r="AR26" s="27"/>
      <c r="AS26" s="101" t="s">
        <v>111</v>
      </c>
      <c r="AT26" s="102"/>
      <c r="AU26" s="103"/>
      <c r="AV26" s="24"/>
      <c r="AW26" s="26"/>
      <c r="AX26" s="26"/>
      <c r="AY26" s="27"/>
      <c r="AZ26" s="101" t="s">
        <v>150</v>
      </c>
      <c r="BA26" s="102"/>
      <c r="BB26" s="103"/>
      <c r="BC26" s="28"/>
      <c r="BD26" s="27"/>
      <c r="BE26" s="101" t="s">
        <v>151</v>
      </c>
      <c r="BF26" s="102"/>
      <c r="BG26" s="103"/>
    </row>
    <row r="27" spans="4:59" s="4" customFormat="1" ht="15" hidden="1">
      <c r="D27" s="19" t="s">
        <v>128</v>
      </c>
      <c r="E27" s="7"/>
      <c r="F27" s="20" t="s">
        <v>47</v>
      </c>
      <c r="H27" s="16"/>
      <c r="I27" s="19" t="s">
        <v>132</v>
      </c>
      <c r="J27" s="7"/>
      <c r="K27" s="20" t="s">
        <v>51</v>
      </c>
      <c r="O27" s="16"/>
      <c r="P27" s="29" t="s">
        <v>140</v>
      </c>
      <c r="Q27" s="7"/>
      <c r="R27" s="20" t="s">
        <v>48</v>
      </c>
      <c r="S27" s="16"/>
      <c r="T27" s="16"/>
      <c r="U27" s="29" t="s">
        <v>136</v>
      </c>
      <c r="V27" s="7"/>
      <c r="W27" s="20" t="s">
        <v>50</v>
      </c>
      <c r="X27" s="16"/>
      <c r="AB27" s="19" t="s">
        <v>145</v>
      </c>
      <c r="AC27" s="7"/>
      <c r="AD27" s="20" t="s">
        <v>52</v>
      </c>
      <c r="AF27" s="16"/>
      <c r="AG27" s="19" t="s">
        <v>104</v>
      </c>
      <c r="AH27" s="7"/>
      <c r="AI27" s="20" t="s">
        <v>48</v>
      </c>
      <c r="AM27" s="16"/>
      <c r="AN27" s="19" t="s">
        <v>152</v>
      </c>
      <c r="AO27" s="7"/>
      <c r="AP27" s="20" t="s">
        <v>47</v>
      </c>
      <c r="AQ27" s="16"/>
      <c r="AR27" s="16"/>
      <c r="AS27" s="19" t="s">
        <v>161</v>
      </c>
      <c r="AT27" s="7"/>
      <c r="AU27" s="20" t="s">
        <v>52</v>
      </c>
      <c r="AY27" s="16"/>
      <c r="AZ27" s="19" t="s">
        <v>75</v>
      </c>
      <c r="BA27" s="7"/>
      <c r="BB27" s="20" t="s">
        <v>50</v>
      </c>
      <c r="BC27" s="16"/>
      <c r="BD27" s="16"/>
      <c r="BE27" s="19" t="s">
        <v>162</v>
      </c>
      <c r="BF27" s="7"/>
      <c r="BG27" s="20" t="s">
        <v>49</v>
      </c>
    </row>
    <row r="28" spans="4:59" s="4" customFormat="1" ht="15" hidden="1">
      <c r="D28" s="19" t="s">
        <v>129</v>
      </c>
      <c r="E28" s="7"/>
      <c r="F28" s="20"/>
      <c r="H28" s="16"/>
      <c r="I28" s="19" t="s">
        <v>133</v>
      </c>
      <c r="J28" s="7"/>
      <c r="K28" s="20"/>
      <c r="O28" s="16"/>
      <c r="P28" s="29" t="s">
        <v>141</v>
      </c>
      <c r="Q28" s="7"/>
      <c r="R28" s="20"/>
      <c r="S28" s="16"/>
      <c r="T28" s="16"/>
      <c r="U28" s="29" t="s">
        <v>137</v>
      </c>
      <c r="V28" s="7"/>
      <c r="W28" s="20"/>
      <c r="X28" s="16"/>
      <c r="AB28" s="19" t="s">
        <v>146</v>
      </c>
      <c r="AC28" s="7"/>
      <c r="AD28" s="20"/>
      <c r="AF28" s="16"/>
      <c r="AG28" s="19" t="s">
        <v>105</v>
      </c>
      <c r="AH28" s="7"/>
      <c r="AI28" s="20"/>
      <c r="AM28" s="16"/>
      <c r="AN28" s="19" t="s">
        <v>153</v>
      </c>
      <c r="AO28" s="7"/>
      <c r="AP28" s="20"/>
      <c r="AQ28" s="16"/>
      <c r="AR28" s="16"/>
      <c r="AS28" s="19" t="s">
        <v>156</v>
      </c>
      <c r="AT28" s="7"/>
      <c r="AU28" s="20"/>
      <c r="AY28" s="16"/>
      <c r="AZ28" s="19" t="s">
        <v>106</v>
      </c>
      <c r="BA28" s="7"/>
      <c r="BB28" s="20"/>
      <c r="BC28" s="16"/>
      <c r="BD28" s="16"/>
      <c r="BE28" s="19" t="s">
        <v>163</v>
      </c>
      <c r="BF28" s="7"/>
      <c r="BG28" s="20"/>
    </row>
    <row r="29" spans="4:59" s="4" customFormat="1" ht="15" hidden="1">
      <c r="D29" s="19" t="s">
        <v>130</v>
      </c>
      <c r="E29" s="7"/>
      <c r="F29" s="20"/>
      <c r="H29" s="16"/>
      <c r="I29" s="19" t="s">
        <v>134</v>
      </c>
      <c r="J29" s="7"/>
      <c r="K29" s="20"/>
      <c r="O29" s="16"/>
      <c r="P29" s="29" t="s">
        <v>142</v>
      </c>
      <c r="Q29" s="7"/>
      <c r="R29" s="20"/>
      <c r="S29" s="16"/>
      <c r="T29" s="16"/>
      <c r="U29" s="29" t="s">
        <v>138</v>
      </c>
      <c r="V29" s="7"/>
      <c r="W29" s="20"/>
      <c r="X29" s="16"/>
      <c r="AB29" s="19" t="s">
        <v>147</v>
      </c>
      <c r="AC29" s="7"/>
      <c r="AD29" s="20"/>
      <c r="AF29" s="16"/>
      <c r="AG29" s="19" t="s">
        <v>154</v>
      </c>
      <c r="AH29" s="7"/>
      <c r="AI29" s="20"/>
      <c r="AM29" s="16"/>
      <c r="AN29" s="19" t="s">
        <v>107</v>
      </c>
      <c r="AO29" s="7"/>
      <c r="AP29" s="20"/>
      <c r="AQ29" s="16"/>
      <c r="AR29" s="16"/>
      <c r="AS29" s="19" t="s">
        <v>157</v>
      </c>
      <c r="AT29" s="7"/>
      <c r="AU29" s="20"/>
      <c r="AY29" s="16"/>
      <c r="AZ29" s="19" t="s">
        <v>159</v>
      </c>
      <c r="BA29" s="7"/>
      <c r="BB29" s="20"/>
      <c r="BC29" s="16"/>
      <c r="BD29" s="16"/>
      <c r="BE29" s="19" t="s">
        <v>164</v>
      </c>
      <c r="BF29" s="7"/>
      <c r="BG29" s="20"/>
    </row>
    <row r="30" spans="4:59" s="4" customFormat="1" ht="15" hidden="1" thickBot="1">
      <c r="D30" s="21" t="s">
        <v>131</v>
      </c>
      <c r="E30" s="22"/>
      <c r="F30" s="23"/>
      <c r="H30" s="16"/>
      <c r="I30" s="21" t="s">
        <v>135</v>
      </c>
      <c r="J30" s="22"/>
      <c r="K30" s="23"/>
      <c r="O30" s="16"/>
      <c r="P30" s="21" t="s">
        <v>143</v>
      </c>
      <c r="Q30" s="22"/>
      <c r="R30" s="23"/>
      <c r="S30" s="16"/>
      <c r="T30" s="16"/>
      <c r="U30" s="21" t="s">
        <v>139</v>
      </c>
      <c r="V30" s="22"/>
      <c r="W30" s="23"/>
      <c r="X30" s="16"/>
      <c r="AB30" s="21" t="s">
        <v>148</v>
      </c>
      <c r="AC30" s="22"/>
      <c r="AD30" s="23"/>
      <c r="AF30" s="16"/>
      <c r="AG30" s="21" t="s">
        <v>155</v>
      </c>
      <c r="AH30" s="22"/>
      <c r="AI30" s="23"/>
      <c r="AM30" s="16"/>
      <c r="AN30" s="21" t="s">
        <v>103</v>
      </c>
      <c r="AO30" s="22"/>
      <c r="AP30" s="23"/>
      <c r="AQ30" s="16"/>
      <c r="AR30" s="16"/>
      <c r="AS30" s="21" t="s">
        <v>158</v>
      </c>
      <c r="AT30" s="22"/>
      <c r="AU30" s="23"/>
      <c r="AY30" s="16"/>
      <c r="AZ30" s="21" t="s">
        <v>160</v>
      </c>
      <c r="BA30" s="22"/>
      <c r="BB30" s="23"/>
      <c r="BC30" s="16"/>
      <c r="BD30" s="16"/>
      <c r="BE30" s="21" t="s">
        <v>306</v>
      </c>
      <c r="BF30" s="22"/>
      <c r="BG30" s="23"/>
    </row>
    <row r="31" spans="5:59" s="4" customFormat="1" ht="15" hidden="1" thickTop="1">
      <c r="E31" s="5"/>
      <c r="J31" s="5"/>
      <c r="O31" s="16"/>
      <c r="P31" s="16"/>
      <c r="Q31" s="7"/>
      <c r="R31" s="16"/>
      <c r="S31" s="16"/>
      <c r="T31" s="16"/>
      <c r="U31" s="16"/>
      <c r="V31" s="7"/>
      <c r="W31" s="16"/>
      <c r="X31" s="16"/>
      <c r="AC31" s="5"/>
      <c r="AH31" s="5"/>
      <c r="AM31" s="16"/>
      <c r="AN31" s="16"/>
      <c r="AO31" s="7"/>
      <c r="AP31" s="16"/>
      <c r="AQ31" s="16"/>
      <c r="AR31" s="16"/>
      <c r="AS31" s="16"/>
      <c r="AT31" s="7"/>
      <c r="AU31" s="16"/>
      <c r="AY31" s="16"/>
      <c r="AZ31" s="16"/>
      <c r="BA31" s="7"/>
      <c r="BB31" s="16"/>
      <c r="BC31" s="16"/>
      <c r="BD31" s="16"/>
      <c r="BE31" s="16"/>
      <c r="BF31" s="7"/>
      <c r="BG31" s="16"/>
    </row>
    <row r="32" spans="1:59" s="3" customFormat="1" ht="15">
      <c r="A32" s="15" t="s">
        <v>0</v>
      </c>
      <c r="C32" s="9" t="s">
        <v>2</v>
      </c>
      <c r="D32" s="109" t="s">
        <v>4</v>
      </c>
      <c r="E32" s="109"/>
      <c r="F32" s="109"/>
      <c r="G32" s="10"/>
      <c r="H32" s="9" t="s">
        <v>2</v>
      </c>
      <c r="I32" s="104" t="s">
        <v>5</v>
      </c>
      <c r="J32" s="104"/>
      <c r="K32" s="104"/>
      <c r="L32" s="11"/>
      <c r="M32" s="15" t="s">
        <v>0</v>
      </c>
      <c r="N32" s="10"/>
      <c r="O32" s="9" t="s">
        <v>2</v>
      </c>
      <c r="P32" s="105" t="s">
        <v>6</v>
      </c>
      <c r="Q32" s="105"/>
      <c r="R32" s="105"/>
      <c r="S32" s="11"/>
      <c r="T32" s="9" t="s">
        <v>2</v>
      </c>
      <c r="U32" s="108" t="s">
        <v>9</v>
      </c>
      <c r="V32" s="108"/>
      <c r="W32" s="108"/>
      <c r="X32" s="10"/>
      <c r="Y32" s="15" t="s">
        <v>0</v>
      </c>
      <c r="AA32" s="9" t="s">
        <v>2</v>
      </c>
      <c r="AB32" s="110" t="s">
        <v>10</v>
      </c>
      <c r="AC32" s="111"/>
      <c r="AD32" s="111"/>
      <c r="AE32" s="10"/>
      <c r="AF32" s="9" t="s">
        <v>2</v>
      </c>
      <c r="AG32" s="112" t="s">
        <v>7</v>
      </c>
      <c r="AH32" s="112"/>
      <c r="AI32" s="112"/>
      <c r="AJ32" s="11"/>
      <c r="AK32" s="15" t="s">
        <v>0</v>
      </c>
      <c r="AL32" s="10"/>
      <c r="AM32" s="9" t="s">
        <v>2</v>
      </c>
      <c r="AN32" s="113" t="s">
        <v>8</v>
      </c>
      <c r="AO32" s="113"/>
      <c r="AP32" s="113"/>
      <c r="AQ32" s="11"/>
      <c r="AR32" s="9" t="s">
        <v>2</v>
      </c>
      <c r="AS32" s="107" t="s">
        <v>44</v>
      </c>
      <c r="AT32" s="107"/>
      <c r="AU32" s="107"/>
      <c r="AV32" s="11"/>
      <c r="AW32" s="15" t="s">
        <v>0</v>
      </c>
      <c r="AX32" s="10"/>
      <c r="AY32" s="9" t="s">
        <v>2</v>
      </c>
      <c r="AZ32" s="114" t="s">
        <v>45</v>
      </c>
      <c r="BA32" s="114"/>
      <c r="BB32" s="114"/>
      <c r="BC32" s="11"/>
      <c r="BD32" s="9" t="s">
        <v>2</v>
      </c>
      <c r="BE32" s="115" t="s">
        <v>46</v>
      </c>
      <c r="BF32" s="115"/>
      <c r="BG32" s="115"/>
    </row>
    <row r="33" spans="1:254" s="34" customFormat="1" ht="13.5">
      <c r="A33" s="32">
        <v>0.5833333333333334</v>
      </c>
      <c r="B33" s="33"/>
      <c r="C33" s="34">
        <f>BD21+1</f>
        <v>61</v>
      </c>
      <c r="D33" s="34" t="str">
        <f>D27</f>
        <v>Tranås FF Röd F07 </v>
      </c>
      <c r="E33" s="34" t="s">
        <v>1</v>
      </c>
      <c r="F33" s="34" t="str">
        <f>D28</f>
        <v>IF Hallby Fotboll Vit F07 </v>
      </c>
      <c r="H33" s="34">
        <f>C33+1</f>
        <v>62</v>
      </c>
      <c r="I33" s="34" t="str">
        <f>D29</f>
        <v>Bankeryds SK Svart F07 </v>
      </c>
      <c r="J33" s="34" t="s">
        <v>1</v>
      </c>
      <c r="K33" s="34" t="str">
        <f>D30</f>
        <v>Gränna AIS F07 </v>
      </c>
      <c r="M33" s="32">
        <f>A33</f>
        <v>0.5833333333333334</v>
      </c>
      <c r="N33" s="33"/>
      <c r="O33" s="34">
        <f>H33+1</f>
        <v>63</v>
      </c>
      <c r="P33" s="34" t="str">
        <f>P27</f>
        <v>Jönköpings Södra IF F07 </v>
      </c>
      <c r="Q33" s="34" t="s">
        <v>1</v>
      </c>
      <c r="R33" s="34" t="str">
        <f>P28</f>
        <v>Ekhagens IF Svart F07 </v>
      </c>
      <c r="T33" s="34">
        <f>O33+1</f>
        <v>64</v>
      </c>
      <c r="U33" s="34" t="str">
        <f>P29</f>
        <v>Mariebo IK Röd F07 </v>
      </c>
      <c r="V33" s="34" t="s">
        <v>1</v>
      </c>
      <c r="W33" s="34" t="str">
        <f>P30</f>
        <v>Nässjö FF Röd F07 </v>
      </c>
      <c r="Y33" s="32">
        <v>0.5833333333333334</v>
      </c>
      <c r="AA33" s="34">
        <f>T33+1</f>
        <v>65</v>
      </c>
      <c r="AB33" s="34" t="str">
        <f>AB27</f>
        <v>IF Hallby Fotboll Blå F07 </v>
      </c>
      <c r="AC33" s="34" t="s">
        <v>1</v>
      </c>
      <c r="AD33" s="34" t="str">
        <f>AB28</f>
        <v>Månsarps IF F07 </v>
      </c>
      <c r="AF33" s="34">
        <f>AA33+1</f>
        <v>66</v>
      </c>
      <c r="AG33" s="34" t="str">
        <f>AB29</f>
        <v>Bottnaryds IF F07 </v>
      </c>
      <c r="AH33" s="34" t="s">
        <v>1</v>
      </c>
      <c r="AI33" s="34" t="str">
        <f>U28</f>
        <v>Bankeryds SK Gul F07 </v>
      </c>
      <c r="AK33" s="32">
        <f>Y33</f>
        <v>0.5833333333333334</v>
      </c>
      <c r="AM33" s="34">
        <f>AF33+1</f>
        <v>67</v>
      </c>
      <c r="AN33" s="34" t="str">
        <f>AN27</f>
        <v>IF Haga F08</v>
      </c>
      <c r="AO33" s="34" t="s">
        <v>1</v>
      </c>
      <c r="AP33" s="34" t="str">
        <f>AN28</f>
        <v>Habo IF Vit F08</v>
      </c>
      <c r="AR33" s="34">
        <f>AM33+1</f>
        <v>68</v>
      </c>
      <c r="AS33" s="34" t="str">
        <f>AN29</f>
        <v>Tenhults IF F08</v>
      </c>
      <c r="AT33" s="34" t="s">
        <v>1</v>
      </c>
      <c r="AU33" s="34" t="str">
        <f>AN30</f>
        <v>Hvetlanda GIF F08</v>
      </c>
      <c r="AW33" s="32">
        <f>AK33</f>
        <v>0.5833333333333334</v>
      </c>
      <c r="AY33" s="34">
        <f>AR33+1</f>
        <v>69</v>
      </c>
      <c r="AZ33" s="34" t="str">
        <f>AZ27</f>
        <v>Jönköpings Södra IF F08</v>
      </c>
      <c r="BA33" s="34" t="s">
        <v>1</v>
      </c>
      <c r="BB33" s="34" t="str">
        <f>AZ28</f>
        <v>IF Hallby Fotboll Vit F08</v>
      </c>
      <c r="BD33" s="34">
        <f>AY33+1</f>
        <v>70</v>
      </c>
      <c r="BE33" s="34" t="str">
        <f>AZ29</f>
        <v>Bankeryds SK Svart F08</v>
      </c>
      <c r="BF33" s="34" t="s">
        <v>1</v>
      </c>
      <c r="BG33" s="34" t="str">
        <f>AZ30</f>
        <v>Barnarps IF Vit F08</v>
      </c>
      <c r="BI33" s="32"/>
      <c r="BJ33" s="33"/>
      <c r="BU33" s="32"/>
      <c r="CG33" s="32"/>
      <c r="CS33" s="32"/>
      <c r="CT33" s="33"/>
      <c r="DE33" s="32"/>
      <c r="DF33" s="33"/>
      <c r="DQ33" s="32"/>
      <c r="EC33" s="32"/>
      <c r="EO33" s="32"/>
      <c r="EP33" s="33"/>
      <c r="FA33" s="32"/>
      <c r="FB33" s="33"/>
      <c r="FM33" s="32"/>
      <c r="FY33" s="32"/>
      <c r="GK33" s="32"/>
      <c r="GL33" s="33"/>
      <c r="GW33" s="32"/>
      <c r="GX33" s="33"/>
      <c r="HI33" s="32"/>
      <c r="HU33" s="32"/>
      <c r="IG33" s="32"/>
      <c r="IH33" s="33"/>
      <c r="IS33" s="32"/>
      <c r="IT33" s="33"/>
    </row>
    <row r="34" spans="1:254" s="34" customFormat="1" ht="13.5">
      <c r="A34" s="35"/>
      <c r="B34" s="33"/>
      <c r="M34" s="35"/>
      <c r="N34" s="33"/>
      <c r="Y34" s="35"/>
      <c r="AK34" s="35"/>
      <c r="AW34" s="35"/>
      <c r="BI34" s="35"/>
      <c r="BJ34" s="33"/>
      <c r="BU34" s="35"/>
      <c r="CG34" s="35"/>
      <c r="CS34" s="35"/>
      <c r="CT34" s="33"/>
      <c r="DE34" s="35"/>
      <c r="DF34" s="33"/>
      <c r="DQ34" s="35"/>
      <c r="EC34" s="35"/>
      <c r="EO34" s="35"/>
      <c r="EP34" s="33"/>
      <c r="FA34" s="35"/>
      <c r="FB34" s="33"/>
      <c r="FM34" s="35"/>
      <c r="FY34" s="35"/>
      <c r="GK34" s="35"/>
      <c r="GL34" s="33"/>
      <c r="GW34" s="35"/>
      <c r="GX34" s="33"/>
      <c r="HI34" s="35"/>
      <c r="HU34" s="35"/>
      <c r="IG34" s="35"/>
      <c r="IH34" s="33"/>
      <c r="IS34" s="35"/>
      <c r="IT34" s="33"/>
    </row>
    <row r="35" spans="1:254" s="34" customFormat="1" ht="13.5">
      <c r="A35" s="32">
        <v>0.611111111111111</v>
      </c>
      <c r="B35" s="33"/>
      <c r="C35" s="34">
        <f>BD33+1</f>
        <v>71</v>
      </c>
      <c r="D35" s="34" t="str">
        <f>I27</f>
        <v>Mariebo IK Svart F07 </v>
      </c>
      <c r="E35" s="34" t="s">
        <v>1</v>
      </c>
      <c r="F35" s="34" t="str">
        <f>I28</f>
        <v>Ekhagens IF Röd F07 </v>
      </c>
      <c r="H35" s="34">
        <f>C35+1</f>
        <v>72</v>
      </c>
      <c r="I35" s="34" t="str">
        <f>I29</f>
        <v>Hovslätts IK F07 </v>
      </c>
      <c r="J35" s="34" t="s">
        <v>1</v>
      </c>
      <c r="K35" s="34" t="str">
        <f>I30</f>
        <v>Nässjö FF Blå F07 </v>
      </c>
      <c r="M35" s="32">
        <f>A35</f>
        <v>0.611111111111111</v>
      </c>
      <c r="N35" s="33"/>
      <c r="O35" s="34">
        <f>H35+1</f>
        <v>73</v>
      </c>
      <c r="P35" s="34" t="str">
        <f>U27</f>
        <v>Mariebo IK Gul F07 </v>
      </c>
      <c r="Q35" s="34" t="s">
        <v>1</v>
      </c>
      <c r="R35" s="34" t="str">
        <f>U28</f>
        <v>Bankeryds SK Gul F07 </v>
      </c>
      <c r="T35" s="34">
        <f>O35+1</f>
        <v>74</v>
      </c>
      <c r="U35" s="34" t="str">
        <f>U29</f>
        <v>IF Haga F07 </v>
      </c>
      <c r="V35" s="34" t="s">
        <v>1</v>
      </c>
      <c r="W35" s="34" t="str">
        <f>U30</f>
        <v>Tranås FF Vit F07 </v>
      </c>
      <c r="Y35" s="32">
        <v>0.611111111111111</v>
      </c>
      <c r="AA35" s="34">
        <f>T35+1</f>
        <v>75</v>
      </c>
      <c r="AB35" s="34" t="str">
        <f>AG27</f>
        <v>Tabergs SK Gul F08</v>
      </c>
      <c r="AC35" s="34" t="s">
        <v>1</v>
      </c>
      <c r="AD35" s="34" t="str">
        <f>AG28</f>
        <v>IF Hallby Fotboll Blå F08</v>
      </c>
      <c r="AF35" s="34">
        <f>AA35+1</f>
        <v>76</v>
      </c>
      <c r="AG35" s="34" t="str">
        <f>AG29</f>
        <v>Bankeryds SK Gul F08</v>
      </c>
      <c r="AH35" s="34" t="s">
        <v>1</v>
      </c>
      <c r="AI35" s="34" t="str">
        <f>AG30</f>
        <v>Barnarps IF Vinröd F08</v>
      </c>
      <c r="AK35" s="32">
        <f>Y35</f>
        <v>0.611111111111111</v>
      </c>
      <c r="AM35" s="34">
        <f>AF35+1</f>
        <v>77</v>
      </c>
      <c r="AN35" s="34" t="str">
        <f>AS27</f>
        <v>Ekhagens IF F08</v>
      </c>
      <c r="AO35" s="34" t="s">
        <v>1</v>
      </c>
      <c r="AP35" s="34" t="str">
        <f>AS28</f>
        <v>Tranås FF F08</v>
      </c>
      <c r="AR35" s="34">
        <f>AM35+1</f>
        <v>78</v>
      </c>
      <c r="AS35" s="34" t="str">
        <f>AS29</f>
        <v>Habo IF Blå F08</v>
      </c>
      <c r="AT35" s="34" t="s">
        <v>1</v>
      </c>
      <c r="AU35" s="34" t="str">
        <f>AS30</f>
        <v>Bottnaryds IF F08</v>
      </c>
      <c r="AW35" s="32">
        <f>AK35</f>
        <v>0.611111111111111</v>
      </c>
      <c r="AY35" s="34">
        <f>AR35+1</f>
        <v>79</v>
      </c>
      <c r="AZ35" s="34" t="str">
        <f>BE27</f>
        <v>Vakant 1</v>
      </c>
      <c r="BA35" s="34" t="s">
        <v>1</v>
      </c>
      <c r="BB35" s="34" t="str">
        <f>BE28</f>
        <v>Vakant 2</v>
      </c>
      <c r="BD35" s="34">
        <f>AY35+1</f>
        <v>80</v>
      </c>
      <c r="BE35" s="34" t="str">
        <f>BE29</f>
        <v>Vakant 3</v>
      </c>
      <c r="BF35" s="34" t="s">
        <v>1</v>
      </c>
      <c r="BG35" s="34" t="str">
        <f>BE30</f>
        <v>Vakant 4</v>
      </c>
      <c r="BI35" s="32"/>
      <c r="BJ35" s="33"/>
      <c r="BU35" s="32"/>
      <c r="CG35" s="32"/>
      <c r="CS35" s="32"/>
      <c r="CT35" s="33"/>
      <c r="DE35" s="32"/>
      <c r="DF35" s="33"/>
      <c r="DQ35" s="32"/>
      <c r="EC35" s="32"/>
      <c r="EO35" s="32"/>
      <c r="EP35" s="33"/>
      <c r="FA35" s="32"/>
      <c r="FB35" s="33"/>
      <c r="FM35" s="32"/>
      <c r="FY35" s="32"/>
      <c r="GK35" s="32"/>
      <c r="GL35" s="33"/>
      <c r="GW35" s="32"/>
      <c r="GX35" s="33"/>
      <c r="HI35" s="32"/>
      <c r="HU35" s="32"/>
      <c r="IG35" s="32"/>
      <c r="IH35" s="33"/>
      <c r="IS35" s="32"/>
      <c r="IT35" s="33"/>
    </row>
    <row r="36" spans="1:254" s="34" customFormat="1" ht="13.5">
      <c r="A36" s="35"/>
      <c r="B36" s="33"/>
      <c r="M36" s="35"/>
      <c r="N36" s="33"/>
      <c r="Y36" s="35"/>
      <c r="AK36" s="35"/>
      <c r="AW36" s="35"/>
      <c r="BI36" s="35"/>
      <c r="BJ36" s="33"/>
      <c r="BU36" s="35"/>
      <c r="CG36" s="35"/>
      <c r="CS36" s="35"/>
      <c r="CT36" s="33"/>
      <c r="DE36" s="35"/>
      <c r="DF36" s="33"/>
      <c r="DQ36" s="35"/>
      <c r="EC36" s="35"/>
      <c r="EO36" s="35"/>
      <c r="EP36" s="33"/>
      <c r="FA36" s="35"/>
      <c r="FB36" s="33"/>
      <c r="FM36" s="35"/>
      <c r="FY36" s="35"/>
      <c r="GK36" s="35"/>
      <c r="GL36" s="33"/>
      <c r="GW36" s="35"/>
      <c r="GX36" s="33"/>
      <c r="HI36" s="35"/>
      <c r="HU36" s="35"/>
      <c r="IG36" s="35"/>
      <c r="IH36" s="33"/>
      <c r="IS36" s="35"/>
      <c r="IT36" s="33"/>
    </row>
    <row r="37" spans="1:254" s="34" customFormat="1" ht="13.5">
      <c r="A37" s="32">
        <v>0.638888888888889</v>
      </c>
      <c r="B37" s="33"/>
      <c r="C37" s="34">
        <f>BD35+1</f>
        <v>81</v>
      </c>
      <c r="D37" s="34" t="str">
        <f>D27</f>
        <v>Tranås FF Röd F07 </v>
      </c>
      <c r="E37" s="34" t="s">
        <v>1</v>
      </c>
      <c r="F37" s="34" t="str">
        <f>D29</f>
        <v>Bankeryds SK Svart F07 </v>
      </c>
      <c r="H37" s="34">
        <f>C37+1</f>
        <v>82</v>
      </c>
      <c r="I37" s="34" t="str">
        <f>D28</f>
        <v>IF Hallby Fotboll Vit F07 </v>
      </c>
      <c r="J37" s="34" t="s">
        <v>1</v>
      </c>
      <c r="K37" s="34" t="str">
        <f>D30</f>
        <v>Gränna AIS F07 </v>
      </c>
      <c r="M37" s="32">
        <f>A37</f>
        <v>0.638888888888889</v>
      </c>
      <c r="N37" s="33"/>
      <c r="O37" s="34">
        <f>H37+1</f>
        <v>83</v>
      </c>
      <c r="P37" s="34" t="str">
        <f>P27</f>
        <v>Jönköpings Södra IF F07 </v>
      </c>
      <c r="Q37" s="34" t="s">
        <v>1</v>
      </c>
      <c r="R37" s="34" t="str">
        <f>P29</f>
        <v>Mariebo IK Röd F07 </v>
      </c>
      <c r="T37" s="34">
        <f>O37+1</f>
        <v>84</v>
      </c>
      <c r="U37" s="34" t="str">
        <f>P28</f>
        <v>Ekhagens IF Svart F07 </v>
      </c>
      <c r="V37" s="34" t="s">
        <v>1</v>
      </c>
      <c r="W37" s="34" t="str">
        <f>P30</f>
        <v>Nässjö FF Röd F07 </v>
      </c>
      <c r="Y37" s="32">
        <v>0.638888888888889</v>
      </c>
      <c r="AA37" s="34">
        <f>T37+1</f>
        <v>85</v>
      </c>
      <c r="AB37" s="34" t="str">
        <f>AB27</f>
        <v>IF Hallby Fotboll Blå F07 </v>
      </c>
      <c r="AC37" s="34" t="s">
        <v>1</v>
      </c>
      <c r="AD37" s="34" t="str">
        <f>AB29</f>
        <v>Bottnaryds IF F07 </v>
      </c>
      <c r="AF37" s="34">
        <f>AA37+1</f>
        <v>86</v>
      </c>
      <c r="AG37" s="34" t="str">
        <f>AB28</f>
        <v>Månsarps IF F07 </v>
      </c>
      <c r="AH37" s="34" t="s">
        <v>1</v>
      </c>
      <c r="AI37" s="34" t="str">
        <f>U29</f>
        <v>IF Haga F07 </v>
      </c>
      <c r="AK37" s="32">
        <f>Y37</f>
        <v>0.638888888888889</v>
      </c>
      <c r="AM37" s="34">
        <f>AF37+1</f>
        <v>87</v>
      </c>
      <c r="AN37" s="34" t="str">
        <f>AN27</f>
        <v>IF Haga F08</v>
      </c>
      <c r="AO37" s="34" t="s">
        <v>1</v>
      </c>
      <c r="AP37" s="34" t="str">
        <f>AN29</f>
        <v>Tenhults IF F08</v>
      </c>
      <c r="AR37" s="34">
        <f>AM37+1</f>
        <v>88</v>
      </c>
      <c r="AS37" s="34" t="str">
        <f>AN28</f>
        <v>Habo IF Vit F08</v>
      </c>
      <c r="AT37" s="34" t="s">
        <v>1</v>
      </c>
      <c r="AU37" s="34" t="str">
        <f>AN30</f>
        <v>Hvetlanda GIF F08</v>
      </c>
      <c r="AW37" s="32">
        <f>AK37</f>
        <v>0.638888888888889</v>
      </c>
      <c r="AY37" s="34">
        <f>AR37+1</f>
        <v>89</v>
      </c>
      <c r="AZ37" s="34" t="str">
        <f>AZ27</f>
        <v>Jönköpings Södra IF F08</v>
      </c>
      <c r="BA37" s="34" t="s">
        <v>1</v>
      </c>
      <c r="BB37" s="34" t="str">
        <f>AZ29</f>
        <v>Bankeryds SK Svart F08</v>
      </c>
      <c r="BD37" s="34">
        <f>AY37+1</f>
        <v>90</v>
      </c>
      <c r="BE37" s="34" t="str">
        <f>AZ28</f>
        <v>IF Hallby Fotboll Vit F08</v>
      </c>
      <c r="BF37" s="34" t="s">
        <v>1</v>
      </c>
      <c r="BG37" s="34" t="str">
        <f>AZ30</f>
        <v>Barnarps IF Vit F08</v>
      </c>
      <c r="BI37" s="32"/>
      <c r="BJ37" s="33"/>
      <c r="BU37" s="32"/>
      <c r="CG37" s="32"/>
      <c r="CS37" s="32"/>
      <c r="CT37" s="33"/>
      <c r="DE37" s="32"/>
      <c r="DF37" s="33"/>
      <c r="DQ37" s="32"/>
      <c r="EC37" s="32"/>
      <c r="EO37" s="32"/>
      <c r="EP37" s="33"/>
      <c r="FA37" s="32"/>
      <c r="FB37" s="33"/>
      <c r="FM37" s="32"/>
      <c r="FY37" s="32"/>
      <c r="GK37" s="32"/>
      <c r="GL37" s="33"/>
      <c r="GW37" s="32"/>
      <c r="GX37" s="33"/>
      <c r="HI37" s="32"/>
      <c r="HU37" s="32"/>
      <c r="IG37" s="32"/>
      <c r="IH37" s="33"/>
      <c r="IS37" s="32"/>
      <c r="IT37" s="33"/>
    </row>
    <row r="38" spans="1:254" s="34" customFormat="1" ht="13.5">
      <c r="A38" s="35"/>
      <c r="B38" s="33"/>
      <c r="M38" s="35"/>
      <c r="N38" s="33"/>
      <c r="Y38" s="35"/>
      <c r="AK38" s="35"/>
      <c r="AW38" s="35"/>
      <c r="BI38" s="35"/>
      <c r="BJ38" s="33"/>
      <c r="BU38" s="35"/>
      <c r="CG38" s="35"/>
      <c r="CS38" s="35"/>
      <c r="CT38" s="33"/>
      <c r="DE38" s="35"/>
      <c r="DF38" s="33"/>
      <c r="DQ38" s="35"/>
      <c r="EC38" s="35"/>
      <c r="EO38" s="35"/>
      <c r="EP38" s="33"/>
      <c r="FA38" s="35"/>
      <c r="FB38" s="33"/>
      <c r="FM38" s="35"/>
      <c r="FY38" s="35"/>
      <c r="GK38" s="35"/>
      <c r="GL38" s="33"/>
      <c r="GW38" s="35"/>
      <c r="GX38" s="33"/>
      <c r="HI38" s="35"/>
      <c r="HU38" s="35"/>
      <c r="IG38" s="35"/>
      <c r="IH38" s="33"/>
      <c r="IS38" s="35"/>
      <c r="IT38" s="33"/>
    </row>
    <row r="39" spans="1:254" s="34" customFormat="1" ht="13.5">
      <c r="A39" s="32">
        <v>0.6666666666666666</v>
      </c>
      <c r="B39" s="33"/>
      <c r="C39" s="34">
        <f>BD37+1</f>
        <v>91</v>
      </c>
      <c r="D39" s="34" t="str">
        <f>I27</f>
        <v>Mariebo IK Svart F07 </v>
      </c>
      <c r="E39" s="34" t="s">
        <v>1</v>
      </c>
      <c r="F39" s="34" t="str">
        <f>I29</f>
        <v>Hovslätts IK F07 </v>
      </c>
      <c r="H39" s="34">
        <f>C39+1</f>
        <v>92</v>
      </c>
      <c r="I39" s="34" t="str">
        <f>I28</f>
        <v>Ekhagens IF Röd F07 </v>
      </c>
      <c r="J39" s="34" t="s">
        <v>1</v>
      </c>
      <c r="K39" s="34" t="str">
        <f>I30</f>
        <v>Nässjö FF Blå F07 </v>
      </c>
      <c r="M39" s="32">
        <f>A39</f>
        <v>0.6666666666666666</v>
      </c>
      <c r="N39" s="33"/>
      <c r="O39" s="34">
        <f>H39+1</f>
        <v>93</v>
      </c>
      <c r="P39" s="34" t="str">
        <f>U27</f>
        <v>Mariebo IK Gul F07 </v>
      </c>
      <c r="Q39" s="34" t="s">
        <v>1</v>
      </c>
      <c r="R39" s="34" t="str">
        <f>U29</f>
        <v>IF Haga F07 </v>
      </c>
      <c r="T39" s="34">
        <f>O39+1</f>
        <v>94</v>
      </c>
      <c r="U39" s="34" t="str">
        <f>U28</f>
        <v>Bankeryds SK Gul F07 </v>
      </c>
      <c r="V39" s="34" t="s">
        <v>1</v>
      </c>
      <c r="W39" s="34" t="str">
        <f>U30</f>
        <v>Tranås FF Vit F07 </v>
      </c>
      <c r="Y39" s="32">
        <v>0.6666666666666666</v>
      </c>
      <c r="AA39" s="34">
        <f>T39+1</f>
        <v>95</v>
      </c>
      <c r="AB39" s="34" t="str">
        <f>AG27</f>
        <v>Tabergs SK Gul F08</v>
      </c>
      <c r="AC39" s="34" t="s">
        <v>1</v>
      </c>
      <c r="AD39" s="34" t="str">
        <f>AG29</f>
        <v>Bankeryds SK Gul F08</v>
      </c>
      <c r="AF39" s="34">
        <f>AA39+1</f>
        <v>96</v>
      </c>
      <c r="AG39" s="34" t="str">
        <f>AG28</f>
        <v>IF Hallby Fotboll Blå F08</v>
      </c>
      <c r="AH39" s="34" t="s">
        <v>1</v>
      </c>
      <c r="AI39" s="34" t="str">
        <f>AG30</f>
        <v>Barnarps IF Vinröd F08</v>
      </c>
      <c r="AK39" s="32">
        <f>Y39</f>
        <v>0.6666666666666666</v>
      </c>
      <c r="AM39" s="34">
        <f>AF39+1</f>
        <v>97</v>
      </c>
      <c r="AN39" s="34" t="str">
        <f>AS27</f>
        <v>Ekhagens IF F08</v>
      </c>
      <c r="AO39" s="34" t="s">
        <v>1</v>
      </c>
      <c r="AP39" s="34" t="str">
        <f>AS29</f>
        <v>Habo IF Blå F08</v>
      </c>
      <c r="AR39" s="34">
        <f>AM39+1</f>
        <v>98</v>
      </c>
      <c r="AS39" s="34" t="str">
        <f>AS28</f>
        <v>Tranås FF F08</v>
      </c>
      <c r="AT39" s="34" t="s">
        <v>1</v>
      </c>
      <c r="AU39" s="34" t="str">
        <f>AS30</f>
        <v>Bottnaryds IF F08</v>
      </c>
      <c r="AW39" s="32">
        <f>AK39</f>
        <v>0.6666666666666666</v>
      </c>
      <c r="AY39" s="34">
        <f>AR39+1</f>
        <v>99</v>
      </c>
      <c r="AZ39" s="34" t="str">
        <f>BE27</f>
        <v>Vakant 1</v>
      </c>
      <c r="BA39" s="34" t="s">
        <v>1</v>
      </c>
      <c r="BB39" s="34" t="str">
        <f>BE29</f>
        <v>Vakant 3</v>
      </c>
      <c r="BD39" s="34">
        <f>AY39+1</f>
        <v>100</v>
      </c>
      <c r="BE39" s="34" t="str">
        <f>BE28</f>
        <v>Vakant 2</v>
      </c>
      <c r="BF39" s="34" t="s">
        <v>1</v>
      </c>
      <c r="BG39" s="34" t="str">
        <f>BE30</f>
        <v>Vakant 4</v>
      </c>
      <c r="BI39" s="32"/>
      <c r="BJ39" s="33"/>
      <c r="BU39" s="32"/>
      <c r="CG39" s="32"/>
      <c r="CS39" s="32"/>
      <c r="CT39" s="33"/>
      <c r="DE39" s="32"/>
      <c r="DF39" s="33"/>
      <c r="DQ39" s="32"/>
      <c r="EC39" s="32"/>
      <c r="EO39" s="32"/>
      <c r="EP39" s="33"/>
      <c r="FA39" s="32"/>
      <c r="FB39" s="33"/>
      <c r="FM39" s="32"/>
      <c r="FY39" s="32"/>
      <c r="GK39" s="32"/>
      <c r="GL39" s="33"/>
      <c r="GW39" s="32"/>
      <c r="GX39" s="33"/>
      <c r="HI39" s="32"/>
      <c r="HU39" s="32"/>
      <c r="IG39" s="32"/>
      <c r="IH39" s="33"/>
      <c r="IS39" s="32"/>
      <c r="IT39" s="33"/>
    </row>
    <row r="40" spans="1:254" s="34" customFormat="1" ht="13.5">
      <c r="A40" s="35"/>
      <c r="B40" s="33"/>
      <c r="M40" s="35"/>
      <c r="N40" s="33"/>
      <c r="Y40" s="35"/>
      <c r="AK40" s="35"/>
      <c r="AW40" s="35"/>
      <c r="BI40" s="35"/>
      <c r="BJ40" s="33"/>
      <c r="BU40" s="35"/>
      <c r="CG40" s="35"/>
      <c r="CS40" s="35"/>
      <c r="CT40" s="33"/>
      <c r="DE40" s="35"/>
      <c r="DF40" s="33"/>
      <c r="DQ40" s="35"/>
      <c r="EC40" s="35"/>
      <c r="EO40" s="35"/>
      <c r="EP40" s="33"/>
      <c r="FA40" s="35"/>
      <c r="FB40" s="33"/>
      <c r="FM40" s="35"/>
      <c r="FY40" s="35"/>
      <c r="GK40" s="35"/>
      <c r="GL40" s="33"/>
      <c r="GW40" s="35"/>
      <c r="GX40" s="33"/>
      <c r="HI40" s="35"/>
      <c r="HU40" s="35"/>
      <c r="IG40" s="35"/>
      <c r="IH40" s="33"/>
      <c r="IS40" s="35"/>
      <c r="IT40" s="33"/>
    </row>
    <row r="41" spans="1:254" s="34" customFormat="1" ht="13.5">
      <c r="A41" s="32">
        <v>0.6944444444444445</v>
      </c>
      <c r="B41" s="33"/>
      <c r="C41" s="34">
        <f>BD39+1</f>
        <v>101</v>
      </c>
      <c r="D41" s="34" t="str">
        <f>D27</f>
        <v>Tranås FF Röd F07 </v>
      </c>
      <c r="E41" s="34" t="s">
        <v>1</v>
      </c>
      <c r="F41" s="34" t="str">
        <f>D30</f>
        <v>Gränna AIS F07 </v>
      </c>
      <c r="H41" s="34">
        <f>C41+1</f>
        <v>102</v>
      </c>
      <c r="I41" s="34" t="str">
        <f>D28</f>
        <v>IF Hallby Fotboll Vit F07 </v>
      </c>
      <c r="J41" s="34" t="s">
        <v>1</v>
      </c>
      <c r="K41" s="34" t="str">
        <f>D29</f>
        <v>Bankeryds SK Svart F07 </v>
      </c>
      <c r="M41" s="32">
        <f>A41</f>
        <v>0.6944444444444445</v>
      </c>
      <c r="N41" s="33"/>
      <c r="O41" s="34">
        <f>H41+1</f>
        <v>103</v>
      </c>
      <c r="P41" s="34" t="str">
        <f>P27</f>
        <v>Jönköpings Södra IF F07 </v>
      </c>
      <c r="Q41" s="34" t="s">
        <v>1</v>
      </c>
      <c r="R41" s="34" t="str">
        <f>P30</f>
        <v>Nässjö FF Röd F07 </v>
      </c>
      <c r="T41" s="34">
        <f>O41+1</f>
        <v>104</v>
      </c>
      <c r="U41" s="34" t="str">
        <f>P28</f>
        <v>Ekhagens IF Svart F07 </v>
      </c>
      <c r="V41" s="34" t="s">
        <v>1</v>
      </c>
      <c r="W41" s="34" t="str">
        <f>P29</f>
        <v>Mariebo IK Röd F07 </v>
      </c>
      <c r="Y41" s="32">
        <v>0.6944444444444445</v>
      </c>
      <c r="AA41" s="34">
        <f>T41+1</f>
        <v>105</v>
      </c>
      <c r="AB41" s="34" t="str">
        <f>AB27</f>
        <v>IF Hallby Fotboll Blå F07 </v>
      </c>
      <c r="AC41" s="34" t="s">
        <v>1</v>
      </c>
      <c r="AD41" s="34" t="str">
        <f>U30</f>
        <v>Tranås FF Vit F07 </v>
      </c>
      <c r="AF41" s="34">
        <f>AA41+1</f>
        <v>106</v>
      </c>
      <c r="AG41" s="34" t="str">
        <f>AB28</f>
        <v>Månsarps IF F07 </v>
      </c>
      <c r="AH41" s="34" t="s">
        <v>1</v>
      </c>
      <c r="AI41" s="34" t="str">
        <f>AB29</f>
        <v>Bottnaryds IF F07 </v>
      </c>
      <c r="AK41" s="32">
        <f>Y41</f>
        <v>0.6944444444444445</v>
      </c>
      <c r="AM41" s="34">
        <f>AF41+1</f>
        <v>107</v>
      </c>
      <c r="AN41" s="34" t="str">
        <f>AN27</f>
        <v>IF Haga F08</v>
      </c>
      <c r="AO41" s="34" t="s">
        <v>1</v>
      </c>
      <c r="AP41" s="34" t="str">
        <f>AN30</f>
        <v>Hvetlanda GIF F08</v>
      </c>
      <c r="AR41" s="34">
        <f>AM41+1</f>
        <v>108</v>
      </c>
      <c r="AS41" s="34" t="str">
        <f>AN28</f>
        <v>Habo IF Vit F08</v>
      </c>
      <c r="AT41" s="34" t="s">
        <v>1</v>
      </c>
      <c r="AU41" s="34" t="str">
        <f>AN29</f>
        <v>Tenhults IF F08</v>
      </c>
      <c r="AW41" s="32">
        <f>AK41</f>
        <v>0.6944444444444445</v>
      </c>
      <c r="AY41" s="34">
        <f>AR41+1</f>
        <v>109</v>
      </c>
      <c r="AZ41" s="34" t="str">
        <f>AZ27</f>
        <v>Jönköpings Södra IF F08</v>
      </c>
      <c r="BA41" s="34" t="s">
        <v>1</v>
      </c>
      <c r="BB41" s="34" t="str">
        <f>AZ30</f>
        <v>Barnarps IF Vit F08</v>
      </c>
      <c r="BD41" s="34">
        <f>AY41+1</f>
        <v>110</v>
      </c>
      <c r="BE41" s="34" t="str">
        <f>AZ28</f>
        <v>IF Hallby Fotboll Vit F08</v>
      </c>
      <c r="BF41" s="34" t="s">
        <v>1</v>
      </c>
      <c r="BG41" s="34" t="str">
        <f>AZ29</f>
        <v>Bankeryds SK Svart F08</v>
      </c>
      <c r="BI41" s="32"/>
      <c r="BJ41" s="33"/>
      <c r="BU41" s="32"/>
      <c r="CG41" s="32"/>
      <c r="CS41" s="32"/>
      <c r="CT41" s="33"/>
      <c r="DE41" s="32"/>
      <c r="DF41" s="33"/>
      <c r="DQ41" s="32"/>
      <c r="EC41" s="32"/>
      <c r="EO41" s="32"/>
      <c r="EP41" s="33"/>
      <c r="FA41" s="32"/>
      <c r="FB41" s="33"/>
      <c r="FM41" s="32"/>
      <c r="FY41" s="32"/>
      <c r="GK41" s="32"/>
      <c r="GL41" s="33"/>
      <c r="GW41" s="32"/>
      <c r="GX41" s="33"/>
      <c r="HI41" s="32"/>
      <c r="HU41" s="32"/>
      <c r="IG41" s="32"/>
      <c r="IH41" s="33"/>
      <c r="IS41" s="32"/>
      <c r="IT41" s="33"/>
    </row>
    <row r="42" spans="1:254" s="34" customFormat="1" ht="13.5">
      <c r="A42" s="35"/>
      <c r="B42" s="33"/>
      <c r="M42" s="35"/>
      <c r="N42" s="33"/>
      <c r="Y42" s="35"/>
      <c r="AK42" s="35"/>
      <c r="AW42" s="35"/>
      <c r="BI42" s="35"/>
      <c r="BJ42" s="33"/>
      <c r="BU42" s="35"/>
      <c r="CG42" s="35"/>
      <c r="CS42" s="35"/>
      <c r="CT42" s="33"/>
      <c r="DE42" s="35"/>
      <c r="DF42" s="33"/>
      <c r="DQ42" s="35"/>
      <c r="EC42" s="35"/>
      <c r="EO42" s="35"/>
      <c r="EP42" s="33"/>
      <c r="FA42" s="35"/>
      <c r="FB42" s="33"/>
      <c r="FM42" s="35"/>
      <c r="FY42" s="35"/>
      <c r="GK42" s="35"/>
      <c r="GL42" s="33"/>
      <c r="GW42" s="35"/>
      <c r="GX42" s="33"/>
      <c r="HI42" s="35"/>
      <c r="HU42" s="35"/>
      <c r="IG42" s="35"/>
      <c r="IH42" s="33"/>
      <c r="IS42" s="35"/>
      <c r="IT42" s="33"/>
    </row>
    <row r="43" spans="1:254" s="34" customFormat="1" ht="13.5">
      <c r="A43" s="32">
        <v>0.7222222222222222</v>
      </c>
      <c r="B43" s="33"/>
      <c r="C43" s="34">
        <f>BD41+1</f>
        <v>111</v>
      </c>
      <c r="D43" s="34" t="str">
        <f>I27</f>
        <v>Mariebo IK Svart F07 </v>
      </c>
      <c r="E43" s="34" t="s">
        <v>1</v>
      </c>
      <c r="F43" s="34" t="str">
        <f>I30</f>
        <v>Nässjö FF Blå F07 </v>
      </c>
      <c r="H43" s="34">
        <f>C43+1</f>
        <v>112</v>
      </c>
      <c r="I43" s="34" t="str">
        <f>I28</f>
        <v>Ekhagens IF Röd F07 </v>
      </c>
      <c r="J43" s="34" t="s">
        <v>1</v>
      </c>
      <c r="K43" s="34" t="str">
        <f>I29</f>
        <v>Hovslätts IK F07 </v>
      </c>
      <c r="M43" s="32">
        <f>A43</f>
        <v>0.7222222222222222</v>
      </c>
      <c r="N43" s="33"/>
      <c r="O43" s="34">
        <f>H43+1</f>
        <v>113</v>
      </c>
      <c r="P43" s="34" t="str">
        <f>U27</f>
        <v>Mariebo IK Gul F07 </v>
      </c>
      <c r="Q43" s="34" t="s">
        <v>1</v>
      </c>
      <c r="R43" s="34" t="str">
        <f>U30</f>
        <v>Tranås FF Vit F07 </v>
      </c>
      <c r="T43" s="34">
        <f>O43+1</f>
        <v>114</v>
      </c>
      <c r="U43" s="34" t="str">
        <f>U28</f>
        <v>Bankeryds SK Gul F07 </v>
      </c>
      <c r="V43" s="34" t="s">
        <v>1</v>
      </c>
      <c r="W43" s="34" t="str">
        <f>U29</f>
        <v>IF Haga F07 </v>
      </c>
      <c r="Y43" s="32">
        <v>0.7222222222222222</v>
      </c>
      <c r="AA43" s="34">
        <f>T43+1</f>
        <v>115</v>
      </c>
      <c r="AB43" s="34" t="str">
        <f>AG27</f>
        <v>Tabergs SK Gul F08</v>
      </c>
      <c r="AC43" s="34" t="s">
        <v>1</v>
      </c>
      <c r="AD43" s="34" t="str">
        <f>AG30</f>
        <v>Barnarps IF Vinröd F08</v>
      </c>
      <c r="AF43" s="34">
        <f>AA43+1</f>
        <v>116</v>
      </c>
      <c r="AG43" s="34" t="str">
        <f>AG28</f>
        <v>IF Hallby Fotboll Blå F08</v>
      </c>
      <c r="AH43" s="34" t="s">
        <v>1</v>
      </c>
      <c r="AI43" s="34" t="str">
        <f>AG29</f>
        <v>Bankeryds SK Gul F08</v>
      </c>
      <c r="AK43" s="32">
        <f>Y43</f>
        <v>0.7222222222222222</v>
      </c>
      <c r="AM43" s="34">
        <f>AF43+1</f>
        <v>117</v>
      </c>
      <c r="AN43" s="34" t="str">
        <f>AS27</f>
        <v>Ekhagens IF F08</v>
      </c>
      <c r="AO43" s="34" t="s">
        <v>1</v>
      </c>
      <c r="AP43" s="34" t="str">
        <f>AS30</f>
        <v>Bottnaryds IF F08</v>
      </c>
      <c r="AR43" s="34">
        <f>AM43+1</f>
        <v>118</v>
      </c>
      <c r="AS43" s="34" t="str">
        <f>AS28</f>
        <v>Tranås FF F08</v>
      </c>
      <c r="AT43" s="34" t="s">
        <v>1</v>
      </c>
      <c r="AU43" s="34" t="str">
        <f>AS29</f>
        <v>Habo IF Blå F08</v>
      </c>
      <c r="AW43" s="32">
        <f>AK43</f>
        <v>0.7222222222222222</v>
      </c>
      <c r="AY43" s="34">
        <f>AR43+1</f>
        <v>119</v>
      </c>
      <c r="AZ43" s="34" t="str">
        <f>BE27</f>
        <v>Vakant 1</v>
      </c>
      <c r="BA43" s="34" t="s">
        <v>1</v>
      </c>
      <c r="BB43" s="34" t="str">
        <f>BE30</f>
        <v>Vakant 4</v>
      </c>
      <c r="BD43" s="34">
        <f>AY43+1</f>
        <v>120</v>
      </c>
      <c r="BE43" s="34" t="str">
        <f>BE28</f>
        <v>Vakant 2</v>
      </c>
      <c r="BF43" s="34" t="s">
        <v>1</v>
      </c>
      <c r="BG43" s="34" t="str">
        <f>BE29</f>
        <v>Vakant 3</v>
      </c>
      <c r="BI43" s="32"/>
      <c r="BJ43" s="33"/>
      <c r="BU43" s="32"/>
      <c r="CG43" s="32"/>
      <c r="CS43" s="32"/>
      <c r="CT43" s="33"/>
      <c r="DE43" s="32"/>
      <c r="DF43" s="33"/>
      <c r="DQ43" s="32"/>
      <c r="EC43" s="32"/>
      <c r="EO43" s="32"/>
      <c r="EP43" s="33"/>
      <c r="FA43" s="32"/>
      <c r="FB43" s="33"/>
      <c r="FM43" s="32"/>
      <c r="FY43" s="32"/>
      <c r="GK43" s="32"/>
      <c r="GL43" s="33"/>
      <c r="GW43" s="32"/>
      <c r="GX43" s="33"/>
      <c r="HI43" s="32"/>
      <c r="HU43" s="32"/>
      <c r="IG43" s="32"/>
      <c r="IH43" s="33"/>
      <c r="IS43" s="32"/>
      <c r="IT43" s="33"/>
    </row>
    <row r="44" spans="4:48" ht="15">
      <c r="D44" s="4"/>
      <c r="E44" s="4"/>
      <c r="F44" s="4"/>
      <c r="G44" s="4"/>
      <c r="H44" s="4"/>
      <c r="I44" s="4"/>
      <c r="J44" s="4"/>
      <c r="K44" s="4"/>
      <c r="P44" s="4"/>
      <c r="Q44" s="5"/>
      <c r="R44" s="4"/>
      <c r="S44" s="4"/>
      <c r="T44" s="4"/>
      <c r="U44" s="4"/>
      <c r="V44" s="5"/>
      <c r="W44" s="4"/>
      <c r="X44" s="4"/>
      <c r="Y44" s="17"/>
      <c r="AB44" s="4"/>
      <c r="AC44" s="5"/>
      <c r="AD44" s="4"/>
      <c r="AE44" s="4"/>
      <c r="AF44" s="4"/>
      <c r="AG44" s="4"/>
      <c r="AH44" s="5"/>
      <c r="AI44" s="4"/>
      <c r="AJ44" s="4"/>
      <c r="AV44" s="4"/>
    </row>
  </sheetData>
  <sheetProtection/>
  <mergeCells count="40">
    <mergeCell ref="AZ32:BB32"/>
    <mergeCell ref="BE32:BG32"/>
    <mergeCell ref="AZ3:BB3"/>
    <mergeCell ref="BE3:BG3"/>
    <mergeCell ref="AZ10:BB10"/>
    <mergeCell ref="BE10:BG10"/>
    <mergeCell ref="AZ26:BB26"/>
    <mergeCell ref="BE26:BG26"/>
    <mergeCell ref="AB32:AD32"/>
    <mergeCell ref="AG32:AI32"/>
    <mergeCell ref="AN32:AP32"/>
    <mergeCell ref="AS32:AU32"/>
    <mergeCell ref="D32:F32"/>
    <mergeCell ref="I32:K32"/>
    <mergeCell ref="P32:R32"/>
    <mergeCell ref="U32:W32"/>
    <mergeCell ref="AB3:AD3"/>
    <mergeCell ref="AG3:AI3"/>
    <mergeCell ref="AB10:AD10"/>
    <mergeCell ref="AG10:AI10"/>
    <mergeCell ref="AB26:AD26"/>
    <mergeCell ref="AG26:AI26"/>
    <mergeCell ref="P3:R3"/>
    <mergeCell ref="D26:F26"/>
    <mergeCell ref="I26:K26"/>
    <mergeCell ref="P26:R26"/>
    <mergeCell ref="U26:W26"/>
    <mergeCell ref="I3:K3"/>
    <mergeCell ref="D3:F3"/>
    <mergeCell ref="D10:F10"/>
    <mergeCell ref="AN26:AP26"/>
    <mergeCell ref="AS26:AU26"/>
    <mergeCell ref="I10:K10"/>
    <mergeCell ref="P10:R10"/>
    <mergeCell ref="AN3:AP3"/>
    <mergeCell ref="AS3:AU3"/>
    <mergeCell ref="AN10:AP10"/>
    <mergeCell ref="AS10:AU10"/>
    <mergeCell ref="U10:W10"/>
    <mergeCell ref="U3:W3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landscape" pageOrder="overThenDown" paperSize="9" r:id="rId1"/>
  <rowBreaks count="1" manualBreakCount="1">
    <brk id="23" max="255" man="1"/>
  </rowBreaks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U49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8.140625" style="0" customWidth="1"/>
    <col min="2" max="2" width="4.57421875" style="0" customWidth="1"/>
    <col min="3" max="3" width="4.8515625" style="0" customWidth="1"/>
    <col min="4" max="4" width="25.7109375" style="0" bestFit="1" customWidth="1"/>
    <col min="5" max="5" width="1.7109375" style="14" customWidth="1"/>
    <col min="6" max="6" width="24.7109375" style="0" bestFit="1" customWidth="1"/>
    <col min="7" max="7" width="5.28125" style="0" customWidth="1"/>
    <col min="8" max="8" width="5.140625" style="0" customWidth="1"/>
    <col min="9" max="9" width="30.57421875" style="0" bestFit="1" customWidth="1"/>
    <col min="10" max="10" width="1.7109375" style="14" customWidth="1"/>
    <col min="11" max="11" width="24.7109375" style="0" bestFit="1" customWidth="1"/>
    <col min="12" max="12" width="2.00390625" style="2" customWidth="1"/>
    <col min="13" max="13" width="9.140625" style="0" customWidth="1"/>
    <col min="14" max="14" width="1.28515625" style="0" customWidth="1"/>
    <col min="15" max="15" width="5.28125" style="0" customWidth="1"/>
    <col min="16" max="16" width="28.421875" style="0" customWidth="1"/>
    <col min="17" max="17" width="1.7109375" style="14" customWidth="1"/>
    <col min="18" max="18" width="27.00390625" style="0" customWidth="1"/>
    <col min="19" max="19" width="3.140625" style="2" customWidth="1"/>
    <col min="20" max="20" width="5.421875" style="0" customWidth="1"/>
    <col min="21" max="21" width="27.00390625" style="0" customWidth="1"/>
    <col min="22" max="22" width="1.7109375" style="14" customWidth="1"/>
    <col min="23" max="23" width="27.00390625" style="0" customWidth="1"/>
    <col min="24" max="24" width="2.00390625" style="0" customWidth="1"/>
    <col min="25" max="25" width="8.140625" style="0" customWidth="1"/>
    <col min="26" max="26" width="3.00390625" style="0" customWidth="1"/>
    <col min="27" max="27" width="4.8515625" style="0" customWidth="1"/>
    <col min="28" max="28" width="30.8515625" style="0" bestFit="1" customWidth="1"/>
    <col min="29" max="29" width="1.7109375" style="14" customWidth="1"/>
    <col min="30" max="30" width="26.7109375" style="0" bestFit="1" customWidth="1"/>
    <col min="31" max="31" width="3.421875" style="0" customWidth="1"/>
    <col min="32" max="32" width="4.28125" style="0" customWidth="1"/>
    <col min="33" max="33" width="26.421875" style="0" customWidth="1"/>
    <col min="34" max="34" width="1.7109375" style="14" customWidth="1"/>
    <col min="35" max="35" width="25.8515625" style="0" customWidth="1"/>
    <col min="36" max="36" width="2.00390625" style="2" customWidth="1"/>
    <col min="37" max="37" width="9.140625" style="0" customWidth="1"/>
    <col min="38" max="38" width="1.57421875" style="0" customWidth="1"/>
    <col min="39" max="39" width="5.140625" style="0" customWidth="1"/>
    <col min="40" max="40" width="26.57421875" style="0" customWidth="1"/>
    <col min="41" max="41" width="1.7109375" style="14" customWidth="1"/>
    <col min="42" max="42" width="26.7109375" style="0" customWidth="1"/>
    <col min="43" max="43" width="3.7109375" style="2" customWidth="1"/>
    <col min="44" max="44" width="5.421875" style="0" customWidth="1"/>
    <col min="45" max="45" width="29.28125" style="0" customWidth="1"/>
    <col min="46" max="46" width="1.7109375" style="14" customWidth="1"/>
    <col min="47" max="47" width="24.00390625" style="0" customWidth="1"/>
    <col min="48" max="48" width="2.00390625" style="2" customWidth="1"/>
    <col min="49" max="49" width="9.140625" style="0" customWidth="1"/>
    <col min="50" max="50" width="1.57421875" style="0" customWidth="1"/>
    <col min="51" max="51" width="6.57421875" style="0" customWidth="1"/>
    <col min="52" max="52" width="26.57421875" style="0" customWidth="1"/>
    <col min="53" max="53" width="1.7109375" style="14" customWidth="1"/>
    <col min="54" max="54" width="28.7109375" style="0" bestFit="1" customWidth="1"/>
    <col min="55" max="55" width="3.7109375" style="2" customWidth="1"/>
    <col min="56" max="56" width="5.421875" style="0" customWidth="1"/>
    <col min="57" max="57" width="29.28125" style="0" customWidth="1"/>
    <col min="58" max="58" width="1.7109375" style="14" customWidth="1"/>
    <col min="59" max="59" width="22.7109375" style="0" bestFit="1" customWidth="1"/>
    <col min="60" max="60" width="7.7109375" style="0" customWidth="1"/>
    <col min="61" max="61" width="6.421875" style="0" customWidth="1"/>
    <col min="62" max="62" width="29.28125" style="0" customWidth="1"/>
    <col min="63" max="63" width="1.7109375" style="14" customWidth="1"/>
    <col min="64" max="64" width="22.7109375" style="0" bestFit="1" customWidth="1"/>
  </cols>
  <sheetData>
    <row r="1" spans="1:63" s="1" customFormat="1" ht="22.5">
      <c r="A1" s="1" t="s">
        <v>182</v>
      </c>
      <c r="E1" s="12"/>
      <c r="J1" s="12"/>
      <c r="L1" s="8"/>
      <c r="Q1" s="12"/>
      <c r="S1" s="8"/>
      <c r="V1" s="12"/>
      <c r="AC1" s="12"/>
      <c r="AH1" s="12"/>
      <c r="AJ1" s="8"/>
      <c r="AO1" s="12"/>
      <c r="AQ1" s="8"/>
      <c r="AT1" s="12"/>
      <c r="AV1" s="8"/>
      <c r="BA1" s="12"/>
      <c r="BC1" s="8"/>
      <c r="BF1" s="12"/>
      <c r="BK1" s="12"/>
    </row>
    <row r="2" spans="5:63" s="3" customFormat="1" ht="15" hidden="1" thickBot="1">
      <c r="E2" s="13"/>
      <c r="H2" s="16"/>
      <c r="I2" s="16"/>
      <c r="J2" s="7"/>
      <c r="K2" s="16"/>
      <c r="L2" s="4"/>
      <c r="Q2" s="13"/>
      <c r="S2" s="4"/>
      <c r="V2" s="13"/>
      <c r="AC2" s="13"/>
      <c r="AF2" s="16"/>
      <c r="AG2" s="16"/>
      <c r="AH2" s="7"/>
      <c r="AI2" s="16"/>
      <c r="AJ2" s="4"/>
      <c r="AO2" s="13"/>
      <c r="AQ2" s="4"/>
      <c r="AT2" s="13"/>
      <c r="AV2" s="4"/>
      <c r="BA2" s="13"/>
      <c r="BC2" s="4"/>
      <c r="BF2" s="13"/>
      <c r="BK2" s="13"/>
    </row>
    <row r="3" spans="4:64" s="25" customFormat="1" ht="15.75" hidden="1" thickTop="1">
      <c r="D3" s="101" t="s">
        <v>176</v>
      </c>
      <c r="E3" s="102"/>
      <c r="F3" s="103"/>
      <c r="G3" s="26"/>
      <c r="H3" s="27"/>
      <c r="I3" s="101" t="s">
        <v>210</v>
      </c>
      <c r="J3" s="102"/>
      <c r="K3" s="103"/>
      <c r="L3" s="24"/>
      <c r="M3" s="26"/>
      <c r="N3" s="26"/>
      <c r="O3" s="27"/>
      <c r="P3" s="101" t="s">
        <v>215</v>
      </c>
      <c r="Q3" s="102"/>
      <c r="R3" s="103"/>
      <c r="S3" s="28"/>
      <c r="T3" s="27"/>
      <c r="U3" s="101" t="s">
        <v>220</v>
      </c>
      <c r="V3" s="102"/>
      <c r="W3" s="103"/>
      <c r="X3" s="27"/>
      <c r="AB3" s="101" t="s">
        <v>225</v>
      </c>
      <c r="AC3" s="102"/>
      <c r="AD3" s="103"/>
      <c r="AE3" s="26"/>
      <c r="AF3" s="27"/>
      <c r="AG3" s="101" t="s">
        <v>234</v>
      </c>
      <c r="AH3" s="102"/>
      <c r="AI3" s="103"/>
      <c r="AJ3" s="24"/>
      <c r="AK3" s="26"/>
      <c r="AL3" s="26"/>
      <c r="AM3" s="27"/>
      <c r="AN3" s="101" t="s">
        <v>235</v>
      </c>
      <c r="AO3" s="102"/>
      <c r="AP3" s="103"/>
      <c r="AQ3" s="28"/>
      <c r="AR3" s="27"/>
      <c r="AS3" s="101" t="s">
        <v>244</v>
      </c>
      <c r="AT3" s="102"/>
      <c r="AU3" s="103"/>
      <c r="AV3" s="24"/>
      <c r="AW3" s="26"/>
      <c r="AX3" s="26"/>
      <c r="AY3" s="27"/>
      <c r="AZ3" s="101" t="s">
        <v>245</v>
      </c>
      <c r="BA3" s="102"/>
      <c r="BB3" s="103"/>
      <c r="BC3" s="28"/>
      <c r="BD3" s="27"/>
      <c r="BE3" s="101" t="s">
        <v>251</v>
      </c>
      <c r="BF3" s="102"/>
      <c r="BG3" s="103"/>
      <c r="BH3" s="28"/>
      <c r="BJ3" s="101" t="s">
        <v>177</v>
      </c>
      <c r="BK3" s="102"/>
      <c r="BL3" s="103"/>
    </row>
    <row r="4" spans="4:64" s="4" customFormat="1" ht="15" hidden="1">
      <c r="D4" s="29" t="s">
        <v>173</v>
      </c>
      <c r="E4" s="7"/>
      <c r="F4" s="20" t="s">
        <v>51</v>
      </c>
      <c r="H4" s="16"/>
      <c r="I4" s="29" t="s">
        <v>211</v>
      </c>
      <c r="J4" s="7"/>
      <c r="K4" s="20" t="s">
        <v>47</v>
      </c>
      <c r="O4" s="16"/>
      <c r="P4" s="29" t="s">
        <v>216</v>
      </c>
      <c r="Q4" s="7"/>
      <c r="R4" s="20" t="s">
        <v>48</v>
      </c>
      <c r="S4" s="16"/>
      <c r="T4" s="16"/>
      <c r="U4" s="19" t="s">
        <v>221</v>
      </c>
      <c r="V4" s="7"/>
      <c r="W4" s="20" t="s">
        <v>50</v>
      </c>
      <c r="X4" s="16"/>
      <c r="AB4" s="19" t="s">
        <v>226</v>
      </c>
      <c r="AC4" s="7"/>
      <c r="AD4" s="20" t="s">
        <v>194</v>
      </c>
      <c r="AF4" s="16"/>
      <c r="AG4" s="19" t="s">
        <v>230</v>
      </c>
      <c r="AH4" s="7"/>
      <c r="AI4" s="20" t="s">
        <v>205</v>
      </c>
      <c r="AM4" s="27"/>
      <c r="AN4" s="29" t="s">
        <v>236</v>
      </c>
      <c r="AO4" s="7"/>
      <c r="AP4" s="20" t="s">
        <v>51</v>
      </c>
      <c r="AQ4" s="16"/>
      <c r="AR4" s="16"/>
      <c r="AS4" s="29" t="s">
        <v>240</v>
      </c>
      <c r="AT4" s="7"/>
      <c r="AU4" s="20" t="s">
        <v>204</v>
      </c>
      <c r="AY4" s="16"/>
      <c r="AZ4" s="19" t="s">
        <v>246</v>
      </c>
      <c r="BA4" s="7"/>
      <c r="BB4" s="20" t="s">
        <v>250</v>
      </c>
      <c r="BC4" s="16"/>
      <c r="BD4" s="16"/>
      <c r="BE4" s="29" t="s">
        <v>252</v>
      </c>
      <c r="BF4" s="7"/>
      <c r="BG4" s="20" t="s">
        <v>49</v>
      </c>
      <c r="BH4" s="16"/>
      <c r="BJ4" s="74" t="s">
        <v>179</v>
      </c>
      <c r="BK4" s="7"/>
      <c r="BL4" s="20" t="s">
        <v>47</v>
      </c>
    </row>
    <row r="5" spans="4:64" s="4" customFormat="1" ht="15" hidden="1">
      <c r="D5" s="74" t="s">
        <v>180</v>
      </c>
      <c r="E5" s="7"/>
      <c r="F5" s="20"/>
      <c r="H5" s="16"/>
      <c r="I5" s="29" t="s">
        <v>212</v>
      </c>
      <c r="J5" s="7"/>
      <c r="K5" s="20"/>
      <c r="O5" s="16"/>
      <c r="P5" s="29" t="s">
        <v>217</v>
      </c>
      <c r="Q5" s="7"/>
      <c r="R5" s="20"/>
      <c r="S5" s="16"/>
      <c r="T5" s="16"/>
      <c r="U5" s="19" t="s">
        <v>222</v>
      </c>
      <c r="V5" s="7"/>
      <c r="W5" s="20"/>
      <c r="X5" s="16"/>
      <c r="AB5" s="29" t="s">
        <v>227</v>
      </c>
      <c r="AC5" s="7"/>
      <c r="AD5" s="20"/>
      <c r="AF5" s="16"/>
      <c r="AG5" s="29" t="s">
        <v>231</v>
      </c>
      <c r="AH5" s="7"/>
      <c r="AI5" s="20"/>
      <c r="AM5" s="27"/>
      <c r="AN5" s="29" t="s">
        <v>237</v>
      </c>
      <c r="AO5" s="7"/>
      <c r="AP5" s="20"/>
      <c r="AQ5" s="16"/>
      <c r="AR5" s="16"/>
      <c r="AS5" s="29" t="s">
        <v>241</v>
      </c>
      <c r="AT5" s="7"/>
      <c r="AU5" s="20"/>
      <c r="AY5" s="16"/>
      <c r="AZ5" s="19" t="s">
        <v>247</v>
      </c>
      <c r="BA5" s="7"/>
      <c r="BB5" s="20"/>
      <c r="BC5" s="16"/>
      <c r="BD5" s="16"/>
      <c r="BE5" s="29" t="s">
        <v>253</v>
      </c>
      <c r="BF5" s="7"/>
      <c r="BG5" s="20"/>
      <c r="BH5" s="16"/>
      <c r="BJ5" s="62" t="s">
        <v>181</v>
      </c>
      <c r="BK5" s="7"/>
      <c r="BL5" s="20"/>
    </row>
    <row r="6" spans="4:64" s="4" customFormat="1" ht="15" hidden="1">
      <c r="D6" s="29" t="s">
        <v>174</v>
      </c>
      <c r="E6" s="7"/>
      <c r="F6" s="20"/>
      <c r="H6" s="16"/>
      <c r="I6" s="29" t="s">
        <v>213</v>
      </c>
      <c r="J6" s="7"/>
      <c r="K6" s="20"/>
      <c r="O6" s="16"/>
      <c r="P6" s="29" t="s">
        <v>218</v>
      </c>
      <c r="Q6" s="7"/>
      <c r="R6" s="20"/>
      <c r="S6" s="16"/>
      <c r="T6" s="16"/>
      <c r="U6" s="19" t="s">
        <v>223</v>
      </c>
      <c r="V6" s="7"/>
      <c r="W6" s="20"/>
      <c r="X6" s="16"/>
      <c r="AB6" s="29" t="s">
        <v>228</v>
      </c>
      <c r="AC6" s="7"/>
      <c r="AD6" s="20"/>
      <c r="AF6" s="16"/>
      <c r="AG6" s="29" t="s">
        <v>232</v>
      </c>
      <c r="AH6" s="7"/>
      <c r="AI6" s="20"/>
      <c r="AM6" s="27"/>
      <c r="AN6" s="19" t="s">
        <v>238</v>
      </c>
      <c r="AO6" s="7"/>
      <c r="AP6" s="20"/>
      <c r="AQ6" s="16"/>
      <c r="AR6" s="16"/>
      <c r="AS6" s="19" t="s">
        <v>242</v>
      </c>
      <c r="AT6" s="7"/>
      <c r="AU6" s="20"/>
      <c r="AY6" s="16"/>
      <c r="AZ6" s="19" t="s">
        <v>248</v>
      </c>
      <c r="BA6" s="7"/>
      <c r="BB6" s="20"/>
      <c r="BC6" s="16"/>
      <c r="BD6" s="16"/>
      <c r="BE6" s="19" t="s">
        <v>254</v>
      </c>
      <c r="BF6" s="7"/>
      <c r="BG6" s="20"/>
      <c r="BH6" s="16"/>
      <c r="BJ6" s="62"/>
      <c r="BK6" s="7"/>
      <c r="BL6" s="20"/>
    </row>
    <row r="7" spans="4:64" s="4" customFormat="1" ht="15.75" hidden="1" thickBot="1">
      <c r="D7" s="30" t="s">
        <v>175</v>
      </c>
      <c r="E7" s="22"/>
      <c r="F7" s="23"/>
      <c r="H7" s="16"/>
      <c r="I7" s="30" t="s">
        <v>214</v>
      </c>
      <c r="J7" s="22"/>
      <c r="K7" s="23"/>
      <c r="O7" s="16"/>
      <c r="P7" s="30" t="s">
        <v>219</v>
      </c>
      <c r="Q7" s="22"/>
      <c r="R7" s="23"/>
      <c r="S7" s="16"/>
      <c r="T7" s="16"/>
      <c r="U7" s="21" t="s">
        <v>224</v>
      </c>
      <c r="V7" s="22"/>
      <c r="W7" s="23"/>
      <c r="X7" s="16"/>
      <c r="AB7" s="30" t="s">
        <v>229</v>
      </c>
      <c r="AC7" s="22"/>
      <c r="AD7" s="23"/>
      <c r="AF7" s="16"/>
      <c r="AG7" s="30" t="s">
        <v>233</v>
      </c>
      <c r="AH7" s="22"/>
      <c r="AI7" s="23"/>
      <c r="AM7" s="27"/>
      <c r="AN7" s="30" t="s">
        <v>239</v>
      </c>
      <c r="AO7" s="22"/>
      <c r="AP7" s="23"/>
      <c r="AQ7" s="16"/>
      <c r="AR7" s="16"/>
      <c r="AS7" s="30" t="s">
        <v>243</v>
      </c>
      <c r="AT7" s="22"/>
      <c r="AU7" s="23"/>
      <c r="AY7" s="16"/>
      <c r="AZ7" s="21" t="s">
        <v>249</v>
      </c>
      <c r="BA7" s="22"/>
      <c r="BB7" s="23"/>
      <c r="BC7" s="16"/>
      <c r="BD7" s="16"/>
      <c r="BE7" s="21" t="s">
        <v>255</v>
      </c>
      <c r="BF7" s="22"/>
      <c r="BG7" s="23"/>
      <c r="BH7" s="16"/>
      <c r="BJ7" s="54"/>
      <c r="BK7" s="22"/>
      <c r="BL7" s="23"/>
    </row>
    <row r="8" spans="4:64" s="4" customFormat="1" ht="15" hidden="1" thickTop="1">
      <c r="D8" s="53"/>
      <c r="E8" s="7"/>
      <c r="F8" s="16"/>
      <c r="H8" s="16"/>
      <c r="I8" s="53"/>
      <c r="J8" s="7"/>
      <c r="K8" s="16"/>
      <c r="O8" s="16"/>
      <c r="P8" s="53"/>
      <c r="Q8" s="7"/>
      <c r="R8" s="16"/>
      <c r="S8" s="16"/>
      <c r="T8" s="16"/>
      <c r="U8" s="16"/>
      <c r="V8" s="7"/>
      <c r="W8" s="16"/>
      <c r="X8" s="16"/>
      <c r="AB8" s="53"/>
      <c r="AC8" s="7"/>
      <c r="AD8" s="16"/>
      <c r="AF8" s="16"/>
      <c r="AG8" s="53"/>
      <c r="AH8" s="7"/>
      <c r="AI8" s="16"/>
      <c r="AK8" s="53"/>
      <c r="AL8" s="7"/>
      <c r="AM8" s="16"/>
      <c r="AN8" s="53"/>
      <c r="AO8" s="7"/>
      <c r="AP8" s="16"/>
      <c r="AQ8" s="16"/>
      <c r="AR8" s="16"/>
      <c r="AS8" s="53"/>
      <c r="AT8" s="7"/>
      <c r="AU8" s="16"/>
      <c r="AY8" s="16"/>
      <c r="AZ8" s="53"/>
      <c r="BA8" s="7"/>
      <c r="BB8" s="16"/>
      <c r="BC8" s="16"/>
      <c r="BD8" s="16"/>
      <c r="BE8" s="53"/>
      <c r="BF8" s="7"/>
      <c r="BG8" s="16"/>
      <c r="BH8" s="16"/>
      <c r="BJ8" s="53"/>
      <c r="BK8" s="7"/>
      <c r="BL8" s="16"/>
    </row>
    <row r="9" spans="5:64" s="4" customFormat="1" ht="15">
      <c r="E9" s="5"/>
      <c r="J9" s="5"/>
      <c r="O9" s="16"/>
      <c r="P9" s="16"/>
      <c r="Q9" s="7"/>
      <c r="R9" s="16"/>
      <c r="S9" s="16"/>
      <c r="T9" s="16"/>
      <c r="U9" s="16"/>
      <c r="V9" s="7"/>
      <c r="W9" s="16"/>
      <c r="X9" s="16"/>
      <c r="AC9" s="5"/>
      <c r="AH9" s="5"/>
      <c r="AM9" s="16"/>
      <c r="AN9" s="16"/>
      <c r="AO9" s="7"/>
      <c r="AP9" s="16"/>
      <c r="AQ9" s="16"/>
      <c r="AR9" s="16"/>
      <c r="AS9" s="16"/>
      <c r="AT9" s="7"/>
      <c r="AU9" s="16"/>
      <c r="AY9" s="16"/>
      <c r="AZ9" s="16"/>
      <c r="BA9" s="7"/>
      <c r="BB9" s="16"/>
      <c r="BC9" s="16"/>
      <c r="BD9" s="16"/>
      <c r="BE9" s="16"/>
      <c r="BF9" s="7"/>
      <c r="BG9" s="16"/>
      <c r="BH9" s="16"/>
      <c r="BJ9" s="16"/>
      <c r="BK9" s="7"/>
      <c r="BL9" s="16"/>
    </row>
    <row r="10" spans="1:64" s="3" customFormat="1" ht="15">
      <c r="A10" s="15" t="s">
        <v>0</v>
      </c>
      <c r="C10" s="9" t="s">
        <v>2</v>
      </c>
      <c r="D10" s="109" t="s">
        <v>4</v>
      </c>
      <c r="E10" s="109"/>
      <c r="F10" s="109"/>
      <c r="G10" s="10"/>
      <c r="H10" s="9" t="s">
        <v>2</v>
      </c>
      <c r="I10" s="104" t="s">
        <v>5</v>
      </c>
      <c r="J10" s="104"/>
      <c r="K10" s="104"/>
      <c r="L10" s="11"/>
      <c r="M10" s="15" t="s">
        <v>0</v>
      </c>
      <c r="N10" s="10"/>
      <c r="O10" s="9" t="s">
        <v>2</v>
      </c>
      <c r="P10" s="105" t="s">
        <v>6</v>
      </c>
      <c r="Q10" s="105"/>
      <c r="R10" s="105"/>
      <c r="S10" s="11"/>
      <c r="T10" s="9" t="s">
        <v>2</v>
      </c>
      <c r="U10" s="108" t="s">
        <v>9</v>
      </c>
      <c r="V10" s="108"/>
      <c r="W10" s="108"/>
      <c r="X10" s="10"/>
      <c r="Y10" s="15" t="s">
        <v>0</v>
      </c>
      <c r="AA10" s="9" t="s">
        <v>2</v>
      </c>
      <c r="AB10" s="110" t="s">
        <v>10</v>
      </c>
      <c r="AC10" s="111"/>
      <c r="AD10" s="111"/>
      <c r="AE10" s="10"/>
      <c r="AF10" s="9" t="s">
        <v>2</v>
      </c>
      <c r="AG10" s="112" t="s">
        <v>7</v>
      </c>
      <c r="AH10" s="112"/>
      <c r="AI10" s="112"/>
      <c r="AJ10" s="11"/>
      <c r="AK10" s="15" t="s">
        <v>0</v>
      </c>
      <c r="AL10" s="10"/>
      <c r="AM10" s="9" t="s">
        <v>2</v>
      </c>
      <c r="AN10" s="106" t="s">
        <v>8</v>
      </c>
      <c r="AO10" s="106"/>
      <c r="AP10" s="106"/>
      <c r="AQ10" s="11"/>
      <c r="AR10" s="9" t="s">
        <v>2</v>
      </c>
      <c r="AS10" s="107" t="s">
        <v>44</v>
      </c>
      <c r="AT10" s="107"/>
      <c r="AU10" s="107"/>
      <c r="AV10" s="11"/>
      <c r="AW10" s="15" t="s">
        <v>0</v>
      </c>
      <c r="AX10" s="10"/>
      <c r="AY10" s="9" t="s">
        <v>2</v>
      </c>
      <c r="AZ10" s="114" t="s">
        <v>45</v>
      </c>
      <c r="BA10" s="114"/>
      <c r="BB10" s="114"/>
      <c r="BC10" s="11"/>
      <c r="BD10" s="9" t="s">
        <v>2</v>
      </c>
      <c r="BE10" s="115" t="s">
        <v>46</v>
      </c>
      <c r="BF10" s="115"/>
      <c r="BG10" s="115"/>
      <c r="BH10" s="16"/>
      <c r="BJ10" s="115" t="s">
        <v>178</v>
      </c>
      <c r="BK10" s="115"/>
      <c r="BL10" s="115"/>
    </row>
    <row r="11" spans="1:245" s="34" customFormat="1" ht="15">
      <c r="A11" s="32">
        <v>0.375</v>
      </c>
      <c r="B11" s="33"/>
      <c r="C11" s="34">
        <v>1</v>
      </c>
      <c r="D11" s="34" t="str">
        <f>D4</f>
        <v>IF Haga Gul F10</v>
      </c>
      <c r="E11" s="34" t="s">
        <v>1</v>
      </c>
      <c r="F11" s="34" t="str">
        <f>D5</f>
        <v>Habo IF F10</v>
      </c>
      <c r="H11" s="34">
        <f>C11+1</f>
        <v>2</v>
      </c>
      <c r="I11" s="34" t="str">
        <f>D6</f>
        <v>Ekhagens IF F10</v>
      </c>
      <c r="J11" s="34" t="s">
        <v>1</v>
      </c>
      <c r="K11" s="34" t="str">
        <f>D7</f>
        <v>Bankeryds SK Gul F10</v>
      </c>
      <c r="M11" s="32">
        <f>A11</f>
        <v>0.375</v>
      </c>
      <c r="N11" s="33"/>
      <c r="O11" s="34">
        <f>H11+1</f>
        <v>3</v>
      </c>
      <c r="P11" s="34" t="str">
        <f>P4</f>
        <v>Habo IF Vit P08</v>
      </c>
      <c r="Q11" s="34" t="s">
        <v>1</v>
      </c>
      <c r="R11" s="34" t="str">
        <f>P5</f>
        <v>Hovslätts IK Vit P08</v>
      </c>
      <c r="T11" s="34">
        <f>O11+1</f>
        <v>4</v>
      </c>
      <c r="U11" s="34" t="str">
        <f>P6</f>
        <v>Bankeryds SK Svart P08</v>
      </c>
      <c r="V11" s="34" t="s">
        <v>1</v>
      </c>
      <c r="W11" s="34" t="str">
        <f>P7</f>
        <v>Jönköping Södra IF Grön P08</v>
      </c>
      <c r="Y11" s="32">
        <v>0.375</v>
      </c>
      <c r="AA11" s="34">
        <f>T11+1</f>
        <v>5</v>
      </c>
      <c r="AB11" s="34" t="str">
        <f>AB4</f>
        <v>Nässjö FF Röd P08</v>
      </c>
      <c r="AC11" s="34" t="s">
        <v>1</v>
      </c>
      <c r="AD11" s="34" t="str">
        <f>AB5</f>
        <v>Jönköping Södra IF Vit P08</v>
      </c>
      <c r="AF11" s="34">
        <f>AA11+1</f>
        <v>6</v>
      </c>
      <c r="AG11" s="34" t="str">
        <f>AB6</f>
        <v>Ekhagens IF Röd P08</v>
      </c>
      <c r="AH11" s="34" t="s">
        <v>1</v>
      </c>
      <c r="AI11" s="34" t="str">
        <f>AB7</f>
        <v>Tenhults IF Svart P08</v>
      </c>
      <c r="AK11" s="32">
        <f>Y11</f>
        <v>0.375</v>
      </c>
      <c r="AM11" s="34">
        <f>AF11+1</f>
        <v>7</v>
      </c>
      <c r="AN11" s="34" t="str">
        <f>AN4</f>
        <v>Habo IF Blå P08</v>
      </c>
      <c r="AO11" s="34" t="s">
        <v>1</v>
      </c>
      <c r="AP11" s="34" t="str">
        <f>AN5</f>
        <v>Nässjö FF Vit P08</v>
      </c>
      <c r="AR11" s="34">
        <f>AM11+1</f>
        <v>8</v>
      </c>
      <c r="AS11" s="34" t="str">
        <f>AN6</f>
        <v>Mariebo SK Gul P08</v>
      </c>
      <c r="AT11" s="34" t="s">
        <v>1</v>
      </c>
      <c r="AU11" s="34" t="str">
        <f>AN7</f>
        <v>Huskvarna FF Randig P08</v>
      </c>
      <c r="AW11" s="32">
        <f>AK11</f>
        <v>0.375</v>
      </c>
      <c r="AY11" s="34">
        <f>AR11+1</f>
        <v>9</v>
      </c>
      <c r="AZ11" s="34" t="str">
        <f>AZ4</f>
        <v>Hovslätts IK Röd P08</v>
      </c>
      <c r="BA11" s="34" t="s">
        <v>1</v>
      </c>
      <c r="BB11" s="34" t="str">
        <f>AZ5</f>
        <v>Bankeryds SK Röd P08</v>
      </c>
      <c r="BD11" s="34">
        <f>AY11+1</f>
        <v>10</v>
      </c>
      <c r="BE11" s="34" t="str">
        <f>AZ6</f>
        <v>Jönköpings BK P08</v>
      </c>
      <c r="BF11" s="34" t="s">
        <v>1</v>
      </c>
      <c r="BG11" s="34" t="str">
        <f>AZ7</f>
        <v>Mariebo SK Röd P08</v>
      </c>
      <c r="BH11" s="16"/>
      <c r="BI11" s="34">
        <v>121</v>
      </c>
      <c r="BJ11" s="34" t="str">
        <f>BJ4</f>
        <v>IF Haga Svart F10</v>
      </c>
      <c r="BK11" s="34" t="s">
        <v>1</v>
      </c>
      <c r="BL11" s="34" t="str">
        <f>BJ5</f>
        <v>Bankeryds SK Svart F10</v>
      </c>
      <c r="BX11" s="32"/>
      <c r="CJ11" s="32"/>
      <c r="CK11" s="33"/>
      <c r="CV11" s="32"/>
      <c r="CW11" s="33"/>
      <c r="DH11" s="32"/>
      <c r="DT11" s="32"/>
      <c r="EF11" s="32"/>
      <c r="EG11" s="33"/>
      <c r="ER11" s="32"/>
      <c r="ES11" s="33"/>
      <c r="FD11" s="32"/>
      <c r="FP11" s="32"/>
      <c r="GB11" s="32"/>
      <c r="GC11" s="33"/>
      <c r="GN11" s="32"/>
      <c r="GO11" s="33"/>
      <c r="GZ11" s="32"/>
      <c r="HL11" s="32"/>
      <c r="HX11" s="32"/>
      <c r="HY11" s="33"/>
      <c r="IJ11" s="32"/>
      <c r="IK11" s="33"/>
    </row>
    <row r="12" spans="1:245" s="34" customFormat="1" ht="13.5">
      <c r="A12" s="35"/>
      <c r="B12" s="33"/>
      <c r="M12" s="35"/>
      <c r="N12" s="33"/>
      <c r="Y12" s="35"/>
      <c r="AK12" s="35"/>
      <c r="AW12" s="35"/>
      <c r="BI12" s="35"/>
      <c r="BX12" s="35"/>
      <c r="CJ12" s="35"/>
      <c r="CK12" s="33"/>
      <c r="CV12" s="35"/>
      <c r="CW12" s="33"/>
      <c r="DH12" s="35"/>
      <c r="DT12" s="35"/>
      <c r="EF12" s="35"/>
      <c r="EG12" s="33"/>
      <c r="ER12" s="35"/>
      <c r="ES12" s="33"/>
      <c r="FD12" s="35"/>
      <c r="FP12" s="35"/>
      <c r="GB12" s="35"/>
      <c r="GC12" s="33"/>
      <c r="GN12" s="35"/>
      <c r="GO12" s="33"/>
      <c r="GZ12" s="35"/>
      <c r="HL12" s="35"/>
      <c r="HX12" s="35"/>
      <c r="HY12" s="33"/>
      <c r="IJ12" s="35"/>
      <c r="IK12" s="33"/>
    </row>
    <row r="13" spans="1:245" s="34" customFormat="1" ht="13.5">
      <c r="A13" s="32">
        <v>0.40277777777777773</v>
      </c>
      <c r="B13" s="33"/>
      <c r="C13" s="34">
        <f>BD11+1</f>
        <v>11</v>
      </c>
      <c r="D13" s="34" t="str">
        <f>I4</f>
        <v>Nässjö FF Blå P08</v>
      </c>
      <c r="E13" s="34" t="s">
        <v>1</v>
      </c>
      <c r="F13" s="34" t="str">
        <f>I5</f>
        <v>Bankeryds SK Gul P08</v>
      </c>
      <c r="H13" s="34">
        <f>C13+1</f>
        <v>12</v>
      </c>
      <c r="I13" s="34" t="str">
        <f>I6</f>
        <v>Tabergs SK Röd P08</v>
      </c>
      <c r="J13" s="34" t="s">
        <v>1</v>
      </c>
      <c r="K13" s="34" t="str">
        <f>I7</f>
        <v>Huskvarna FF Ljusblå P08</v>
      </c>
      <c r="M13" s="32">
        <f>A13</f>
        <v>0.40277777777777773</v>
      </c>
      <c r="N13" s="33"/>
      <c r="O13" s="34">
        <f>H13+1</f>
        <v>13</v>
      </c>
      <c r="P13" s="34" t="str">
        <f>U4</f>
        <v>Mariebo SK Svart P08</v>
      </c>
      <c r="Q13" s="34" t="s">
        <v>1</v>
      </c>
      <c r="R13" s="34" t="str">
        <f>U5</f>
        <v>IF Hallby Fotboll Vit P08</v>
      </c>
      <c r="T13" s="34">
        <f>O13+1</f>
        <v>14</v>
      </c>
      <c r="U13" s="34" t="str">
        <f>U6</f>
        <v>Huskvarna FF Blå P08</v>
      </c>
      <c r="V13" s="34" t="s">
        <v>1</v>
      </c>
      <c r="W13" s="34" t="str">
        <f>U7</f>
        <v>Ekhagens IF Vit P08</v>
      </c>
      <c r="Y13" s="32">
        <v>0.40277777777777773</v>
      </c>
      <c r="AA13" s="34">
        <f>T13+1</f>
        <v>15</v>
      </c>
      <c r="AB13" s="34" t="str">
        <f>AG4</f>
        <v>Bankeryds SK Vit P08</v>
      </c>
      <c r="AC13" s="34" t="s">
        <v>1</v>
      </c>
      <c r="AD13" s="34" t="str">
        <f>AG5</f>
        <v>IK Tord P08</v>
      </c>
      <c r="AF13" s="34">
        <f>AA13+1</f>
        <v>16</v>
      </c>
      <c r="AG13" s="34" t="str">
        <f>AG6</f>
        <v>IF Hallby Fotboll Röd P08</v>
      </c>
      <c r="AH13" s="34" t="s">
        <v>1</v>
      </c>
      <c r="AI13" s="34" t="str">
        <f>AG7</f>
        <v>Tenhults IF Vit P08</v>
      </c>
      <c r="AK13" s="32">
        <f>Y13</f>
        <v>0.40277777777777773</v>
      </c>
      <c r="AM13" s="34">
        <f>AF13+1</f>
        <v>17</v>
      </c>
      <c r="AN13" s="34" t="str">
        <f>AS4</f>
        <v>Habo IF Röd P08</v>
      </c>
      <c r="AO13" s="34" t="s">
        <v>1</v>
      </c>
      <c r="AP13" s="34" t="str">
        <f>AS5</f>
        <v>Bottnaryds IF P08</v>
      </c>
      <c r="AR13" s="34">
        <f>AM13+1</f>
        <v>18</v>
      </c>
      <c r="AS13" s="34" t="str">
        <f>AS6</f>
        <v>Stensjöns IF P08</v>
      </c>
      <c r="AT13" s="34" t="s">
        <v>1</v>
      </c>
      <c r="AU13" s="34" t="str">
        <f>AS7</f>
        <v>IF Haga P08</v>
      </c>
      <c r="AW13" s="32">
        <f>AK13</f>
        <v>0.40277777777777773</v>
      </c>
      <c r="AY13" s="34">
        <f>AR13+1</f>
        <v>19</v>
      </c>
      <c r="AZ13" s="34" t="str">
        <f>BE4</f>
        <v>Jönköping Södra IF Svart P08</v>
      </c>
      <c r="BA13" s="34" t="s">
        <v>1</v>
      </c>
      <c r="BB13" s="34" t="str">
        <f>BE5</f>
        <v>Ekhagens IF Svart P08</v>
      </c>
      <c r="BD13" s="34">
        <f>AY13+1</f>
        <v>20</v>
      </c>
      <c r="BE13" s="34" t="str">
        <f>BE6</f>
        <v>Hooks IF P08</v>
      </c>
      <c r="BF13" s="34" t="s">
        <v>1</v>
      </c>
      <c r="BG13" s="34" t="str">
        <f>BE7</f>
        <v>IF Hallby Fotboll Blå P08</v>
      </c>
      <c r="BI13" s="34">
        <v>122</v>
      </c>
      <c r="BX13" s="32"/>
      <c r="CJ13" s="32"/>
      <c r="CK13" s="33"/>
      <c r="CV13" s="32"/>
      <c r="CW13" s="33"/>
      <c r="DH13" s="32"/>
      <c r="DT13" s="32"/>
      <c r="EF13" s="32"/>
      <c r="EG13" s="33"/>
      <c r="ER13" s="32"/>
      <c r="ES13" s="33"/>
      <c r="FD13" s="32"/>
      <c r="FP13" s="32"/>
      <c r="GB13" s="32"/>
      <c r="GC13" s="33"/>
      <c r="GN13" s="32"/>
      <c r="GO13" s="33"/>
      <c r="GZ13" s="32"/>
      <c r="HL13" s="32"/>
      <c r="HX13" s="32"/>
      <c r="HY13" s="33"/>
      <c r="IJ13" s="32"/>
      <c r="IK13" s="33"/>
    </row>
    <row r="14" spans="1:245" s="34" customFormat="1" ht="13.5">
      <c r="A14" s="35"/>
      <c r="B14" s="33"/>
      <c r="M14" s="35"/>
      <c r="N14" s="33"/>
      <c r="Y14" s="35"/>
      <c r="AK14" s="35"/>
      <c r="AW14" s="35"/>
      <c r="BI14" s="35"/>
      <c r="BX14" s="35"/>
      <c r="CJ14" s="35"/>
      <c r="CK14" s="33"/>
      <c r="CV14" s="35"/>
      <c r="CW14" s="33"/>
      <c r="DH14" s="35"/>
      <c r="DT14" s="35"/>
      <c r="EF14" s="35"/>
      <c r="EG14" s="33"/>
      <c r="ER14" s="35"/>
      <c r="ES14" s="33"/>
      <c r="FD14" s="35"/>
      <c r="FP14" s="35"/>
      <c r="GB14" s="35"/>
      <c r="GC14" s="33"/>
      <c r="GN14" s="35"/>
      <c r="GO14" s="33"/>
      <c r="GZ14" s="35"/>
      <c r="HL14" s="35"/>
      <c r="HX14" s="35"/>
      <c r="HY14" s="33"/>
      <c r="IJ14" s="35"/>
      <c r="IK14" s="33"/>
    </row>
    <row r="15" spans="1:245" s="34" customFormat="1" ht="13.5">
      <c r="A15" s="32">
        <v>0.4305555555555556</v>
      </c>
      <c r="B15" s="33"/>
      <c r="C15" s="34">
        <f>BD13+1</f>
        <v>21</v>
      </c>
      <c r="D15" s="34" t="str">
        <f>D4</f>
        <v>IF Haga Gul F10</v>
      </c>
      <c r="E15" s="34" t="s">
        <v>1</v>
      </c>
      <c r="F15" s="34" t="str">
        <f>D7</f>
        <v>Bankeryds SK Gul F10</v>
      </c>
      <c r="H15" s="34">
        <f>C15+1</f>
        <v>22</v>
      </c>
      <c r="I15" s="34" t="str">
        <f>D5</f>
        <v>Habo IF F10</v>
      </c>
      <c r="J15" s="34" t="s">
        <v>1</v>
      </c>
      <c r="K15" s="34" t="str">
        <f>D7</f>
        <v>Bankeryds SK Gul F10</v>
      </c>
      <c r="M15" s="32">
        <f>A15</f>
        <v>0.4305555555555556</v>
      </c>
      <c r="N15" s="33"/>
      <c r="O15" s="34">
        <f>H15+1</f>
        <v>23</v>
      </c>
      <c r="P15" s="34" t="str">
        <f>P4</f>
        <v>Habo IF Vit P08</v>
      </c>
      <c r="Q15" s="34" t="s">
        <v>1</v>
      </c>
      <c r="R15" s="34" t="str">
        <f>P6</f>
        <v>Bankeryds SK Svart P08</v>
      </c>
      <c r="T15" s="34">
        <f>O15+1</f>
        <v>24</v>
      </c>
      <c r="U15" s="34" t="str">
        <f>P5</f>
        <v>Hovslätts IK Vit P08</v>
      </c>
      <c r="V15" s="34" t="s">
        <v>1</v>
      </c>
      <c r="W15" s="34" t="str">
        <f>P7</f>
        <v>Jönköping Södra IF Grön P08</v>
      </c>
      <c r="Y15" s="32">
        <v>0.4305555555555556</v>
      </c>
      <c r="AA15" s="34">
        <f>T15+1</f>
        <v>25</v>
      </c>
      <c r="AB15" s="34" t="str">
        <f>AB4</f>
        <v>Nässjö FF Röd P08</v>
      </c>
      <c r="AC15" s="34" t="s">
        <v>1</v>
      </c>
      <c r="AD15" s="34" t="str">
        <f>AB6</f>
        <v>Ekhagens IF Röd P08</v>
      </c>
      <c r="AF15" s="34">
        <f>AA15+1</f>
        <v>26</v>
      </c>
      <c r="AG15" s="34" t="str">
        <f>AB5</f>
        <v>Jönköping Södra IF Vit P08</v>
      </c>
      <c r="AH15" s="34" t="s">
        <v>1</v>
      </c>
      <c r="AI15" s="34" t="str">
        <f>AB7</f>
        <v>Tenhults IF Svart P08</v>
      </c>
      <c r="AK15" s="32">
        <f>Y15</f>
        <v>0.4305555555555556</v>
      </c>
      <c r="AM15" s="34">
        <f>AF15+1</f>
        <v>27</v>
      </c>
      <c r="AN15" s="34" t="str">
        <f>AN4</f>
        <v>Habo IF Blå P08</v>
      </c>
      <c r="AO15" s="34" t="s">
        <v>1</v>
      </c>
      <c r="AP15" s="34" t="str">
        <f>AN6</f>
        <v>Mariebo SK Gul P08</v>
      </c>
      <c r="AR15" s="34">
        <f>AM15+1</f>
        <v>28</v>
      </c>
      <c r="AS15" s="34" t="str">
        <f>AN5</f>
        <v>Nässjö FF Vit P08</v>
      </c>
      <c r="AT15" s="34" t="s">
        <v>1</v>
      </c>
      <c r="AU15" s="34" t="str">
        <f>AN7</f>
        <v>Huskvarna FF Randig P08</v>
      </c>
      <c r="AW15" s="32">
        <f>AK15</f>
        <v>0.4305555555555556</v>
      </c>
      <c r="AY15" s="34">
        <f>AR15+1</f>
        <v>29</v>
      </c>
      <c r="AZ15" s="34" t="str">
        <f>AZ4</f>
        <v>Hovslätts IK Röd P08</v>
      </c>
      <c r="BA15" s="34" t="s">
        <v>1</v>
      </c>
      <c r="BB15" s="34" t="str">
        <f>AZ6</f>
        <v>Jönköpings BK P08</v>
      </c>
      <c r="BD15" s="34">
        <f>AY15+1</f>
        <v>30</v>
      </c>
      <c r="BE15" s="34" t="str">
        <f>AZ5</f>
        <v>Bankeryds SK Röd P08</v>
      </c>
      <c r="BF15" s="34" t="s">
        <v>1</v>
      </c>
      <c r="BG15" s="34" t="str">
        <f>AZ7</f>
        <v>Mariebo SK Röd P08</v>
      </c>
      <c r="BI15" s="34">
        <v>123</v>
      </c>
      <c r="BJ15" s="34" t="str">
        <f>D6</f>
        <v>Ekhagens IF F10</v>
      </c>
      <c r="BK15" s="34" t="s">
        <v>1</v>
      </c>
      <c r="BL15" s="34" t="str">
        <f>BJ4</f>
        <v>IF Haga Svart F10</v>
      </c>
      <c r="BX15" s="32"/>
      <c r="CJ15" s="32"/>
      <c r="CK15" s="33"/>
      <c r="CV15" s="32"/>
      <c r="CW15" s="33"/>
      <c r="DH15" s="32"/>
      <c r="DT15" s="32"/>
      <c r="EF15" s="32"/>
      <c r="EG15" s="33"/>
      <c r="ER15" s="32"/>
      <c r="ES15" s="33"/>
      <c r="FD15" s="32"/>
      <c r="FP15" s="32"/>
      <c r="GB15" s="32"/>
      <c r="GC15" s="33"/>
      <c r="GN15" s="32"/>
      <c r="GO15" s="33"/>
      <c r="GZ15" s="32"/>
      <c r="HL15" s="32"/>
      <c r="HX15" s="32"/>
      <c r="HY15" s="33"/>
      <c r="IJ15" s="32"/>
      <c r="IK15" s="33"/>
    </row>
    <row r="16" spans="1:245" s="34" customFormat="1" ht="13.5">
      <c r="A16" s="35"/>
      <c r="B16" s="33"/>
      <c r="M16" s="35"/>
      <c r="N16" s="33"/>
      <c r="Y16" s="35"/>
      <c r="AK16" s="35"/>
      <c r="AW16" s="35"/>
      <c r="BI16" s="35"/>
      <c r="BX16" s="35"/>
      <c r="CJ16" s="35"/>
      <c r="CK16" s="33"/>
      <c r="CV16" s="35"/>
      <c r="CW16" s="33"/>
      <c r="DH16" s="35"/>
      <c r="DT16" s="35"/>
      <c r="EF16" s="35"/>
      <c r="EG16" s="33"/>
      <c r="ER16" s="35"/>
      <c r="ES16" s="33"/>
      <c r="FD16" s="35"/>
      <c r="FP16" s="35"/>
      <c r="GB16" s="35"/>
      <c r="GC16" s="33"/>
      <c r="GN16" s="35"/>
      <c r="GO16" s="33"/>
      <c r="GZ16" s="35"/>
      <c r="HL16" s="35"/>
      <c r="HX16" s="35"/>
      <c r="HY16" s="33"/>
      <c r="IJ16" s="35"/>
      <c r="IK16" s="33"/>
    </row>
    <row r="17" spans="1:245" s="34" customFormat="1" ht="13.5">
      <c r="A17" s="32">
        <v>0.4583333333333333</v>
      </c>
      <c r="B17" s="33"/>
      <c r="C17" s="34">
        <f>BD15+1</f>
        <v>31</v>
      </c>
      <c r="D17" s="34" t="str">
        <f>I4</f>
        <v>Nässjö FF Blå P08</v>
      </c>
      <c r="E17" s="34" t="s">
        <v>1</v>
      </c>
      <c r="F17" s="34" t="str">
        <f>I6</f>
        <v>Tabergs SK Röd P08</v>
      </c>
      <c r="H17" s="34">
        <f>C17+1</f>
        <v>32</v>
      </c>
      <c r="I17" s="34" t="str">
        <f>I5</f>
        <v>Bankeryds SK Gul P08</v>
      </c>
      <c r="J17" s="34" t="s">
        <v>1</v>
      </c>
      <c r="K17" s="34" t="str">
        <f>I7</f>
        <v>Huskvarna FF Ljusblå P08</v>
      </c>
      <c r="M17" s="32">
        <f>A17</f>
        <v>0.4583333333333333</v>
      </c>
      <c r="N17" s="33"/>
      <c r="O17" s="34">
        <f>H17+1</f>
        <v>33</v>
      </c>
      <c r="P17" s="34" t="str">
        <f>U4</f>
        <v>Mariebo SK Svart P08</v>
      </c>
      <c r="Q17" s="34" t="s">
        <v>1</v>
      </c>
      <c r="R17" s="34" t="str">
        <f>U6</f>
        <v>Huskvarna FF Blå P08</v>
      </c>
      <c r="T17" s="34">
        <f>O17+1</f>
        <v>34</v>
      </c>
      <c r="U17" s="34" t="str">
        <f>U5</f>
        <v>IF Hallby Fotboll Vit P08</v>
      </c>
      <c r="V17" s="34" t="s">
        <v>1</v>
      </c>
      <c r="W17" s="34" t="str">
        <f>U7</f>
        <v>Ekhagens IF Vit P08</v>
      </c>
      <c r="Y17" s="32">
        <v>0.4583333333333333</v>
      </c>
      <c r="AA17" s="34">
        <f>T17+1</f>
        <v>35</v>
      </c>
      <c r="AB17" s="34" t="str">
        <f>AG4</f>
        <v>Bankeryds SK Vit P08</v>
      </c>
      <c r="AC17" s="34" t="s">
        <v>1</v>
      </c>
      <c r="AD17" s="34" t="str">
        <f>AG6</f>
        <v>IF Hallby Fotboll Röd P08</v>
      </c>
      <c r="AF17" s="34">
        <f>AA17+1</f>
        <v>36</v>
      </c>
      <c r="AG17" s="34" t="str">
        <f>AG5</f>
        <v>IK Tord P08</v>
      </c>
      <c r="AH17" s="34" t="s">
        <v>1</v>
      </c>
      <c r="AI17" s="34" t="str">
        <f>AG7</f>
        <v>Tenhults IF Vit P08</v>
      </c>
      <c r="AK17" s="32">
        <f>Y17</f>
        <v>0.4583333333333333</v>
      </c>
      <c r="AM17" s="34">
        <f>AF17+1</f>
        <v>37</v>
      </c>
      <c r="AN17" s="34" t="str">
        <f>AS4</f>
        <v>Habo IF Röd P08</v>
      </c>
      <c r="AO17" s="34" t="s">
        <v>1</v>
      </c>
      <c r="AP17" s="34" t="str">
        <f>AS6</f>
        <v>Stensjöns IF P08</v>
      </c>
      <c r="AR17" s="34">
        <f>AM17+1</f>
        <v>38</v>
      </c>
      <c r="AS17" s="34" t="str">
        <f>AS5</f>
        <v>Bottnaryds IF P08</v>
      </c>
      <c r="AT17" s="34" t="s">
        <v>1</v>
      </c>
      <c r="AU17" s="34" t="str">
        <f>AS7</f>
        <v>IF Haga P08</v>
      </c>
      <c r="AW17" s="32">
        <f>AK17</f>
        <v>0.4583333333333333</v>
      </c>
      <c r="AY17" s="34">
        <f>AR17+1</f>
        <v>39</v>
      </c>
      <c r="AZ17" s="34" t="str">
        <f>BE4</f>
        <v>Jönköping Södra IF Svart P08</v>
      </c>
      <c r="BA17" s="34" t="s">
        <v>1</v>
      </c>
      <c r="BB17" s="34" t="str">
        <f>BE6</f>
        <v>Hooks IF P08</v>
      </c>
      <c r="BD17" s="34">
        <f>AY17+1</f>
        <v>40</v>
      </c>
      <c r="BE17" s="34" t="str">
        <f>BE5</f>
        <v>Ekhagens IF Svart P08</v>
      </c>
      <c r="BF17" s="34" t="s">
        <v>1</v>
      </c>
      <c r="BG17" s="34" t="str">
        <f>BE7</f>
        <v>IF Hallby Fotboll Blå P08</v>
      </c>
      <c r="BI17" s="34">
        <v>124</v>
      </c>
      <c r="BX17" s="32"/>
      <c r="CJ17" s="32"/>
      <c r="CK17" s="33"/>
      <c r="CV17" s="32"/>
      <c r="CW17" s="33"/>
      <c r="DH17" s="32"/>
      <c r="DT17" s="32"/>
      <c r="EF17" s="32"/>
      <c r="EG17" s="33"/>
      <c r="ER17" s="32"/>
      <c r="ES17" s="33"/>
      <c r="FD17" s="32"/>
      <c r="FP17" s="32"/>
      <c r="GB17" s="32"/>
      <c r="GC17" s="33"/>
      <c r="GN17" s="32"/>
      <c r="GO17" s="33"/>
      <c r="GZ17" s="32"/>
      <c r="HL17" s="32"/>
      <c r="HX17" s="32"/>
      <c r="HY17" s="33"/>
      <c r="IJ17" s="32"/>
      <c r="IK17" s="33"/>
    </row>
    <row r="18" spans="1:245" s="34" customFormat="1" ht="13.5">
      <c r="A18" s="35"/>
      <c r="B18" s="33"/>
      <c r="M18" s="35"/>
      <c r="N18" s="33"/>
      <c r="Y18" s="35"/>
      <c r="AK18" s="35"/>
      <c r="AW18" s="35"/>
      <c r="BI18" s="35"/>
      <c r="BX18" s="35"/>
      <c r="CJ18" s="35"/>
      <c r="CK18" s="33"/>
      <c r="CV18" s="35"/>
      <c r="CW18" s="33"/>
      <c r="DH18" s="35"/>
      <c r="DT18" s="35"/>
      <c r="EF18" s="35"/>
      <c r="EG18" s="33"/>
      <c r="ER18" s="35"/>
      <c r="ES18" s="33"/>
      <c r="FD18" s="35"/>
      <c r="FP18" s="35"/>
      <c r="GB18" s="35"/>
      <c r="GC18" s="33"/>
      <c r="GN18" s="35"/>
      <c r="GO18" s="33"/>
      <c r="GZ18" s="35"/>
      <c r="HL18" s="35"/>
      <c r="HX18" s="35"/>
      <c r="HY18" s="33"/>
      <c r="IJ18" s="35"/>
      <c r="IK18" s="33"/>
    </row>
    <row r="19" spans="1:245" s="34" customFormat="1" ht="13.5">
      <c r="A19" s="32">
        <v>0.4861111111111111</v>
      </c>
      <c r="B19" s="33"/>
      <c r="C19" s="34">
        <f>BD17+1</f>
        <v>41</v>
      </c>
      <c r="D19" s="34" t="str">
        <f>D4</f>
        <v>IF Haga Gul F10</v>
      </c>
      <c r="E19" s="34" t="s">
        <v>1</v>
      </c>
      <c r="F19" s="34" t="str">
        <f>D6</f>
        <v>Ekhagens IF F10</v>
      </c>
      <c r="H19" s="34">
        <f>C19+1</f>
        <v>42</v>
      </c>
      <c r="I19" s="34" t="str">
        <f>D5</f>
        <v>Habo IF F10</v>
      </c>
      <c r="J19" s="34" t="s">
        <v>1</v>
      </c>
      <c r="K19" s="34" t="str">
        <f>BJ5</f>
        <v>Bankeryds SK Svart F10</v>
      </c>
      <c r="M19" s="32">
        <f>A19</f>
        <v>0.4861111111111111</v>
      </c>
      <c r="N19" s="33"/>
      <c r="O19" s="34">
        <f>H19+1</f>
        <v>43</v>
      </c>
      <c r="P19" s="34" t="str">
        <f>P4</f>
        <v>Habo IF Vit P08</v>
      </c>
      <c r="Q19" s="34" t="s">
        <v>1</v>
      </c>
      <c r="R19" s="34" t="str">
        <f>P7</f>
        <v>Jönköping Södra IF Grön P08</v>
      </c>
      <c r="T19" s="34">
        <f>O19+1</f>
        <v>44</v>
      </c>
      <c r="U19" s="34" t="str">
        <f>P5</f>
        <v>Hovslätts IK Vit P08</v>
      </c>
      <c r="V19" s="34" t="s">
        <v>1</v>
      </c>
      <c r="W19" s="34" t="str">
        <f>P6</f>
        <v>Bankeryds SK Svart P08</v>
      </c>
      <c r="Y19" s="32">
        <v>0.4861111111111111</v>
      </c>
      <c r="AA19" s="34">
        <f>T19+1</f>
        <v>45</v>
      </c>
      <c r="AB19" s="34" t="str">
        <f>AB4</f>
        <v>Nässjö FF Röd P08</v>
      </c>
      <c r="AC19" s="34" t="s">
        <v>1</v>
      </c>
      <c r="AD19" s="34" t="str">
        <f>AB7</f>
        <v>Tenhults IF Svart P08</v>
      </c>
      <c r="AF19" s="34">
        <f>AA19+1</f>
        <v>46</v>
      </c>
      <c r="AG19" s="34" t="str">
        <f>AB5</f>
        <v>Jönköping Södra IF Vit P08</v>
      </c>
      <c r="AH19" s="34" t="s">
        <v>1</v>
      </c>
      <c r="AI19" s="34" t="str">
        <f>AB6</f>
        <v>Ekhagens IF Röd P08</v>
      </c>
      <c r="AK19" s="32">
        <f>Y19</f>
        <v>0.4861111111111111</v>
      </c>
      <c r="AM19" s="34">
        <f>AF19+1</f>
        <v>47</v>
      </c>
      <c r="AN19" s="34" t="str">
        <f>AN4</f>
        <v>Habo IF Blå P08</v>
      </c>
      <c r="AO19" s="34" t="s">
        <v>1</v>
      </c>
      <c r="AP19" s="34" t="str">
        <f>AN7</f>
        <v>Huskvarna FF Randig P08</v>
      </c>
      <c r="AR19" s="34">
        <f>AM19+1</f>
        <v>48</v>
      </c>
      <c r="AS19" s="34" t="str">
        <f>AN5</f>
        <v>Nässjö FF Vit P08</v>
      </c>
      <c r="AT19" s="34" t="s">
        <v>1</v>
      </c>
      <c r="AU19" s="34" t="str">
        <f>AN6</f>
        <v>Mariebo SK Gul P08</v>
      </c>
      <c r="AW19" s="32">
        <f>AK19</f>
        <v>0.4861111111111111</v>
      </c>
      <c r="AY19" s="34">
        <f>AR19+1</f>
        <v>49</v>
      </c>
      <c r="AZ19" s="34" t="str">
        <f>AZ4</f>
        <v>Hovslätts IK Röd P08</v>
      </c>
      <c r="BA19" s="34" t="s">
        <v>1</v>
      </c>
      <c r="BB19" s="34" t="str">
        <f>AZ7</f>
        <v>Mariebo SK Röd P08</v>
      </c>
      <c r="BD19" s="34">
        <f>AY19+1</f>
        <v>50</v>
      </c>
      <c r="BE19" s="34" t="str">
        <f>AZ5</f>
        <v>Bankeryds SK Röd P08</v>
      </c>
      <c r="BF19" s="34" t="s">
        <v>1</v>
      </c>
      <c r="BG19" s="34" t="str">
        <f>AZ6</f>
        <v>Jönköpings BK P08</v>
      </c>
      <c r="BI19" s="34">
        <v>125</v>
      </c>
      <c r="BJ19" s="34" t="str">
        <f>D7</f>
        <v>Bankeryds SK Gul F10</v>
      </c>
      <c r="BK19" s="34" t="s">
        <v>1</v>
      </c>
      <c r="BL19" s="34" t="str">
        <f>BL15</f>
        <v>IF Haga Svart F10</v>
      </c>
      <c r="BX19" s="32"/>
      <c r="CJ19" s="32"/>
      <c r="CK19" s="33"/>
      <c r="CV19" s="32"/>
      <c r="CW19" s="33"/>
      <c r="DH19" s="32"/>
      <c r="DT19" s="32"/>
      <c r="EF19" s="32"/>
      <c r="EG19" s="33"/>
      <c r="ER19" s="32"/>
      <c r="ES19" s="33"/>
      <c r="FD19" s="32"/>
      <c r="FP19" s="32"/>
      <c r="GB19" s="32"/>
      <c r="GC19" s="33"/>
      <c r="GN19" s="32"/>
      <c r="GO19" s="33"/>
      <c r="GZ19" s="32"/>
      <c r="HL19" s="32"/>
      <c r="HX19" s="32"/>
      <c r="HY19" s="33"/>
      <c r="IJ19" s="32"/>
      <c r="IK19" s="33"/>
    </row>
    <row r="20" spans="1:245" s="34" customFormat="1" ht="13.5">
      <c r="A20" s="35"/>
      <c r="B20" s="33"/>
      <c r="M20" s="35"/>
      <c r="N20" s="33"/>
      <c r="Y20" s="35"/>
      <c r="AK20" s="35"/>
      <c r="AW20" s="35"/>
      <c r="BI20" s="35"/>
      <c r="BX20" s="35"/>
      <c r="CJ20" s="35"/>
      <c r="CK20" s="33"/>
      <c r="CV20" s="35"/>
      <c r="CW20" s="33"/>
      <c r="DH20" s="35"/>
      <c r="DT20" s="35"/>
      <c r="EF20" s="35"/>
      <c r="EG20" s="33"/>
      <c r="ER20" s="35"/>
      <c r="ES20" s="33"/>
      <c r="FD20" s="35"/>
      <c r="FP20" s="35"/>
      <c r="GB20" s="35"/>
      <c r="GC20" s="33"/>
      <c r="GN20" s="35"/>
      <c r="GO20" s="33"/>
      <c r="GZ20" s="35"/>
      <c r="HL20" s="35"/>
      <c r="HX20" s="35"/>
      <c r="HY20" s="33"/>
      <c r="IJ20" s="35"/>
      <c r="IK20" s="33"/>
    </row>
    <row r="21" spans="1:245" s="34" customFormat="1" ht="13.5">
      <c r="A21" s="32">
        <v>0.513888888888889</v>
      </c>
      <c r="B21" s="33"/>
      <c r="C21" s="34">
        <f>BD19+1</f>
        <v>51</v>
      </c>
      <c r="D21" s="34" t="str">
        <f>I4</f>
        <v>Nässjö FF Blå P08</v>
      </c>
      <c r="E21" s="34" t="s">
        <v>1</v>
      </c>
      <c r="F21" s="34" t="str">
        <f>I7</f>
        <v>Huskvarna FF Ljusblå P08</v>
      </c>
      <c r="H21" s="34">
        <f>C21+1</f>
        <v>52</v>
      </c>
      <c r="I21" s="34" t="str">
        <f>I5</f>
        <v>Bankeryds SK Gul P08</v>
      </c>
      <c r="J21" s="34" t="s">
        <v>1</v>
      </c>
      <c r="K21" s="34" t="str">
        <f>I6</f>
        <v>Tabergs SK Röd P08</v>
      </c>
      <c r="M21" s="32">
        <f>A21</f>
        <v>0.513888888888889</v>
      </c>
      <c r="N21" s="33"/>
      <c r="O21" s="34">
        <f>H21+1</f>
        <v>53</v>
      </c>
      <c r="P21" s="34" t="str">
        <f>U4</f>
        <v>Mariebo SK Svart P08</v>
      </c>
      <c r="Q21" s="34" t="s">
        <v>1</v>
      </c>
      <c r="R21" s="34" t="str">
        <f>U7</f>
        <v>Ekhagens IF Vit P08</v>
      </c>
      <c r="T21" s="34">
        <f>O21+1</f>
        <v>54</v>
      </c>
      <c r="U21" s="34" t="str">
        <f>U5</f>
        <v>IF Hallby Fotboll Vit P08</v>
      </c>
      <c r="V21" s="34" t="s">
        <v>1</v>
      </c>
      <c r="W21" s="34" t="str">
        <f>U6</f>
        <v>Huskvarna FF Blå P08</v>
      </c>
      <c r="Y21" s="32">
        <v>0.513888888888889</v>
      </c>
      <c r="AA21" s="34">
        <f>T21+1</f>
        <v>55</v>
      </c>
      <c r="AB21" s="34" t="str">
        <f>AG4</f>
        <v>Bankeryds SK Vit P08</v>
      </c>
      <c r="AC21" s="34" t="s">
        <v>1</v>
      </c>
      <c r="AD21" s="34" t="str">
        <f>AG7</f>
        <v>Tenhults IF Vit P08</v>
      </c>
      <c r="AF21" s="34">
        <f>AA21+1</f>
        <v>56</v>
      </c>
      <c r="AG21" s="34" t="str">
        <f>AG5</f>
        <v>IK Tord P08</v>
      </c>
      <c r="AH21" s="34" t="s">
        <v>1</v>
      </c>
      <c r="AI21" s="34" t="str">
        <f>AG6</f>
        <v>IF Hallby Fotboll Röd P08</v>
      </c>
      <c r="AK21" s="32">
        <f>Y21</f>
        <v>0.513888888888889</v>
      </c>
      <c r="AM21" s="34">
        <f>AF21+1</f>
        <v>57</v>
      </c>
      <c r="AN21" s="34" t="str">
        <f>AS4</f>
        <v>Habo IF Röd P08</v>
      </c>
      <c r="AO21" s="34" t="s">
        <v>1</v>
      </c>
      <c r="AP21" s="34" t="str">
        <f>AS7</f>
        <v>IF Haga P08</v>
      </c>
      <c r="AR21" s="34">
        <f>AM21+1</f>
        <v>58</v>
      </c>
      <c r="AS21" s="34" t="str">
        <f>AS5</f>
        <v>Bottnaryds IF P08</v>
      </c>
      <c r="AT21" s="34" t="s">
        <v>1</v>
      </c>
      <c r="AU21" s="34" t="str">
        <f>AS6</f>
        <v>Stensjöns IF P08</v>
      </c>
      <c r="AW21" s="32">
        <f>AK21</f>
        <v>0.513888888888889</v>
      </c>
      <c r="AY21" s="34">
        <f>AR21+1</f>
        <v>59</v>
      </c>
      <c r="AZ21" s="34" t="str">
        <f>BE4</f>
        <v>Jönköping Södra IF Svart P08</v>
      </c>
      <c r="BA21" s="34" t="s">
        <v>1</v>
      </c>
      <c r="BB21" s="34" t="str">
        <f>BE7</f>
        <v>IF Hallby Fotboll Blå P08</v>
      </c>
      <c r="BD21" s="34">
        <f>AY21+1</f>
        <v>60</v>
      </c>
      <c r="BE21" s="34" t="str">
        <f>BE5</f>
        <v>Ekhagens IF Svart P08</v>
      </c>
      <c r="BF21" s="34" t="s">
        <v>1</v>
      </c>
      <c r="BG21" s="34" t="str">
        <f>BE6</f>
        <v>Hooks IF P08</v>
      </c>
      <c r="BI21" s="34">
        <v>126</v>
      </c>
      <c r="BX21" s="32"/>
      <c r="CJ21" s="32"/>
      <c r="CK21" s="33"/>
      <c r="CV21" s="32"/>
      <c r="CW21" s="33"/>
      <c r="DH21" s="32"/>
      <c r="DT21" s="32"/>
      <c r="EF21" s="32"/>
      <c r="EG21" s="33"/>
      <c r="ER21" s="32"/>
      <c r="ES21" s="33"/>
      <c r="FD21" s="32"/>
      <c r="FP21" s="32"/>
      <c r="GB21" s="32"/>
      <c r="GC21" s="33"/>
      <c r="GN21" s="32"/>
      <c r="GO21" s="33"/>
      <c r="GZ21" s="32"/>
      <c r="HL21" s="32"/>
      <c r="HX21" s="32"/>
      <c r="HY21" s="33"/>
      <c r="IJ21" s="32"/>
      <c r="IK21" s="33"/>
    </row>
    <row r="22" spans="1:64" s="4" customFormat="1" ht="15">
      <c r="A22" s="18"/>
      <c r="B22" s="6"/>
      <c r="E22" s="5"/>
      <c r="G22" s="6"/>
      <c r="J22" s="5"/>
      <c r="M22" s="18"/>
      <c r="N22" s="6"/>
      <c r="Q22" s="5"/>
      <c r="V22" s="5"/>
      <c r="Y22" s="18"/>
      <c r="Z22" s="6"/>
      <c r="AC22" s="5"/>
      <c r="AE22" s="6"/>
      <c r="AH22" s="5"/>
      <c r="AK22" s="18"/>
      <c r="AL22" s="6"/>
      <c r="AO22" s="5"/>
      <c r="AT22" s="5"/>
      <c r="AW22" s="18"/>
      <c r="AX22" s="6"/>
      <c r="BA22" s="5"/>
      <c r="BF22" s="5"/>
      <c r="BJ22" s="34"/>
      <c r="BK22" s="34"/>
      <c r="BL22" s="34"/>
    </row>
    <row r="23" spans="1:255" s="34" customFormat="1" ht="13.5">
      <c r="A23" s="32">
        <v>0.5416666666666666</v>
      </c>
      <c r="B23" s="33"/>
      <c r="M23" s="32"/>
      <c r="N23" s="33"/>
      <c r="BV23" s="32"/>
      <c r="CH23" s="32"/>
      <c r="CT23" s="32"/>
      <c r="CU23" s="33"/>
      <c r="DF23" s="32"/>
      <c r="DG23" s="33"/>
      <c r="DR23" s="32"/>
      <c r="ED23" s="32"/>
      <c r="EP23" s="32"/>
      <c r="EQ23" s="33"/>
      <c r="FB23" s="32"/>
      <c r="FC23" s="33"/>
      <c r="FN23" s="32"/>
      <c r="FZ23" s="32"/>
      <c r="GL23" s="32"/>
      <c r="GM23" s="33"/>
      <c r="GX23" s="32"/>
      <c r="GY23" s="33"/>
      <c r="HJ23" s="32"/>
      <c r="HV23" s="32"/>
      <c r="IH23" s="32"/>
      <c r="II23" s="33"/>
      <c r="IT23" s="32"/>
      <c r="IU23" s="33"/>
    </row>
    <row r="24" spans="1:64" ht="15">
      <c r="A24" s="32"/>
      <c r="P24" s="4"/>
      <c r="Q24" s="5"/>
      <c r="R24" s="4"/>
      <c r="AG24" s="34"/>
      <c r="AN24" s="4"/>
      <c r="AO24" s="61"/>
      <c r="AP24" s="4"/>
      <c r="AR24" s="2"/>
      <c r="AS24" s="34"/>
      <c r="AT24" s="61"/>
      <c r="AU24" s="34"/>
      <c r="AZ24" s="4"/>
      <c r="BA24" s="5"/>
      <c r="BB24" s="4"/>
      <c r="BC24" s="4"/>
      <c r="BD24" s="4"/>
      <c r="BE24" s="4"/>
      <c r="BF24" s="4"/>
      <c r="BG24" s="4"/>
      <c r="BH24" s="4"/>
      <c r="BJ24" s="4"/>
      <c r="BK24" s="4"/>
      <c r="BL24" s="4"/>
    </row>
    <row r="25" spans="1:64" s="1" customFormat="1" ht="22.5">
      <c r="A25" s="1" t="s">
        <v>183</v>
      </c>
      <c r="E25" s="12"/>
      <c r="J25" s="12"/>
      <c r="L25" s="8"/>
      <c r="Q25" s="12"/>
      <c r="S25" s="8"/>
      <c r="V25" s="12"/>
      <c r="AC25" s="12"/>
      <c r="AH25" s="12"/>
      <c r="AJ25" s="8"/>
      <c r="AO25" s="12"/>
      <c r="AQ25" s="8"/>
      <c r="AT25" s="12"/>
      <c r="AV25" s="8"/>
      <c r="BA25" s="12"/>
      <c r="BC25" s="8"/>
      <c r="BF25" s="12"/>
      <c r="BJ25" s="34"/>
      <c r="BK25" s="14"/>
      <c r="BL25"/>
    </row>
    <row r="26" spans="16:62" ht="14.25" customHeight="1" hidden="1" thickBot="1">
      <c r="P26" s="4"/>
      <c r="Q26" s="4"/>
      <c r="R26" s="4"/>
      <c r="AN26" s="4"/>
      <c r="AO26" s="4"/>
      <c r="AP26" s="4"/>
      <c r="AZ26" s="4"/>
      <c r="BA26" s="4"/>
      <c r="BB26" s="4"/>
      <c r="BJ26" s="34"/>
    </row>
    <row r="27" spans="4:64" s="25" customFormat="1" ht="16.5" customHeight="1" hidden="1" thickTop="1">
      <c r="D27" s="101" t="s">
        <v>265</v>
      </c>
      <c r="E27" s="116"/>
      <c r="F27" s="117"/>
      <c r="G27" s="26"/>
      <c r="H27" s="27"/>
      <c r="I27" s="101" t="s">
        <v>266</v>
      </c>
      <c r="J27" s="116"/>
      <c r="K27" s="117"/>
      <c r="L27" s="24"/>
      <c r="M27" s="26"/>
      <c r="N27" s="26"/>
      <c r="O27" s="27"/>
      <c r="P27" s="101" t="s">
        <v>76</v>
      </c>
      <c r="Q27" s="116"/>
      <c r="R27" s="117"/>
      <c r="S27" s="28"/>
      <c r="T27" s="27"/>
      <c r="U27" s="101" t="s">
        <v>77</v>
      </c>
      <c r="V27" s="116"/>
      <c r="W27" s="117"/>
      <c r="X27" s="27"/>
      <c r="AB27" s="101" t="s">
        <v>78</v>
      </c>
      <c r="AC27" s="116"/>
      <c r="AD27" s="117"/>
      <c r="AE27" s="26"/>
      <c r="AF27" s="27"/>
      <c r="AG27" s="101" t="s">
        <v>272</v>
      </c>
      <c r="AH27" s="116"/>
      <c r="AI27" s="117"/>
      <c r="AJ27" s="24"/>
      <c r="AK27" s="26"/>
      <c r="AL27" s="26"/>
      <c r="AM27" s="27"/>
      <c r="AN27" s="101" t="s">
        <v>276</v>
      </c>
      <c r="AO27" s="116"/>
      <c r="AP27" s="117"/>
      <c r="AQ27" s="28"/>
      <c r="AR27" s="27"/>
      <c r="AS27" s="101" t="s">
        <v>91</v>
      </c>
      <c r="AT27" s="116"/>
      <c r="AU27" s="117"/>
      <c r="AV27" s="24"/>
      <c r="AW27" s="26"/>
      <c r="AX27" s="26"/>
      <c r="AY27" s="27"/>
      <c r="AZ27" s="101" t="s">
        <v>92</v>
      </c>
      <c r="BA27" s="116"/>
      <c r="BB27" s="117"/>
      <c r="BC27" s="28"/>
      <c r="BD27" s="27"/>
      <c r="BE27" s="101" t="s">
        <v>93</v>
      </c>
      <c r="BF27" s="116"/>
      <c r="BG27" s="117"/>
      <c r="BH27" s="73"/>
      <c r="BJ27" s="34"/>
      <c r="BK27" s="14"/>
      <c r="BL27"/>
    </row>
    <row r="28" spans="4:64" s="4" customFormat="1" ht="15" customHeight="1" hidden="1">
      <c r="D28" s="19" t="s">
        <v>291</v>
      </c>
      <c r="E28" s="7"/>
      <c r="F28" s="20" t="s">
        <v>205</v>
      </c>
      <c r="H28" s="16"/>
      <c r="I28" s="19" t="s">
        <v>309</v>
      </c>
      <c r="J28" s="7"/>
      <c r="K28" s="20" t="s">
        <v>49</v>
      </c>
      <c r="O28" s="16"/>
      <c r="P28" s="29" t="s">
        <v>262</v>
      </c>
      <c r="Q28" s="7"/>
      <c r="R28" s="20" t="s">
        <v>48</v>
      </c>
      <c r="S28" s="16"/>
      <c r="T28" s="16"/>
      <c r="U28" s="19" t="s">
        <v>87</v>
      </c>
      <c r="V28" s="7"/>
      <c r="W28" s="20" t="s">
        <v>50</v>
      </c>
      <c r="X28" s="16"/>
      <c r="AB28" s="19" t="s">
        <v>270</v>
      </c>
      <c r="AC28" s="7"/>
      <c r="AD28" s="20" t="s">
        <v>52</v>
      </c>
      <c r="AF28" s="16"/>
      <c r="AG28" s="19" t="s">
        <v>81</v>
      </c>
      <c r="AH28" s="7"/>
      <c r="AI28" s="20" t="s">
        <v>62</v>
      </c>
      <c r="AM28" s="16"/>
      <c r="AN28" s="19" t="s">
        <v>288</v>
      </c>
      <c r="AO28" s="7"/>
      <c r="AP28" s="20" t="s">
        <v>280</v>
      </c>
      <c r="AQ28" s="16"/>
      <c r="AR28" s="16"/>
      <c r="AS28" s="19" t="s">
        <v>88</v>
      </c>
      <c r="AT28" s="7"/>
      <c r="AU28" s="20" t="s">
        <v>194</v>
      </c>
      <c r="AY28" s="16"/>
      <c r="AZ28" s="19" t="s">
        <v>113</v>
      </c>
      <c r="BA28" s="7"/>
      <c r="BB28" s="20" t="s">
        <v>205</v>
      </c>
      <c r="BC28" s="16"/>
      <c r="BD28" s="16"/>
      <c r="BE28" s="19" t="s">
        <v>285</v>
      </c>
      <c r="BF28" s="7"/>
      <c r="BG28" s="20" t="s">
        <v>49</v>
      </c>
      <c r="BH28" s="16"/>
      <c r="BJ28" s="34"/>
      <c r="BK28" s="14"/>
      <c r="BL28"/>
    </row>
    <row r="29" spans="4:64" s="4" customFormat="1" ht="15" customHeight="1" hidden="1">
      <c r="D29" s="19" t="s">
        <v>310</v>
      </c>
      <c r="E29" s="7"/>
      <c r="F29" s="20"/>
      <c r="H29" s="16"/>
      <c r="I29" s="19" t="s">
        <v>294</v>
      </c>
      <c r="J29" s="7"/>
      <c r="K29" s="20"/>
      <c r="O29" s="16"/>
      <c r="P29" s="19" t="s">
        <v>86</v>
      </c>
      <c r="Q29" s="7"/>
      <c r="R29" s="20"/>
      <c r="S29" s="16"/>
      <c r="T29" s="16"/>
      <c r="U29" s="19" t="s">
        <v>267</v>
      </c>
      <c r="V29" s="7"/>
      <c r="W29" s="20"/>
      <c r="X29" s="16"/>
      <c r="AB29" s="19" t="s">
        <v>119</v>
      </c>
      <c r="AC29" s="7"/>
      <c r="AD29" s="20"/>
      <c r="AF29" s="16"/>
      <c r="AG29" s="19" t="s">
        <v>273</v>
      </c>
      <c r="AH29" s="7"/>
      <c r="AI29" s="20"/>
      <c r="AM29" s="16"/>
      <c r="AN29" s="19" t="s">
        <v>277</v>
      </c>
      <c r="AO29" s="7"/>
      <c r="AP29" s="20"/>
      <c r="AQ29" s="16"/>
      <c r="AR29" s="16"/>
      <c r="AS29" s="19" t="s">
        <v>84</v>
      </c>
      <c r="AT29" s="7"/>
      <c r="AU29" s="20"/>
      <c r="AY29" s="16"/>
      <c r="AZ29" s="19" t="s">
        <v>282</v>
      </c>
      <c r="BA29" s="7"/>
      <c r="BB29" s="20"/>
      <c r="BC29" s="16"/>
      <c r="BD29" s="16"/>
      <c r="BE29" s="19" t="s">
        <v>83</v>
      </c>
      <c r="BF29" s="7"/>
      <c r="BG29" s="20"/>
      <c r="BH29" s="16"/>
      <c r="BJ29" s="34"/>
      <c r="BK29" s="14"/>
      <c r="BL29"/>
    </row>
    <row r="30" spans="4:64" s="4" customFormat="1" ht="15" customHeight="1" hidden="1">
      <c r="D30" s="19" t="s">
        <v>292</v>
      </c>
      <c r="E30" s="7"/>
      <c r="F30" s="20"/>
      <c r="H30" s="16"/>
      <c r="I30" s="19" t="s">
        <v>295</v>
      </c>
      <c r="J30" s="7"/>
      <c r="K30" s="20"/>
      <c r="O30" s="16"/>
      <c r="P30" s="29" t="s">
        <v>263</v>
      </c>
      <c r="Q30" s="7"/>
      <c r="R30" s="20"/>
      <c r="S30" s="16"/>
      <c r="T30" s="16"/>
      <c r="U30" s="19" t="s">
        <v>268</v>
      </c>
      <c r="V30" s="7"/>
      <c r="W30" s="20"/>
      <c r="X30" s="16"/>
      <c r="AB30" s="19" t="s">
        <v>271</v>
      </c>
      <c r="AC30" s="7"/>
      <c r="AD30" s="20"/>
      <c r="AF30" s="16"/>
      <c r="AG30" s="19" t="s">
        <v>274</v>
      </c>
      <c r="AH30" s="7"/>
      <c r="AI30" s="20"/>
      <c r="AM30" s="16"/>
      <c r="AN30" s="19" t="s">
        <v>278</v>
      </c>
      <c r="AO30" s="7"/>
      <c r="AP30" s="20"/>
      <c r="AQ30" s="16"/>
      <c r="AR30" s="16"/>
      <c r="AS30" s="19" t="s">
        <v>85</v>
      </c>
      <c r="AT30" s="7"/>
      <c r="AU30" s="20"/>
      <c r="AY30" s="16"/>
      <c r="AZ30" s="19" t="s">
        <v>283</v>
      </c>
      <c r="BA30" s="7"/>
      <c r="BB30" s="20"/>
      <c r="BC30" s="16"/>
      <c r="BD30" s="16"/>
      <c r="BE30" s="19" t="s">
        <v>286</v>
      </c>
      <c r="BF30" s="7"/>
      <c r="BG30" s="20"/>
      <c r="BH30" s="16"/>
      <c r="BJ30" s="34"/>
      <c r="BK30" s="14"/>
      <c r="BL30"/>
    </row>
    <row r="31" spans="4:64" s="4" customFormat="1" ht="15.75" customHeight="1" hidden="1" thickBot="1">
      <c r="D31" s="21" t="s">
        <v>293</v>
      </c>
      <c r="E31" s="22"/>
      <c r="F31" s="23"/>
      <c r="H31" s="16"/>
      <c r="I31" s="21" t="s">
        <v>308</v>
      </c>
      <c r="J31" s="22"/>
      <c r="K31" s="23"/>
      <c r="O31" s="16"/>
      <c r="P31" s="21" t="s">
        <v>264</v>
      </c>
      <c r="Q31" s="22"/>
      <c r="R31" s="23"/>
      <c r="S31" s="16"/>
      <c r="T31" s="16"/>
      <c r="U31" s="21" t="s">
        <v>269</v>
      </c>
      <c r="V31" s="22"/>
      <c r="W31" s="23"/>
      <c r="X31" s="16"/>
      <c r="AB31" s="21" t="s">
        <v>82</v>
      </c>
      <c r="AC31" s="22"/>
      <c r="AD31" s="23"/>
      <c r="AF31" s="16"/>
      <c r="AG31" s="21" t="s">
        <v>275</v>
      </c>
      <c r="AH31" s="22"/>
      <c r="AI31" s="23"/>
      <c r="AM31" s="16"/>
      <c r="AN31" s="21" t="s">
        <v>279</v>
      </c>
      <c r="AO31" s="22"/>
      <c r="AP31" s="23"/>
      <c r="AQ31" s="16"/>
      <c r="AR31" s="16"/>
      <c r="AS31" s="21" t="s">
        <v>281</v>
      </c>
      <c r="AT31" s="22"/>
      <c r="AU31" s="23"/>
      <c r="AY31" s="16"/>
      <c r="AZ31" s="21" t="s">
        <v>284</v>
      </c>
      <c r="BA31" s="22"/>
      <c r="BB31" s="23"/>
      <c r="BC31" s="16"/>
      <c r="BD31" s="16"/>
      <c r="BE31" s="21" t="s">
        <v>287</v>
      </c>
      <c r="BF31" s="22"/>
      <c r="BG31" s="23"/>
      <c r="BH31" s="16"/>
      <c r="BJ31" s="34"/>
      <c r="BK31" s="14"/>
      <c r="BL31"/>
    </row>
    <row r="32" spans="4:64" s="4" customFormat="1" ht="15.75" customHeight="1" hidden="1" thickTop="1">
      <c r="D32" s="16"/>
      <c r="E32" s="7"/>
      <c r="F32" s="16"/>
      <c r="J32" s="7"/>
      <c r="K32" s="16"/>
      <c r="O32" s="16"/>
      <c r="P32" s="16"/>
      <c r="Q32" s="7"/>
      <c r="R32" s="16"/>
      <c r="S32" s="16"/>
      <c r="T32" s="16"/>
      <c r="U32" s="16"/>
      <c r="V32" s="7"/>
      <c r="W32" s="16"/>
      <c r="X32" s="16"/>
      <c r="AB32" s="16"/>
      <c r="AC32" s="7"/>
      <c r="AD32" s="16"/>
      <c r="AF32" s="16"/>
      <c r="AG32" s="16"/>
      <c r="AH32" s="7"/>
      <c r="AI32" s="16"/>
      <c r="AM32" s="16"/>
      <c r="AN32" s="16"/>
      <c r="AO32" s="7"/>
      <c r="AP32" s="16"/>
      <c r="AQ32" s="16"/>
      <c r="AR32" s="16"/>
      <c r="AS32" s="16"/>
      <c r="AT32" s="7"/>
      <c r="AU32" s="16"/>
      <c r="AY32" s="16"/>
      <c r="AZ32" s="16"/>
      <c r="BA32" s="7"/>
      <c r="BB32" s="16"/>
      <c r="BC32" s="16"/>
      <c r="BD32" s="16"/>
      <c r="BE32" s="34"/>
      <c r="BF32" s="7"/>
      <c r="BG32" s="16"/>
      <c r="BH32" s="16"/>
      <c r="BJ32" s="34"/>
      <c r="BK32" s="14"/>
      <c r="BL32"/>
    </row>
    <row r="33" spans="5:64" s="4" customFormat="1" ht="15">
      <c r="E33" s="5"/>
      <c r="J33" s="5"/>
      <c r="O33" s="16"/>
      <c r="P33" s="16"/>
      <c r="Q33" s="7"/>
      <c r="R33" s="16"/>
      <c r="S33" s="16"/>
      <c r="T33" s="16"/>
      <c r="U33" s="16"/>
      <c r="V33" s="7"/>
      <c r="W33" s="16"/>
      <c r="X33" s="16"/>
      <c r="AC33" s="5"/>
      <c r="AH33" s="5"/>
      <c r="AM33" s="16"/>
      <c r="AN33" s="16"/>
      <c r="AO33" s="7"/>
      <c r="AP33" s="16"/>
      <c r="AQ33" s="16"/>
      <c r="AR33" s="16"/>
      <c r="AS33" s="16"/>
      <c r="AT33" s="7"/>
      <c r="AU33" s="16"/>
      <c r="AY33" s="16"/>
      <c r="AZ33" s="16"/>
      <c r="BA33" s="7"/>
      <c r="BB33" s="16"/>
      <c r="BC33" s="16"/>
      <c r="BD33" s="16"/>
      <c r="BE33" s="16"/>
      <c r="BF33" s="7"/>
      <c r="BG33" s="16"/>
      <c r="BH33" s="16"/>
      <c r="BJ33" s="34"/>
      <c r="BK33" s="14"/>
      <c r="BL33"/>
    </row>
    <row r="34" spans="1:64" s="3" customFormat="1" ht="15">
      <c r="A34" s="15" t="s">
        <v>0</v>
      </c>
      <c r="C34" s="9" t="s">
        <v>2</v>
      </c>
      <c r="D34" s="109" t="s">
        <v>4</v>
      </c>
      <c r="E34" s="109"/>
      <c r="F34" s="109"/>
      <c r="G34" s="10"/>
      <c r="H34" s="9" t="s">
        <v>2</v>
      </c>
      <c r="I34" s="104" t="s">
        <v>5</v>
      </c>
      <c r="J34" s="104"/>
      <c r="K34" s="104"/>
      <c r="L34" s="11"/>
      <c r="M34" s="15" t="s">
        <v>0</v>
      </c>
      <c r="N34" s="10"/>
      <c r="O34" s="9" t="s">
        <v>2</v>
      </c>
      <c r="P34" s="105" t="s">
        <v>6</v>
      </c>
      <c r="Q34" s="105"/>
      <c r="R34" s="105"/>
      <c r="S34" s="11"/>
      <c r="T34" s="9" t="s">
        <v>2</v>
      </c>
      <c r="U34" s="108" t="s">
        <v>9</v>
      </c>
      <c r="V34" s="108"/>
      <c r="W34" s="108"/>
      <c r="X34" s="10"/>
      <c r="Y34" s="15" t="s">
        <v>0</v>
      </c>
      <c r="AA34" s="9" t="s">
        <v>2</v>
      </c>
      <c r="AB34" s="110" t="s">
        <v>10</v>
      </c>
      <c r="AC34" s="111"/>
      <c r="AD34" s="111"/>
      <c r="AE34" s="10"/>
      <c r="AF34" s="9" t="s">
        <v>2</v>
      </c>
      <c r="AG34" s="112" t="s">
        <v>7</v>
      </c>
      <c r="AH34" s="112"/>
      <c r="AI34" s="112"/>
      <c r="AJ34" s="11"/>
      <c r="AK34" s="15" t="s">
        <v>0</v>
      </c>
      <c r="AL34" s="10"/>
      <c r="AM34" s="9" t="s">
        <v>2</v>
      </c>
      <c r="AN34" s="106" t="s">
        <v>8</v>
      </c>
      <c r="AO34" s="106"/>
      <c r="AP34" s="106"/>
      <c r="AQ34" s="11"/>
      <c r="AR34" s="9" t="s">
        <v>2</v>
      </c>
      <c r="AS34" s="107" t="s">
        <v>44</v>
      </c>
      <c r="AT34" s="107"/>
      <c r="AU34" s="107"/>
      <c r="AV34" s="11"/>
      <c r="AW34" s="15" t="s">
        <v>0</v>
      </c>
      <c r="AX34" s="10"/>
      <c r="AY34" s="9" t="s">
        <v>2</v>
      </c>
      <c r="AZ34" s="114" t="s">
        <v>45</v>
      </c>
      <c r="BA34" s="114"/>
      <c r="BB34" s="114"/>
      <c r="BC34" s="11"/>
      <c r="BD34" s="9" t="s">
        <v>2</v>
      </c>
      <c r="BE34" s="115" t="s">
        <v>46</v>
      </c>
      <c r="BF34" s="115"/>
      <c r="BG34" s="115"/>
      <c r="BH34" s="16"/>
      <c r="BJ34" s="34"/>
      <c r="BK34" s="14"/>
      <c r="BL34"/>
    </row>
    <row r="35" spans="1:251" s="34" customFormat="1" ht="15">
      <c r="A35" s="32">
        <v>0.5833333333333334</v>
      </c>
      <c r="B35" s="33"/>
      <c r="C35" s="34">
        <f>BD21+1</f>
        <v>61</v>
      </c>
      <c r="D35" s="34" t="str">
        <f>D28</f>
        <v>Habo IF Vit P10</v>
      </c>
      <c r="E35" s="34" t="s">
        <v>1</v>
      </c>
      <c r="F35" s="34" t="str">
        <f>D29</f>
        <v>Ekhagens IF Vit P10</v>
      </c>
      <c r="H35" s="34">
        <f>C35+1</f>
        <v>62</v>
      </c>
      <c r="I35" s="34" t="str">
        <f>D30</f>
        <v>Huskvarna FF Vit P10</v>
      </c>
      <c r="J35" s="34" t="s">
        <v>1</v>
      </c>
      <c r="K35" s="34" t="str">
        <f>D31</f>
        <v>IF Haga P10</v>
      </c>
      <c r="M35" s="32">
        <f>A35</f>
        <v>0.5833333333333334</v>
      </c>
      <c r="N35" s="33"/>
      <c r="O35" s="34">
        <f>H35+1</f>
        <v>63</v>
      </c>
      <c r="P35" s="34" t="str">
        <f>P28</f>
        <v>Jönköpings Södra IF Grön P09</v>
      </c>
      <c r="Q35" s="34" t="s">
        <v>1</v>
      </c>
      <c r="R35" s="34" t="str">
        <f>P29</f>
        <v>Mariebo IK Gul P09</v>
      </c>
      <c r="T35" s="34">
        <f>O35+1</f>
        <v>64</v>
      </c>
      <c r="U35" s="34" t="str">
        <f>P30</f>
        <v>Habo IF Blå P09</v>
      </c>
      <c r="V35" s="34" t="s">
        <v>1</v>
      </c>
      <c r="W35" s="34" t="str">
        <f>P31</f>
        <v>Hvetlanda GIF Vit P09</v>
      </c>
      <c r="Y35" s="32">
        <v>0.5833333333333334</v>
      </c>
      <c r="AA35" s="34">
        <f>T35+1</f>
        <v>65</v>
      </c>
      <c r="AB35" s="34" t="str">
        <f>AB28</f>
        <v>Jönköpings Södra IF Vit P09</v>
      </c>
      <c r="AC35" s="34" t="s">
        <v>1</v>
      </c>
      <c r="AD35" s="34" t="str">
        <f>AB29</f>
        <v>Ekhagens IF Svart P09</v>
      </c>
      <c r="AF35" s="34">
        <f>AA35+1</f>
        <v>66</v>
      </c>
      <c r="AG35" s="34" t="str">
        <f>AB30</f>
        <v>Tenhults IF Svart P09</v>
      </c>
      <c r="AH35" s="34" t="s">
        <v>1</v>
      </c>
      <c r="AI35" s="34" t="str">
        <f>AB31</f>
        <v>Tabergs SK Gul P09</v>
      </c>
      <c r="AK35" s="32">
        <f>Y35</f>
        <v>0.5833333333333334</v>
      </c>
      <c r="AM35" s="34">
        <f>AF35+1</f>
        <v>67</v>
      </c>
      <c r="AN35" s="34" t="str">
        <f>AN28</f>
        <v>Hvetlanda GIF Röd P09</v>
      </c>
      <c r="AO35" s="34" t="s">
        <v>1</v>
      </c>
      <c r="AP35" s="34" t="str">
        <f>AN29</f>
        <v>IK Tord Lila P09</v>
      </c>
      <c r="AR35" s="34">
        <f>AM35+1</f>
        <v>68</v>
      </c>
      <c r="AS35" s="34" t="str">
        <f>AN30</f>
        <v>Habo IF Vit P09</v>
      </c>
      <c r="AT35" s="34" t="s">
        <v>1</v>
      </c>
      <c r="AU35" s="34" t="str">
        <f>AN31</f>
        <v>Nässjö IF Hultet P09</v>
      </c>
      <c r="AW35" s="32">
        <f>AK35</f>
        <v>0.5833333333333334</v>
      </c>
      <c r="AY35" s="34">
        <f>AR35+1</f>
        <v>69</v>
      </c>
      <c r="AZ35" s="34" t="str">
        <f>AZ28</f>
        <v>Ekhagens IF Röd P09</v>
      </c>
      <c r="BA35" s="34" t="s">
        <v>1</v>
      </c>
      <c r="BB35" s="34" t="str">
        <f>AZ29</f>
        <v>Husqvarna FF Ljusblå  P09</v>
      </c>
      <c r="BD35" s="34">
        <f>AY35+1</f>
        <v>70</v>
      </c>
      <c r="BE35" s="34" t="str">
        <f>AZ30</f>
        <v>Habo IF Röd P09</v>
      </c>
      <c r="BF35" s="34" t="s">
        <v>1</v>
      </c>
      <c r="BG35" s="34" t="str">
        <f>AZ31</f>
        <v>Hovslätts IK P09</v>
      </c>
      <c r="BH35" s="16"/>
      <c r="BI35" s="32"/>
      <c r="BK35" s="14"/>
      <c r="BL35"/>
      <c r="BR35" s="32"/>
      <c r="CD35" s="32"/>
      <c r="CP35" s="32"/>
      <c r="CQ35" s="33"/>
      <c r="DB35" s="32"/>
      <c r="DC35" s="33"/>
      <c r="DN35" s="32"/>
      <c r="DZ35" s="32"/>
      <c r="EL35" s="32"/>
      <c r="EM35" s="33"/>
      <c r="EX35" s="32"/>
      <c r="EY35" s="33"/>
      <c r="FJ35" s="32"/>
      <c r="FV35" s="32"/>
      <c r="GH35" s="32"/>
      <c r="GI35" s="33"/>
      <c r="GT35" s="32"/>
      <c r="GU35" s="33"/>
      <c r="HF35" s="32"/>
      <c r="HR35" s="32"/>
      <c r="ID35" s="32"/>
      <c r="IE35" s="33"/>
      <c r="IP35" s="32"/>
      <c r="IQ35" s="33"/>
    </row>
    <row r="36" spans="1:254" s="34" customFormat="1" ht="13.5">
      <c r="A36" s="35"/>
      <c r="B36" s="33"/>
      <c r="M36" s="35"/>
      <c r="N36" s="33"/>
      <c r="Y36" s="35"/>
      <c r="AK36" s="35"/>
      <c r="AW36" s="35"/>
      <c r="BI36" s="35"/>
      <c r="BK36" s="61"/>
      <c r="BL36" s="2"/>
      <c r="BU36" s="35"/>
      <c r="CG36" s="35"/>
      <c r="CS36" s="35"/>
      <c r="CT36" s="33"/>
      <c r="DE36" s="35"/>
      <c r="DF36" s="33"/>
      <c r="DQ36" s="35"/>
      <c r="EC36" s="35"/>
      <c r="EO36" s="35"/>
      <c r="EP36" s="33"/>
      <c r="FA36" s="35"/>
      <c r="FB36" s="33"/>
      <c r="FM36" s="35"/>
      <c r="FY36" s="35"/>
      <c r="GK36" s="35"/>
      <c r="GL36" s="33"/>
      <c r="GW36" s="35"/>
      <c r="GX36" s="33"/>
      <c r="HI36" s="35"/>
      <c r="HU36" s="35"/>
      <c r="IG36" s="35"/>
      <c r="IH36" s="33"/>
      <c r="IS36" s="35"/>
      <c r="IT36" s="33"/>
    </row>
    <row r="37" spans="1:254" s="34" customFormat="1" ht="13.5">
      <c r="A37" s="32">
        <v>0.611111111111111</v>
      </c>
      <c r="B37" s="33"/>
      <c r="C37" s="34">
        <f>BD35+1</f>
        <v>71</v>
      </c>
      <c r="D37" s="34" t="str">
        <f>I28</f>
        <v>IK Tord P10</v>
      </c>
      <c r="E37" s="34" t="s">
        <v>1</v>
      </c>
      <c r="F37" s="34" t="str">
        <f>I29</f>
        <v>Habo IF Blå P10</v>
      </c>
      <c r="H37" s="34">
        <f>C37+1</f>
        <v>72</v>
      </c>
      <c r="I37" s="34" t="str">
        <f>I30</f>
        <v>Husqvarna FF Blå P10</v>
      </c>
      <c r="J37" s="34" t="s">
        <v>1</v>
      </c>
      <c r="K37" s="34" t="str">
        <f>I31</f>
        <v>Ekhagens IF Röd P10</v>
      </c>
      <c r="M37" s="32">
        <f>A37</f>
        <v>0.611111111111111</v>
      </c>
      <c r="N37" s="33"/>
      <c r="O37" s="34">
        <f>H37+1</f>
        <v>73</v>
      </c>
      <c r="P37" s="34" t="str">
        <f>U28</f>
        <v>Bankeryds SK Gul P09</v>
      </c>
      <c r="Q37" s="34" t="s">
        <v>1</v>
      </c>
      <c r="R37" s="34" t="str">
        <f>U29</f>
        <v>Jönköpings BK P09</v>
      </c>
      <c r="T37" s="34">
        <f>O37+1</f>
        <v>74</v>
      </c>
      <c r="U37" s="34" t="str">
        <f>U30</f>
        <v>Husqvarna FF Mörkblå P09</v>
      </c>
      <c r="V37" s="34" t="s">
        <v>1</v>
      </c>
      <c r="W37" s="34" t="str">
        <f>U31</f>
        <v>Nässjö FF Röd  P09</v>
      </c>
      <c r="Y37" s="32">
        <v>0.611111111111111</v>
      </c>
      <c r="AA37" s="34">
        <f>T37+1</f>
        <v>75</v>
      </c>
      <c r="AB37" s="34" t="str">
        <f>AG28</f>
        <v>IF Haga Svart P09</v>
      </c>
      <c r="AC37" s="34" t="s">
        <v>1</v>
      </c>
      <c r="AD37" s="34" t="str">
        <f>AG29</f>
        <v>Hooks IF P09</v>
      </c>
      <c r="AF37" s="34">
        <f>AA37+1</f>
        <v>76</v>
      </c>
      <c r="AG37" s="34" t="str">
        <f>AG30</f>
        <v>Egnahems BK Orange P09</v>
      </c>
      <c r="AH37" s="34" t="s">
        <v>1</v>
      </c>
      <c r="AI37" s="34" t="str">
        <f>AG31</f>
        <v>Hvetlanda GIF Blå P09</v>
      </c>
      <c r="AK37" s="32">
        <f>Y37</f>
        <v>0.611111111111111</v>
      </c>
      <c r="AM37" s="34">
        <f>AF37+1</f>
        <v>77</v>
      </c>
      <c r="AN37" s="34" t="str">
        <f>AS28</f>
        <v>Bankeryds SK Svart P09</v>
      </c>
      <c r="AO37" s="34" t="s">
        <v>1</v>
      </c>
      <c r="AP37" s="34" t="str">
        <f>AS29</f>
        <v>IF Haga Gul P09</v>
      </c>
      <c r="AR37" s="34">
        <f>AM37+1</f>
        <v>78</v>
      </c>
      <c r="AS37" s="34" t="str">
        <f>AS30</f>
        <v>Tabergs SK Röd P09</v>
      </c>
      <c r="AT37" s="34" t="s">
        <v>1</v>
      </c>
      <c r="AU37" s="34" t="str">
        <f>AS31</f>
        <v>IK Tord Vit P09</v>
      </c>
      <c r="AW37" s="32">
        <f>AK37</f>
        <v>0.611111111111111</v>
      </c>
      <c r="AY37" s="34">
        <f>AR37+1</f>
        <v>79</v>
      </c>
      <c r="AZ37" s="34" t="str">
        <f>BE28</f>
        <v>Tenhults IF Vit P09</v>
      </c>
      <c r="BA37" s="34" t="s">
        <v>1</v>
      </c>
      <c r="BB37" s="34" t="str">
        <f>BE29</f>
        <v>Mariebo IK Svart P09</v>
      </c>
      <c r="BD37" s="34">
        <f>AY37+1</f>
        <v>80</v>
      </c>
      <c r="BE37" s="34" t="str">
        <f>BE30</f>
        <v>Bankeryds SK Blå P09</v>
      </c>
      <c r="BF37" s="34" t="s">
        <v>1</v>
      </c>
      <c r="BG37" s="34" t="str">
        <f>BE31</f>
        <v>Egnahems BK Svart P09</v>
      </c>
      <c r="BI37" s="32"/>
      <c r="BK37" s="61"/>
      <c r="BL37" s="2"/>
      <c r="BU37" s="32"/>
      <c r="CG37" s="32"/>
      <c r="CS37" s="32"/>
      <c r="CT37" s="33"/>
      <c r="DE37" s="32"/>
      <c r="DF37" s="33"/>
      <c r="DQ37" s="32"/>
      <c r="EC37" s="32"/>
      <c r="EO37" s="32"/>
      <c r="EP37" s="33"/>
      <c r="FA37" s="32"/>
      <c r="FB37" s="33"/>
      <c r="FM37" s="32"/>
      <c r="FY37" s="32"/>
      <c r="GK37" s="32"/>
      <c r="GL37" s="33"/>
      <c r="GW37" s="32"/>
      <c r="GX37" s="33"/>
      <c r="HI37" s="32"/>
      <c r="HU37" s="32"/>
      <c r="IG37" s="32"/>
      <c r="IH37" s="33"/>
      <c r="IS37" s="32"/>
      <c r="IT37" s="33"/>
    </row>
    <row r="38" spans="1:254" s="34" customFormat="1" ht="13.5">
      <c r="A38" s="35"/>
      <c r="B38" s="33"/>
      <c r="M38" s="35"/>
      <c r="N38" s="33"/>
      <c r="Y38" s="35"/>
      <c r="AK38" s="35"/>
      <c r="AW38" s="35"/>
      <c r="BI38" s="35"/>
      <c r="BJ38" s="2"/>
      <c r="BK38" s="61"/>
      <c r="BL38" s="2"/>
      <c r="BU38" s="35"/>
      <c r="CG38" s="35"/>
      <c r="CS38" s="35"/>
      <c r="CT38" s="33"/>
      <c r="DE38" s="35"/>
      <c r="DF38" s="33"/>
      <c r="DQ38" s="35"/>
      <c r="EC38" s="35"/>
      <c r="EO38" s="35"/>
      <c r="EP38" s="33"/>
      <c r="FA38" s="35"/>
      <c r="FB38" s="33"/>
      <c r="FM38" s="35"/>
      <c r="FY38" s="35"/>
      <c r="GK38" s="35"/>
      <c r="GL38" s="33"/>
      <c r="GW38" s="35"/>
      <c r="GX38" s="33"/>
      <c r="HI38" s="35"/>
      <c r="HU38" s="35"/>
      <c r="IG38" s="35"/>
      <c r="IH38" s="33"/>
      <c r="IS38" s="35"/>
      <c r="IT38" s="33"/>
    </row>
    <row r="39" spans="1:254" s="34" customFormat="1" ht="13.5">
      <c r="A39" s="32">
        <v>0.638888888888889</v>
      </c>
      <c r="B39" s="33"/>
      <c r="C39" s="34">
        <f>BD37+1</f>
        <v>81</v>
      </c>
      <c r="D39" s="34" t="str">
        <f>D28</f>
        <v>Habo IF Vit P10</v>
      </c>
      <c r="E39" s="34" t="s">
        <v>1</v>
      </c>
      <c r="F39" s="34" t="str">
        <f>D30</f>
        <v>Huskvarna FF Vit P10</v>
      </c>
      <c r="H39" s="34">
        <f>C39+1</f>
        <v>82</v>
      </c>
      <c r="I39" s="34" t="str">
        <f>D29</f>
        <v>Ekhagens IF Vit P10</v>
      </c>
      <c r="J39" s="34" t="s">
        <v>1</v>
      </c>
      <c r="K39" s="34" t="str">
        <f>D31</f>
        <v>IF Haga P10</v>
      </c>
      <c r="M39" s="32">
        <f>A39</f>
        <v>0.638888888888889</v>
      </c>
      <c r="N39" s="33"/>
      <c r="O39" s="34">
        <f>H39+1</f>
        <v>83</v>
      </c>
      <c r="P39" s="34" t="str">
        <f>P28</f>
        <v>Jönköpings Södra IF Grön P09</v>
      </c>
      <c r="Q39" s="34" t="s">
        <v>1</v>
      </c>
      <c r="R39" s="34" t="str">
        <f>P30</f>
        <v>Habo IF Blå P09</v>
      </c>
      <c r="T39" s="34">
        <f>O39+1</f>
        <v>84</v>
      </c>
      <c r="U39" s="34" t="str">
        <f>P29</f>
        <v>Mariebo IK Gul P09</v>
      </c>
      <c r="V39" s="34" t="s">
        <v>1</v>
      </c>
      <c r="W39" s="34" t="str">
        <f>P31</f>
        <v>Hvetlanda GIF Vit P09</v>
      </c>
      <c r="Y39" s="32">
        <v>0.638888888888889</v>
      </c>
      <c r="AA39" s="34">
        <f>T39+1</f>
        <v>85</v>
      </c>
      <c r="AB39" s="34" t="str">
        <f>AB28</f>
        <v>Jönköpings Södra IF Vit P09</v>
      </c>
      <c r="AC39" s="34" t="s">
        <v>1</v>
      </c>
      <c r="AD39" s="34" t="str">
        <f>AB30</f>
        <v>Tenhults IF Svart P09</v>
      </c>
      <c r="AF39" s="34">
        <f>AA39+1</f>
        <v>86</v>
      </c>
      <c r="AG39" s="34" t="str">
        <f>AB29</f>
        <v>Ekhagens IF Svart P09</v>
      </c>
      <c r="AH39" s="34" t="s">
        <v>1</v>
      </c>
      <c r="AI39" s="34" t="str">
        <f>AB31</f>
        <v>Tabergs SK Gul P09</v>
      </c>
      <c r="AK39" s="32">
        <f>Y39</f>
        <v>0.638888888888889</v>
      </c>
      <c r="AM39" s="34">
        <f>AF39+1</f>
        <v>87</v>
      </c>
      <c r="AN39" s="34" t="str">
        <f>AN28</f>
        <v>Hvetlanda GIF Röd P09</v>
      </c>
      <c r="AO39" s="34" t="s">
        <v>1</v>
      </c>
      <c r="AP39" s="34" t="str">
        <f>AN30</f>
        <v>Habo IF Vit P09</v>
      </c>
      <c r="AR39" s="34">
        <f>AM39+1</f>
        <v>88</v>
      </c>
      <c r="AS39" s="34" t="str">
        <f>AN29</f>
        <v>IK Tord Lila P09</v>
      </c>
      <c r="AT39" s="34" t="s">
        <v>1</v>
      </c>
      <c r="AU39" s="34" t="str">
        <f>AN31</f>
        <v>Nässjö IF Hultet P09</v>
      </c>
      <c r="AW39" s="32">
        <f>AK39</f>
        <v>0.638888888888889</v>
      </c>
      <c r="AY39" s="34">
        <f>AR39+1</f>
        <v>89</v>
      </c>
      <c r="AZ39" s="34" t="str">
        <f>AZ28</f>
        <v>Ekhagens IF Röd P09</v>
      </c>
      <c r="BA39" s="34" t="s">
        <v>1</v>
      </c>
      <c r="BB39" s="34" t="str">
        <f>AZ30</f>
        <v>Habo IF Röd P09</v>
      </c>
      <c r="BD39" s="34">
        <f>AY39+1</f>
        <v>90</v>
      </c>
      <c r="BE39" s="34" t="str">
        <f>AZ29</f>
        <v>Husqvarna FF Ljusblå  P09</v>
      </c>
      <c r="BF39" s="34" t="s">
        <v>1</v>
      </c>
      <c r="BG39" s="34" t="str">
        <f>AZ31</f>
        <v>Hovslätts IK P09</v>
      </c>
      <c r="BI39" s="32"/>
      <c r="BJ39" s="2"/>
      <c r="BK39" s="61"/>
      <c r="BL39" s="2"/>
      <c r="BU39" s="32"/>
      <c r="CG39" s="32"/>
      <c r="CS39" s="32"/>
      <c r="CT39" s="33"/>
      <c r="DE39" s="32"/>
      <c r="DF39" s="33"/>
      <c r="DQ39" s="32"/>
      <c r="EC39" s="32"/>
      <c r="EO39" s="32"/>
      <c r="EP39" s="33"/>
      <c r="FA39" s="32"/>
      <c r="FB39" s="33"/>
      <c r="FM39" s="32"/>
      <c r="FY39" s="32"/>
      <c r="GK39" s="32"/>
      <c r="GL39" s="33"/>
      <c r="GW39" s="32"/>
      <c r="GX39" s="33"/>
      <c r="HI39" s="32"/>
      <c r="HU39" s="32"/>
      <c r="IG39" s="32"/>
      <c r="IH39" s="33"/>
      <c r="IS39" s="32"/>
      <c r="IT39" s="33"/>
    </row>
    <row r="40" spans="1:254" s="34" customFormat="1" ht="13.5">
      <c r="A40" s="35"/>
      <c r="B40" s="33"/>
      <c r="M40" s="35"/>
      <c r="N40" s="33"/>
      <c r="Y40" s="35"/>
      <c r="AK40" s="35"/>
      <c r="AW40" s="35"/>
      <c r="BI40" s="35"/>
      <c r="BJ40" s="2"/>
      <c r="BK40" s="61"/>
      <c r="BL40" s="2"/>
      <c r="BU40" s="35"/>
      <c r="CG40" s="35"/>
      <c r="CS40" s="35"/>
      <c r="CT40" s="33"/>
      <c r="DE40" s="35"/>
      <c r="DF40" s="33"/>
      <c r="DQ40" s="35"/>
      <c r="EC40" s="35"/>
      <c r="EO40" s="35"/>
      <c r="EP40" s="33"/>
      <c r="FA40" s="35"/>
      <c r="FB40" s="33"/>
      <c r="FM40" s="35"/>
      <c r="FY40" s="35"/>
      <c r="GK40" s="35"/>
      <c r="GL40" s="33"/>
      <c r="GW40" s="35"/>
      <c r="GX40" s="33"/>
      <c r="HI40" s="35"/>
      <c r="HU40" s="35"/>
      <c r="IG40" s="35"/>
      <c r="IH40" s="33"/>
      <c r="IS40" s="35"/>
      <c r="IT40" s="33"/>
    </row>
    <row r="41" spans="1:254" s="34" customFormat="1" ht="13.5">
      <c r="A41" s="32">
        <v>0.6666666666666666</v>
      </c>
      <c r="B41" s="33"/>
      <c r="C41" s="34">
        <f>BD39+1</f>
        <v>91</v>
      </c>
      <c r="D41" s="34" t="str">
        <f>I28</f>
        <v>IK Tord P10</v>
      </c>
      <c r="E41" s="34" t="s">
        <v>1</v>
      </c>
      <c r="F41" s="34" t="str">
        <f>I30</f>
        <v>Husqvarna FF Blå P10</v>
      </c>
      <c r="H41" s="34">
        <f>C41+1</f>
        <v>92</v>
      </c>
      <c r="I41" s="34" t="str">
        <f>I29</f>
        <v>Habo IF Blå P10</v>
      </c>
      <c r="J41" s="34" t="s">
        <v>1</v>
      </c>
      <c r="K41" s="34" t="str">
        <f>I31</f>
        <v>Ekhagens IF Röd P10</v>
      </c>
      <c r="M41" s="32">
        <f>A41</f>
        <v>0.6666666666666666</v>
      </c>
      <c r="N41" s="33"/>
      <c r="O41" s="34">
        <f>H41+1</f>
        <v>93</v>
      </c>
      <c r="P41" s="34" t="str">
        <f>U28</f>
        <v>Bankeryds SK Gul P09</v>
      </c>
      <c r="Q41" s="34" t="s">
        <v>1</v>
      </c>
      <c r="R41" s="34" t="str">
        <f>U30</f>
        <v>Husqvarna FF Mörkblå P09</v>
      </c>
      <c r="T41" s="34">
        <f>O41+1</f>
        <v>94</v>
      </c>
      <c r="U41" s="34" t="str">
        <f>U29</f>
        <v>Jönköpings BK P09</v>
      </c>
      <c r="V41" s="34" t="s">
        <v>1</v>
      </c>
      <c r="W41" s="34" t="str">
        <f>U31</f>
        <v>Nässjö FF Röd  P09</v>
      </c>
      <c r="Y41" s="32">
        <v>0.6666666666666666</v>
      </c>
      <c r="AA41" s="34">
        <f>T41+1</f>
        <v>95</v>
      </c>
      <c r="AB41" s="34" t="str">
        <f>AG28</f>
        <v>IF Haga Svart P09</v>
      </c>
      <c r="AC41" s="34" t="s">
        <v>1</v>
      </c>
      <c r="AD41" s="34" t="str">
        <f>AG30</f>
        <v>Egnahems BK Orange P09</v>
      </c>
      <c r="AF41" s="34">
        <f>AA41+1</f>
        <v>96</v>
      </c>
      <c r="AG41" s="34" t="str">
        <f>AG29</f>
        <v>Hooks IF P09</v>
      </c>
      <c r="AH41" s="34" t="s">
        <v>1</v>
      </c>
      <c r="AI41" s="34" t="str">
        <f>AG31</f>
        <v>Hvetlanda GIF Blå P09</v>
      </c>
      <c r="AK41" s="32">
        <f>Y41</f>
        <v>0.6666666666666666</v>
      </c>
      <c r="AM41" s="34">
        <f>AF41+1</f>
        <v>97</v>
      </c>
      <c r="AN41" s="34" t="str">
        <f>AS28</f>
        <v>Bankeryds SK Svart P09</v>
      </c>
      <c r="AO41" s="34" t="s">
        <v>1</v>
      </c>
      <c r="AP41" s="34" t="str">
        <f>AS30</f>
        <v>Tabergs SK Röd P09</v>
      </c>
      <c r="AR41" s="34">
        <f>AM41+1</f>
        <v>98</v>
      </c>
      <c r="AS41" s="34" t="str">
        <f>AS29</f>
        <v>IF Haga Gul P09</v>
      </c>
      <c r="AT41" s="34" t="s">
        <v>1</v>
      </c>
      <c r="AU41" s="34" t="str">
        <f>AS31</f>
        <v>IK Tord Vit P09</v>
      </c>
      <c r="AW41" s="32">
        <f>AK41</f>
        <v>0.6666666666666666</v>
      </c>
      <c r="AY41" s="34">
        <f>AR41+1</f>
        <v>99</v>
      </c>
      <c r="AZ41" s="34" t="str">
        <f>BE28</f>
        <v>Tenhults IF Vit P09</v>
      </c>
      <c r="BA41" s="34" t="s">
        <v>1</v>
      </c>
      <c r="BB41" s="34" t="str">
        <f>BE30</f>
        <v>Bankeryds SK Blå P09</v>
      </c>
      <c r="BD41" s="34">
        <f>AY41+1</f>
        <v>100</v>
      </c>
      <c r="BE41" s="34" t="str">
        <f>BE29</f>
        <v>Mariebo IK Svart P09</v>
      </c>
      <c r="BF41" s="34" t="s">
        <v>1</v>
      </c>
      <c r="BG41" s="34" t="str">
        <f>BE31</f>
        <v>Egnahems BK Svart P09</v>
      </c>
      <c r="BI41" s="32"/>
      <c r="BJ41" s="2"/>
      <c r="BK41" s="61"/>
      <c r="BL41" s="2"/>
      <c r="BU41" s="32"/>
      <c r="CG41" s="32"/>
      <c r="CS41" s="32"/>
      <c r="CT41" s="33"/>
      <c r="DE41" s="32"/>
      <c r="DF41" s="33"/>
      <c r="DQ41" s="32"/>
      <c r="EC41" s="32"/>
      <c r="EO41" s="32"/>
      <c r="EP41" s="33"/>
      <c r="FA41" s="32"/>
      <c r="FB41" s="33"/>
      <c r="FM41" s="32"/>
      <c r="FY41" s="32"/>
      <c r="GK41" s="32"/>
      <c r="GL41" s="33"/>
      <c r="GW41" s="32"/>
      <c r="GX41" s="33"/>
      <c r="HI41" s="32"/>
      <c r="HU41" s="32"/>
      <c r="IG41" s="32"/>
      <c r="IH41" s="33"/>
      <c r="IS41" s="32"/>
      <c r="IT41" s="33"/>
    </row>
    <row r="42" spans="1:254" s="34" customFormat="1" ht="13.5">
      <c r="A42" s="35"/>
      <c r="B42" s="33"/>
      <c r="M42" s="35"/>
      <c r="N42" s="33"/>
      <c r="Y42" s="35"/>
      <c r="AK42" s="35"/>
      <c r="AW42" s="35"/>
      <c r="BI42" s="35"/>
      <c r="BJ42" s="2"/>
      <c r="BK42" s="61"/>
      <c r="BL42" s="2"/>
      <c r="BU42" s="35"/>
      <c r="CG42" s="35"/>
      <c r="CS42" s="35"/>
      <c r="CT42" s="33"/>
      <c r="DE42" s="35"/>
      <c r="DF42" s="33"/>
      <c r="DQ42" s="35"/>
      <c r="EC42" s="35"/>
      <c r="EO42" s="35"/>
      <c r="EP42" s="33"/>
      <c r="FA42" s="35"/>
      <c r="FB42" s="33"/>
      <c r="FM42" s="35"/>
      <c r="FY42" s="35"/>
      <c r="GK42" s="35"/>
      <c r="GL42" s="33"/>
      <c r="GW42" s="35"/>
      <c r="GX42" s="33"/>
      <c r="HI42" s="35"/>
      <c r="HU42" s="35"/>
      <c r="IG42" s="35"/>
      <c r="IH42" s="33"/>
      <c r="IS42" s="35"/>
      <c r="IT42" s="33"/>
    </row>
    <row r="43" spans="1:254" s="34" customFormat="1" ht="13.5">
      <c r="A43" s="32">
        <v>0.6944444444444445</v>
      </c>
      <c r="B43" s="33"/>
      <c r="C43" s="34">
        <f>BD41+1</f>
        <v>101</v>
      </c>
      <c r="D43" s="34" t="str">
        <f>D28</f>
        <v>Habo IF Vit P10</v>
      </c>
      <c r="E43" s="34" t="s">
        <v>1</v>
      </c>
      <c r="F43" s="34" t="str">
        <f>D31</f>
        <v>IF Haga P10</v>
      </c>
      <c r="H43" s="34">
        <f>C43+1</f>
        <v>102</v>
      </c>
      <c r="I43" s="34" t="str">
        <f>D29</f>
        <v>Ekhagens IF Vit P10</v>
      </c>
      <c r="J43" s="34" t="s">
        <v>1</v>
      </c>
      <c r="K43" s="34" t="str">
        <f>D30</f>
        <v>Huskvarna FF Vit P10</v>
      </c>
      <c r="M43" s="32">
        <f>A43</f>
        <v>0.6944444444444445</v>
      </c>
      <c r="N43" s="33"/>
      <c r="O43" s="34">
        <f>H43+1</f>
        <v>103</v>
      </c>
      <c r="P43" s="34" t="str">
        <f>P28</f>
        <v>Jönköpings Södra IF Grön P09</v>
      </c>
      <c r="Q43" s="34" t="s">
        <v>1</v>
      </c>
      <c r="R43" s="34" t="str">
        <f>P31</f>
        <v>Hvetlanda GIF Vit P09</v>
      </c>
      <c r="T43" s="34">
        <f>O43+1</f>
        <v>104</v>
      </c>
      <c r="U43" s="34" t="str">
        <f>P29</f>
        <v>Mariebo IK Gul P09</v>
      </c>
      <c r="V43" s="34" t="s">
        <v>1</v>
      </c>
      <c r="W43" s="34" t="str">
        <f>P30</f>
        <v>Habo IF Blå P09</v>
      </c>
      <c r="Y43" s="32">
        <v>0.6944444444444445</v>
      </c>
      <c r="AA43" s="34">
        <f>T43+1</f>
        <v>105</v>
      </c>
      <c r="AB43" s="34" t="str">
        <f>AB28</f>
        <v>Jönköpings Södra IF Vit P09</v>
      </c>
      <c r="AC43" s="34" t="s">
        <v>1</v>
      </c>
      <c r="AD43" s="34" t="str">
        <f>AB31</f>
        <v>Tabergs SK Gul P09</v>
      </c>
      <c r="AF43" s="34">
        <f>AA43+1</f>
        <v>106</v>
      </c>
      <c r="AG43" s="34" t="str">
        <f>AB29</f>
        <v>Ekhagens IF Svart P09</v>
      </c>
      <c r="AH43" s="34" t="s">
        <v>1</v>
      </c>
      <c r="AI43" s="34" t="str">
        <f>AB30</f>
        <v>Tenhults IF Svart P09</v>
      </c>
      <c r="AK43" s="32">
        <f>Y43</f>
        <v>0.6944444444444445</v>
      </c>
      <c r="AM43" s="34">
        <f>AF43+1</f>
        <v>107</v>
      </c>
      <c r="AN43" s="34" t="str">
        <f>AN28</f>
        <v>Hvetlanda GIF Röd P09</v>
      </c>
      <c r="AO43" s="34" t="s">
        <v>1</v>
      </c>
      <c r="AP43" s="34" t="str">
        <f>AN31</f>
        <v>Nässjö IF Hultet P09</v>
      </c>
      <c r="AR43" s="34">
        <f>AM43+1</f>
        <v>108</v>
      </c>
      <c r="AS43" s="34" t="str">
        <f>AN29</f>
        <v>IK Tord Lila P09</v>
      </c>
      <c r="AT43" s="34" t="s">
        <v>1</v>
      </c>
      <c r="AU43" s="34" t="str">
        <f>AN30</f>
        <v>Habo IF Vit P09</v>
      </c>
      <c r="AW43" s="32">
        <f>AK43</f>
        <v>0.6944444444444445</v>
      </c>
      <c r="AY43" s="34">
        <f>AR43+1</f>
        <v>109</v>
      </c>
      <c r="AZ43" s="34" t="str">
        <f>AZ28</f>
        <v>Ekhagens IF Röd P09</v>
      </c>
      <c r="BA43" s="34" t="s">
        <v>1</v>
      </c>
      <c r="BB43" s="34" t="str">
        <f>AZ31</f>
        <v>Hovslätts IK P09</v>
      </c>
      <c r="BD43" s="34">
        <f>AY43+1</f>
        <v>110</v>
      </c>
      <c r="BE43" s="34" t="str">
        <f>AZ29</f>
        <v>Husqvarna FF Ljusblå  P09</v>
      </c>
      <c r="BF43" s="34" t="s">
        <v>1</v>
      </c>
      <c r="BG43" s="34" t="str">
        <f>AZ30</f>
        <v>Habo IF Röd P09</v>
      </c>
      <c r="BI43" s="32"/>
      <c r="BJ43" s="2"/>
      <c r="BK43" s="61"/>
      <c r="BL43" s="2"/>
      <c r="BU43" s="32"/>
      <c r="CG43" s="32"/>
      <c r="CS43" s="32"/>
      <c r="CT43" s="33"/>
      <c r="DE43" s="32"/>
      <c r="DF43" s="33"/>
      <c r="DQ43" s="32"/>
      <c r="EC43" s="32"/>
      <c r="EO43" s="32"/>
      <c r="EP43" s="33"/>
      <c r="FA43" s="32"/>
      <c r="FB43" s="33"/>
      <c r="FM43" s="32"/>
      <c r="FY43" s="32"/>
      <c r="GK43" s="32"/>
      <c r="GL43" s="33"/>
      <c r="GW43" s="32"/>
      <c r="GX43" s="33"/>
      <c r="HI43" s="32"/>
      <c r="HU43" s="32"/>
      <c r="IG43" s="32"/>
      <c r="IH43" s="33"/>
      <c r="IS43" s="32"/>
      <c r="IT43" s="33"/>
    </row>
    <row r="44" spans="1:254" s="34" customFormat="1" ht="13.5">
      <c r="A44" s="35"/>
      <c r="B44" s="33"/>
      <c r="M44" s="35"/>
      <c r="N44" s="33"/>
      <c r="Y44" s="35"/>
      <c r="AK44" s="35"/>
      <c r="AW44" s="35"/>
      <c r="BI44" s="35"/>
      <c r="BJ44" s="2"/>
      <c r="BK44" s="61"/>
      <c r="BL44" s="2"/>
      <c r="BU44" s="35"/>
      <c r="CG44" s="35"/>
      <c r="CS44" s="35"/>
      <c r="CT44" s="33"/>
      <c r="DE44" s="35"/>
      <c r="DF44" s="33"/>
      <c r="DQ44" s="35"/>
      <c r="EC44" s="35"/>
      <c r="EO44" s="35"/>
      <c r="EP44" s="33"/>
      <c r="FA44" s="35"/>
      <c r="FB44" s="33"/>
      <c r="FM44" s="35"/>
      <c r="FY44" s="35"/>
      <c r="GK44" s="35"/>
      <c r="GL44" s="33"/>
      <c r="GW44" s="35"/>
      <c r="GX44" s="33"/>
      <c r="HI44" s="35"/>
      <c r="HU44" s="35"/>
      <c r="IG44" s="35"/>
      <c r="IH44" s="33"/>
      <c r="IS44" s="35"/>
      <c r="IT44" s="33"/>
    </row>
    <row r="45" spans="1:254" s="34" customFormat="1" ht="13.5">
      <c r="A45" s="32">
        <v>0.7222222222222222</v>
      </c>
      <c r="B45" s="33"/>
      <c r="C45" s="34">
        <f>BD43+1</f>
        <v>111</v>
      </c>
      <c r="D45" s="34" t="str">
        <f>I28</f>
        <v>IK Tord P10</v>
      </c>
      <c r="E45" s="34" t="s">
        <v>1</v>
      </c>
      <c r="F45" s="34" t="str">
        <f>I31</f>
        <v>Ekhagens IF Röd P10</v>
      </c>
      <c r="H45" s="34">
        <f>C45+1</f>
        <v>112</v>
      </c>
      <c r="I45" s="34" t="str">
        <f>I29</f>
        <v>Habo IF Blå P10</v>
      </c>
      <c r="J45" s="34" t="s">
        <v>1</v>
      </c>
      <c r="K45" s="34" t="str">
        <f>I30</f>
        <v>Husqvarna FF Blå P10</v>
      </c>
      <c r="M45" s="32">
        <f>A45</f>
        <v>0.7222222222222222</v>
      </c>
      <c r="N45" s="33"/>
      <c r="O45" s="34">
        <f>H45+1</f>
        <v>113</v>
      </c>
      <c r="P45" s="34" t="str">
        <f>U28</f>
        <v>Bankeryds SK Gul P09</v>
      </c>
      <c r="Q45" s="34" t="s">
        <v>1</v>
      </c>
      <c r="R45" s="34" t="str">
        <f>U31</f>
        <v>Nässjö FF Röd  P09</v>
      </c>
      <c r="T45" s="34">
        <f>O45+1</f>
        <v>114</v>
      </c>
      <c r="U45" s="34" t="str">
        <f>U29</f>
        <v>Jönköpings BK P09</v>
      </c>
      <c r="V45" s="34" t="s">
        <v>1</v>
      </c>
      <c r="W45" s="34" t="str">
        <f>U30</f>
        <v>Husqvarna FF Mörkblå P09</v>
      </c>
      <c r="Y45" s="32">
        <v>0.7222222222222222</v>
      </c>
      <c r="AA45" s="34">
        <f>T45+1</f>
        <v>115</v>
      </c>
      <c r="AB45" s="34" t="str">
        <f>AG28</f>
        <v>IF Haga Svart P09</v>
      </c>
      <c r="AC45" s="34" t="s">
        <v>1</v>
      </c>
      <c r="AD45" s="34" t="str">
        <f>AG31</f>
        <v>Hvetlanda GIF Blå P09</v>
      </c>
      <c r="AF45" s="34">
        <f>AA45+1</f>
        <v>116</v>
      </c>
      <c r="AG45" s="34" t="str">
        <f>AG29</f>
        <v>Hooks IF P09</v>
      </c>
      <c r="AH45" s="34" t="s">
        <v>1</v>
      </c>
      <c r="AI45" s="34" t="str">
        <f>AG30</f>
        <v>Egnahems BK Orange P09</v>
      </c>
      <c r="AK45" s="32">
        <f>Y45</f>
        <v>0.7222222222222222</v>
      </c>
      <c r="AM45" s="34">
        <f>AF45+1</f>
        <v>117</v>
      </c>
      <c r="AN45" s="34" t="str">
        <f>AS28</f>
        <v>Bankeryds SK Svart P09</v>
      </c>
      <c r="AO45" s="34" t="s">
        <v>1</v>
      </c>
      <c r="AP45" s="34" t="str">
        <f>AS31</f>
        <v>IK Tord Vit P09</v>
      </c>
      <c r="AR45" s="34">
        <f>AM45+1</f>
        <v>118</v>
      </c>
      <c r="AS45" s="34" t="str">
        <f>AS29</f>
        <v>IF Haga Gul P09</v>
      </c>
      <c r="AT45" s="34" t="s">
        <v>1</v>
      </c>
      <c r="AU45" s="34" t="str">
        <f>AS30</f>
        <v>Tabergs SK Röd P09</v>
      </c>
      <c r="AW45" s="32">
        <f>AK45</f>
        <v>0.7222222222222222</v>
      </c>
      <c r="AY45" s="34">
        <f>AR45+1</f>
        <v>119</v>
      </c>
      <c r="AZ45" s="34" t="str">
        <f>BE28</f>
        <v>Tenhults IF Vit P09</v>
      </c>
      <c r="BA45" s="34" t="s">
        <v>1</v>
      </c>
      <c r="BB45" s="34" t="str">
        <f>BE31</f>
        <v>Egnahems BK Svart P09</v>
      </c>
      <c r="BD45" s="34">
        <f>AY45+1</f>
        <v>120</v>
      </c>
      <c r="BE45" s="34" t="str">
        <f>BE29</f>
        <v>Mariebo IK Svart P09</v>
      </c>
      <c r="BF45" s="34" t="s">
        <v>1</v>
      </c>
      <c r="BG45" s="34" t="str">
        <f>BE30</f>
        <v>Bankeryds SK Blå P09</v>
      </c>
      <c r="BI45" s="32"/>
      <c r="BJ45" s="2"/>
      <c r="BK45" s="61"/>
      <c r="BL45" s="2"/>
      <c r="BU45" s="32"/>
      <c r="CG45" s="32"/>
      <c r="CS45" s="32"/>
      <c r="CT45" s="33"/>
      <c r="DE45" s="32"/>
      <c r="DF45" s="33"/>
      <c r="DQ45" s="32"/>
      <c r="EC45" s="32"/>
      <c r="EO45" s="32"/>
      <c r="EP45" s="33"/>
      <c r="FA45" s="32"/>
      <c r="FB45" s="33"/>
      <c r="FM45" s="32"/>
      <c r="FY45" s="32"/>
      <c r="GK45" s="32"/>
      <c r="GL45" s="33"/>
      <c r="GW45" s="32"/>
      <c r="GX45" s="33"/>
      <c r="HI45" s="32"/>
      <c r="HU45" s="32"/>
      <c r="IG45" s="32"/>
      <c r="IH45" s="33"/>
      <c r="IS45" s="32"/>
      <c r="IT45" s="33"/>
    </row>
    <row r="46" spans="4:60" ht="15">
      <c r="D46" s="34"/>
      <c r="E46" s="34"/>
      <c r="F46" s="34"/>
      <c r="G46" s="34"/>
      <c r="H46" s="34"/>
      <c r="I46" s="34"/>
      <c r="J46" s="34"/>
      <c r="K46" s="34"/>
      <c r="P46" s="4"/>
      <c r="Q46" s="5"/>
      <c r="R46" s="4"/>
      <c r="S46" s="4"/>
      <c r="T46" s="4"/>
      <c r="U46" s="4"/>
      <c r="V46" s="5"/>
      <c r="W46" s="4"/>
      <c r="X46" s="4"/>
      <c r="Y46" s="17"/>
      <c r="AB46" s="4"/>
      <c r="AC46" s="5"/>
      <c r="AD46" s="4"/>
      <c r="AE46" s="4"/>
      <c r="AF46" s="4"/>
      <c r="AG46" s="4"/>
      <c r="AH46" s="5"/>
      <c r="AI46" s="4"/>
      <c r="AJ46" s="4"/>
      <c r="AV46" s="4"/>
      <c r="AY46" s="2"/>
      <c r="AZ46" s="4"/>
      <c r="BA46" s="5"/>
      <c r="BB46" s="4"/>
      <c r="BC46" s="4"/>
      <c r="BD46" s="4"/>
      <c r="BE46" s="4"/>
      <c r="BF46" s="5"/>
      <c r="BG46" s="4"/>
      <c r="BH46" s="2"/>
    </row>
    <row r="47" spans="1:60" ht="13.5">
      <c r="A47" s="32">
        <v>0.75</v>
      </c>
      <c r="AY47" s="2"/>
      <c r="AZ47" s="34"/>
      <c r="BA47" s="61"/>
      <c r="BB47" s="34"/>
      <c r="BD47" s="2"/>
      <c r="BE47" s="34"/>
      <c r="BF47" s="61"/>
      <c r="BG47" s="34"/>
      <c r="BH47" s="2"/>
    </row>
    <row r="48" spans="51:60" ht="12.75">
      <c r="AY48" s="2"/>
      <c r="AZ48" s="2"/>
      <c r="BA48" s="61"/>
      <c r="BB48" s="2"/>
      <c r="BD48" s="2"/>
      <c r="BE48" s="2"/>
      <c r="BF48" s="61"/>
      <c r="BG48" s="2"/>
      <c r="BH48" s="2"/>
    </row>
    <row r="49" spans="51:60" ht="12.75">
      <c r="AY49" s="2"/>
      <c r="AZ49" s="2"/>
      <c r="BA49" s="61"/>
      <c r="BB49" s="2"/>
      <c r="BD49" s="2"/>
      <c r="BE49" s="2"/>
      <c r="BF49" s="61"/>
      <c r="BG49" s="2"/>
      <c r="BH49" s="2"/>
    </row>
  </sheetData>
  <sheetProtection/>
  <mergeCells count="42">
    <mergeCell ref="D3:F3"/>
    <mergeCell ref="I3:K3"/>
    <mergeCell ref="P3:R3"/>
    <mergeCell ref="U3:W3"/>
    <mergeCell ref="AB3:AD3"/>
    <mergeCell ref="AG3:AI3"/>
    <mergeCell ref="AN3:AP3"/>
    <mergeCell ref="AS3:AU3"/>
    <mergeCell ref="AZ3:BB3"/>
    <mergeCell ref="BE3:BG3"/>
    <mergeCell ref="D10:F10"/>
    <mergeCell ref="I10:K10"/>
    <mergeCell ref="P10:R10"/>
    <mergeCell ref="U10:W10"/>
    <mergeCell ref="AB10:AD10"/>
    <mergeCell ref="AG10:AI10"/>
    <mergeCell ref="AN10:AP10"/>
    <mergeCell ref="AS10:AU10"/>
    <mergeCell ref="AZ10:BB10"/>
    <mergeCell ref="BE10:BG10"/>
    <mergeCell ref="D27:F27"/>
    <mergeCell ref="I27:K27"/>
    <mergeCell ref="P27:R27"/>
    <mergeCell ref="U27:W27"/>
    <mergeCell ref="AB27:AD27"/>
    <mergeCell ref="AG27:AI27"/>
    <mergeCell ref="D34:F34"/>
    <mergeCell ref="I34:K34"/>
    <mergeCell ref="P34:R34"/>
    <mergeCell ref="U34:W34"/>
    <mergeCell ref="AB34:AD34"/>
    <mergeCell ref="AG34:AI34"/>
    <mergeCell ref="BJ3:BL3"/>
    <mergeCell ref="BJ10:BL10"/>
    <mergeCell ref="AN34:AP34"/>
    <mergeCell ref="AS34:AU34"/>
    <mergeCell ref="AZ34:BB34"/>
    <mergeCell ref="BE34:BG34"/>
    <mergeCell ref="AN27:AP27"/>
    <mergeCell ref="AS27:AU27"/>
    <mergeCell ref="AZ27:BB27"/>
    <mergeCell ref="BE27:BG2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landscape" pageOrder="overThenDown" paperSize="9" r:id="rId1"/>
  <rowBreaks count="1" manualBreakCount="1">
    <brk id="24" max="255" man="1"/>
  </rowBreaks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189"/>
  <sheetViews>
    <sheetView tabSelected="1" zoomScale="150" zoomScaleNormal="150" zoomScalePageLayoutView="0" workbookViewId="0" topLeftCell="A1">
      <pane ySplit="1" topLeftCell="A2" activePane="bottomLeft" state="frozen"/>
      <selection pane="topLeft" activeCell="A1" sqref="A1"/>
      <selection pane="bottomLeft" activeCell="I105" sqref="I105:I133"/>
    </sheetView>
  </sheetViews>
  <sheetFormatPr defaultColWidth="9.140625" defaultRowHeight="12.75"/>
  <cols>
    <col min="1" max="1" width="21.8515625" style="38" bestFit="1" customWidth="1"/>
    <col min="2" max="2" width="21.8515625" style="38" customWidth="1"/>
    <col min="3" max="3" width="5.7109375" style="38" bestFit="1" customWidth="1"/>
    <col min="4" max="4" width="25.57421875" style="38" bestFit="1" customWidth="1"/>
    <col min="5" max="5" width="11.140625" style="38" bestFit="1" customWidth="1"/>
    <col min="6" max="6" width="15.57421875" style="39" bestFit="1" customWidth="1"/>
    <col min="7" max="7" width="7.00390625" style="39" bestFit="1" customWidth="1"/>
    <col min="8" max="8" width="5.28125" style="38" bestFit="1" customWidth="1"/>
    <col min="9" max="9" width="9.140625" style="38" customWidth="1"/>
    <col min="10" max="10" width="1.421875" style="38" bestFit="1" customWidth="1"/>
    <col min="11" max="16384" width="9.140625" style="38" customWidth="1"/>
  </cols>
  <sheetData>
    <row r="1" spans="1:8" ht="12">
      <c r="A1" s="36" t="s">
        <v>304</v>
      </c>
      <c r="B1" s="36"/>
      <c r="C1" s="36"/>
      <c r="D1" s="36" t="s">
        <v>303</v>
      </c>
      <c r="E1" s="36" t="s">
        <v>0</v>
      </c>
      <c r="F1" s="37" t="s">
        <v>38</v>
      </c>
      <c r="G1" s="37" t="s">
        <v>39</v>
      </c>
      <c r="H1" s="37"/>
    </row>
    <row r="3" spans="1:16" ht="12.75">
      <c r="A3" s="36" t="s">
        <v>33</v>
      </c>
      <c r="B3" s="36"/>
      <c r="C3" s="36" t="s">
        <v>41</v>
      </c>
      <c r="D3" s="36" t="s">
        <v>33</v>
      </c>
      <c r="E3" s="36" t="s">
        <v>74</v>
      </c>
      <c r="F3" s="37" t="s">
        <v>38</v>
      </c>
      <c r="G3" s="37" t="s">
        <v>39</v>
      </c>
      <c r="H3" s="37" t="s">
        <v>117</v>
      </c>
      <c r="O3"/>
      <c r="P3" s="2"/>
    </row>
    <row r="4" spans="1:15" ht="12.75">
      <c r="A4" s="65" t="s">
        <v>21</v>
      </c>
      <c r="B4" s="2"/>
      <c r="C4" s="2" t="s">
        <v>126</v>
      </c>
      <c r="D4" s="38" t="str">
        <f aca="true" t="shared" si="0" ref="D4:D22">A4&amp;B4&amp;C4</f>
        <v>Jönköpings Södra IF F07 </v>
      </c>
      <c r="F4" s="39">
        <v>3</v>
      </c>
      <c r="G4" s="58">
        <v>0.5472222222222222</v>
      </c>
      <c r="H4" s="2" t="s">
        <v>115</v>
      </c>
      <c r="N4"/>
      <c r="O4" s="2"/>
    </row>
    <row r="5" spans="1:16" ht="12.75">
      <c r="A5" s="70" t="s">
        <v>13</v>
      </c>
      <c r="B5" t="s">
        <v>56</v>
      </c>
      <c r="C5" s="2" t="s">
        <v>126</v>
      </c>
      <c r="D5" s="38" t="str">
        <f t="shared" si="0"/>
        <v>Ekhagens IF Svart F07 </v>
      </c>
      <c r="F5" s="39">
        <v>4</v>
      </c>
      <c r="G5" s="58">
        <v>0.5520833333333334</v>
      </c>
      <c r="H5" s="2" t="s">
        <v>115</v>
      </c>
      <c r="O5" s="31"/>
      <c r="P5"/>
    </row>
    <row r="6" spans="1:15" ht="12.75">
      <c r="A6" s="65" t="s">
        <v>43</v>
      </c>
      <c r="B6" t="s">
        <v>60</v>
      </c>
      <c r="C6" s="2" t="s">
        <v>126</v>
      </c>
      <c r="D6" s="38" t="str">
        <f t="shared" si="0"/>
        <v>Mariebo IK Röd F07 </v>
      </c>
      <c r="F6" s="39">
        <v>4</v>
      </c>
      <c r="G6" s="58">
        <v>0.545138888888889</v>
      </c>
      <c r="H6" t="s">
        <v>115</v>
      </c>
      <c r="N6" s="31"/>
      <c r="O6"/>
    </row>
    <row r="7" spans="1:8" ht="12.75">
      <c r="A7" s="70" t="s">
        <v>64</v>
      </c>
      <c r="B7" t="s">
        <v>60</v>
      </c>
      <c r="C7" s="2" t="s">
        <v>126</v>
      </c>
      <c r="D7" s="38" t="str">
        <f t="shared" si="0"/>
        <v>Nässjö FF Röd F07 </v>
      </c>
      <c r="F7" s="39">
        <v>3</v>
      </c>
      <c r="H7" s="2" t="s">
        <v>116</v>
      </c>
    </row>
    <row r="8" spans="1:16" ht="12.75">
      <c r="A8" s="48" t="s">
        <v>124</v>
      </c>
      <c r="B8" s="2" t="s">
        <v>60</v>
      </c>
      <c r="C8" s="2" t="s">
        <v>126</v>
      </c>
      <c r="D8" s="38" t="str">
        <f t="shared" si="0"/>
        <v>Tranås FF Röd F07 </v>
      </c>
      <c r="F8" s="39">
        <v>5</v>
      </c>
      <c r="H8" s="2" t="s">
        <v>116</v>
      </c>
      <c r="N8"/>
      <c r="O8" s="2"/>
      <c r="P8" s="2"/>
    </row>
    <row r="9" spans="1:15" ht="12.75">
      <c r="A9" s="52" t="s">
        <v>43</v>
      </c>
      <c r="B9" t="s">
        <v>56</v>
      </c>
      <c r="C9" s="2" t="s">
        <v>126</v>
      </c>
      <c r="D9" s="38" t="str">
        <f t="shared" si="0"/>
        <v>Mariebo IK Svart F07 </v>
      </c>
      <c r="F9" s="39">
        <v>3</v>
      </c>
      <c r="G9" s="58">
        <v>0.545138888888889</v>
      </c>
      <c r="H9" t="s">
        <v>115</v>
      </c>
      <c r="N9"/>
      <c r="O9" s="2"/>
    </row>
    <row r="10" spans="1:15" ht="12.75">
      <c r="A10" s="69" t="s">
        <v>43</v>
      </c>
      <c r="B10" t="s">
        <v>55</v>
      </c>
      <c r="C10" s="2" t="s">
        <v>126</v>
      </c>
      <c r="D10" s="38" t="str">
        <f t="shared" si="0"/>
        <v>Mariebo IK Gul F07 </v>
      </c>
      <c r="F10" s="39">
        <v>3</v>
      </c>
      <c r="G10" s="58">
        <v>0.545138888888889</v>
      </c>
      <c r="H10" t="s">
        <v>115</v>
      </c>
      <c r="N10"/>
      <c r="O10"/>
    </row>
    <row r="11" spans="1:15" ht="12.75">
      <c r="A11" s="66" t="s">
        <v>30</v>
      </c>
      <c r="B11" t="s">
        <v>58</v>
      </c>
      <c r="C11" s="2" t="s">
        <v>126</v>
      </c>
      <c r="D11" s="38" t="str">
        <f t="shared" si="0"/>
        <v>IF Hallby Fotboll Vit F07 </v>
      </c>
      <c r="F11" s="39">
        <v>3</v>
      </c>
      <c r="G11" s="58">
        <v>0.548611111111111</v>
      </c>
      <c r="H11" t="s">
        <v>115</v>
      </c>
      <c r="N11" s="31"/>
      <c r="O11"/>
    </row>
    <row r="12" spans="1:16" ht="12.75">
      <c r="A12" s="72" t="s">
        <v>30</v>
      </c>
      <c r="B12" t="s">
        <v>59</v>
      </c>
      <c r="C12" s="2" t="s">
        <v>126</v>
      </c>
      <c r="D12" s="38" t="str">
        <f t="shared" si="0"/>
        <v>IF Hallby Fotboll Blå F07 </v>
      </c>
      <c r="F12" s="39">
        <v>3</v>
      </c>
      <c r="G12" s="58">
        <v>0.548611111111111</v>
      </c>
      <c r="H12" t="s">
        <v>115</v>
      </c>
      <c r="N12" s="31"/>
      <c r="O12"/>
      <c r="P12"/>
    </row>
    <row r="13" spans="1:16" ht="12.75">
      <c r="A13" s="68" t="s">
        <v>13</v>
      </c>
      <c r="B13" t="s">
        <v>60</v>
      </c>
      <c r="C13" s="2" t="s">
        <v>126</v>
      </c>
      <c r="D13" s="38" t="str">
        <f t="shared" si="0"/>
        <v>Ekhagens IF Röd F07 </v>
      </c>
      <c r="F13" s="39">
        <v>4</v>
      </c>
      <c r="G13" s="58">
        <v>0.5520833333333334</v>
      </c>
      <c r="H13" s="2" t="s">
        <v>115</v>
      </c>
      <c r="O13" s="31"/>
      <c r="P13"/>
    </row>
    <row r="14" spans="1:15" ht="12.75">
      <c r="A14" s="52" t="s">
        <v>12</v>
      </c>
      <c r="B14" s="2"/>
      <c r="C14" s="2" t="s">
        <v>126</v>
      </c>
      <c r="D14" s="38" t="str">
        <f t="shared" si="0"/>
        <v>Hovslätts IK F07 </v>
      </c>
      <c r="F14" s="39">
        <v>3</v>
      </c>
      <c r="H14" s="2" t="s">
        <v>116</v>
      </c>
      <c r="N14"/>
      <c r="O14" s="2"/>
    </row>
    <row r="15" spans="1:16" ht="12.75">
      <c r="A15" s="48" t="s">
        <v>54</v>
      </c>
      <c r="B15" t="s">
        <v>56</v>
      </c>
      <c r="C15" s="2" t="s">
        <v>126</v>
      </c>
      <c r="D15" s="38" t="str">
        <f t="shared" si="0"/>
        <v>Bankeryds SK Svart F07 </v>
      </c>
      <c r="F15" s="39">
        <v>3</v>
      </c>
      <c r="G15" s="58">
        <v>0.5555555555555556</v>
      </c>
      <c r="H15" s="2" t="s">
        <v>127</v>
      </c>
      <c r="N15" s="31"/>
      <c r="O15" s="2"/>
      <c r="P15"/>
    </row>
    <row r="16" spans="1:16" ht="12.75">
      <c r="A16" s="69" t="s">
        <v>54</v>
      </c>
      <c r="B16" t="s">
        <v>55</v>
      </c>
      <c r="C16" s="2" t="s">
        <v>126</v>
      </c>
      <c r="D16" s="38" t="str">
        <f t="shared" si="0"/>
        <v>Bankeryds SK Gul F07 </v>
      </c>
      <c r="F16" s="39">
        <v>3</v>
      </c>
      <c r="G16" s="58">
        <v>0.5555555555555556</v>
      </c>
      <c r="H16" s="2" t="s">
        <v>127</v>
      </c>
      <c r="N16" s="31"/>
      <c r="O16" s="2"/>
      <c r="P16" s="2"/>
    </row>
    <row r="17" spans="1:15" ht="12.75">
      <c r="A17" s="48" t="s">
        <v>125</v>
      </c>
      <c r="B17" s="2"/>
      <c r="C17" s="2" t="s">
        <v>126</v>
      </c>
      <c r="D17" s="38" t="str">
        <f t="shared" si="0"/>
        <v>Gränna AIS F07 </v>
      </c>
      <c r="F17" s="39">
        <v>4</v>
      </c>
      <c r="G17" s="58">
        <v>0.5590277777777778</v>
      </c>
      <c r="H17" s="2" t="s">
        <v>115</v>
      </c>
      <c r="N17"/>
      <c r="O17" s="2"/>
    </row>
    <row r="18" spans="1:15" ht="12.75">
      <c r="A18" s="67" t="s">
        <v>23</v>
      </c>
      <c r="B18"/>
      <c r="C18" s="2" t="s">
        <v>126</v>
      </c>
      <c r="D18" s="38" t="str">
        <f t="shared" si="0"/>
        <v>Månsarps IF F07 </v>
      </c>
      <c r="F18" s="39">
        <v>4</v>
      </c>
      <c r="H18" t="s">
        <v>116</v>
      </c>
      <c r="N18"/>
      <c r="O18" s="2"/>
    </row>
    <row r="19" spans="1:15" ht="12.75">
      <c r="A19" s="67" t="s">
        <v>15</v>
      </c>
      <c r="B19" s="2"/>
      <c r="C19" s="2" t="s">
        <v>126</v>
      </c>
      <c r="D19" s="38" t="str">
        <f t="shared" si="0"/>
        <v>Bottnaryds IF F07 </v>
      </c>
      <c r="F19" s="39">
        <v>4</v>
      </c>
      <c r="G19" s="58">
        <v>0.5611111111111111</v>
      </c>
      <c r="H19" s="2" t="s">
        <v>115</v>
      </c>
      <c r="N19"/>
      <c r="O19" s="2"/>
    </row>
    <row r="20" spans="1:8" ht="12.75">
      <c r="A20" s="69" t="s">
        <v>14</v>
      </c>
      <c r="B20"/>
      <c r="C20" s="2" t="s">
        <v>126</v>
      </c>
      <c r="D20" s="38" t="str">
        <f t="shared" si="0"/>
        <v>IF Haga F07 </v>
      </c>
      <c r="F20" s="39" t="s">
        <v>114</v>
      </c>
      <c r="G20" s="58">
        <v>0.53125</v>
      </c>
      <c r="H20" t="s">
        <v>115</v>
      </c>
    </row>
    <row r="21" spans="1:16" ht="12.75">
      <c r="A21" s="69" t="s">
        <v>124</v>
      </c>
      <c r="B21" s="2" t="s">
        <v>58</v>
      </c>
      <c r="C21" s="2" t="s">
        <v>126</v>
      </c>
      <c r="D21" s="38" t="str">
        <f t="shared" si="0"/>
        <v>Tranås FF Vit F07 </v>
      </c>
      <c r="F21" s="39">
        <v>5</v>
      </c>
      <c r="H21" s="2" t="s">
        <v>116</v>
      </c>
      <c r="O21" s="31"/>
      <c r="P21"/>
    </row>
    <row r="22" spans="1:16" ht="12.75">
      <c r="A22" s="68" t="s">
        <v>64</v>
      </c>
      <c r="B22" t="s">
        <v>59</v>
      </c>
      <c r="C22" s="2" t="s">
        <v>126</v>
      </c>
      <c r="D22" s="38" t="str">
        <f t="shared" si="0"/>
        <v>Nässjö FF Blå F07 </v>
      </c>
      <c r="E22" s="39"/>
      <c r="F22" s="39">
        <v>3</v>
      </c>
      <c r="G22" s="40"/>
      <c r="H22" s="2" t="s">
        <v>116</v>
      </c>
      <c r="O22" s="31"/>
      <c r="P22"/>
    </row>
    <row r="23" spans="1:8" ht="14.25" customHeight="1">
      <c r="A23" s="31"/>
      <c r="B23"/>
      <c r="C23" s="2"/>
      <c r="E23" s="39"/>
      <c r="G23" s="55"/>
      <c r="H23" s="60"/>
    </row>
    <row r="24" spans="1:16" ht="12.75" customHeight="1">
      <c r="A24" s="36" t="s">
        <v>35</v>
      </c>
      <c r="B24" s="36"/>
      <c r="C24" s="36" t="s">
        <v>41</v>
      </c>
      <c r="D24" s="36" t="s">
        <v>35</v>
      </c>
      <c r="E24" s="36" t="s">
        <v>74</v>
      </c>
      <c r="F24" s="37" t="s">
        <v>38</v>
      </c>
      <c r="G24" s="37" t="s">
        <v>39</v>
      </c>
      <c r="H24" s="37" t="s">
        <v>117</v>
      </c>
      <c r="O24"/>
      <c r="P24" s="2"/>
    </row>
    <row r="25" spans="1:9" ht="14.25" customHeight="1">
      <c r="A25" s="48" t="s">
        <v>14</v>
      </c>
      <c r="B25" s="2"/>
      <c r="C25" s="38" t="s">
        <v>36</v>
      </c>
      <c r="D25" s="38" t="str">
        <f aca="true" t="shared" si="1" ref="D25:D36">A25&amp;B25&amp;C25</f>
        <v>IF Haga F08</v>
      </c>
      <c r="F25" s="39" t="s">
        <v>114</v>
      </c>
      <c r="G25" s="94">
        <v>0.5277777777777778</v>
      </c>
      <c r="H25" s="2" t="s">
        <v>115</v>
      </c>
      <c r="I25"/>
    </row>
    <row r="26" spans="1:16" ht="14.25" customHeight="1">
      <c r="A26" s="65" t="s">
        <v>3</v>
      </c>
      <c r="B26" t="s">
        <v>55</v>
      </c>
      <c r="C26" s="38" t="s">
        <v>36</v>
      </c>
      <c r="D26" s="38" t="str">
        <f t="shared" si="1"/>
        <v>Tabergs SK Gul F08</v>
      </c>
      <c r="F26" s="39">
        <v>1</v>
      </c>
      <c r="G26" s="94">
        <v>0.5645833333333333</v>
      </c>
      <c r="H26" s="2" t="s">
        <v>115</v>
      </c>
      <c r="O26" s="31"/>
      <c r="P26"/>
    </row>
    <row r="27" spans="1:9" ht="14.25" customHeight="1">
      <c r="A27" s="52" t="s">
        <v>3</v>
      </c>
      <c r="B27" s="52" t="s">
        <v>60</v>
      </c>
      <c r="C27" s="43" t="s">
        <v>36</v>
      </c>
      <c r="D27" s="43" t="str">
        <f t="shared" si="1"/>
        <v>Tabergs SK Röd F08</v>
      </c>
      <c r="E27" s="43"/>
      <c r="F27" s="97">
        <v>1</v>
      </c>
      <c r="G27" s="98">
        <v>0.5645833333333333</v>
      </c>
      <c r="H27" s="52" t="s">
        <v>115</v>
      </c>
      <c r="I27" t="s">
        <v>305</v>
      </c>
    </row>
    <row r="28" spans="1:16" ht="14.25" customHeight="1">
      <c r="A28" s="67" t="s">
        <v>124</v>
      </c>
      <c r="B28" s="2"/>
      <c r="C28" s="38" t="s">
        <v>36</v>
      </c>
      <c r="D28" s="38" t="str">
        <f t="shared" si="1"/>
        <v>Tranås FF F08</v>
      </c>
      <c r="F28" s="39">
        <v>1</v>
      </c>
      <c r="G28" s="38"/>
      <c r="H28" s="2" t="s">
        <v>116</v>
      </c>
      <c r="I28"/>
      <c r="O28" s="31"/>
      <c r="P28"/>
    </row>
    <row r="29" spans="1:16" ht="14.25" customHeight="1">
      <c r="A29" s="48" t="s">
        <v>40</v>
      </c>
      <c r="B29" s="2" t="s">
        <v>58</v>
      </c>
      <c r="C29" s="38" t="s">
        <v>36</v>
      </c>
      <c r="D29" s="38" t="str">
        <f t="shared" si="1"/>
        <v>Habo IF Vit F08</v>
      </c>
      <c r="F29" s="39">
        <v>1</v>
      </c>
      <c r="G29" s="94">
        <v>0.5666666666666667</v>
      </c>
      <c r="H29" s="2" t="s">
        <v>115</v>
      </c>
      <c r="I29"/>
      <c r="O29" s="31"/>
      <c r="P29"/>
    </row>
    <row r="30" spans="1:9" ht="14.25" customHeight="1">
      <c r="A30" s="67" t="s">
        <v>40</v>
      </c>
      <c r="B30" s="2" t="s">
        <v>59</v>
      </c>
      <c r="C30" s="38" t="s">
        <v>36</v>
      </c>
      <c r="D30" s="38" t="str">
        <f t="shared" si="1"/>
        <v>Habo IF Blå F08</v>
      </c>
      <c r="F30" s="39">
        <v>1</v>
      </c>
      <c r="G30" s="94">
        <v>0.5666666666666667</v>
      </c>
      <c r="H30" s="2" t="s">
        <v>115</v>
      </c>
      <c r="I30"/>
    </row>
    <row r="31" spans="1:16" ht="14.25" customHeight="1">
      <c r="A31" s="71" t="s">
        <v>21</v>
      </c>
      <c r="B31" s="2"/>
      <c r="C31" s="38" t="s">
        <v>36</v>
      </c>
      <c r="D31" s="38" t="str">
        <f t="shared" si="1"/>
        <v>Jönköpings Södra IF F08</v>
      </c>
      <c r="F31" s="39">
        <v>1</v>
      </c>
      <c r="G31" s="38"/>
      <c r="H31" s="2" t="s">
        <v>116</v>
      </c>
      <c r="I31" s="31"/>
      <c r="O31" s="31"/>
      <c r="P31"/>
    </row>
    <row r="32" spans="1:16" ht="14.25" customHeight="1">
      <c r="A32" s="65" t="s">
        <v>30</v>
      </c>
      <c r="B32" s="2" t="s">
        <v>59</v>
      </c>
      <c r="C32" s="38" t="s">
        <v>36</v>
      </c>
      <c r="D32" s="38" t="str">
        <f t="shared" si="1"/>
        <v>IF Hallby Fotboll Blå F08</v>
      </c>
      <c r="F32" s="39">
        <v>2</v>
      </c>
      <c r="G32" s="94">
        <v>0.5694444444444444</v>
      </c>
      <c r="H32" t="s">
        <v>115</v>
      </c>
      <c r="I32"/>
      <c r="O32" s="31"/>
      <c r="P32"/>
    </row>
    <row r="33" spans="1:16" ht="14.25" customHeight="1">
      <c r="A33" s="69" t="s">
        <v>30</v>
      </c>
      <c r="B33" s="2" t="s">
        <v>58</v>
      </c>
      <c r="C33" s="38" t="s">
        <v>36</v>
      </c>
      <c r="D33" s="38" t="str">
        <f t="shared" si="1"/>
        <v>IF Hallby Fotboll Vit F08</v>
      </c>
      <c r="F33" s="39">
        <v>2</v>
      </c>
      <c r="G33" s="94">
        <v>0.5694444444444444</v>
      </c>
      <c r="H33" t="s">
        <v>115</v>
      </c>
      <c r="I33" s="2"/>
      <c r="O33" s="31"/>
      <c r="P33"/>
    </row>
    <row r="34" spans="1:16" ht="14.25" customHeight="1">
      <c r="A34" s="67" t="s">
        <v>15</v>
      </c>
      <c r="B34" s="2"/>
      <c r="C34" s="38" t="s">
        <v>36</v>
      </c>
      <c r="D34" s="38" t="str">
        <f t="shared" si="1"/>
        <v>Bottnaryds IF F08</v>
      </c>
      <c r="F34" s="39">
        <v>2</v>
      </c>
      <c r="G34" s="94">
        <v>0.5868055555555556</v>
      </c>
      <c r="H34" s="2" t="s">
        <v>115</v>
      </c>
      <c r="I34"/>
      <c r="O34" s="31"/>
      <c r="P34"/>
    </row>
    <row r="35" spans="1:9" ht="14.25" customHeight="1">
      <c r="A35" s="70" t="s">
        <v>54</v>
      </c>
      <c r="B35" t="s">
        <v>55</v>
      </c>
      <c r="C35" s="38" t="s">
        <v>36</v>
      </c>
      <c r="D35" s="38" t="str">
        <f t="shared" si="1"/>
        <v>Bankeryds SK Gul F08</v>
      </c>
      <c r="F35" s="39">
        <v>2</v>
      </c>
      <c r="G35" s="94">
        <v>0.5625</v>
      </c>
      <c r="H35" s="2" t="s">
        <v>115</v>
      </c>
      <c r="I35" s="31"/>
    </row>
    <row r="36" spans="1:9" ht="14.25" customHeight="1">
      <c r="A36" s="71" t="s">
        <v>54</v>
      </c>
      <c r="B36" t="s">
        <v>56</v>
      </c>
      <c r="C36" s="38" t="s">
        <v>36</v>
      </c>
      <c r="D36" s="38" t="str">
        <f t="shared" si="1"/>
        <v>Bankeryds SK Svart F08</v>
      </c>
      <c r="F36" s="39">
        <v>2</v>
      </c>
      <c r="G36" s="94">
        <v>0.5625</v>
      </c>
      <c r="H36" s="2" t="s">
        <v>115</v>
      </c>
      <c r="I36" s="31"/>
    </row>
    <row r="37" spans="1:9" ht="11.25" customHeight="1">
      <c r="A37" s="67" t="s">
        <v>13</v>
      </c>
      <c r="B37"/>
      <c r="C37" s="38" t="s">
        <v>36</v>
      </c>
      <c r="D37" s="38" t="str">
        <f>A37&amp;B37&amp;C37</f>
        <v>Ekhagens IF F08</v>
      </c>
      <c r="F37" s="39">
        <v>2</v>
      </c>
      <c r="G37" s="94">
        <v>0.5833333333333334</v>
      </c>
      <c r="H37" s="2" t="s">
        <v>115</v>
      </c>
      <c r="I37" s="31"/>
    </row>
    <row r="38" spans="1:9" ht="14.25" customHeight="1">
      <c r="A38" s="66" t="s">
        <v>72</v>
      </c>
      <c r="B38" s="2"/>
      <c r="C38" s="38" t="s">
        <v>36</v>
      </c>
      <c r="D38" s="38" t="str">
        <f aca="true" t="shared" si="2" ref="D38:D44">A38&amp;B38&amp;C38</f>
        <v>Tenhults IF F08</v>
      </c>
      <c r="F38" s="39">
        <v>2</v>
      </c>
      <c r="G38" s="94">
        <v>0.611111111111111</v>
      </c>
      <c r="H38" s="2" t="s">
        <v>115</v>
      </c>
      <c r="I38" s="31"/>
    </row>
    <row r="39" spans="1:16" ht="14.25" customHeight="1">
      <c r="A39" s="70" t="s">
        <v>53</v>
      </c>
      <c r="B39" s="2" t="s">
        <v>149</v>
      </c>
      <c r="C39" s="38" t="s">
        <v>36</v>
      </c>
      <c r="D39" s="38" t="str">
        <f t="shared" si="2"/>
        <v>Barnarps IF Vinröd F08</v>
      </c>
      <c r="F39" s="39">
        <v>2</v>
      </c>
      <c r="G39" s="94">
        <v>0.5729166666666666</v>
      </c>
      <c r="H39" s="2" t="s">
        <v>115</v>
      </c>
      <c r="I39" s="31"/>
      <c r="O39" s="31"/>
      <c r="P39"/>
    </row>
    <row r="40" spans="1:9" ht="14.25" customHeight="1">
      <c r="A40" s="71" t="s">
        <v>53</v>
      </c>
      <c r="B40" s="2" t="s">
        <v>58</v>
      </c>
      <c r="C40" s="38" t="s">
        <v>36</v>
      </c>
      <c r="D40" s="38" t="str">
        <f t="shared" si="2"/>
        <v>Barnarps IF Vit F08</v>
      </c>
      <c r="F40" s="39">
        <v>2</v>
      </c>
      <c r="G40" s="94">
        <v>0.5729166666666666</v>
      </c>
      <c r="H40" s="2" t="s">
        <v>115</v>
      </c>
      <c r="I40" s="31"/>
    </row>
    <row r="41" spans="1:16" ht="14.25" customHeight="1">
      <c r="A41" s="66" t="s">
        <v>22</v>
      </c>
      <c r="B41"/>
      <c r="C41" s="38" t="s">
        <v>36</v>
      </c>
      <c r="D41" s="38" t="str">
        <f t="shared" si="2"/>
        <v>Hvetlanda GIF F08</v>
      </c>
      <c r="F41" s="39">
        <v>2</v>
      </c>
      <c r="G41" s="38"/>
      <c r="H41" s="2" t="s">
        <v>116</v>
      </c>
      <c r="I41" s="31"/>
      <c r="O41" s="31"/>
      <c r="P41"/>
    </row>
    <row r="42" spans="1:16" ht="14.25" customHeight="1">
      <c r="A42" s="31" t="s">
        <v>162</v>
      </c>
      <c r="B42" s="2"/>
      <c r="C42" s="38" t="s">
        <v>36</v>
      </c>
      <c r="D42" s="38" t="str">
        <f t="shared" si="2"/>
        <v>Vakant 1 F08</v>
      </c>
      <c r="G42" s="38"/>
      <c r="H42" s="2"/>
      <c r="O42" s="31"/>
      <c r="P42"/>
    </row>
    <row r="43" spans="1:8" ht="14.25" customHeight="1">
      <c r="A43" s="31" t="s">
        <v>163</v>
      </c>
      <c r="B43" s="2"/>
      <c r="C43" s="38" t="s">
        <v>36</v>
      </c>
      <c r="D43" s="38" t="str">
        <f t="shared" si="2"/>
        <v>Vakant 2 F08</v>
      </c>
      <c r="G43" s="38"/>
      <c r="H43" s="60"/>
    </row>
    <row r="44" spans="1:16" ht="14.25" customHeight="1">
      <c r="A44" s="31" t="s">
        <v>164</v>
      </c>
      <c r="B44" s="2"/>
      <c r="C44" s="38" t="s">
        <v>36</v>
      </c>
      <c r="D44" s="38" t="str">
        <f t="shared" si="2"/>
        <v>Vakant 3 F08</v>
      </c>
      <c r="G44" s="55"/>
      <c r="H44" s="60"/>
      <c r="O44" s="31"/>
      <c r="P44"/>
    </row>
    <row r="45" spans="1:7" ht="11.25" customHeight="1">
      <c r="A45" s="31"/>
      <c r="B45" s="31"/>
      <c r="G45" s="38"/>
    </row>
    <row r="46" spans="1:7" ht="11.25" customHeight="1">
      <c r="A46" s="31"/>
      <c r="B46" s="31"/>
      <c r="G46" s="38"/>
    </row>
    <row r="47" spans="1:16" ht="12.75" customHeight="1">
      <c r="A47" s="36" t="s">
        <v>68</v>
      </c>
      <c r="B47" s="36"/>
      <c r="C47" s="36" t="s">
        <v>41</v>
      </c>
      <c r="D47" s="36" t="s">
        <v>68</v>
      </c>
      <c r="E47" s="36" t="s">
        <v>42</v>
      </c>
      <c r="F47" s="37" t="s">
        <v>38</v>
      </c>
      <c r="G47" s="37" t="s">
        <v>39</v>
      </c>
      <c r="H47" s="37" t="s">
        <v>117</v>
      </c>
      <c r="O47" s="31"/>
      <c r="P47"/>
    </row>
    <row r="48" spans="1:9" ht="14.25" customHeight="1">
      <c r="A48" s="52" t="s">
        <v>3</v>
      </c>
      <c r="B48" s="52" t="s">
        <v>60</v>
      </c>
      <c r="C48" s="43" t="s">
        <v>69</v>
      </c>
      <c r="D48" s="43" t="str">
        <f aca="true" t="shared" si="3" ref="D48:D55">A48&amp;B48&amp;C48</f>
        <v>Tabergs SK Röd F09</v>
      </c>
      <c r="E48" s="43"/>
      <c r="F48" s="97">
        <v>3</v>
      </c>
      <c r="G48" s="99">
        <v>0.34375</v>
      </c>
      <c r="H48" s="100" t="s">
        <v>115</v>
      </c>
      <c r="I48" s="63" t="s">
        <v>305</v>
      </c>
    </row>
    <row r="49" spans="1:8" ht="14.25" customHeight="1">
      <c r="A49" s="52" t="s">
        <v>54</v>
      </c>
      <c r="B49" t="s">
        <v>56</v>
      </c>
      <c r="C49" s="38" t="s">
        <v>69</v>
      </c>
      <c r="D49" s="38" t="str">
        <f t="shared" si="3"/>
        <v>Bankeryds SK Svart F09</v>
      </c>
      <c r="F49" s="39">
        <v>3</v>
      </c>
      <c r="G49" s="55">
        <v>0.34027777777777773</v>
      </c>
      <c r="H49" s="59" t="s">
        <v>115</v>
      </c>
    </row>
    <row r="50" spans="1:16" ht="14.25" customHeight="1">
      <c r="A50" s="52" t="s">
        <v>21</v>
      </c>
      <c r="B50"/>
      <c r="C50" s="38" t="s">
        <v>69</v>
      </c>
      <c r="D50" s="38" t="str">
        <f t="shared" si="3"/>
        <v>Jönköpings Södra IF F09</v>
      </c>
      <c r="F50" s="39">
        <v>3</v>
      </c>
      <c r="G50" s="55">
        <v>0.375</v>
      </c>
      <c r="H50" s="59" t="s">
        <v>115</v>
      </c>
      <c r="O50" s="31"/>
      <c r="P50"/>
    </row>
    <row r="51" spans="1:16" ht="14.25" customHeight="1">
      <c r="A51" s="48" t="s">
        <v>3</v>
      </c>
      <c r="B51" t="s">
        <v>55</v>
      </c>
      <c r="C51" t="s">
        <v>69</v>
      </c>
      <c r="D51" t="str">
        <f t="shared" si="3"/>
        <v>Tabergs SK Gul F09</v>
      </c>
      <c r="E51"/>
      <c r="F51">
        <v>3</v>
      </c>
      <c r="G51" s="55">
        <v>0.3368055555555556</v>
      </c>
      <c r="H51" t="s">
        <v>115</v>
      </c>
      <c r="O51" s="31"/>
      <c r="P51"/>
    </row>
    <row r="52" spans="1:8" ht="14.25" customHeight="1">
      <c r="A52" s="48" t="s">
        <v>54</v>
      </c>
      <c r="B52" t="s">
        <v>55</v>
      </c>
      <c r="C52" s="38" t="s">
        <v>69</v>
      </c>
      <c r="D52" s="38" t="str">
        <f t="shared" si="3"/>
        <v>Bankeryds SK Gul F09</v>
      </c>
      <c r="F52" s="39">
        <v>4</v>
      </c>
      <c r="G52" s="55">
        <v>0.34027777777777773</v>
      </c>
      <c r="H52" s="59" t="s">
        <v>115</v>
      </c>
    </row>
    <row r="53" spans="1:16" ht="14.25" customHeight="1">
      <c r="A53" s="48" t="s">
        <v>14</v>
      </c>
      <c r="B53"/>
      <c r="C53" s="38" t="s">
        <v>69</v>
      </c>
      <c r="D53" s="38" t="str">
        <f t="shared" si="3"/>
        <v>IF Haga F09</v>
      </c>
      <c r="E53" s="94"/>
      <c r="F53" s="39" t="s">
        <v>114</v>
      </c>
      <c r="G53" s="55">
        <v>0.3333333333333333</v>
      </c>
      <c r="H53" s="59" t="s">
        <v>115</v>
      </c>
      <c r="O53" s="31"/>
      <c r="P53"/>
    </row>
    <row r="54" spans="1:16" ht="14.25" customHeight="1">
      <c r="A54" s="52" t="s">
        <v>22</v>
      </c>
      <c r="B54" t="s">
        <v>59</v>
      </c>
      <c r="C54" s="38" t="s">
        <v>69</v>
      </c>
      <c r="D54" s="38" t="str">
        <f t="shared" si="3"/>
        <v>Hvetlanda GIF Blå F09</v>
      </c>
      <c r="F54" s="39">
        <v>4</v>
      </c>
      <c r="G54" s="55">
        <v>0.3645833333333333</v>
      </c>
      <c r="H54" s="59" t="s">
        <v>115</v>
      </c>
      <c r="O54" s="31"/>
      <c r="P54"/>
    </row>
    <row r="55" spans="1:16" ht="14.25" customHeight="1">
      <c r="A55" s="48" t="s">
        <v>22</v>
      </c>
      <c r="B55" t="s">
        <v>58</v>
      </c>
      <c r="C55" s="38" t="s">
        <v>69</v>
      </c>
      <c r="D55" s="38" t="str">
        <f t="shared" si="3"/>
        <v>Hvetlanda GIF Vit F09</v>
      </c>
      <c r="F55" s="39">
        <v>4</v>
      </c>
      <c r="G55" s="55">
        <v>0.3645833333333333</v>
      </c>
      <c r="H55" s="59" t="s">
        <v>115</v>
      </c>
      <c r="O55" s="31"/>
      <c r="P55"/>
    </row>
    <row r="56" spans="1:16" ht="13.5" customHeight="1">
      <c r="A56" s="31"/>
      <c r="B56"/>
      <c r="G56" s="55"/>
      <c r="H56" s="59"/>
      <c r="O56" s="31"/>
      <c r="P56"/>
    </row>
    <row r="57" spans="1:16" ht="12.75" customHeight="1">
      <c r="A57" s="36" t="s">
        <v>171</v>
      </c>
      <c r="B57" s="36"/>
      <c r="C57" s="36" t="s">
        <v>41</v>
      </c>
      <c r="D57" s="36" t="s">
        <v>171</v>
      </c>
      <c r="E57" s="36" t="s">
        <v>172</v>
      </c>
      <c r="F57" s="37" t="s">
        <v>38</v>
      </c>
      <c r="G57" s="37" t="s">
        <v>39</v>
      </c>
      <c r="H57" s="37" t="s">
        <v>117</v>
      </c>
      <c r="O57" s="31"/>
      <c r="P57"/>
    </row>
    <row r="58" spans="1:9" ht="14.25" customHeight="1">
      <c r="A58" s="52" t="s">
        <v>14</v>
      </c>
      <c r="B58" s="2" t="s">
        <v>55</v>
      </c>
      <c r="C58" s="38" t="s">
        <v>165</v>
      </c>
      <c r="D58" s="38" t="str">
        <f aca="true" t="shared" si="4" ref="D58:D65">A58&amp;B58&amp;C58</f>
        <v>IF Haga Gul F10</v>
      </c>
      <c r="F58" s="39" t="s">
        <v>114</v>
      </c>
      <c r="G58" s="55">
        <v>0.3333333333333333</v>
      </c>
      <c r="H58" s="59" t="s">
        <v>115</v>
      </c>
      <c r="I58" s="63"/>
    </row>
    <row r="59" spans="1:8" ht="14.25" customHeight="1">
      <c r="A59" s="48" t="s">
        <v>14</v>
      </c>
      <c r="B59" s="2" t="s">
        <v>56</v>
      </c>
      <c r="C59" s="38" t="s">
        <v>165</v>
      </c>
      <c r="D59" s="38" t="str">
        <f t="shared" si="4"/>
        <v>IF Haga Svart F10</v>
      </c>
      <c r="F59" s="39" t="s">
        <v>114</v>
      </c>
      <c r="G59" s="55">
        <v>0.3333333333333333</v>
      </c>
      <c r="H59" s="59" t="s">
        <v>115</v>
      </c>
    </row>
    <row r="60" spans="1:16" ht="14.25" customHeight="1">
      <c r="A60" s="66" t="s">
        <v>40</v>
      </c>
      <c r="B60" s="2"/>
      <c r="C60" s="38" t="s">
        <v>165</v>
      </c>
      <c r="D60" s="38" t="str">
        <f t="shared" si="4"/>
        <v>Habo IF F10</v>
      </c>
      <c r="F60" s="39">
        <v>3</v>
      </c>
      <c r="G60" s="55">
        <v>0.33888888888888885</v>
      </c>
      <c r="H60" s="59" t="s">
        <v>115</v>
      </c>
      <c r="O60" s="31"/>
      <c r="P60"/>
    </row>
    <row r="61" spans="1:16" ht="14.25" customHeight="1">
      <c r="A61" s="52" t="s">
        <v>22</v>
      </c>
      <c r="B61" s="52"/>
      <c r="C61" s="43" t="s">
        <v>165</v>
      </c>
      <c r="D61" s="43" t="str">
        <f t="shared" si="4"/>
        <v>Hvetlanda GIF F10</v>
      </c>
      <c r="E61" s="43"/>
      <c r="F61" s="97">
        <v>3</v>
      </c>
      <c r="G61" s="99">
        <v>0.40277777777777773</v>
      </c>
      <c r="H61" s="100" t="s">
        <v>115</v>
      </c>
      <c r="I61" s="63" t="s">
        <v>307</v>
      </c>
      <c r="O61" s="31"/>
      <c r="P61"/>
    </row>
    <row r="62" spans="1:8" ht="14.25" customHeight="1">
      <c r="A62" s="52" t="s">
        <v>13</v>
      </c>
      <c r="B62" s="2"/>
      <c r="C62" s="38" t="s">
        <v>165</v>
      </c>
      <c r="D62" s="38" t="str">
        <f t="shared" si="4"/>
        <v>Ekhagens IF F10</v>
      </c>
      <c r="F62" s="39">
        <v>3</v>
      </c>
      <c r="G62" s="55">
        <v>0.3416666666666666</v>
      </c>
      <c r="H62" s="59" t="s">
        <v>115</v>
      </c>
    </row>
    <row r="63" spans="1:16" ht="14.25" customHeight="1">
      <c r="A63" s="52" t="s">
        <v>54</v>
      </c>
      <c r="B63" s="2" t="s">
        <v>55</v>
      </c>
      <c r="C63" s="38" t="s">
        <v>165</v>
      </c>
      <c r="D63" s="38" t="str">
        <f t="shared" si="4"/>
        <v>Bankeryds SK Gul F10</v>
      </c>
      <c r="F63" s="39">
        <v>3</v>
      </c>
      <c r="G63" s="55">
        <v>0.3368055555555556</v>
      </c>
      <c r="H63" s="59" t="s">
        <v>115</v>
      </c>
      <c r="O63" s="31"/>
      <c r="P63"/>
    </row>
    <row r="64" spans="1:16" ht="14.25" customHeight="1">
      <c r="A64" s="48" t="s">
        <v>54</v>
      </c>
      <c r="B64" s="2" t="s">
        <v>56</v>
      </c>
      <c r="C64" s="38" t="s">
        <v>165</v>
      </c>
      <c r="D64" s="38" t="str">
        <f t="shared" si="4"/>
        <v>Bankeryds SK Svart F10</v>
      </c>
      <c r="F64" s="39">
        <v>3</v>
      </c>
      <c r="G64" s="55">
        <v>0.3368055555555556</v>
      </c>
      <c r="H64" s="59" t="s">
        <v>115</v>
      </c>
      <c r="O64" s="31"/>
      <c r="P64"/>
    </row>
    <row r="65" spans="1:16" ht="14.25" customHeight="1">
      <c r="A65" s="48" t="s">
        <v>162</v>
      </c>
      <c r="B65"/>
      <c r="C65" s="38" t="s">
        <v>165</v>
      </c>
      <c r="D65" s="38" t="str">
        <f t="shared" si="4"/>
        <v>Vakant 1 F10</v>
      </c>
      <c r="G65" s="55"/>
      <c r="H65" s="59"/>
      <c r="O65" s="31"/>
      <c r="P65"/>
    </row>
    <row r="66" spans="1:16" ht="14.25" customHeight="1">
      <c r="A66"/>
      <c r="B66"/>
      <c r="G66" s="55"/>
      <c r="H66" s="59"/>
      <c r="O66" s="31"/>
      <c r="P66"/>
    </row>
    <row r="67" spans="1:16" ht="14.25" customHeight="1">
      <c r="A67" s="31"/>
      <c r="B67"/>
      <c r="G67" s="55"/>
      <c r="H67" s="59"/>
      <c r="O67" s="31"/>
      <c r="P67"/>
    </row>
    <row r="68" spans="1:7" ht="11.25" customHeight="1">
      <c r="A68" s="31"/>
      <c r="B68" s="31"/>
      <c r="D68" s="38">
        <f>A68&amp;B68&amp;C68</f>
      </c>
      <c r="G68" s="40"/>
    </row>
    <row r="69" spans="1:7" ht="11.25" customHeight="1">
      <c r="A69" s="31"/>
      <c r="B69" s="31"/>
      <c r="G69" s="40"/>
    </row>
    <row r="70" spans="1:4" ht="11.25" customHeight="1">
      <c r="A70" s="44"/>
      <c r="B70" s="47"/>
      <c r="D70" s="38">
        <f>A70&amp;C70</f>
      </c>
    </row>
    <row r="71" spans="1:7" ht="12" customHeight="1">
      <c r="A71" s="36" t="s">
        <v>16</v>
      </c>
      <c r="B71" s="36"/>
      <c r="C71" s="36" t="s">
        <v>41</v>
      </c>
      <c r="D71" s="36" t="s">
        <v>16</v>
      </c>
      <c r="E71" s="36" t="s">
        <v>296</v>
      </c>
      <c r="F71" s="37" t="s">
        <v>38</v>
      </c>
      <c r="G71" s="37" t="s">
        <v>39</v>
      </c>
    </row>
    <row r="72" spans="1:8" ht="14.25" customHeight="1">
      <c r="A72" s="76" t="s">
        <v>14</v>
      </c>
      <c r="B72" t="s">
        <v>56</v>
      </c>
      <c r="C72" s="38" t="s">
        <v>17</v>
      </c>
      <c r="D72" s="38" t="str">
        <f aca="true" t="shared" si="5" ref="D72:D104">A72&amp;B72&amp;C72</f>
        <v>IF Haga Svart P07</v>
      </c>
      <c r="F72" s="39" t="s">
        <v>114</v>
      </c>
      <c r="G72" s="55">
        <v>0.3298611111111111</v>
      </c>
      <c r="H72" t="s">
        <v>115</v>
      </c>
    </row>
    <row r="73" spans="1:8" ht="14.25" customHeight="1">
      <c r="A73" s="77" t="s">
        <v>14</v>
      </c>
      <c r="B73" t="s">
        <v>55</v>
      </c>
      <c r="C73" s="64" t="s">
        <v>17</v>
      </c>
      <c r="D73" s="64" t="str">
        <f t="shared" si="5"/>
        <v>IF Haga Gul P07</v>
      </c>
      <c r="F73" s="39" t="s">
        <v>114</v>
      </c>
      <c r="G73" s="55">
        <v>0.3298611111111111</v>
      </c>
      <c r="H73" t="s">
        <v>115</v>
      </c>
    </row>
    <row r="74" spans="1:8" ht="14.25" customHeight="1">
      <c r="A74" s="49" t="s">
        <v>54</v>
      </c>
      <c r="B74" s="48" t="s">
        <v>56</v>
      </c>
      <c r="C74" s="38" t="s">
        <v>17</v>
      </c>
      <c r="D74" s="38" t="str">
        <f t="shared" si="5"/>
        <v>Bankeryds SK Svart P07</v>
      </c>
      <c r="F74" s="39">
        <v>1</v>
      </c>
      <c r="G74" s="55">
        <v>0.34722222222222227</v>
      </c>
      <c r="H74" s="2" t="s">
        <v>115</v>
      </c>
    </row>
    <row r="75" spans="1:8" ht="14.25" customHeight="1">
      <c r="A75" s="69" t="s">
        <v>54</v>
      </c>
      <c r="B75" s="48" t="s">
        <v>55</v>
      </c>
      <c r="C75" s="64" t="s">
        <v>17</v>
      </c>
      <c r="D75" s="38" t="str">
        <f t="shared" si="5"/>
        <v>Bankeryds SK Gul P07</v>
      </c>
      <c r="F75" s="39">
        <v>1</v>
      </c>
      <c r="G75" s="55">
        <v>0.34722222222222227</v>
      </c>
      <c r="H75" s="2" t="s">
        <v>115</v>
      </c>
    </row>
    <row r="76" spans="1:8" ht="14.25" customHeight="1">
      <c r="A76" s="52" t="s">
        <v>54</v>
      </c>
      <c r="B76" s="48" t="s">
        <v>59</v>
      </c>
      <c r="C76" s="38" t="s">
        <v>17</v>
      </c>
      <c r="D76" s="38" t="str">
        <f t="shared" si="5"/>
        <v>Bankeryds SK Blå P07</v>
      </c>
      <c r="F76" s="39">
        <v>1</v>
      </c>
      <c r="G76" s="55">
        <v>0.34722222222222227</v>
      </c>
      <c r="H76" s="2" t="s">
        <v>115</v>
      </c>
    </row>
    <row r="77" spans="1:8" ht="14.25" customHeight="1">
      <c r="A77" s="80" t="s">
        <v>54</v>
      </c>
      <c r="B77" s="48" t="s">
        <v>60</v>
      </c>
      <c r="C77" s="64" t="s">
        <v>17</v>
      </c>
      <c r="D77" s="38" t="str">
        <f t="shared" si="5"/>
        <v>Bankeryds SK Röd P07</v>
      </c>
      <c r="F77" s="39">
        <v>1</v>
      </c>
      <c r="G77" s="55">
        <v>0.34722222222222227</v>
      </c>
      <c r="H77" s="2" t="s">
        <v>115</v>
      </c>
    </row>
    <row r="78" spans="1:8" ht="14.25" customHeight="1">
      <c r="A78" s="76" t="s">
        <v>184</v>
      </c>
      <c r="B78" s="2" t="s">
        <v>58</v>
      </c>
      <c r="C78" s="38" t="s">
        <v>17</v>
      </c>
      <c r="D78" s="38" t="str">
        <f t="shared" si="5"/>
        <v>Vaggeryds IK Vit P07</v>
      </c>
      <c r="F78" s="39">
        <v>1</v>
      </c>
      <c r="G78" s="55">
        <v>0.5347222222222222</v>
      </c>
      <c r="H78" s="2" t="s">
        <v>115</v>
      </c>
    </row>
    <row r="79" spans="1:8" ht="14.25" customHeight="1">
      <c r="A79" s="48" t="s">
        <v>184</v>
      </c>
      <c r="B79" s="2" t="s">
        <v>59</v>
      </c>
      <c r="C79" s="64" t="s">
        <v>17</v>
      </c>
      <c r="D79" s="38" t="str">
        <f t="shared" si="5"/>
        <v>Vaggeryds IK Blå P07</v>
      </c>
      <c r="F79" s="39">
        <v>1</v>
      </c>
      <c r="G79" s="55">
        <v>0.5347222222222222</v>
      </c>
      <c r="H79" s="2" t="s">
        <v>115</v>
      </c>
    </row>
    <row r="80" spans="1:8" ht="14.25" customHeight="1">
      <c r="A80" s="69" t="s">
        <v>11</v>
      </c>
      <c r="B80" s="2" t="s">
        <v>59</v>
      </c>
      <c r="C80" s="38" t="s">
        <v>17</v>
      </c>
      <c r="D80" s="38" t="str">
        <f t="shared" si="5"/>
        <v>Husqvarna FF Blå P07</v>
      </c>
      <c r="F80" s="39">
        <v>1</v>
      </c>
      <c r="G80" s="55">
        <v>0.3506944444444444</v>
      </c>
      <c r="H80" s="2" t="s">
        <v>115</v>
      </c>
    </row>
    <row r="81" spans="1:8" ht="14.25" customHeight="1">
      <c r="A81" s="77" t="s">
        <v>11</v>
      </c>
      <c r="B81" s="2" t="s">
        <v>58</v>
      </c>
      <c r="C81" s="64" t="s">
        <v>17</v>
      </c>
      <c r="D81" s="38" t="str">
        <f t="shared" si="5"/>
        <v>Husqvarna FF Vit P07</v>
      </c>
      <c r="F81" s="39">
        <v>1</v>
      </c>
      <c r="G81" s="55">
        <v>0.3506944444444444</v>
      </c>
      <c r="H81" s="2" t="s">
        <v>115</v>
      </c>
    </row>
    <row r="82" spans="1:8" ht="14.25" customHeight="1">
      <c r="A82" s="48" t="s">
        <v>11</v>
      </c>
      <c r="B82" s="2" t="s">
        <v>90</v>
      </c>
      <c r="C82" s="38" t="s">
        <v>17</v>
      </c>
      <c r="D82" s="38" t="str">
        <f t="shared" si="5"/>
        <v>Husqvarna FF Marin P07</v>
      </c>
      <c r="F82" s="39">
        <v>1</v>
      </c>
      <c r="G82" s="55">
        <v>0.3506944444444444</v>
      </c>
      <c r="H82" s="2" t="s">
        <v>115</v>
      </c>
    </row>
    <row r="83" spans="1:8" ht="14.25" customHeight="1">
      <c r="A83" s="49" t="s">
        <v>30</v>
      </c>
      <c r="B83" s="2" t="s">
        <v>59</v>
      </c>
      <c r="C83" s="64" t="s">
        <v>17</v>
      </c>
      <c r="D83" s="38" t="str">
        <f t="shared" si="5"/>
        <v>IF Hallby Fotboll Blå P07</v>
      </c>
      <c r="F83" s="39" t="s">
        <v>118</v>
      </c>
      <c r="G83" s="55">
        <v>0.3541666666666667</v>
      </c>
      <c r="H83" s="2" t="s">
        <v>115</v>
      </c>
    </row>
    <row r="84" spans="1:8" ht="14.25" customHeight="1">
      <c r="A84" s="52" t="s">
        <v>30</v>
      </c>
      <c r="B84" s="2" t="s">
        <v>58</v>
      </c>
      <c r="C84" s="38" t="s">
        <v>17</v>
      </c>
      <c r="D84" s="38" t="str">
        <f t="shared" si="5"/>
        <v>IF Hallby Fotboll Vit P07</v>
      </c>
      <c r="F84" s="39" t="s">
        <v>118</v>
      </c>
      <c r="G84" s="55">
        <v>0.3541666666666667</v>
      </c>
      <c r="H84" s="2" t="s">
        <v>115</v>
      </c>
    </row>
    <row r="85" spans="1:8" ht="14.25" customHeight="1">
      <c r="A85" s="80" t="s">
        <v>30</v>
      </c>
      <c r="B85" s="2" t="s">
        <v>60</v>
      </c>
      <c r="C85" s="64" t="s">
        <v>17</v>
      </c>
      <c r="D85" s="38" t="str">
        <f t="shared" si="5"/>
        <v>IF Hallby Fotboll Röd P07</v>
      </c>
      <c r="F85" s="39" t="s">
        <v>118</v>
      </c>
      <c r="G85" s="55">
        <v>0.3541666666666667</v>
      </c>
      <c r="H85" s="2" t="s">
        <v>115</v>
      </c>
    </row>
    <row r="86" spans="1:8" ht="14.25" customHeight="1">
      <c r="A86" s="69" t="s">
        <v>21</v>
      </c>
      <c r="B86" s="2" t="s">
        <v>57</v>
      </c>
      <c r="C86" s="38" t="s">
        <v>17</v>
      </c>
      <c r="D86" s="38" t="str">
        <f t="shared" si="5"/>
        <v>Jönköpings Södra IF Grön P07</v>
      </c>
      <c r="F86" s="39" t="s">
        <v>118</v>
      </c>
      <c r="G86" s="55">
        <v>0.3576388888888889</v>
      </c>
      <c r="H86" s="75" t="s">
        <v>116</v>
      </c>
    </row>
    <row r="87" spans="1:8" ht="14.25" customHeight="1">
      <c r="A87" s="48" t="s">
        <v>21</v>
      </c>
      <c r="B87" s="2" t="s">
        <v>58</v>
      </c>
      <c r="C87" s="64" t="s">
        <v>17</v>
      </c>
      <c r="D87" s="38" t="str">
        <f t="shared" si="5"/>
        <v>Jönköpings Södra IF Vit P07</v>
      </c>
      <c r="F87" s="39" t="s">
        <v>118</v>
      </c>
      <c r="G87" s="55">
        <v>0.3576388888888889</v>
      </c>
      <c r="H87" s="75" t="s">
        <v>116</v>
      </c>
    </row>
    <row r="88" spans="1:8" ht="14.25" customHeight="1">
      <c r="A88" s="79" t="s">
        <v>21</v>
      </c>
      <c r="B88" s="2" t="s">
        <v>56</v>
      </c>
      <c r="C88" s="38" t="s">
        <v>17</v>
      </c>
      <c r="D88" s="38" t="str">
        <f t="shared" si="5"/>
        <v>Jönköpings Södra IF Svart P07</v>
      </c>
      <c r="F88" s="39" t="s">
        <v>118</v>
      </c>
      <c r="G88" s="55">
        <v>0.3576388888888889</v>
      </c>
      <c r="H88" s="75" t="s">
        <v>116</v>
      </c>
    </row>
    <row r="89" spans="1:8" ht="14.25" customHeight="1">
      <c r="A89" s="49" t="s">
        <v>40</v>
      </c>
      <c r="B89" s="49" t="s">
        <v>55</v>
      </c>
      <c r="C89" s="64" t="s">
        <v>17</v>
      </c>
      <c r="D89" s="38" t="str">
        <f t="shared" si="5"/>
        <v>Habo IF Gul P07</v>
      </c>
      <c r="F89" s="39" t="s">
        <v>118</v>
      </c>
      <c r="G89" s="55">
        <v>0.3611111111111111</v>
      </c>
      <c r="H89" s="75" t="s">
        <v>115</v>
      </c>
    </row>
    <row r="90" spans="1:8" ht="14.25" customHeight="1">
      <c r="A90" s="76" t="s">
        <v>40</v>
      </c>
      <c r="B90" s="49" t="s">
        <v>59</v>
      </c>
      <c r="C90" s="38" t="s">
        <v>17</v>
      </c>
      <c r="D90" s="38" t="str">
        <f t="shared" si="5"/>
        <v>Habo IF Blå P07</v>
      </c>
      <c r="F90" s="39" t="s">
        <v>118</v>
      </c>
      <c r="G90" s="55">
        <v>0.3611111111111111</v>
      </c>
      <c r="H90" s="75" t="s">
        <v>115</v>
      </c>
    </row>
    <row r="91" spans="1:8" ht="14.25" customHeight="1">
      <c r="A91" s="79" t="s">
        <v>40</v>
      </c>
      <c r="B91" s="49" t="s">
        <v>60</v>
      </c>
      <c r="C91" s="64" t="s">
        <v>17</v>
      </c>
      <c r="D91" s="38" t="str">
        <f t="shared" si="5"/>
        <v>Habo IF Röd P07</v>
      </c>
      <c r="F91" s="39" t="s">
        <v>118</v>
      </c>
      <c r="G91" s="55">
        <v>0.3611111111111111</v>
      </c>
      <c r="H91" s="75" t="s">
        <v>115</v>
      </c>
    </row>
    <row r="92" spans="1:8" ht="14.25" customHeight="1">
      <c r="A92" s="80" t="s">
        <v>40</v>
      </c>
      <c r="B92" s="49" t="s">
        <v>56</v>
      </c>
      <c r="C92" s="38" t="s">
        <v>17</v>
      </c>
      <c r="D92" s="38" t="str">
        <f t="shared" si="5"/>
        <v>Habo IF Svart P07</v>
      </c>
      <c r="F92" s="39" t="s">
        <v>118</v>
      </c>
      <c r="G92" s="55">
        <v>0.3611111111111111</v>
      </c>
      <c r="H92" s="75" t="s">
        <v>115</v>
      </c>
    </row>
    <row r="93" spans="1:8" ht="14.25" customHeight="1">
      <c r="A93" s="76" t="s">
        <v>185</v>
      </c>
      <c r="B93" s="2" t="s">
        <v>55</v>
      </c>
      <c r="C93" s="64" t="s">
        <v>17</v>
      </c>
      <c r="D93" s="38" t="str">
        <f t="shared" si="5"/>
        <v>Mariebo SK  Gul P07</v>
      </c>
      <c r="F93" s="39" t="s">
        <v>118</v>
      </c>
      <c r="G93" s="55">
        <v>0.5381944444444444</v>
      </c>
      <c r="H93" s="75" t="s">
        <v>115</v>
      </c>
    </row>
    <row r="94" spans="1:8" ht="14.25" customHeight="1">
      <c r="A94" s="77" t="s">
        <v>185</v>
      </c>
      <c r="B94" s="2" t="s">
        <v>56</v>
      </c>
      <c r="C94" s="38" t="s">
        <v>17</v>
      </c>
      <c r="D94" s="38" t="str">
        <f t="shared" si="5"/>
        <v>Mariebo SK  Svart P07</v>
      </c>
      <c r="F94" s="39" t="s">
        <v>118</v>
      </c>
      <c r="G94" s="55">
        <v>0.5381944444444444</v>
      </c>
      <c r="H94" s="75" t="s">
        <v>115</v>
      </c>
    </row>
    <row r="95" spans="1:8" ht="14.25" customHeight="1">
      <c r="A95" s="69" t="s">
        <v>89</v>
      </c>
      <c r="B95" s="2" t="s">
        <v>58</v>
      </c>
      <c r="C95" s="64" t="s">
        <v>17</v>
      </c>
      <c r="D95" s="38" t="str">
        <f t="shared" si="5"/>
        <v>Tenhullts IF Vit P07</v>
      </c>
      <c r="F95" s="39">
        <v>2</v>
      </c>
      <c r="G95" s="55"/>
      <c r="H95" s="2" t="s">
        <v>116</v>
      </c>
    </row>
    <row r="96" spans="1:8" ht="14.25" customHeight="1">
      <c r="A96" s="52" t="s">
        <v>89</v>
      </c>
      <c r="B96" s="2" t="s">
        <v>56</v>
      </c>
      <c r="C96" s="38" t="s">
        <v>17</v>
      </c>
      <c r="D96" s="38" t="str">
        <f t="shared" si="5"/>
        <v>Tenhullts IF Svart P07</v>
      </c>
      <c r="F96" s="39">
        <v>2</v>
      </c>
      <c r="G96" s="55"/>
      <c r="H96" s="2" t="s">
        <v>116</v>
      </c>
    </row>
    <row r="97" spans="1:8" ht="14.25" customHeight="1">
      <c r="A97" s="79" t="s">
        <v>13</v>
      </c>
      <c r="B97" s="2" t="s">
        <v>60</v>
      </c>
      <c r="C97" s="64" t="s">
        <v>17</v>
      </c>
      <c r="D97" s="38" t="str">
        <f t="shared" si="5"/>
        <v>Ekhagens IF Röd P07</v>
      </c>
      <c r="F97" s="39">
        <v>2</v>
      </c>
      <c r="G97" s="55">
        <v>0.5416666666666666</v>
      </c>
      <c r="H97" s="75" t="s">
        <v>115</v>
      </c>
    </row>
    <row r="98" spans="1:8" ht="14.25" customHeight="1">
      <c r="A98" s="52" t="s">
        <v>13</v>
      </c>
      <c r="B98" s="2" t="s">
        <v>56</v>
      </c>
      <c r="C98" s="38" t="s">
        <v>17</v>
      </c>
      <c r="D98" s="38" t="str">
        <f t="shared" si="5"/>
        <v>Ekhagens IF Svart P07</v>
      </c>
      <c r="F98" s="39">
        <v>2</v>
      </c>
      <c r="G98" s="55">
        <v>0.5416666666666666</v>
      </c>
      <c r="H98" s="75" t="s">
        <v>115</v>
      </c>
    </row>
    <row r="99" spans="1:8" ht="14.25" customHeight="1">
      <c r="A99" s="49" t="s">
        <v>73</v>
      </c>
      <c r="B99" s="2" t="s">
        <v>61</v>
      </c>
      <c r="C99" s="64" t="s">
        <v>17</v>
      </c>
      <c r="D99" s="38" t="str">
        <f t="shared" si="5"/>
        <v>Egnahems BK Orange P07</v>
      </c>
      <c r="F99" s="39">
        <v>2</v>
      </c>
      <c r="G99" s="55">
        <v>0.3333333333333333</v>
      </c>
      <c r="H99" s="75" t="s">
        <v>115</v>
      </c>
    </row>
    <row r="100" spans="1:8" ht="14.25" customHeight="1">
      <c r="A100" s="80" t="s">
        <v>73</v>
      </c>
      <c r="B100" s="2" t="s">
        <v>56</v>
      </c>
      <c r="C100" s="38" t="s">
        <v>17</v>
      </c>
      <c r="D100" s="38" t="str">
        <f t="shared" si="5"/>
        <v>Egnahems BK Svart P07</v>
      </c>
      <c r="F100" s="39">
        <v>2</v>
      </c>
      <c r="G100" s="55">
        <v>0.3333333333333333</v>
      </c>
      <c r="H100" s="75" t="s">
        <v>115</v>
      </c>
    </row>
    <row r="101" spans="1:8" ht="14.25" customHeight="1">
      <c r="A101" s="48" t="s">
        <v>12</v>
      </c>
      <c r="B101"/>
      <c r="C101" s="64" t="s">
        <v>17</v>
      </c>
      <c r="D101" s="38" t="str">
        <f t="shared" si="5"/>
        <v>Hovslätts IK P07</v>
      </c>
      <c r="F101" s="39">
        <v>2</v>
      </c>
      <c r="G101" s="55">
        <v>0.37847222222222227</v>
      </c>
      <c r="H101" s="2" t="s">
        <v>115</v>
      </c>
    </row>
    <row r="102" spans="1:8" ht="14.25" customHeight="1">
      <c r="A102" s="77" t="s">
        <v>53</v>
      </c>
      <c r="B102" s="2" t="s">
        <v>60</v>
      </c>
      <c r="C102" s="38" t="s">
        <v>17</v>
      </c>
      <c r="D102" s="38" t="str">
        <f t="shared" si="5"/>
        <v>Barnarps IF Röd P07</v>
      </c>
      <c r="F102" s="39">
        <v>2</v>
      </c>
      <c r="G102" s="55">
        <v>0.5402777777777777</v>
      </c>
      <c r="H102" s="2" t="s">
        <v>115</v>
      </c>
    </row>
    <row r="103" spans="1:8" ht="14.25" customHeight="1">
      <c r="A103" s="79" t="s">
        <v>53</v>
      </c>
      <c r="B103" s="2" t="s">
        <v>58</v>
      </c>
      <c r="C103" s="64" t="s">
        <v>17</v>
      </c>
      <c r="D103" s="38" t="str">
        <f t="shared" si="5"/>
        <v>Barnarps IF Vit P07</v>
      </c>
      <c r="F103" s="39">
        <v>2</v>
      </c>
      <c r="G103" s="55">
        <v>0.5402777777777777</v>
      </c>
      <c r="H103" s="2" t="s">
        <v>115</v>
      </c>
    </row>
    <row r="104" spans="1:8" ht="14.25" customHeight="1">
      <c r="A104" s="80" t="s">
        <v>186</v>
      </c>
      <c r="B104"/>
      <c r="C104" s="38" t="s">
        <v>17</v>
      </c>
      <c r="D104" s="38" t="str">
        <f t="shared" si="5"/>
        <v>IK Tord P07</v>
      </c>
      <c r="F104" s="39">
        <v>2</v>
      </c>
      <c r="G104" s="55"/>
      <c r="H104" s="59" t="s">
        <v>116</v>
      </c>
    </row>
    <row r="105" ht="14.25" customHeight="1">
      <c r="H105" s="60"/>
    </row>
    <row r="106" spans="1:8" ht="14.25" customHeight="1">
      <c r="A106" s="36" t="s">
        <v>34</v>
      </c>
      <c r="B106" s="36"/>
      <c r="C106" s="36" t="s">
        <v>41</v>
      </c>
      <c r="D106" s="36" t="s">
        <v>34</v>
      </c>
      <c r="E106" s="36" t="s">
        <v>74</v>
      </c>
      <c r="F106" s="37" t="s">
        <v>38</v>
      </c>
      <c r="G106" s="37" t="s">
        <v>39</v>
      </c>
      <c r="H106" s="60"/>
    </row>
    <row r="107" spans="1:8" ht="14.25" customHeight="1">
      <c r="A107" s="51" t="s">
        <v>40</v>
      </c>
      <c r="B107" s="85" t="s">
        <v>58</v>
      </c>
      <c r="C107" s="38" t="s">
        <v>20</v>
      </c>
      <c r="D107" s="38" t="str">
        <f aca="true" t="shared" si="6" ref="D107:D142">A107&amp;B107&amp;C107</f>
        <v>Habo IF Vit P08</v>
      </c>
      <c r="E107" s="42"/>
      <c r="F107" s="39" t="s">
        <v>118</v>
      </c>
      <c r="G107" s="55">
        <v>0.34722222222222227</v>
      </c>
      <c r="H107" s="2" t="s">
        <v>115</v>
      </c>
    </row>
    <row r="108" spans="1:8" ht="14.25" customHeight="1">
      <c r="A108" s="68" t="s">
        <v>40</v>
      </c>
      <c r="B108" s="85" t="s">
        <v>59</v>
      </c>
      <c r="C108" s="38" t="s">
        <v>20</v>
      </c>
      <c r="D108" s="38" t="str">
        <f t="shared" si="6"/>
        <v>Habo IF Blå P08</v>
      </c>
      <c r="E108" s="50"/>
      <c r="F108" s="39" t="s">
        <v>118</v>
      </c>
      <c r="G108" s="55">
        <v>0.34722222222222227</v>
      </c>
      <c r="H108" s="2" t="s">
        <v>115</v>
      </c>
    </row>
    <row r="109" spans="1:8" ht="14.25" customHeight="1">
      <c r="A109" s="90" t="s">
        <v>40</v>
      </c>
      <c r="B109" s="85" t="s">
        <v>60</v>
      </c>
      <c r="C109" s="38" t="s">
        <v>20</v>
      </c>
      <c r="D109" s="38" t="str">
        <f t="shared" si="6"/>
        <v>Habo IF Röd P08</v>
      </c>
      <c r="E109" s="45"/>
      <c r="F109" s="39" t="s">
        <v>118</v>
      </c>
      <c r="G109" s="55">
        <v>0.34722222222222227</v>
      </c>
      <c r="H109" s="2" t="s">
        <v>115</v>
      </c>
    </row>
    <row r="110" spans="1:8" ht="14.25" customHeight="1">
      <c r="A110" s="51" t="s">
        <v>12</v>
      </c>
      <c r="B110" s="85" t="s">
        <v>58</v>
      </c>
      <c r="C110" s="38" t="s">
        <v>20</v>
      </c>
      <c r="D110" s="38" t="str">
        <f t="shared" si="6"/>
        <v>Hovslätts IK Vit P08</v>
      </c>
      <c r="E110" s="46"/>
      <c r="F110" s="39" t="s">
        <v>118</v>
      </c>
      <c r="G110" s="55"/>
      <c r="H110" s="2" t="s">
        <v>116</v>
      </c>
    </row>
    <row r="111" spans="1:8" ht="14.25" customHeight="1">
      <c r="A111" s="91" t="s">
        <v>12</v>
      </c>
      <c r="B111" s="85" t="s">
        <v>60</v>
      </c>
      <c r="C111" s="38" t="s">
        <v>20</v>
      </c>
      <c r="D111" s="38" t="str">
        <f t="shared" si="6"/>
        <v>Hovslätts IK Röd P08</v>
      </c>
      <c r="E111" s="41"/>
      <c r="F111" s="39" t="s">
        <v>118</v>
      </c>
      <c r="G111" s="55"/>
      <c r="H111" s="2" t="s">
        <v>116</v>
      </c>
    </row>
    <row r="112" spans="1:8" ht="14.25" customHeight="1">
      <c r="A112" s="66" t="s">
        <v>64</v>
      </c>
      <c r="B112" s="85" t="s">
        <v>59</v>
      </c>
      <c r="C112" s="38" t="s">
        <v>20</v>
      </c>
      <c r="D112" s="38" t="str">
        <f t="shared" si="6"/>
        <v>Nässjö FF Blå P08</v>
      </c>
      <c r="F112" s="39" t="s">
        <v>118</v>
      </c>
      <c r="G112" s="55">
        <v>0.3611111111111111</v>
      </c>
      <c r="H112" s="2" t="s">
        <v>115</v>
      </c>
    </row>
    <row r="113" spans="1:8" ht="14.25" customHeight="1">
      <c r="A113" s="88" t="s">
        <v>64</v>
      </c>
      <c r="B113" s="85" t="s">
        <v>60</v>
      </c>
      <c r="C113" s="38" t="s">
        <v>20</v>
      </c>
      <c r="D113" s="38" t="str">
        <f t="shared" si="6"/>
        <v>Nässjö FF Röd P08</v>
      </c>
      <c r="E113" s="43"/>
      <c r="F113" s="39" t="s">
        <v>118</v>
      </c>
      <c r="G113" s="55">
        <v>0.3611111111111111</v>
      </c>
      <c r="H113" s="2" t="s">
        <v>115</v>
      </c>
    </row>
    <row r="114" spans="1:8" ht="14.25" customHeight="1">
      <c r="A114" s="68" t="s">
        <v>64</v>
      </c>
      <c r="B114" s="85" t="s">
        <v>58</v>
      </c>
      <c r="C114" s="38" t="s">
        <v>20</v>
      </c>
      <c r="D114" s="38" t="str">
        <f t="shared" si="6"/>
        <v>Nässjö FF Vit P08</v>
      </c>
      <c r="E114" s="41"/>
      <c r="F114" s="39" t="s">
        <v>118</v>
      </c>
      <c r="G114" s="55">
        <v>0.3611111111111111</v>
      </c>
      <c r="H114" s="2" t="s">
        <v>115</v>
      </c>
    </row>
    <row r="115" spans="1:8" ht="14.25" customHeight="1">
      <c r="A115" s="48" t="s">
        <v>54</v>
      </c>
      <c r="B115" s="87" t="s">
        <v>55</v>
      </c>
      <c r="C115" s="38" t="s">
        <v>20</v>
      </c>
      <c r="D115" s="38" t="str">
        <f t="shared" si="6"/>
        <v>Bankeryds SK Gul P08</v>
      </c>
      <c r="E115" s="45"/>
      <c r="F115" s="39">
        <v>1</v>
      </c>
      <c r="G115" s="55"/>
      <c r="H115" s="2" t="s">
        <v>116</v>
      </c>
    </row>
    <row r="116" spans="1:8" ht="14.25" customHeight="1">
      <c r="A116" s="49" t="s">
        <v>54</v>
      </c>
      <c r="B116" s="87" t="s">
        <v>56</v>
      </c>
      <c r="C116" s="38" t="s">
        <v>20</v>
      </c>
      <c r="D116" s="38" t="str">
        <f t="shared" si="6"/>
        <v>Bankeryds SK Svart P08</v>
      </c>
      <c r="E116" s="46"/>
      <c r="F116" s="39">
        <v>1</v>
      </c>
      <c r="G116" s="55"/>
      <c r="H116" s="2" t="s">
        <v>116</v>
      </c>
    </row>
    <row r="117" spans="1:8" ht="14.25" customHeight="1">
      <c r="A117" s="79" t="s">
        <v>54</v>
      </c>
      <c r="B117" s="87" t="s">
        <v>58</v>
      </c>
      <c r="C117" s="38" t="s">
        <v>20</v>
      </c>
      <c r="D117" s="38" t="str">
        <f t="shared" si="6"/>
        <v>Bankeryds SK Vit P08</v>
      </c>
      <c r="E117" s="41"/>
      <c r="F117" s="39">
        <v>1</v>
      </c>
      <c r="G117" s="55"/>
      <c r="H117" s="2" t="s">
        <v>116</v>
      </c>
    </row>
    <row r="118" spans="1:8" ht="14.25" customHeight="1">
      <c r="A118" s="78" t="s">
        <v>54</v>
      </c>
      <c r="B118" s="87" t="s">
        <v>60</v>
      </c>
      <c r="C118" s="38" t="s">
        <v>20</v>
      </c>
      <c r="D118" s="38" t="str">
        <f t="shared" si="6"/>
        <v>Bankeryds SK Röd P08</v>
      </c>
      <c r="E118" s="50"/>
      <c r="F118" s="39">
        <v>1</v>
      </c>
      <c r="G118" s="55"/>
      <c r="H118" s="2" t="s">
        <v>116</v>
      </c>
    </row>
    <row r="119" spans="1:8" ht="14.25" customHeight="1">
      <c r="A119" s="49" t="s">
        <v>65</v>
      </c>
      <c r="B119" s="85" t="s">
        <v>57</v>
      </c>
      <c r="C119" s="38" t="s">
        <v>20</v>
      </c>
      <c r="D119" s="38" t="str">
        <f t="shared" si="6"/>
        <v>Jönköping Södra IF Grön P08</v>
      </c>
      <c r="E119" s="45"/>
      <c r="F119" s="39">
        <v>1</v>
      </c>
      <c r="G119" s="58">
        <v>0.3506944444444444</v>
      </c>
      <c r="H119" s="2" t="s">
        <v>115</v>
      </c>
    </row>
    <row r="120" spans="1:8" ht="14.25" customHeight="1">
      <c r="A120" s="77" t="s">
        <v>65</v>
      </c>
      <c r="B120" s="85" t="s">
        <v>58</v>
      </c>
      <c r="C120" s="38" t="s">
        <v>20</v>
      </c>
      <c r="D120" s="38" t="str">
        <f t="shared" si="6"/>
        <v>Jönköping Södra IF Vit P08</v>
      </c>
      <c r="E120" s="41"/>
      <c r="F120" s="39">
        <v>1</v>
      </c>
      <c r="G120" s="58">
        <v>0.3506944444444444</v>
      </c>
      <c r="H120" s="2" t="s">
        <v>115</v>
      </c>
    </row>
    <row r="121" spans="1:8" ht="14.25" customHeight="1">
      <c r="A121" t="s">
        <v>65</v>
      </c>
      <c r="B121" s="85" t="s">
        <v>56</v>
      </c>
      <c r="C121" s="38" t="s">
        <v>20</v>
      </c>
      <c r="D121" s="38" t="str">
        <f t="shared" si="6"/>
        <v>Jönköping Södra IF Svart P08</v>
      </c>
      <c r="E121" s="50"/>
      <c r="F121" s="39">
        <v>1</v>
      </c>
      <c r="G121" s="58">
        <v>0.3506944444444444</v>
      </c>
      <c r="H121" s="2" t="s">
        <v>115</v>
      </c>
    </row>
    <row r="122" spans="1:8" ht="14.25" customHeight="1">
      <c r="A122" s="48" t="s">
        <v>3</v>
      </c>
      <c r="B122" s="86" t="s">
        <v>60</v>
      </c>
      <c r="C122" s="38" t="s">
        <v>20</v>
      </c>
      <c r="D122" s="38" t="str">
        <f t="shared" si="6"/>
        <v>Tabergs SK Röd P08</v>
      </c>
      <c r="E122" s="43"/>
      <c r="F122" s="39">
        <v>1</v>
      </c>
      <c r="G122" s="58"/>
      <c r="H122" t="s">
        <v>116</v>
      </c>
    </row>
    <row r="123" spans="1:8" ht="14.25" customHeight="1">
      <c r="A123" s="77" t="s">
        <v>13</v>
      </c>
      <c r="B123" s="85" t="s">
        <v>60</v>
      </c>
      <c r="C123" s="38" t="s">
        <v>20</v>
      </c>
      <c r="D123" s="38" t="str">
        <f t="shared" si="6"/>
        <v>Ekhagens IF Röd P08</v>
      </c>
      <c r="E123" s="46"/>
      <c r="F123" s="39">
        <v>1</v>
      </c>
      <c r="G123" s="58">
        <v>0.3541666666666667</v>
      </c>
      <c r="H123" s="2" t="s">
        <v>115</v>
      </c>
    </row>
    <row r="124" spans="1:8" ht="14.25" customHeight="1">
      <c r="A124" t="s">
        <v>13</v>
      </c>
      <c r="B124" s="85" t="s">
        <v>56</v>
      </c>
      <c r="C124" s="38" t="s">
        <v>20</v>
      </c>
      <c r="D124" s="38" t="str">
        <f t="shared" si="6"/>
        <v>Ekhagens IF Svart P08</v>
      </c>
      <c r="F124" s="39">
        <v>1</v>
      </c>
      <c r="G124" s="58">
        <v>0.3541666666666667</v>
      </c>
      <c r="H124" s="2" t="s">
        <v>115</v>
      </c>
    </row>
    <row r="125" spans="1:8" ht="14.25" customHeight="1">
      <c r="A125" s="78" t="s">
        <v>26</v>
      </c>
      <c r="B125"/>
      <c r="C125" s="38" t="s">
        <v>20</v>
      </c>
      <c r="D125" s="38" t="str">
        <f t="shared" si="6"/>
        <v>Jönköpings BK P08</v>
      </c>
      <c r="E125" s="42"/>
      <c r="F125" s="39">
        <v>2</v>
      </c>
      <c r="G125" s="58"/>
      <c r="H125" s="2" t="s">
        <v>116</v>
      </c>
    </row>
    <row r="126" spans="1:8" ht="14.25" customHeight="1">
      <c r="A126" s="69" t="s">
        <v>206</v>
      </c>
      <c r="B126" s="86" t="s">
        <v>56</v>
      </c>
      <c r="C126" s="38" t="s">
        <v>20</v>
      </c>
      <c r="D126" s="38" t="str">
        <f t="shared" si="6"/>
        <v>Mariebo SK Svart P08</v>
      </c>
      <c r="F126" s="39">
        <v>2</v>
      </c>
      <c r="G126" s="58">
        <v>0.3576388888888889</v>
      </c>
      <c r="H126" s="2" t="s">
        <v>115</v>
      </c>
    </row>
    <row r="127" spans="1:8" ht="14.25" customHeight="1">
      <c r="A127" s="52" t="s">
        <v>206</v>
      </c>
      <c r="B127" s="86" t="s">
        <v>55</v>
      </c>
      <c r="C127" s="38" t="s">
        <v>20</v>
      </c>
      <c r="D127" s="38" t="str">
        <f t="shared" si="6"/>
        <v>Mariebo SK Gul P08</v>
      </c>
      <c r="F127" s="39">
        <v>2</v>
      </c>
      <c r="G127" s="58">
        <v>0.3576388888888889</v>
      </c>
      <c r="H127" s="2" t="s">
        <v>115</v>
      </c>
    </row>
    <row r="128" spans="1:8" ht="14.25" customHeight="1">
      <c r="A128" s="79" t="s">
        <v>186</v>
      </c>
      <c r="B128" s="2"/>
      <c r="C128" s="38" t="s">
        <v>20</v>
      </c>
      <c r="D128" s="38" t="str">
        <f t="shared" si="6"/>
        <v>IK Tord P08</v>
      </c>
      <c r="F128" s="39">
        <v>2</v>
      </c>
      <c r="G128" s="58"/>
      <c r="H128" s="2" t="s">
        <v>116</v>
      </c>
    </row>
    <row r="129" spans="1:8" ht="14.25" customHeight="1">
      <c r="A129" s="2" t="s">
        <v>112</v>
      </c>
      <c r="B129" s="2"/>
      <c r="C129" s="38" t="s">
        <v>20</v>
      </c>
      <c r="D129" s="38" t="str">
        <f t="shared" si="6"/>
        <v>Hooks IF P08</v>
      </c>
      <c r="F129" s="39">
        <v>2</v>
      </c>
      <c r="G129" s="58"/>
      <c r="H129" s="2" t="s">
        <v>116</v>
      </c>
    </row>
    <row r="130" spans="1:8" ht="14.25" customHeight="1">
      <c r="A130" s="80" t="s">
        <v>15</v>
      </c>
      <c r="B130" s="2"/>
      <c r="C130" s="38" t="s">
        <v>20</v>
      </c>
      <c r="D130" s="38" t="str">
        <f t="shared" si="6"/>
        <v>Bottnaryds IF P08</v>
      </c>
      <c r="F130" s="39">
        <v>2</v>
      </c>
      <c r="G130" s="58">
        <v>0.375</v>
      </c>
      <c r="H130" s="2" t="s">
        <v>115</v>
      </c>
    </row>
    <row r="131" spans="1:8" ht="14.25" customHeight="1">
      <c r="A131" s="69" t="s">
        <v>30</v>
      </c>
      <c r="B131" s="85" t="s">
        <v>58</v>
      </c>
      <c r="C131" s="38" t="s">
        <v>20</v>
      </c>
      <c r="D131" s="38" t="str">
        <f t="shared" si="6"/>
        <v>IF Hallby Fotboll Vit P08</v>
      </c>
      <c r="F131" s="39">
        <v>2</v>
      </c>
      <c r="G131" s="58">
        <v>0.34375</v>
      </c>
      <c r="H131" s="2" t="s">
        <v>115</v>
      </c>
    </row>
    <row r="132" spans="1:8" ht="14.25" customHeight="1">
      <c r="A132" t="s">
        <v>30</v>
      </c>
      <c r="B132" s="85" t="s">
        <v>59</v>
      </c>
      <c r="C132" s="38" t="s">
        <v>20</v>
      </c>
      <c r="D132" s="38" t="str">
        <f t="shared" si="6"/>
        <v>IF Hallby Fotboll Blå P08</v>
      </c>
      <c r="F132" s="39">
        <v>2</v>
      </c>
      <c r="G132" s="58">
        <v>0.34375</v>
      </c>
      <c r="H132" s="2" t="s">
        <v>115</v>
      </c>
    </row>
    <row r="133" spans="1:8" ht="14.25" customHeight="1">
      <c r="A133" s="79" t="s">
        <v>30</v>
      </c>
      <c r="B133" s="85" t="s">
        <v>60</v>
      </c>
      <c r="C133" s="38" t="s">
        <v>20</v>
      </c>
      <c r="D133" s="38" t="str">
        <f t="shared" si="6"/>
        <v>IF Hallby Fotboll Röd P08</v>
      </c>
      <c r="F133" s="39">
        <v>2</v>
      </c>
      <c r="G133" s="58">
        <v>0.34375</v>
      </c>
      <c r="H133" s="2" t="s">
        <v>115</v>
      </c>
    </row>
    <row r="134" spans="1:8" ht="14.25" customHeight="1">
      <c r="A134" s="78" t="s">
        <v>206</v>
      </c>
      <c r="B134" s="86" t="s">
        <v>60</v>
      </c>
      <c r="C134" s="38" t="s">
        <v>20</v>
      </c>
      <c r="D134" s="38" t="str">
        <f t="shared" si="6"/>
        <v>Mariebo SK Röd P08</v>
      </c>
      <c r="F134" s="39">
        <v>2</v>
      </c>
      <c r="G134" s="58">
        <v>0.3576388888888889</v>
      </c>
      <c r="H134" s="2" t="s">
        <v>115</v>
      </c>
    </row>
    <row r="135" spans="1:8" ht="14.25" customHeight="1">
      <c r="A135" s="48" t="s">
        <v>207</v>
      </c>
      <c r="B135" s="85" t="s">
        <v>209</v>
      </c>
      <c r="C135" s="38" t="s">
        <v>20</v>
      </c>
      <c r="D135" s="38" t="str">
        <f t="shared" si="6"/>
        <v>Huskvarna FF Ljusblå P08</v>
      </c>
      <c r="F135" s="39">
        <v>4</v>
      </c>
      <c r="G135" s="58">
        <v>0.3645833333333333</v>
      </c>
      <c r="H135" s="2" t="s">
        <v>115</v>
      </c>
    </row>
    <row r="136" spans="1:8" ht="14.25" customHeight="1">
      <c r="A136" s="69" t="s">
        <v>207</v>
      </c>
      <c r="B136" s="85" t="s">
        <v>59</v>
      </c>
      <c r="C136" s="38" t="s">
        <v>20</v>
      </c>
      <c r="D136" s="38" t="str">
        <f t="shared" si="6"/>
        <v>Huskvarna FF Blå P08</v>
      </c>
      <c r="F136" s="39">
        <v>4</v>
      </c>
      <c r="G136" s="58">
        <v>0.3645833333333333</v>
      </c>
      <c r="H136" s="2" t="s">
        <v>115</v>
      </c>
    </row>
    <row r="137" spans="1:8" ht="14.25" customHeight="1">
      <c r="A137" s="52" t="s">
        <v>207</v>
      </c>
      <c r="B137" s="85" t="s">
        <v>66</v>
      </c>
      <c r="C137" s="38" t="s">
        <v>20</v>
      </c>
      <c r="D137" s="38" t="str">
        <f t="shared" si="6"/>
        <v>Huskvarna FF Randig P08</v>
      </c>
      <c r="F137" s="39">
        <v>4</v>
      </c>
      <c r="G137" s="58">
        <v>0.3645833333333333</v>
      </c>
      <c r="H137" s="2" t="s">
        <v>115</v>
      </c>
    </row>
    <row r="138" spans="1:8" ht="14.25" customHeight="1">
      <c r="A138" s="80" t="s">
        <v>208</v>
      </c>
      <c r="B138" s="2"/>
      <c r="C138" s="38" t="s">
        <v>20</v>
      </c>
      <c r="D138" s="38" t="str">
        <f t="shared" si="6"/>
        <v>Stensjöns IF P08</v>
      </c>
      <c r="F138" s="39">
        <v>4</v>
      </c>
      <c r="G138" s="58">
        <v>0.37847222222222227</v>
      </c>
      <c r="H138" s="2" t="s">
        <v>115</v>
      </c>
    </row>
    <row r="139" spans="1:8" ht="14.25" customHeight="1">
      <c r="A139" s="77" t="s">
        <v>72</v>
      </c>
      <c r="B139" s="85" t="s">
        <v>56</v>
      </c>
      <c r="C139" s="38" t="s">
        <v>20</v>
      </c>
      <c r="D139" s="38" t="str">
        <f t="shared" si="6"/>
        <v>Tenhults IF Svart P08</v>
      </c>
      <c r="F139" s="39">
        <v>4</v>
      </c>
      <c r="G139" s="58"/>
      <c r="H139" s="2" t="s">
        <v>116</v>
      </c>
    </row>
    <row r="140" spans="1:8" ht="14.25" customHeight="1">
      <c r="A140" s="79" t="s">
        <v>72</v>
      </c>
      <c r="B140" s="85" t="s">
        <v>58</v>
      </c>
      <c r="C140" s="38" t="s">
        <v>20</v>
      </c>
      <c r="D140" s="38" t="str">
        <f t="shared" si="6"/>
        <v>Tenhults IF Vit P08</v>
      </c>
      <c r="F140" s="39">
        <v>4</v>
      </c>
      <c r="G140" s="58"/>
      <c r="H140" s="2" t="s">
        <v>116</v>
      </c>
    </row>
    <row r="141" spans="1:8" ht="14.25" customHeight="1">
      <c r="A141" s="69" t="s">
        <v>13</v>
      </c>
      <c r="B141" s="85" t="s">
        <v>58</v>
      </c>
      <c r="C141" s="38" t="s">
        <v>20</v>
      </c>
      <c r="D141" s="38" t="str">
        <f t="shared" si="6"/>
        <v>Ekhagens IF Vit P08</v>
      </c>
      <c r="F141" s="39">
        <v>4</v>
      </c>
      <c r="G141" s="58">
        <v>0.3541666666666667</v>
      </c>
      <c r="H141" s="2" t="s">
        <v>115</v>
      </c>
    </row>
    <row r="142" spans="1:8" ht="14.25" customHeight="1">
      <c r="A142" s="80" t="s">
        <v>14</v>
      </c>
      <c r="B142" s="2"/>
      <c r="C142" s="38" t="s">
        <v>20</v>
      </c>
      <c r="D142" s="38" t="str">
        <f t="shared" si="6"/>
        <v>IF Haga P08</v>
      </c>
      <c r="F142" s="39" t="s">
        <v>114</v>
      </c>
      <c r="G142" s="58">
        <v>0.3333333333333333</v>
      </c>
      <c r="H142" s="60"/>
    </row>
    <row r="143" ht="11.25" customHeight="1"/>
    <row r="144" ht="11.25" customHeight="1"/>
    <row r="145" spans="1:8" ht="12" customHeight="1">
      <c r="A145" s="36" t="s">
        <v>79</v>
      </c>
      <c r="B145" s="36"/>
      <c r="C145" s="36" t="s">
        <v>41</v>
      </c>
      <c r="D145" s="36" t="s">
        <v>79</v>
      </c>
      <c r="E145" s="36" t="s">
        <v>302</v>
      </c>
      <c r="F145" s="37" t="s">
        <v>38</v>
      </c>
      <c r="G145" s="37" t="s">
        <v>39</v>
      </c>
      <c r="H145" s="37" t="s">
        <v>117</v>
      </c>
    </row>
    <row r="146" spans="1:8" ht="14.25" customHeight="1">
      <c r="A146" s="51" t="s">
        <v>21</v>
      </c>
      <c r="B146" s="2" t="s">
        <v>57</v>
      </c>
      <c r="C146" s="38" t="s">
        <v>80</v>
      </c>
      <c r="D146" s="38" t="str">
        <f aca="true" t="shared" si="7" ref="D146:D177">A146&amp;B146&amp;C146</f>
        <v>Jönköpings Södra IF Grön P09</v>
      </c>
      <c r="F146" s="39" t="s">
        <v>118</v>
      </c>
      <c r="G146" s="58"/>
      <c r="H146" t="s">
        <v>116</v>
      </c>
    </row>
    <row r="147" spans="1:8" ht="14.25" customHeight="1">
      <c r="A147" s="72" t="s">
        <v>21</v>
      </c>
      <c r="B147" s="2" t="s">
        <v>58</v>
      </c>
      <c r="C147" s="38" t="s">
        <v>80</v>
      </c>
      <c r="D147" s="38" t="str">
        <f t="shared" si="7"/>
        <v>Jönköpings Södra IF Vit P09</v>
      </c>
      <c r="F147" s="39" t="s">
        <v>118</v>
      </c>
      <c r="G147" s="58"/>
      <c r="H147" t="s">
        <v>116</v>
      </c>
    </row>
    <row r="148" spans="1:8" ht="14.25" customHeight="1">
      <c r="A148" s="71" t="s">
        <v>54</v>
      </c>
      <c r="B148" s="2" t="s">
        <v>55</v>
      </c>
      <c r="C148" s="38" t="s">
        <v>80</v>
      </c>
      <c r="D148" s="38" t="str">
        <f t="shared" si="7"/>
        <v>Bankeryds SK Gul P09</v>
      </c>
      <c r="F148" s="39" t="s">
        <v>118</v>
      </c>
      <c r="G148" s="58"/>
      <c r="H148" t="s">
        <v>116</v>
      </c>
    </row>
    <row r="149" spans="1:8" ht="14.25" customHeight="1">
      <c r="A149" s="88" t="s">
        <v>54</v>
      </c>
      <c r="B149" s="2" t="s">
        <v>56</v>
      </c>
      <c r="C149" s="38" t="s">
        <v>80</v>
      </c>
      <c r="D149" s="38" t="str">
        <f t="shared" si="7"/>
        <v>Bankeryds SK Svart P09</v>
      </c>
      <c r="F149" s="39" t="s">
        <v>118</v>
      </c>
      <c r="G149" s="58"/>
      <c r="H149" t="s">
        <v>116</v>
      </c>
    </row>
    <row r="150" spans="1:8" ht="14.25" customHeight="1">
      <c r="A150" s="72" t="s">
        <v>13</v>
      </c>
      <c r="B150" s="2" t="s">
        <v>56</v>
      </c>
      <c r="C150" s="38" t="s">
        <v>80</v>
      </c>
      <c r="D150" s="38" t="str">
        <f t="shared" si="7"/>
        <v>Ekhagens IF Svart P09</v>
      </c>
      <c r="F150" s="39" t="s">
        <v>118</v>
      </c>
      <c r="G150" s="58">
        <v>0.545138888888889</v>
      </c>
      <c r="H150" t="s">
        <v>115</v>
      </c>
    </row>
    <row r="151" spans="1:8" ht="14.25" customHeight="1">
      <c r="A151" s="93" t="s">
        <v>13</v>
      </c>
      <c r="B151" s="2" t="s">
        <v>60</v>
      </c>
      <c r="C151" s="38" t="s">
        <v>80</v>
      </c>
      <c r="D151" s="38" t="str">
        <f t="shared" si="7"/>
        <v>Ekhagens IF Röd P09</v>
      </c>
      <c r="F151" s="39" t="s">
        <v>118</v>
      </c>
      <c r="G151" s="58">
        <v>0.545138888888889</v>
      </c>
      <c r="H151" t="s">
        <v>115</v>
      </c>
    </row>
    <row r="152" spans="1:8" ht="14.25" customHeight="1">
      <c r="A152" s="76" t="s">
        <v>14</v>
      </c>
      <c r="B152" t="s">
        <v>56</v>
      </c>
      <c r="C152" s="38" t="s">
        <v>80</v>
      </c>
      <c r="D152" s="38" t="str">
        <f t="shared" si="7"/>
        <v>IF Haga Svart P09</v>
      </c>
      <c r="F152" s="39" t="s">
        <v>114</v>
      </c>
      <c r="G152" s="58">
        <v>0.5277777777777778</v>
      </c>
      <c r="H152" s="2" t="s">
        <v>115</v>
      </c>
    </row>
    <row r="153" spans="1:8" ht="14.25" customHeight="1">
      <c r="A153" s="77" t="s">
        <v>14</v>
      </c>
      <c r="B153" t="s">
        <v>55</v>
      </c>
      <c r="C153" s="38" t="s">
        <v>80</v>
      </c>
      <c r="D153" s="38" t="str">
        <f t="shared" si="7"/>
        <v>IF Haga Gul P09</v>
      </c>
      <c r="F153" s="39" t="s">
        <v>114</v>
      </c>
      <c r="G153" s="58">
        <v>0.5277777777777778</v>
      </c>
      <c r="H153" s="2" t="s">
        <v>115</v>
      </c>
    </row>
    <row r="154" spans="1:8" ht="14.25" customHeight="1">
      <c r="A154" s="69" t="s">
        <v>26</v>
      </c>
      <c r="B154"/>
      <c r="C154" s="38" t="s">
        <v>80</v>
      </c>
      <c r="D154" s="38" t="str">
        <f t="shared" si="7"/>
        <v>Jönköpings BK P09</v>
      </c>
      <c r="F154" s="39">
        <v>1</v>
      </c>
      <c r="G154" s="58"/>
      <c r="H154" s="2" t="s">
        <v>116</v>
      </c>
    </row>
    <row r="155" spans="1:8" ht="14.25" customHeight="1">
      <c r="A155" s="80" t="s">
        <v>186</v>
      </c>
      <c r="B155" s="2" t="s">
        <v>257</v>
      </c>
      <c r="C155" s="38" t="s">
        <v>80</v>
      </c>
      <c r="D155" s="38" t="str">
        <f t="shared" si="7"/>
        <v>IK Tord Lila P09</v>
      </c>
      <c r="F155" s="39">
        <v>1</v>
      </c>
      <c r="G155" s="58"/>
      <c r="H155" s="2" t="s">
        <v>116</v>
      </c>
    </row>
    <row r="156" spans="1:8" ht="14.25" customHeight="1">
      <c r="A156" s="67" t="s">
        <v>72</v>
      </c>
      <c r="B156" s="31" t="s">
        <v>56</v>
      </c>
      <c r="C156" s="38" t="s">
        <v>80</v>
      </c>
      <c r="D156" s="38" t="str">
        <f t="shared" si="7"/>
        <v>Tenhults IF Svart P09</v>
      </c>
      <c r="F156" s="39">
        <v>1</v>
      </c>
      <c r="G156" s="58">
        <v>0.548611111111111</v>
      </c>
      <c r="H156" s="2" t="s">
        <v>115</v>
      </c>
    </row>
    <row r="157" spans="1:8" ht="12.75">
      <c r="A157" s="2" t="s">
        <v>72</v>
      </c>
      <c r="B157" s="31" t="s">
        <v>58</v>
      </c>
      <c r="C157" s="38" t="s">
        <v>80</v>
      </c>
      <c r="D157" s="38" t="str">
        <f t="shared" si="7"/>
        <v>Tenhults IF Vit P09</v>
      </c>
      <c r="F157" s="39">
        <v>1</v>
      </c>
      <c r="G157" s="58">
        <v>0.548611111111111</v>
      </c>
      <c r="H157" s="2" t="s">
        <v>115</v>
      </c>
    </row>
    <row r="158" spans="1:8" ht="12.75">
      <c r="A158" s="76" t="s">
        <v>112</v>
      </c>
      <c r="B158" s="31"/>
      <c r="C158" s="38" t="s">
        <v>80</v>
      </c>
      <c r="D158" s="38" t="str">
        <f t="shared" si="7"/>
        <v>Hooks IF P09</v>
      </c>
      <c r="F158" s="39">
        <v>1</v>
      </c>
      <c r="G158" s="58"/>
      <c r="H158" s="2" t="s">
        <v>116</v>
      </c>
    </row>
    <row r="159" spans="1:8" ht="14.25">
      <c r="A159" s="69" t="s">
        <v>11</v>
      </c>
      <c r="B159" s="31" t="s">
        <v>258</v>
      </c>
      <c r="C159" s="38" t="s">
        <v>80</v>
      </c>
      <c r="D159" s="38" t="str">
        <f t="shared" si="7"/>
        <v>Husqvarna FF Mörkblå P09</v>
      </c>
      <c r="F159" s="39">
        <v>1</v>
      </c>
      <c r="G159" s="58">
        <v>0.5520833333333334</v>
      </c>
      <c r="H159" s="95" t="s">
        <v>115</v>
      </c>
    </row>
    <row r="160" spans="1:8" ht="14.25">
      <c r="A160" s="79" t="s">
        <v>11</v>
      </c>
      <c r="B160" s="31" t="s">
        <v>259</v>
      </c>
      <c r="C160" s="38" t="s">
        <v>80</v>
      </c>
      <c r="D160" s="38" t="str">
        <f t="shared" si="7"/>
        <v>Husqvarna FF Ljusblå  P09</v>
      </c>
      <c r="F160" s="39">
        <v>1</v>
      </c>
      <c r="G160" s="58">
        <v>0.5520833333333334</v>
      </c>
      <c r="H160" s="95" t="s">
        <v>115</v>
      </c>
    </row>
    <row r="161" spans="1:8" ht="12.75">
      <c r="A161" s="49" t="s">
        <v>43</v>
      </c>
      <c r="B161" s="31" t="s">
        <v>55</v>
      </c>
      <c r="C161" s="38" t="s">
        <v>80</v>
      </c>
      <c r="D161" s="38" t="str">
        <f t="shared" si="7"/>
        <v>Mariebo IK Gul P09</v>
      </c>
      <c r="F161" s="39">
        <v>1</v>
      </c>
      <c r="G161" s="58">
        <v>0.5555555555555556</v>
      </c>
      <c r="H161" t="s">
        <v>115</v>
      </c>
    </row>
    <row r="162" spans="1:8" ht="12.75">
      <c r="A162" s="2" t="s">
        <v>43</v>
      </c>
      <c r="B162" s="2" t="s">
        <v>56</v>
      </c>
      <c r="C162" s="38" t="s">
        <v>80</v>
      </c>
      <c r="D162" s="38" t="str">
        <f t="shared" si="7"/>
        <v>Mariebo IK Svart P09</v>
      </c>
      <c r="F162" s="39">
        <v>1</v>
      </c>
      <c r="G162" s="58">
        <v>0.5555555555555556</v>
      </c>
      <c r="H162" t="s">
        <v>115</v>
      </c>
    </row>
    <row r="163" spans="1:8" ht="14.25">
      <c r="A163" s="49" t="s">
        <v>40</v>
      </c>
      <c r="B163" s="31" t="s">
        <v>59</v>
      </c>
      <c r="C163" s="38" t="s">
        <v>80</v>
      </c>
      <c r="D163" s="38" t="str">
        <f t="shared" si="7"/>
        <v>Habo IF Blå P09</v>
      </c>
      <c r="F163" s="39">
        <v>1</v>
      </c>
      <c r="G163" s="58">
        <v>0.5590277777777778</v>
      </c>
      <c r="H163" s="95" t="s">
        <v>115</v>
      </c>
    </row>
    <row r="164" spans="1:8" ht="14.25">
      <c r="A164" s="80" t="s">
        <v>40</v>
      </c>
      <c r="B164" s="31" t="s">
        <v>58</v>
      </c>
      <c r="C164" s="38" t="s">
        <v>80</v>
      </c>
      <c r="D164" s="38" t="str">
        <f t="shared" si="7"/>
        <v>Habo IF Vit P09</v>
      </c>
      <c r="F164" s="39">
        <v>1</v>
      </c>
      <c r="G164" s="58">
        <v>0.5590277777777778</v>
      </c>
      <c r="H164" s="95" t="s">
        <v>115</v>
      </c>
    </row>
    <row r="165" spans="1:8" ht="14.25">
      <c r="A165" s="79" t="s">
        <v>40</v>
      </c>
      <c r="B165" s="31" t="s">
        <v>60</v>
      </c>
      <c r="C165" s="38" t="s">
        <v>80</v>
      </c>
      <c r="D165" s="38" t="str">
        <f t="shared" si="7"/>
        <v>Habo IF Röd P09</v>
      </c>
      <c r="F165" s="39">
        <v>1</v>
      </c>
      <c r="G165" s="58">
        <v>0.5590277777777778</v>
      </c>
      <c r="H165" s="95" t="s">
        <v>115</v>
      </c>
    </row>
    <row r="166" spans="1:8" ht="12.75">
      <c r="A166" s="67" t="s">
        <v>3</v>
      </c>
      <c r="B166" s="2" t="s">
        <v>55</v>
      </c>
      <c r="C166" s="38" t="s">
        <v>80</v>
      </c>
      <c r="D166" s="38" t="str">
        <f t="shared" si="7"/>
        <v>Tabergs SK Gul P09</v>
      </c>
      <c r="F166" s="39">
        <v>1</v>
      </c>
      <c r="G166" s="58">
        <v>0.5625</v>
      </c>
      <c r="H166" s="2" t="s">
        <v>116</v>
      </c>
    </row>
    <row r="167" spans="1:8" ht="12.75">
      <c r="A167" s="77" t="s">
        <v>3</v>
      </c>
      <c r="B167" s="2" t="s">
        <v>60</v>
      </c>
      <c r="C167" s="38" t="s">
        <v>80</v>
      </c>
      <c r="D167" s="38" t="str">
        <f t="shared" si="7"/>
        <v>Tabergs SK Röd P09</v>
      </c>
      <c r="F167" s="39">
        <v>1</v>
      </c>
      <c r="G167" s="58">
        <v>0.5625</v>
      </c>
      <c r="H167" s="2" t="s">
        <v>116</v>
      </c>
    </row>
    <row r="168" spans="1:8" ht="14.25">
      <c r="A168" s="79" t="s">
        <v>12</v>
      </c>
      <c r="B168"/>
      <c r="C168" s="38" t="s">
        <v>80</v>
      </c>
      <c r="D168" s="38" t="str">
        <f t="shared" si="7"/>
        <v>Hovslätts IK P09</v>
      </c>
      <c r="F168" s="39">
        <v>1</v>
      </c>
      <c r="G168" s="58">
        <v>0.5659722222222222</v>
      </c>
      <c r="H168" s="96" t="s">
        <v>115</v>
      </c>
    </row>
    <row r="169" spans="1:8" ht="14.25">
      <c r="A169" s="69" t="s">
        <v>64</v>
      </c>
      <c r="B169" s="2" t="s">
        <v>260</v>
      </c>
      <c r="C169" s="38" t="s">
        <v>80</v>
      </c>
      <c r="D169" s="38" t="str">
        <f t="shared" si="7"/>
        <v>Nässjö FF Röd  P09</v>
      </c>
      <c r="F169" s="39">
        <v>2</v>
      </c>
      <c r="G169" s="58">
        <v>0.5729166666666666</v>
      </c>
      <c r="H169" s="96" t="s">
        <v>115</v>
      </c>
    </row>
    <row r="170" spans="1:8" ht="12.75">
      <c r="A170" s="31" t="s">
        <v>54</v>
      </c>
      <c r="B170" s="2" t="s">
        <v>59</v>
      </c>
      <c r="C170" s="38" t="s">
        <v>80</v>
      </c>
      <c r="D170" s="38" t="str">
        <f t="shared" si="7"/>
        <v>Bankeryds SK Blå P09</v>
      </c>
      <c r="F170" s="39">
        <v>2</v>
      </c>
      <c r="G170" s="58"/>
      <c r="H170" s="2" t="s">
        <v>116</v>
      </c>
    </row>
    <row r="171" spans="1:8" ht="12.75">
      <c r="A171" s="90" t="s">
        <v>256</v>
      </c>
      <c r="B171" s="2" t="s">
        <v>261</v>
      </c>
      <c r="C171" s="38" t="s">
        <v>80</v>
      </c>
      <c r="D171" s="38" t="str">
        <f t="shared" si="7"/>
        <v>Nässjö IF Hultet P09</v>
      </c>
      <c r="F171" s="39">
        <v>2</v>
      </c>
      <c r="G171" s="58">
        <v>0.5729166666666666</v>
      </c>
      <c r="H171" t="s">
        <v>115</v>
      </c>
    </row>
    <row r="172" spans="1:8" ht="12.75">
      <c r="A172" s="92" t="s">
        <v>73</v>
      </c>
      <c r="B172" s="2" t="s">
        <v>61</v>
      </c>
      <c r="C172" s="38" t="s">
        <v>80</v>
      </c>
      <c r="D172" s="38" t="str">
        <f t="shared" si="7"/>
        <v>Egnahems BK Orange P09</v>
      </c>
      <c r="F172" s="39">
        <v>2</v>
      </c>
      <c r="G172" s="58">
        <v>0.5381944444444444</v>
      </c>
      <c r="H172" t="s">
        <v>115</v>
      </c>
    </row>
    <row r="173" spans="1:8" ht="12.75">
      <c r="A173" s="31" t="s">
        <v>73</v>
      </c>
      <c r="B173" s="2" t="s">
        <v>56</v>
      </c>
      <c r="C173" s="38" t="s">
        <v>80</v>
      </c>
      <c r="D173" s="38" t="str">
        <f t="shared" si="7"/>
        <v>Egnahems BK Svart P09</v>
      </c>
      <c r="F173" s="39">
        <v>2</v>
      </c>
      <c r="G173" s="58">
        <v>0.5381944444444444</v>
      </c>
      <c r="H173" t="s">
        <v>115</v>
      </c>
    </row>
    <row r="174" spans="1:8" ht="12.75">
      <c r="A174" s="77" t="s">
        <v>186</v>
      </c>
      <c r="B174" s="2" t="s">
        <v>58</v>
      </c>
      <c r="C174" s="38" t="s">
        <v>80</v>
      </c>
      <c r="D174" s="38" t="str">
        <f t="shared" si="7"/>
        <v>IK Tord Vit P09</v>
      </c>
      <c r="F174" s="39">
        <v>2</v>
      </c>
      <c r="G174" s="58"/>
      <c r="H174" s="2" t="s">
        <v>116</v>
      </c>
    </row>
    <row r="175" spans="1:8" ht="12.75">
      <c r="A175" s="51" t="s">
        <v>22</v>
      </c>
      <c r="B175" s="2" t="s">
        <v>58</v>
      </c>
      <c r="C175" s="38" t="s">
        <v>80</v>
      </c>
      <c r="D175" s="38" t="str">
        <f t="shared" si="7"/>
        <v>Hvetlanda GIF Vit P09</v>
      </c>
      <c r="F175" s="39">
        <v>2</v>
      </c>
      <c r="G175" s="58">
        <v>0.5694444444444444</v>
      </c>
      <c r="H175" t="s">
        <v>115</v>
      </c>
    </row>
    <row r="176" spans="1:8" ht="12.75">
      <c r="A176" s="92" t="s">
        <v>22</v>
      </c>
      <c r="B176" s="2" t="s">
        <v>59</v>
      </c>
      <c r="C176" s="38" t="s">
        <v>80</v>
      </c>
      <c r="D176" s="38" t="str">
        <f t="shared" si="7"/>
        <v>Hvetlanda GIF Blå P09</v>
      </c>
      <c r="F176" s="39">
        <v>2</v>
      </c>
      <c r="G176" s="58">
        <v>0.5694444444444444</v>
      </c>
      <c r="H176" t="s">
        <v>115</v>
      </c>
    </row>
    <row r="177" spans="1:8" ht="12.75">
      <c r="A177" s="80" t="s">
        <v>22</v>
      </c>
      <c r="B177" s="2" t="s">
        <v>60</v>
      </c>
      <c r="C177" s="38" t="s">
        <v>80</v>
      </c>
      <c r="D177" s="38" t="str">
        <f t="shared" si="7"/>
        <v>Hvetlanda GIF Röd P09</v>
      </c>
      <c r="F177" s="39">
        <v>2</v>
      </c>
      <c r="G177" s="58">
        <v>0.5694444444444444</v>
      </c>
      <c r="H177" t="s">
        <v>115</v>
      </c>
    </row>
    <row r="181" spans="1:8" ht="12" customHeight="1">
      <c r="A181" s="36" t="s">
        <v>289</v>
      </c>
      <c r="B181" s="36"/>
      <c r="C181" s="36" t="s">
        <v>41</v>
      </c>
      <c r="D181" s="36" t="s">
        <v>289</v>
      </c>
      <c r="E181" s="36" t="s">
        <v>302</v>
      </c>
      <c r="F181" s="37" t="s">
        <v>38</v>
      </c>
      <c r="G181" s="37" t="s">
        <v>39</v>
      </c>
      <c r="H181" s="37" t="s">
        <v>117</v>
      </c>
    </row>
    <row r="182" spans="1:8" ht="14.25" customHeight="1">
      <c r="A182" s="79" t="s">
        <v>14</v>
      </c>
      <c r="B182" s="2"/>
      <c r="C182" s="38" t="s">
        <v>290</v>
      </c>
      <c r="D182" s="38" t="str">
        <f aca="true" t="shared" si="8" ref="D182:D188">A182&amp;B182&amp;C182</f>
        <v>IF Haga P10</v>
      </c>
      <c r="F182" s="39" t="s">
        <v>114</v>
      </c>
      <c r="G182" s="56">
        <v>0.5277777777777778</v>
      </c>
      <c r="H182" s="60" t="s">
        <v>115</v>
      </c>
    </row>
    <row r="183" spans="1:8" ht="14.25" customHeight="1">
      <c r="A183" s="93" t="s">
        <v>40</v>
      </c>
      <c r="B183" s="2" t="s">
        <v>58</v>
      </c>
      <c r="C183" s="38" t="s">
        <v>290</v>
      </c>
      <c r="D183" s="38" t="str">
        <f t="shared" si="8"/>
        <v>Habo IF Vit P10</v>
      </c>
      <c r="F183" s="39">
        <v>4</v>
      </c>
      <c r="G183" s="56">
        <v>0.53125</v>
      </c>
      <c r="H183" s="60" t="s">
        <v>115</v>
      </c>
    </row>
    <row r="184" spans="1:8" ht="14.25" customHeight="1">
      <c r="A184" s="93" t="s">
        <v>13</v>
      </c>
      <c r="B184" t="s">
        <v>58</v>
      </c>
      <c r="C184" s="38" t="s">
        <v>290</v>
      </c>
      <c r="D184" s="38" t="str">
        <f t="shared" si="8"/>
        <v>Ekhagens IF Vit P10</v>
      </c>
      <c r="F184" s="39">
        <v>4</v>
      </c>
      <c r="G184" s="57">
        <v>0.6145833333333334</v>
      </c>
      <c r="H184" s="59" t="s">
        <v>115</v>
      </c>
    </row>
    <row r="185" spans="1:8" ht="14.25" customHeight="1">
      <c r="A185" s="79" t="s">
        <v>207</v>
      </c>
      <c r="B185" t="s">
        <v>58</v>
      </c>
      <c r="C185" s="38" t="s">
        <v>290</v>
      </c>
      <c r="D185" s="38" t="str">
        <f t="shared" si="8"/>
        <v>Huskvarna FF Vit P10</v>
      </c>
      <c r="F185" s="39">
        <v>4</v>
      </c>
      <c r="G185" s="57">
        <v>0.5347222222222222</v>
      </c>
      <c r="H185" s="59" t="s">
        <v>115</v>
      </c>
    </row>
    <row r="186" spans="1:8" ht="14.25" customHeight="1">
      <c r="A186" s="89" t="s">
        <v>13</v>
      </c>
      <c r="B186" t="s">
        <v>60</v>
      </c>
      <c r="C186" s="38" t="s">
        <v>290</v>
      </c>
      <c r="D186" s="38" t="str">
        <f t="shared" si="8"/>
        <v>Ekhagens IF Röd P10</v>
      </c>
      <c r="F186" s="39">
        <v>4</v>
      </c>
      <c r="G186" s="57">
        <v>0.5833333333333334</v>
      </c>
      <c r="H186" s="59" t="s">
        <v>115</v>
      </c>
    </row>
    <row r="187" spans="1:8" ht="14.25" customHeight="1">
      <c r="A187" s="89" t="s">
        <v>40</v>
      </c>
      <c r="B187" s="2" t="s">
        <v>59</v>
      </c>
      <c r="C187" s="38" t="s">
        <v>290</v>
      </c>
      <c r="D187" s="38" t="str">
        <f t="shared" si="8"/>
        <v>Habo IF Blå P10</v>
      </c>
      <c r="F187" s="39">
        <v>4</v>
      </c>
      <c r="G187" s="56">
        <v>0.53125</v>
      </c>
      <c r="H187" s="59" t="s">
        <v>115</v>
      </c>
    </row>
    <row r="188" spans="1:8" ht="14.25" customHeight="1">
      <c r="A188" s="31" t="s">
        <v>11</v>
      </c>
      <c r="B188" t="s">
        <v>59</v>
      </c>
      <c r="C188" s="38" t="s">
        <v>290</v>
      </c>
      <c r="D188" s="38" t="str">
        <f t="shared" si="8"/>
        <v>Husqvarna FF Blå P10</v>
      </c>
      <c r="F188" s="39">
        <v>4</v>
      </c>
      <c r="G188" s="57">
        <v>0.5347222222222222</v>
      </c>
      <c r="H188" s="59" t="s">
        <v>115</v>
      </c>
    </row>
    <row r="189" spans="1:8" ht="14.25" customHeight="1">
      <c r="A189" s="89" t="s">
        <v>186</v>
      </c>
      <c r="B189" s="2"/>
      <c r="C189" s="38" t="s">
        <v>290</v>
      </c>
      <c r="D189" s="38" t="str">
        <f>A189&amp;B189&amp;C189</f>
        <v>IK Tord P10</v>
      </c>
      <c r="F189" s="39">
        <v>4</v>
      </c>
      <c r="G189" s="57">
        <v>0.6145833333333334</v>
      </c>
      <c r="H189" s="59" t="s">
        <v>115</v>
      </c>
    </row>
  </sheetData>
  <sheetProtection/>
  <autoFilter ref="A1:P188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Hemma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Åke svensson</dc:creator>
  <cp:keywords/>
  <dc:description/>
  <cp:lastModifiedBy>Åke Svensson</cp:lastModifiedBy>
  <cp:lastPrinted>2016-08-04T22:24:39Z</cp:lastPrinted>
  <dcterms:created xsi:type="dcterms:W3CDTF">2006-11-17T17:12:26Z</dcterms:created>
  <dcterms:modified xsi:type="dcterms:W3CDTF">2016-08-11T15:59:35Z</dcterms:modified>
  <cp:category/>
  <cp:version/>
  <cp:contentType/>
  <cp:contentStatus/>
</cp:coreProperties>
</file>