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nobiaab-my.sharepoint.com/personal/fredrik_wahrborg_nobia_com/Documents/Dokument/FHIB/"/>
    </mc:Choice>
  </mc:AlternateContent>
  <xr:revisionPtr revIDLastSave="1118" documentId="8_{2CE8867B-6642-4614-9E4C-516BCA69D64F}" xr6:coauthVersionLast="47" xr6:coauthVersionMax="47" xr10:uidLastSave="{DC7F3C1C-79F6-49E8-BAA5-929023D47A9F}"/>
  <bookViews>
    <workbookView xWindow="28680" yWindow="-120" windowWidth="29040" windowHeight="15720" tabRatio="718" activeTab="3" xr2:uid="{00000000-000D-0000-FFFF-FFFF00000000}"/>
  </bookViews>
  <sheets>
    <sheet name="Old Info" sheetId="13" r:id="rId1"/>
    <sheet name="Rutin" sheetId="16" r:id="rId2"/>
    <sheet name="Frallor namn och adress" sheetId="12" r:id="rId3"/>
    <sheet name="Bil 1" sheetId="3" r:id="rId4"/>
    <sheet name="Bil 2" sheetId="14" r:id="rId5"/>
    <sheet name="Bil 3" sheetId="15" r:id="rId6"/>
    <sheet name="Bil 4" sheetId="6" r:id="rId7"/>
    <sheet name="Bil 5" sheetId="7" r:id="rId8"/>
    <sheet name="Frallor namn och adress_höst25" sheetId="11" r:id="rId9"/>
    <sheet name="Frallor namn och adress (arkiv)" sheetId="1" r:id="rId10"/>
    <sheet name="Schema för utkörning (arkiv)" sheetId="2" r:id="rId11"/>
    <sheet name="Tidigare köpare (vår -25)" sheetId="10" r:id="rId12"/>
    <sheet name="Tidigare köpare (höst -24)" sheetId="8" r:id="rId13"/>
    <sheet name="Tidigare köpare (höst -23)" sheetId="9" r:id="rId14"/>
  </sheets>
  <definedNames>
    <definedName name="_xlnm._FilterDatabase" localSheetId="3" hidden="1">'Bil 1'!$A$3:$L$99</definedName>
    <definedName name="_xlnm._FilterDatabase" localSheetId="4" hidden="1">'Bil 2'!$A$3:$L$101</definedName>
    <definedName name="_xlnm._FilterDatabase" localSheetId="5" hidden="1">'Bil 3'!$A$3:$L$108</definedName>
    <definedName name="_xlnm._FilterDatabase" localSheetId="9" hidden="1">'Frallor namn och adress (arkiv)'!$D$1:$S$1</definedName>
    <definedName name="_xlnm._FilterDatabase" localSheetId="13" hidden="1">'Tidigare köpare (höst -23)'!$A$1:$E$119</definedName>
    <definedName name="_xlnm._FilterDatabase" localSheetId="12" hidden="1">'Tidigare köpare (höst -24)'!$A$1:$E$119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15" l="1"/>
  <c r="A36" i="15"/>
  <c r="B36" i="15"/>
  <c r="D36" i="15"/>
  <c r="E36" i="15"/>
  <c r="F36" i="15"/>
  <c r="G36" i="15"/>
  <c r="H36" i="15"/>
  <c r="I36" i="15"/>
  <c r="J36" i="15"/>
  <c r="K36" i="15"/>
  <c r="L36" i="15"/>
  <c r="A37" i="15"/>
  <c r="B37" i="15"/>
  <c r="D37" i="15"/>
  <c r="E37" i="15"/>
  <c r="F37" i="15"/>
  <c r="G37" i="15"/>
  <c r="H37" i="15"/>
  <c r="I37" i="15"/>
  <c r="J37" i="15"/>
  <c r="K37" i="15"/>
  <c r="L37" i="15"/>
  <c r="A38" i="15"/>
  <c r="B38" i="15"/>
  <c r="D38" i="15"/>
  <c r="E38" i="15"/>
  <c r="F38" i="15"/>
  <c r="G38" i="15"/>
  <c r="H38" i="15"/>
  <c r="I38" i="15"/>
  <c r="J38" i="15"/>
  <c r="K38" i="15"/>
  <c r="L38" i="15"/>
  <c r="A39" i="15"/>
  <c r="B39" i="15"/>
  <c r="D39" i="15"/>
  <c r="E39" i="15"/>
  <c r="F39" i="15"/>
  <c r="G39" i="15"/>
  <c r="H39" i="15"/>
  <c r="I39" i="15"/>
  <c r="J39" i="15"/>
  <c r="K39" i="15"/>
  <c r="L39" i="15"/>
  <c r="A40" i="15"/>
  <c r="B40" i="15"/>
  <c r="D40" i="15"/>
  <c r="E40" i="15"/>
  <c r="F40" i="15"/>
  <c r="G40" i="15"/>
  <c r="H40" i="15"/>
  <c r="I40" i="15"/>
  <c r="J40" i="15"/>
  <c r="K40" i="15"/>
  <c r="L40" i="15"/>
  <c r="A41" i="15"/>
  <c r="B41" i="15"/>
  <c r="D41" i="15"/>
  <c r="E41" i="15"/>
  <c r="F41" i="15"/>
  <c r="G41" i="15"/>
  <c r="H41" i="15"/>
  <c r="I41" i="15"/>
  <c r="J41" i="15"/>
  <c r="K41" i="15"/>
  <c r="L41" i="15"/>
  <c r="A42" i="15"/>
  <c r="B42" i="15"/>
  <c r="D42" i="15"/>
  <c r="E42" i="15"/>
  <c r="F42" i="15"/>
  <c r="G42" i="15"/>
  <c r="H42" i="15"/>
  <c r="I42" i="15"/>
  <c r="J42" i="15"/>
  <c r="K42" i="15"/>
  <c r="L42" i="15"/>
  <c r="A43" i="15"/>
  <c r="B43" i="15"/>
  <c r="D43" i="15"/>
  <c r="E43" i="15"/>
  <c r="F43" i="15"/>
  <c r="G43" i="15"/>
  <c r="H43" i="15"/>
  <c r="I43" i="15"/>
  <c r="J43" i="15"/>
  <c r="K43" i="15"/>
  <c r="L43" i="15"/>
  <c r="A44" i="15"/>
  <c r="B44" i="15"/>
  <c r="D44" i="15"/>
  <c r="E44" i="15"/>
  <c r="F44" i="15"/>
  <c r="G44" i="15"/>
  <c r="H44" i="15"/>
  <c r="I44" i="15"/>
  <c r="J44" i="15"/>
  <c r="K44" i="15"/>
  <c r="L44" i="15"/>
  <c r="A45" i="15"/>
  <c r="B45" i="15"/>
  <c r="D45" i="15"/>
  <c r="E45" i="15"/>
  <c r="F45" i="15"/>
  <c r="G45" i="15"/>
  <c r="H45" i="15"/>
  <c r="I45" i="15"/>
  <c r="J45" i="15"/>
  <c r="K45" i="15"/>
  <c r="L45" i="15"/>
  <c r="A46" i="15"/>
  <c r="B46" i="15"/>
  <c r="D46" i="15"/>
  <c r="E46" i="15"/>
  <c r="F46" i="15"/>
  <c r="G46" i="15"/>
  <c r="H46" i="15"/>
  <c r="I46" i="15"/>
  <c r="J46" i="15"/>
  <c r="K46" i="15"/>
  <c r="L46" i="15"/>
  <c r="A47" i="15"/>
  <c r="B47" i="15"/>
  <c r="D47" i="15"/>
  <c r="E47" i="15"/>
  <c r="F47" i="15"/>
  <c r="G47" i="15"/>
  <c r="H47" i="15"/>
  <c r="I47" i="15"/>
  <c r="J47" i="15"/>
  <c r="K47" i="15"/>
  <c r="L47" i="15"/>
  <c r="A48" i="15"/>
  <c r="B48" i="15"/>
  <c r="D48" i="15"/>
  <c r="E48" i="15"/>
  <c r="F48" i="15"/>
  <c r="G48" i="15"/>
  <c r="H48" i="15"/>
  <c r="I48" i="15"/>
  <c r="J48" i="15"/>
  <c r="K48" i="15"/>
  <c r="L48" i="15"/>
  <c r="A49" i="15"/>
  <c r="B49" i="15"/>
  <c r="D49" i="15"/>
  <c r="E49" i="15"/>
  <c r="F49" i="15"/>
  <c r="G49" i="15"/>
  <c r="H49" i="15"/>
  <c r="I49" i="15"/>
  <c r="J49" i="15"/>
  <c r="K49" i="15"/>
  <c r="L49" i="15"/>
  <c r="A50" i="15"/>
  <c r="B50" i="15"/>
  <c r="D50" i="15"/>
  <c r="E50" i="15"/>
  <c r="F50" i="15"/>
  <c r="G50" i="15"/>
  <c r="H50" i="15"/>
  <c r="I50" i="15"/>
  <c r="J50" i="15"/>
  <c r="K50" i="15"/>
  <c r="L50" i="15"/>
  <c r="A51" i="15"/>
  <c r="B51" i="15"/>
  <c r="D51" i="15"/>
  <c r="E51" i="15"/>
  <c r="F51" i="15"/>
  <c r="G51" i="15"/>
  <c r="H51" i="15"/>
  <c r="I51" i="15"/>
  <c r="J51" i="15"/>
  <c r="K51" i="15"/>
  <c r="L51" i="15"/>
  <c r="A52" i="15"/>
  <c r="B52" i="15"/>
  <c r="D52" i="15"/>
  <c r="E52" i="15"/>
  <c r="F52" i="15"/>
  <c r="G52" i="15"/>
  <c r="H52" i="15"/>
  <c r="I52" i="15"/>
  <c r="J52" i="15"/>
  <c r="K52" i="15"/>
  <c r="L52" i="15"/>
  <c r="A53" i="15"/>
  <c r="B53" i="15"/>
  <c r="D53" i="15"/>
  <c r="E53" i="15"/>
  <c r="F53" i="15"/>
  <c r="G53" i="15"/>
  <c r="H53" i="15"/>
  <c r="I53" i="15"/>
  <c r="J53" i="15"/>
  <c r="K53" i="15"/>
  <c r="L53" i="15"/>
  <c r="A54" i="15"/>
  <c r="B54" i="15"/>
  <c r="D54" i="15"/>
  <c r="E54" i="15"/>
  <c r="F54" i="15"/>
  <c r="G54" i="15"/>
  <c r="H54" i="15"/>
  <c r="I54" i="15"/>
  <c r="J54" i="15"/>
  <c r="K54" i="15"/>
  <c r="L54" i="15"/>
  <c r="A55" i="15"/>
  <c r="B55" i="15"/>
  <c r="D55" i="15"/>
  <c r="E55" i="15"/>
  <c r="F55" i="15"/>
  <c r="G55" i="15"/>
  <c r="H55" i="15"/>
  <c r="I55" i="15"/>
  <c r="J55" i="15"/>
  <c r="K55" i="15"/>
  <c r="L55" i="15"/>
  <c r="A56" i="15"/>
  <c r="B56" i="15"/>
  <c r="D56" i="15"/>
  <c r="E56" i="15"/>
  <c r="F56" i="15"/>
  <c r="G56" i="15"/>
  <c r="H56" i="15"/>
  <c r="I56" i="15"/>
  <c r="J56" i="15"/>
  <c r="K56" i="15"/>
  <c r="L56" i="15"/>
  <c r="A57" i="15"/>
  <c r="B57" i="15"/>
  <c r="D57" i="15"/>
  <c r="F57" i="15"/>
  <c r="G57" i="15"/>
  <c r="H57" i="15"/>
  <c r="I57" i="15"/>
  <c r="J57" i="15"/>
  <c r="K57" i="15"/>
  <c r="L57" i="15"/>
  <c r="A58" i="15"/>
  <c r="B58" i="15"/>
  <c r="D58" i="15"/>
  <c r="E58" i="15"/>
  <c r="F58" i="15"/>
  <c r="G58" i="15"/>
  <c r="H58" i="15"/>
  <c r="I58" i="15"/>
  <c r="J58" i="15"/>
  <c r="K58" i="15"/>
  <c r="L58" i="15"/>
  <c r="A59" i="15"/>
  <c r="B59" i="15"/>
  <c r="D59" i="15"/>
  <c r="E59" i="15"/>
  <c r="F59" i="15"/>
  <c r="G59" i="15"/>
  <c r="H59" i="15"/>
  <c r="I59" i="15"/>
  <c r="J59" i="15"/>
  <c r="K59" i="15"/>
  <c r="L59" i="15"/>
  <c r="A60" i="15"/>
  <c r="B60" i="15"/>
  <c r="D60" i="15"/>
  <c r="E60" i="15"/>
  <c r="F60" i="15"/>
  <c r="G60" i="15"/>
  <c r="H60" i="15"/>
  <c r="I60" i="15"/>
  <c r="J60" i="15"/>
  <c r="K60" i="15"/>
  <c r="L60" i="15"/>
  <c r="A61" i="15"/>
  <c r="B61" i="15"/>
  <c r="D61" i="15"/>
  <c r="E61" i="15"/>
  <c r="F61" i="15"/>
  <c r="G61" i="15"/>
  <c r="H61" i="15"/>
  <c r="I61" i="15"/>
  <c r="J61" i="15"/>
  <c r="K61" i="15"/>
  <c r="L61" i="15"/>
  <c r="A62" i="15"/>
  <c r="B62" i="15"/>
  <c r="D62" i="15"/>
  <c r="E62" i="15"/>
  <c r="F62" i="15"/>
  <c r="G62" i="15"/>
  <c r="H62" i="15"/>
  <c r="I62" i="15"/>
  <c r="J62" i="15"/>
  <c r="K62" i="15"/>
  <c r="L62" i="15"/>
  <c r="A63" i="15"/>
  <c r="B63" i="15"/>
  <c r="D63" i="15"/>
  <c r="E63" i="15"/>
  <c r="F63" i="15"/>
  <c r="G63" i="15"/>
  <c r="H63" i="15"/>
  <c r="I63" i="15"/>
  <c r="J63" i="15"/>
  <c r="K63" i="15"/>
  <c r="L63" i="15"/>
  <c r="A64" i="15"/>
  <c r="B64" i="15"/>
  <c r="D64" i="15"/>
  <c r="E64" i="15"/>
  <c r="F64" i="15"/>
  <c r="G64" i="15"/>
  <c r="H64" i="15"/>
  <c r="I64" i="15"/>
  <c r="J64" i="15"/>
  <c r="K64" i="15"/>
  <c r="L64" i="15"/>
  <c r="A65" i="15"/>
  <c r="B65" i="15"/>
  <c r="D65" i="15"/>
  <c r="E65" i="15"/>
  <c r="F65" i="15"/>
  <c r="G65" i="15"/>
  <c r="H65" i="15"/>
  <c r="I65" i="15"/>
  <c r="J65" i="15"/>
  <c r="K65" i="15"/>
  <c r="L65" i="15"/>
  <c r="A66" i="15"/>
  <c r="B66" i="15"/>
  <c r="D66" i="15"/>
  <c r="E66" i="15"/>
  <c r="F66" i="15"/>
  <c r="G66" i="15"/>
  <c r="H66" i="15"/>
  <c r="I66" i="15"/>
  <c r="J66" i="15"/>
  <c r="K66" i="15"/>
  <c r="L66" i="15"/>
  <c r="A67" i="15"/>
  <c r="B67" i="15"/>
  <c r="D67" i="15"/>
  <c r="E67" i="15"/>
  <c r="F67" i="15"/>
  <c r="G67" i="15"/>
  <c r="H67" i="15"/>
  <c r="I67" i="15"/>
  <c r="J67" i="15"/>
  <c r="K67" i="15"/>
  <c r="L67" i="15"/>
  <c r="A68" i="15"/>
  <c r="B68" i="15"/>
  <c r="D68" i="15"/>
  <c r="E68" i="15"/>
  <c r="F68" i="15"/>
  <c r="G68" i="15"/>
  <c r="H68" i="15"/>
  <c r="I68" i="15"/>
  <c r="J68" i="15"/>
  <c r="K68" i="15"/>
  <c r="L68" i="15"/>
  <c r="A69" i="15"/>
  <c r="B69" i="15"/>
  <c r="D69" i="15"/>
  <c r="E69" i="15"/>
  <c r="F69" i="15"/>
  <c r="G69" i="15"/>
  <c r="H69" i="15"/>
  <c r="I69" i="15"/>
  <c r="J69" i="15"/>
  <c r="K69" i="15"/>
  <c r="L69" i="15"/>
  <c r="A70" i="15"/>
  <c r="B70" i="15"/>
  <c r="D70" i="15"/>
  <c r="E70" i="15"/>
  <c r="F70" i="15"/>
  <c r="G70" i="15"/>
  <c r="H70" i="15"/>
  <c r="I70" i="15"/>
  <c r="J70" i="15"/>
  <c r="K70" i="15"/>
  <c r="L70" i="15"/>
  <c r="A71" i="15"/>
  <c r="B71" i="15"/>
  <c r="D71" i="15"/>
  <c r="E71" i="15"/>
  <c r="F71" i="15"/>
  <c r="G71" i="15"/>
  <c r="H71" i="15"/>
  <c r="I71" i="15"/>
  <c r="J71" i="15"/>
  <c r="K71" i="15"/>
  <c r="L71" i="15"/>
  <c r="A72" i="15"/>
  <c r="B72" i="15"/>
  <c r="D72" i="15"/>
  <c r="E72" i="15"/>
  <c r="F72" i="15"/>
  <c r="G72" i="15"/>
  <c r="H72" i="15"/>
  <c r="I72" i="15"/>
  <c r="J72" i="15"/>
  <c r="K72" i="15"/>
  <c r="L72" i="15"/>
  <c r="A73" i="15"/>
  <c r="B73" i="15"/>
  <c r="D73" i="15"/>
  <c r="E73" i="15"/>
  <c r="F73" i="15"/>
  <c r="G73" i="15"/>
  <c r="H73" i="15"/>
  <c r="I73" i="15"/>
  <c r="J73" i="15"/>
  <c r="K73" i="15"/>
  <c r="L73" i="15"/>
  <c r="A74" i="15"/>
  <c r="B74" i="15"/>
  <c r="D74" i="15"/>
  <c r="E74" i="15"/>
  <c r="F74" i="15"/>
  <c r="G74" i="15"/>
  <c r="H74" i="15"/>
  <c r="I74" i="15"/>
  <c r="J74" i="15"/>
  <c r="K74" i="15"/>
  <c r="L74" i="15"/>
  <c r="A75" i="15"/>
  <c r="B75" i="15"/>
  <c r="D75" i="15"/>
  <c r="E75" i="15"/>
  <c r="F75" i="15"/>
  <c r="G75" i="15"/>
  <c r="H75" i="15"/>
  <c r="I75" i="15"/>
  <c r="J75" i="15"/>
  <c r="K75" i="15"/>
  <c r="L75" i="15"/>
  <c r="A76" i="15"/>
  <c r="B76" i="15"/>
  <c r="D76" i="15"/>
  <c r="E76" i="15"/>
  <c r="F76" i="15"/>
  <c r="G76" i="15"/>
  <c r="H76" i="15"/>
  <c r="I76" i="15"/>
  <c r="J76" i="15"/>
  <c r="K76" i="15"/>
  <c r="L76" i="15"/>
  <c r="A77" i="15"/>
  <c r="B77" i="15"/>
  <c r="D77" i="15"/>
  <c r="E77" i="15"/>
  <c r="F77" i="15"/>
  <c r="G77" i="15"/>
  <c r="H77" i="15"/>
  <c r="I77" i="15"/>
  <c r="J77" i="15"/>
  <c r="K77" i="15"/>
  <c r="L77" i="15"/>
  <c r="A78" i="15"/>
  <c r="B78" i="15"/>
  <c r="D78" i="15"/>
  <c r="E78" i="15"/>
  <c r="F78" i="15"/>
  <c r="G78" i="15"/>
  <c r="H78" i="15"/>
  <c r="I78" i="15"/>
  <c r="J78" i="15"/>
  <c r="K78" i="15"/>
  <c r="L78" i="15"/>
  <c r="A79" i="15"/>
  <c r="B79" i="15"/>
  <c r="D79" i="15"/>
  <c r="E79" i="15"/>
  <c r="F79" i="15"/>
  <c r="G79" i="15"/>
  <c r="H79" i="15"/>
  <c r="I79" i="15"/>
  <c r="J79" i="15"/>
  <c r="K79" i="15"/>
  <c r="L79" i="15"/>
  <c r="A80" i="15"/>
  <c r="B80" i="15"/>
  <c r="D80" i="15"/>
  <c r="E80" i="15"/>
  <c r="F80" i="15"/>
  <c r="G80" i="15"/>
  <c r="H80" i="15"/>
  <c r="I80" i="15"/>
  <c r="J80" i="15"/>
  <c r="K80" i="15"/>
  <c r="L80" i="15"/>
  <c r="A81" i="15"/>
  <c r="B81" i="15"/>
  <c r="D81" i="15"/>
  <c r="E81" i="15"/>
  <c r="F81" i="15"/>
  <c r="G81" i="15"/>
  <c r="H81" i="15"/>
  <c r="I81" i="15"/>
  <c r="J81" i="15"/>
  <c r="K81" i="15"/>
  <c r="L81" i="15"/>
  <c r="A82" i="15"/>
  <c r="B82" i="15"/>
  <c r="D82" i="15"/>
  <c r="E82" i="15"/>
  <c r="F82" i="15"/>
  <c r="G82" i="15"/>
  <c r="H82" i="15"/>
  <c r="I82" i="15"/>
  <c r="J82" i="15"/>
  <c r="K82" i="15"/>
  <c r="L82" i="15"/>
  <c r="A83" i="15"/>
  <c r="B83" i="15"/>
  <c r="D83" i="15"/>
  <c r="E83" i="15"/>
  <c r="F83" i="15"/>
  <c r="G83" i="15"/>
  <c r="H83" i="15"/>
  <c r="I83" i="15"/>
  <c r="J83" i="15"/>
  <c r="K83" i="15"/>
  <c r="L83" i="15"/>
  <c r="A84" i="15"/>
  <c r="B84" i="15"/>
  <c r="D84" i="15"/>
  <c r="E84" i="15"/>
  <c r="F84" i="15"/>
  <c r="G84" i="15"/>
  <c r="H84" i="15"/>
  <c r="I84" i="15"/>
  <c r="J84" i="15"/>
  <c r="K84" i="15"/>
  <c r="L84" i="15"/>
  <c r="A85" i="15"/>
  <c r="B85" i="15"/>
  <c r="D85" i="15"/>
  <c r="E85" i="15"/>
  <c r="F85" i="15"/>
  <c r="G85" i="15"/>
  <c r="H85" i="15"/>
  <c r="I85" i="15"/>
  <c r="J85" i="15"/>
  <c r="K85" i="15"/>
  <c r="L85" i="15"/>
  <c r="A86" i="15"/>
  <c r="B86" i="15"/>
  <c r="D86" i="15"/>
  <c r="E86" i="15"/>
  <c r="F86" i="15"/>
  <c r="G86" i="15"/>
  <c r="H86" i="15"/>
  <c r="I86" i="15"/>
  <c r="J86" i="15"/>
  <c r="K86" i="15"/>
  <c r="L86" i="15"/>
  <c r="A87" i="15"/>
  <c r="B87" i="15"/>
  <c r="D87" i="15"/>
  <c r="E87" i="15"/>
  <c r="F87" i="15"/>
  <c r="G87" i="15"/>
  <c r="H87" i="15"/>
  <c r="I87" i="15"/>
  <c r="J87" i="15"/>
  <c r="K87" i="15"/>
  <c r="L87" i="15"/>
  <c r="A88" i="15"/>
  <c r="B88" i="15"/>
  <c r="D88" i="15"/>
  <c r="E88" i="15"/>
  <c r="F88" i="15"/>
  <c r="G88" i="15"/>
  <c r="H88" i="15"/>
  <c r="I88" i="15"/>
  <c r="J88" i="15"/>
  <c r="K88" i="15"/>
  <c r="L88" i="15"/>
  <c r="A89" i="15"/>
  <c r="B89" i="15"/>
  <c r="D89" i="15"/>
  <c r="E89" i="15"/>
  <c r="F89" i="15"/>
  <c r="G89" i="15"/>
  <c r="H89" i="15"/>
  <c r="I89" i="15"/>
  <c r="J89" i="15"/>
  <c r="K89" i="15"/>
  <c r="L89" i="15"/>
  <c r="A90" i="15"/>
  <c r="B90" i="15"/>
  <c r="D90" i="15"/>
  <c r="E90" i="15"/>
  <c r="F90" i="15"/>
  <c r="G90" i="15"/>
  <c r="H90" i="15"/>
  <c r="I90" i="15"/>
  <c r="J90" i="15"/>
  <c r="K90" i="15"/>
  <c r="L90" i="15"/>
  <c r="A91" i="15"/>
  <c r="B91" i="15"/>
  <c r="D91" i="15"/>
  <c r="E91" i="15"/>
  <c r="F91" i="15"/>
  <c r="G91" i="15"/>
  <c r="H91" i="15"/>
  <c r="I91" i="15"/>
  <c r="J91" i="15"/>
  <c r="K91" i="15"/>
  <c r="L91" i="15"/>
  <c r="A92" i="15"/>
  <c r="B92" i="15"/>
  <c r="D92" i="15"/>
  <c r="E92" i="15"/>
  <c r="F92" i="15"/>
  <c r="G92" i="15"/>
  <c r="H92" i="15"/>
  <c r="I92" i="15"/>
  <c r="J92" i="15"/>
  <c r="K92" i="15"/>
  <c r="L92" i="15"/>
  <c r="A93" i="15"/>
  <c r="B93" i="15"/>
  <c r="D93" i="15"/>
  <c r="E93" i="15"/>
  <c r="F93" i="15"/>
  <c r="G93" i="15"/>
  <c r="H93" i="15"/>
  <c r="I93" i="15"/>
  <c r="J93" i="15"/>
  <c r="K93" i="15"/>
  <c r="L93" i="15"/>
  <c r="A94" i="15"/>
  <c r="B94" i="15"/>
  <c r="D94" i="15"/>
  <c r="E94" i="15"/>
  <c r="F94" i="15"/>
  <c r="G94" i="15"/>
  <c r="H94" i="15"/>
  <c r="I94" i="15"/>
  <c r="J94" i="15"/>
  <c r="K94" i="15"/>
  <c r="L94" i="15"/>
  <c r="A95" i="15"/>
  <c r="B95" i="15"/>
  <c r="D95" i="15"/>
  <c r="E95" i="15"/>
  <c r="F95" i="15"/>
  <c r="G95" i="15"/>
  <c r="H95" i="15"/>
  <c r="I95" i="15"/>
  <c r="J95" i="15"/>
  <c r="K95" i="15"/>
  <c r="L95" i="15"/>
  <c r="A96" i="15"/>
  <c r="B96" i="15"/>
  <c r="D96" i="15"/>
  <c r="E96" i="15"/>
  <c r="F96" i="15"/>
  <c r="G96" i="15"/>
  <c r="H96" i="15"/>
  <c r="I96" i="15"/>
  <c r="J96" i="15"/>
  <c r="K96" i="15"/>
  <c r="L96" i="15"/>
  <c r="A97" i="15"/>
  <c r="B97" i="15"/>
  <c r="D97" i="15"/>
  <c r="E97" i="15"/>
  <c r="F97" i="15"/>
  <c r="G97" i="15"/>
  <c r="H97" i="15"/>
  <c r="I97" i="15"/>
  <c r="J97" i="15"/>
  <c r="K97" i="15"/>
  <c r="L97" i="15"/>
  <c r="A98" i="15"/>
  <c r="B98" i="15"/>
  <c r="D98" i="15"/>
  <c r="E98" i="15"/>
  <c r="F98" i="15"/>
  <c r="G98" i="15"/>
  <c r="H98" i="15"/>
  <c r="I98" i="15"/>
  <c r="J98" i="15"/>
  <c r="K98" i="15"/>
  <c r="L98" i="15"/>
  <c r="A99" i="15"/>
  <c r="B99" i="15"/>
  <c r="D99" i="15"/>
  <c r="E99" i="15"/>
  <c r="F99" i="15"/>
  <c r="G99" i="15"/>
  <c r="H99" i="15"/>
  <c r="I99" i="15"/>
  <c r="J99" i="15"/>
  <c r="K99" i="15"/>
  <c r="L99" i="15"/>
  <c r="A100" i="15"/>
  <c r="B100" i="15"/>
  <c r="D100" i="15"/>
  <c r="E100" i="15"/>
  <c r="F100" i="15"/>
  <c r="G100" i="15"/>
  <c r="H100" i="15"/>
  <c r="I100" i="15"/>
  <c r="J100" i="15"/>
  <c r="K100" i="15"/>
  <c r="L100" i="15"/>
  <c r="A101" i="15"/>
  <c r="B101" i="15"/>
  <c r="D101" i="15"/>
  <c r="E101" i="15"/>
  <c r="F101" i="15"/>
  <c r="G101" i="15"/>
  <c r="H101" i="15"/>
  <c r="I101" i="15"/>
  <c r="J101" i="15"/>
  <c r="K101" i="15"/>
  <c r="L101" i="15"/>
  <c r="A102" i="15"/>
  <c r="B102" i="15"/>
  <c r="D102" i="15"/>
  <c r="E102" i="15"/>
  <c r="F102" i="15"/>
  <c r="G102" i="15"/>
  <c r="H102" i="15"/>
  <c r="I102" i="15"/>
  <c r="J102" i="15"/>
  <c r="K102" i="15"/>
  <c r="L102" i="15"/>
  <c r="A103" i="15"/>
  <c r="B103" i="15"/>
  <c r="D103" i="15"/>
  <c r="E103" i="15"/>
  <c r="F103" i="15"/>
  <c r="G103" i="15"/>
  <c r="H103" i="15"/>
  <c r="I103" i="15"/>
  <c r="J103" i="15"/>
  <c r="K103" i="15"/>
  <c r="L103" i="15"/>
  <c r="A104" i="15"/>
  <c r="B104" i="15"/>
  <c r="D104" i="15"/>
  <c r="E104" i="15"/>
  <c r="F104" i="15"/>
  <c r="G104" i="15"/>
  <c r="H104" i="15"/>
  <c r="I104" i="15"/>
  <c r="J104" i="15"/>
  <c r="K104" i="15"/>
  <c r="L104" i="15"/>
  <c r="A105" i="15"/>
  <c r="B105" i="15"/>
  <c r="D105" i="15"/>
  <c r="E105" i="15"/>
  <c r="F105" i="15"/>
  <c r="G105" i="15"/>
  <c r="H105" i="15"/>
  <c r="I105" i="15"/>
  <c r="J105" i="15"/>
  <c r="K105" i="15"/>
  <c r="L105" i="15"/>
  <c r="A106" i="15"/>
  <c r="B106" i="15"/>
  <c r="D106" i="15"/>
  <c r="E106" i="15"/>
  <c r="F106" i="15"/>
  <c r="G106" i="15"/>
  <c r="H106" i="15"/>
  <c r="I106" i="15"/>
  <c r="J106" i="15"/>
  <c r="K106" i="15"/>
  <c r="L106" i="15"/>
  <c r="A37" i="14"/>
  <c r="B37" i="14"/>
  <c r="D37" i="14"/>
  <c r="E37" i="14"/>
  <c r="F37" i="14"/>
  <c r="G37" i="14"/>
  <c r="H37" i="14"/>
  <c r="I37" i="14"/>
  <c r="J37" i="14"/>
  <c r="K37" i="14"/>
  <c r="L37" i="14"/>
  <c r="A38" i="14"/>
  <c r="B38" i="14"/>
  <c r="D38" i="14"/>
  <c r="E38" i="14"/>
  <c r="F38" i="14"/>
  <c r="G38" i="14"/>
  <c r="H38" i="14"/>
  <c r="I38" i="14"/>
  <c r="J38" i="14"/>
  <c r="K38" i="14"/>
  <c r="L38" i="14"/>
  <c r="A39" i="14"/>
  <c r="B39" i="14"/>
  <c r="D39" i="14"/>
  <c r="E39" i="14"/>
  <c r="F39" i="14"/>
  <c r="G39" i="14"/>
  <c r="H39" i="14"/>
  <c r="I39" i="14"/>
  <c r="J39" i="14"/>
  <c r="K39" i="14"/>
  <c r="L39" i="14"/>
  <c r="A40" i="14"/>
  <c r="B40" i="14"/>
  <c r="D40" i="14"/>
  <c r="E40" i="14"/>
  <c r="F40" i="14"/>
  <c r="G40" i="14"/>
  <c r="H40" i="14"/>
  <c r="I40" i="14"/>
  <c r="J40" i="14"/>
  <c r="K40" i="14"/>
  <c r="L40" i="14"/>
  <c r="A41" i="14"/>
  <c r="B41" i="14"/>
  <c r="D41" i="14"/>
  <c r="E41" i="14"/>
  <c r="F41" i="14"/>
  <c r="G41" i="14"/>
  <c r="H41" i="14"/>
  <c r="I41" i="14"/>
  <c r="J41" i="14"/>
  <c r="K41" i="14"/>
  <c r="L41" i="14"/>
  <c r="A42" i="14"/>
  <c r="B42" i="14"/>
  <c r="D42" i="14"/>
  <c r="E42" i="14"/>
  <c r="F42" i="14"/>
  <c r="G42" i="14"/>
  <c r="H42" i="14"/>
  <c r="I42" i="14"/>
  <c r="J42" i="14"/>
  <c r="K42" i="14"/>
  <c r="L42" i="14"/>
  <c r="A43" i="14"/>
  <c r="B43" i="14"/>
  <c r="D43" i="14"/>
  <c r="E43" i="14"/>
  <c r="F43" i="14"/>
  <c r="G43" i="14"/>
  <c r="H43" i="14"/>
  <c r="I43" i="14"/>
  <c r="J43" i="14"/>
  <c r="K43" i="14"/>
  <c r="L43" i="14"/>
  <c r="A44" i="14"/>
  <c r="B44" i="14"/>
  <c r="D44" i="14"/>
  <c r="E44" i="14"/>
  <c r="F44" i="14"/>
  <c r="G44" i="14"/>
  <c r="H44" i="14"/>
  <c r="I44" i="14"/>
  <c r="J44" i="14"/>
  <c r="K44" i="14"/>
  <c r="L44" i="14"/>
  <c r="A45" i="14"/>
  <c r="B45" i="14"/>
  <c r="D45" i="14"/>
  <c r="E45" i="14"/>
  <c r="F45" i="14"/>
  <c r="G45" i="14"/>
  <c r="H45" i="14"/>
  <c r="I45" i="14"/>
  <c r="J45" i="14"/>
  <c r="K45" i="14"/>
  <c r="L45" i="14"/>
  <c r="A46" i="14"/>
  <c r="B46" i="14"/>
  <c r="D46" i="14"/>
  <c r="E46" i="14"/>
  <c r="F46" i="14"/>
  <c r="G46" i="14"/>
  <c r="H46" i="14"/>
  <c r="I46" i="14"/>
  <c r="J46" i="14"/>
  <c r="K46" i="14"/>
  <c r="L46" i="14"/>
  <c r="A47" i="14"/>
  <c r="B47" i="14"/>
  <c r="D47" i="14"/>
  <c r="E47" i="14"/>
  <c r="F47" i="14"/>
  <c r="G47" i="14"/>
  <c r="H47" i="14"/>
  <c r="I47" i="14"/>
  <c r="J47" i="14"/>
  <c r="K47" i="14"/>
  <c r="L47" i="14"/>
  <c r="A48" i="14"/>
  <c r="B48" i="14"/>
  <c r="D48" i="14"/>
  <c r="E48" i="14"/>
  <c r="F48" i="14"/>
  <c r="G48" i="14"/>
  <c r="H48" i="14"/>
  <c r="I48" i="14"/>
  <c r="J48" i="14"/>
  <c r="K48" i="14"/>
  <c r="L48" i="14"/>
  <c r="A49" i="14"/>
  <c r="B49" i="14"/>
  <c r="D49" i="14"/>
  <c r="E49" i="14"/>
  <c r="F49" i="14"/>
  <c r="G49" i="14"/>
  <c r="H49" i="14"/>
  <c r="I49" i="14"/>
  <c r="J49" i="14"/>
  <c r="K49" i="14"/>
  <c r="L49" i="14"/>
  <c r="A50" i="14"/>
  <c r="B50" i="14"/>
  <c r="D50" i="14"/>
  <c r="E50" i="14"/>
  <c r="F50" i="14"/>
  <c r="G50" i="14"/>
  <c r="H50" i="14"/>
  <c r="I50" i="14"/>
  <c r="J50" i="14"/>
  <c r="K50" i="14"/>
  <c r="L50" i="14"/>
  <c r="A51" i="14"/>
  <c r="B51" i="14"/>
  <c r="D51" i="14"/>
  <c r="E51" i="14"/>
  <c r="F51" i="14"/>
  <c r="G51" i="14"/>
  <c r="H51" i="14"/>
  <c r="I51" i="14"/>
  <c r="J51" i="14"/>
  <c r="K51" i="14"/>
  <c r="L51" i="14"/>
  <c r="A52" i="14"/>
  <c r="B52" i="14"/>
  <c r="D52" i="14"/>
  <c r="E52" i="14"/>
  <c r="F52" i="14"/>
  <c r="G52" i="14"/>
  <c r="H52" i="14"/>
  <c r="I52" i="14"/>
  <c r="J52" i="14"/>
  <c r="K52" i="14"/>
  <c r="L52" i="14"/>
  <c r="A53" i="14"/>
  <c r="B53" i="14"/>
  <c r="D53" i="14"/>
  <c r="E53" i="14"/>
  <c r="F53" i="14"/>
  <c r="G53" i="14"/>
  <c r="H53" i="14"/>
  <c r="I53" i="14"/>
  <c r="J53" i="14"/>
  <c r="K53" i="14"/>
  <c r="L53" i="14"/>
  <c r="A54" i="14"/>
  <c r="B54" i="14"/>
  <c r="D54" i="14"/>
  <c r="E54" i="14"/>
  <c r="F54" i="14"/>
  <c r="G54" i="14"/>
  <c r="H54" i="14"/>
  <c r="I54" i="14"/>
  <c r="J54" i="14"/>
  <c r="K54" i="14"/>
  <c r="L54" i="14"/>
  <c r="A55" i="14"/>
  <c r="B55" i="14"/>
  <c r="D55" i="14"/>
  <c r="E55" i="14"/>
  <c r="F55" i="14"/>
  <c r="G55" i="14"/>
  <c r="H55" i="14"/>
  <c r="I55" i="14"/>
  <c r="J55" i="14"/>
  <c r="K55" i="14"/>
  <c r="L55" i="14"/>
  <c r="A56" i="14"/>
  <c r="B56" i="14"/>
  <c r="D56" i="14"/>
  <c r="E56" i="14"/>
  <c r="F56" i="14"/>
  <c r="G56" i="14"/>
  <c r="H56" i="14"/>
  <c r="I56" i="14"/>
  <c r="J56" i="14"/>
  <c r="K56" i="14"/>
  <c r="L56" i="14"/>
  <c r="A57" i="14"/>
  <c r="B57" i="14"/>
  <c r="D57" i="14"/>
  <c r="E57" i="14"/>
  <c r="F57" i="14"/>
  <c r="G57" i="14"/>
  <c r="H57" i="14"/>
  <c r="I57" i="14"/>
  <c r="J57" i="14"/>
  <c r="K57" i="14"/>
  <c r="L57" i="14"/>
  <c r="A58" i="14"/>
  <c r="B58" i="14"/>
  <c r="D58" i="14"/>
  <c r="E58" i="14"/>
  <c r="F58" i="14"/>
  <c r="G58" i="14"/>
  <c r="H58" i="14"/>
  <c r="I58" i="14"/>
  <c r="J58" i="14"/>
  <c r="K58" i="14"/>
  <c r="L58" i="14"/>
  <c r="A59" i="14"/>
  <c r="B59" i="14"/>
  <c r="D59" i="14"/>
  <c r="E59" i="14"/>
  <c r="F59" i="14"/>
  <c r="G59" i="14"/>
  <c r="H59" i="14"/>
  <c r="I59" i="14"/>
  <c r="J59" i="14"/>
  <c r="K59" i="14"/>
  <c r="L59" i="14"/>
  <c r="A60" i="14"/>
  <c r="B60" i="14"/>
  <c r="D60" i="14"/>
  <c r="E60" i="14"/>
  <c r="F60" i="14"/>
  <c r="G60" i="14"/>
  <c r="H60" i="14"/>
  <c r="I60" i="14"/>
  <c r="J60" i="14"/>
  <c r="K60" i="14"/>
  <c r="L60" i="14"/>
  <c r="A61" i="14"/>
  <c r="B61" i="14"/>
  <c r="D61" i="14"/>
  <c r="E61" i="14"/>
  <c r="F61" i="14"/>
  <c r="G61" i="14"/>
  <c r="H61" i="14"/>
  <c r="I61" i="14"/>
  <c r="J61" i="14"/>
  <c r="K61" i="14"/>
  <c r="L61" i="14"/>
  <c r="A62" i="14"/>
  <c r="B62" i="14"/>
  <c r="D62" i="14"/>
  <c r="E62" i="14"/>
  <c r="F62" i="14"/>
  <c r="G62" i="14"/>
  <c r="H62" i="14"/>
  <c r="I62" i="14"/>
  <c r="J62" i="14"/>
  <c r="K62" i="14"/>
  <c r="L62" i="14"/>
  <c r="A63" i="14"/>
  <c r="B63" i="14"/>
  <c r="D63" i="14"/>
  <c r="E63" i="14"/>
  <c r="F63" i="14"/>
  <c r="G63" i="14"/>
  <c r="H63" i="14"/>
  <c r="I63" i="14"/>
  <c r="J63" i="14"/>
  <c r="K63" i="14"/>
  <c r="L63" i="14"/>
  <c r="A64" i="14"/>
  <c r="B64" i="14"/>
  <c r="D64" i="14"/>
  <c r="E64" i="14"/>
  <c r="F64" i="14"/>
  <c r="G64" i="14"/>
  <c r="H64" i="14"/>
  <c r="I64" i="14"/>
  <c r="J64" i="14"/>
  <c r="K64" i="14"/>
  <c r="L64" i="14"/>
  <c r="A65" i="14"/>
  <c r="B65" i="14"/>
  <c r="D65" i="14"/>
  <c r="E65" i="14"/>
  <c r="F65" i="14"/>
  <c r="G65" i="14"/>
  <c r="H65" i="14"/>
  <c r="I65" i="14"/>
  <c r="J65" i="14"/>
  <c r="K65" i="14"/>
  <c r="L65" i="14"/>
  <c r="A66" i="14"/>
  <c r="B66" i="14"/>
  <c r="D66" i="14"/>
  <c r="E66" i="14"/>
  <c r="F66" i="14"/>
  <c r="G66" i="14"/>
  <c r="H66" i="14"/>
  <c r="I66" i="14"/>
  <c r="J66" i="14"/>
  <c r="K66" i="14"/>
  <c r="L66" i="14"/>
  <c r="A67" i="14"/>
  <c r="B67" i="14"/>
  <c r="D67" i="14"/>
  <c r="E67" i="14"/>
  <c r="F67" i="14"/>
  <c r="G67" i="14"/>
  <c r="H67" i="14"/>
  <c r="I67" i="14"/>
  <c r="J67" i="14"/>
  <c r="K67" i="14"/>
  <c r="L67" i="14"/>
  <c r="A68" i="14"/>
  <c r="B68" i="14"/>
  <c r="D68" i="14"/>
  <c r="E68" i="14"/>
  <c r="F68" i="14"/>
  <c r="G68" i="14"/>
  <c r="H68" i="14"/>
  <c r="I68" i="14"/>
  <c r="J68" i="14"/>
  <c r="K68" i="14"/>
  <c r="L68" i="14"/>
  <c r="A69" i="14"/>
  <c r="B69" i="14"/>
  <c r="D69" i="14"/>
  <c r="E69" i="14"/>
  <c r="F69" i="14"/>
  <c r="G69" i="14"/>
  <c r="H69" i="14"/>
  <c r="I69" i="14"/>
  <c r="J69" i="14"/>
  <c r="K69" i="14"/>
  <c r="L69" i="14"/>
  <c r="A70" i="14"/>
  <c r="B70" i="14"/>
  <c r="D70" i="14"/>
  <c r="E70" i="14"/>
  <c r="F70" i="14"/>
  <c r="G70" i="14"/>
  <c r="H70" i="14"/>
  <c r="I70" i="14"/>
  <c r="J70" i="14"/>
  <c r="K70" i="14"/>
  <c r="L70" i="14"/>
  <c r="A71" i="14"/>
  <c r="B71" i="14"/>
  <c r="D71" i="14"/>
  <c r="E71" i="14"/>
  <c r="F71" i="14"/>
  <c r="G71" i="14"/>
  <c r="H71" i="14"/>
  <c r="I71" i="14"/>
  <c r="J71" i="14"/>
  <c r="K71" i="14"/>
  <c r="L71" i="14"/>
  <c r="A72" i="14"/>
  <c r="B72" i="14"/>
  <c r="D72" i="14"/>
  <c r="E72" i="14"/>
  <c r="F72" i="14"/>
  <c r="G72" i="14"/>
  <c r="H72" i="14"/>
  <c r="I72" i="14"/>
  <c r="J72" i="14"/>
  <c r="K72" i="14"/>
  <c r="L72" i="14"/>
  <c r="A73" i="14"/>
  <c r="B73" i="14"/>
  <c r="D73" i="14"/>
  <c r="E73" i="14"/>
  <c r="F73" i="14"/>
  <c r="G73" i="14"/>
  <c r="H73" i="14"/>
  <c r="I73" i="14"/>
  <c r="J73" i="14"/>
  <c r="K73" i="14"/>
  <c r="L73" i="14"/>
  <c r="A74" i="14"/>
  <c r="B74" i="14"/>
  <c r="D74" i="14"/>
  <c r="E74" i="14"/>
  <c r="F74" i="14"/>
  <c r="G74" i="14"/>
  <c r="H74" i="14"/>
  <c r="I74" i="14"/>
  <c r="J74" i="14"/>
  <c r="K74" i="14"/>
  <c r="L74" i="14"/>
  <c r="A75" i="14"/>
  <c r="B75" i="14"/>
  <c r="D75" i="14"/>
  <c r="E75" i="14"/>
  <c r="F75" i="14"/>
  <c r="G75" i="14"/>
  <c r="H75" i="14"/>
  <c r="I75" i="14"/>
  <c r="J75" i="14"/>
  <c r="K75" i="14"/>
  <c r="L75" i="14"/>
  <c r="A76" i="14"/>
  <c r="B76" i="14"/>
  <c r="D76" i="14"/>
  <c r="E76" i="14"/>
  <c r="F76" i="14"/>
  <c r="G76" i="14"/>
  <c r="H76" i="14"/>
  <c r="I76" i="14"/>
  <c r="J76" i="14"/>
  <c r="K76" i="14"/>
  <c r="L76" i="14"/>
  <c r="A77" i="14"/>
  <c r="B77" i="14"/>
  <c r="D77" i="14"/>
  <c r="E77" i="14"/>
  <c r="F77" i="14"/>
  <c r="G77" i="14"/>
  <c r="H77" i="14"/>
  <c r="I77" i="14"/>
  <c r="J77" i="14"/>
  <c r="K77" i="14"/>
  <c r="L77" i="14"/>
  <c r="A78" i="14"/>
  <c r="B78" i="14"/>
  <c r="D78" i="14"/>
  <c r="E78" i="14"/>
  <c r="F78" i="14"/>
  <c r="G78" i="14"/>
  <c r="H78" i="14"/>
  <c r="I78" i="14"/>
  <c r="J78" i="14"/>
  <c r="K78" i="14"/>
  <c r="L78" i="14"/>
  <c r="A79" i="14"/>
  <c r="B79" i="14"/>
  <c r="D79" i="14"/>
  <c r="E79" i="14"/>
  <c r="F79" i="14"/>
  <c r="G79" i="14"/>
  <c r="H79" i="14"/>
  <c r="I79" i="14"/>
  <c r="J79" i="14"/>
  <c r="K79" i="14"/>
  <c r="L79" i="14"/>
  <c r="A80" i="14"/>
  <c r="B80" i="14"/>
  <c r="D80" i="14"/>
  <c r="E80" i="14"/>
  <c r="F80" i="14"/>
  <c r="G80" i="14"/>
  <c r="H80" i="14"/>
  <c r="I80" i="14"/>
  <c r="J80" i="14"/>
  <c r="K80" i="14"/>
  <c r="L80" i="14"/>
  <c r="A81" i="14"/>
  <c r="B81" i="14"/>
  <c r="D81" i="14"/>
  <c r="E81" i="14"/>
  <c r="F81" i="14"/>
  <c r="G81" i="14"/>
  <c r="H81" i="14"/>
  <c r="I81" i="14"/>
  <c r="J81" i="14"/>
  <c r="K81" i="14"/>
  <c r="L81" i="14"/>
  <c r="A82" i="14"/>
  <c r="B82" i="14"/>
  <c r="D82" i="14"/>
  <c r="E82" i="14"/>
  <c r="F82" i="14"/>
  <c r="G82" i="14"/>
  <c r="H82" i="14"/>
  <c r="I82" i="14"/>
  <c r="J82" i="14"/>
  <c r="K82" i="14"/>
  <c r="L82" i="14"/>
  <c r="A83" i="14"/>
  <c r="B83" i="14"/>
  <c r="D83" i="14"/>
  <c r="E83" i="14"/>
  <c r="F83" i="14"/>
  <c r="G83" i="14"/>
  <c r="H83" i="14"/>
  <c r="I83" i="14"/>
  <c r="J83" i="14"/>
  <c r="K83" i="14"/>
  <c r="L83" i="14"/>
  <c r="A84" i="14"/>
  <c r="B84" i="14"/>
  <c r="D84" i="14"/>
  <c r="E84" i="14"/>
  <c r="F84" i="14"/>
  <c r="G84" i="14"/>
  <c r="H84" i="14"/>
  <c r="I84" i="14"/>
  <c r="J84" i="14"/>
  <c r="K84" i="14"/>
  <c r="L84" i="14"/>
  <c r="A85" i="14"/>
  <c r="B85" i="14"/>
  <c r="D85" i="14"/>
  <c r="E85" i="14"/>
  <c r="F85" i="14"/>
  <c r="G85" i="14"/>
  <c r="H85" i="14"/>
  <c r="I85" i="14"/>
  <c r="J85" i="14"/>
  <c r="K85" i="14"/>
  <c r="L85" i="14"/>
  <c r="A86" i="14"/>
  <c r="B86" i="14"/>
  <c r="D86" i="14"/>
  <c r="E86" i="14"/>
  <c r="F86" i="14"/>
  <c r="G86" i="14"/>
  <c r="H86" i="14"/>
  <c r="I86" i="14"/>
  <c r="J86" i="14"/>
  <c r="K86" i="14"/>
  <c r="L86" i="14"/>
  <c r="A87" i="14"/>
  <c r="B87" i="14"/>
  <c r="D87" i="14"/>
  <c r="E87" i="14"/>
  <c r="F87" i="14"/>
  <c r="G87" i="14"/>
  <c r="H87" i="14"/>
  <c r="I87" i="14"/>
  <c r="J87" i="14"/>
  <c r="K87" i="14"/>
  <c r="L87" i="14"/>
  <c r="A88" i="14"/>
  <c r="B88" i="14"/>
  <c r="D88" i="14"/>
  <c r="E88" i="14"/>
  <c r="F88" i="14"/>
  <c r="G88" i="14"/>
  <c r="H88" i="14"/>
  <c r="I88" i="14"/>
  <c r="J88" i="14"/>
  <c r="K88" i="14"/>
  <c r="L88" i="14"/>
  <c r="A89" i="14"/>
  <c r="B89" i="14"/>
  <c r="D89" i="14"/>
  <c r="E89" i="14"/>
  <c r="F89" i="14"/>
  <c r="G89" i="14"/>
  <c r="H89" i="14"/>
  <c r="I89" i="14"/>
  <c r="J89" i="14"/>
  <c r="K89" i="14"/>
  <c r="L89" i="14"/>
  <c r="A90" i="14"/>
  <c r="B90" i="14"/>
  <c r="D90" i="14"/>
  <c r="E90" i="14"/>
  <c r="F90" i="14"/>
  <c r="G90" i="14"/>
  <c r="H90" i="14"/>
  <c r="I90" i="14"/>
  <c r="J90" i="14"/>
  <c r="K90" i="14"/>
  <c r="L90" i="14"/>
  <c r="A91" i="14"/>
  <c r="B91" i="14"/>
  <c r="D91" i="14"/>
  <c r="E91" i="14"/>
  <c r="F91" i="14"/>
  <c r="G91" i="14"/>
  <c r="H91" i="14"/>
  <c r="I91" i="14"/>
  <c r="J91" i="14"/>
  <c r="K91" i="14"/>
  <c r="L91" i="14"/>
  <c r="A92" i="14"/>
  <c r="B92" i="14"/>
  <c r="D92" i="14"/>
  <c r="E92" i="14"/>
  <c r="F92" i="14"/>
  <c r="G92" i="14"/>
  <c r="H92" i="14"/>
  <c r="I92" i="14"/>
  <c r="J92" i="14"/>
  <c r="K92" i="14"/>
  <c r="L92" i="14"/>
  <c r="A93" i="14"/>
  <c r="B93" i="14"/>
  <c r="D93" i="14"/>
  <c r="E93" i="14"/>
  <c r="F93" i="14"/>
  <c r="G93" i="14"/>
  <c r="H93" i="14"/>
  <c r="I93" i="14"/>
  <c r="J93" i="14"/>
  <c r="K93" i="14"/>
  <c r="L93" i="14"/>
  <c r="A94" i="14"/>
  <c r="B94" i="14"/>
  <c r="D94" i="14"/>
  <c r="E94" i="14"/>
  <c r="F94" i="14"/>
  <c r="G94" i="14"/>
  <c r="H94" i="14"/>
  <c r="I94" i="14"/>
  <c r="J94" i="14"/>
  <c r="K94" i="14"/>
  <c r="L94" i="14"/>
  <c r="A95" i="14"/>
  <c r="B95" i="14"/>
  <c r="D95" i="14"/>
  <c r="E95" i="14"/>
  <c r="F95" i="14"/>
  <c r="G95" i="14"/>
  <c r="H95" i="14"/>
  <c r="I95" i="14"/>
  <c r="J95" i="14"/>
  <c r="K95" i="14"/>
  <c r="L95" i="14"/>
  <c r="A96" i="14"/>
  <c r="B96" i="14"/>
  <c r="D96" i="14"/>
  <c r="E96" i="14"/>
  <c r="F96" i="14"/>
  <c r="G96" i="14"/>
  <c r="H96" i="14"/>
  <c r="I96" i="14"/>
  <c r="J96" i="14"/>
  <c r="K96" i="14"/>
  <c r="L96" i="14"/>
  <c r="A97" i="14"/>
  <c r="B97" i="14"/>
  <c r="D97" i="14"/>
  <c r="E97" i="14"/>
  <c r="F97" i="14"/>
  <c r="G97" i="14"/>
  <c r="H97" i="14"/>
  <c r="I97" i="14"/>
  <c r="J97" i="14"/>
  <c r="K97" i="14"/>
  <c r="L97" i="14"/>
  <c r="A98" i="14"/>
  <c r="B98" i="14"/>
  <c r="D98" i="14"/>
  <c r="E98" i="14"/>
  <c r="F98" i="14"/>
  <c r="G98" i="14"/>
  <c r="H98" i="14"/>
  <c r="I98" i="14"/>
  <c r="J98" i="14"/>
  <c r="K98" i="14"/>
  <c r="L98" i="14"/>
  <c r="A99" i="14"/>
  <c r="B99" i="14"/>
  <c r="D99" i="14"/>
  <c r="E99" i="14"/>
  <c r="F99" i="14"/>
  <c r="G99" i="14"/>
  <c r="H99" i="14"/>
  <c r="I99" i="14"/>
  <c r="J99" i="14"/>
  <c r="K99" i="14"/>
  <c r="L99" i="14"/>
  <c r="A35" i="3"/>
  <c r="B35" i="3"/>
  <c r="D35" i="3"/>
  <c r="E35" i="3"/>
  <c r="F35" i="3"/>
  <c r="G35" i="3"/>
  <c r="H35" i="3"/>
  <c r="I35" i="3"/>
  <c r="J35" i="3"/>
  <c r="K35" i="3"/>
  <c r="L35" i="3"/>
  <c r="A36" i="3"/>
  <c r="B36" i="3"/>
  <c r="D36" i="3"/>
  <c r="E36" i="3"/>
  <c r="F36" i="3"/>
  <c r="G36" i="3"/>
  <c r="H36" i="3"/>
  <c r="I36" i="3"/>
  <c r="J36" i="3"/>
  <c r="K36" i="3"/>
  <c r="L36" i="3"/>
  <c r="A37" i="3"/>
  <c r="B37" i="3"/>
  <c r="D37" i="3"/>
  <c r="E37" i="3"/>
  <c r="F37" i="3"/>
  <c r="G37" i="3"/>
  <c r="H37" i="3"/>
  <c r="I37" i="3"/>
  <c r="J37" i="3"/>
  <c r="K37" i="3"/>
  <c r="L37" i="3"/>
  <c r="A38" i="3"/>
  <c r="B38" i="3"/>
  <c r="D38" i="3"/>
  <c r="E38" i="3"/>
  <c r="F38" i="3"/>
  <c r="G38" i="3"/>
  <c r="H38" i="3"/>
  <c r="I38" i="3"/>
  <c r="J38" i="3"/>
  <c r="K38" i="3"/>
  <c r="L38" i="3"/>
  <c r="A39" i="3"/>
  <c r="B39" i="3"/>
  <c r="D39" i="3"/>
  <c r="E39" i="3"/>
  <c r="F39" i="3"/>
  <c r="G39" i="3"/>
  <c r="H39" i="3"/>
  <c r="I39" i="3"/>
  <c r="J39" i="3"/>
  <c r="K39" i="3"/>
  <c r="L39" i="3"/>
  <c r="A40" i="3"/>
  <c r="B40" i="3"/>
  <c r="D40" i="3"/>
  <c r="E40" i="3"/>
  <c r="F40" i="3"/>
  <c r="G40" i="3"/>
  <c r="H40" i="3"/>
  <c r="I40" i="3"/>
  <c r="J40" i="3"/>
  <c r="K40" i="3"/>
  <c r="L40" i="3"/>
  <c r="A41" i="3"/>
  <c r="B41" i="3"/>
  <c r="D41" i="3"/>
  <c r="E41" i="3"/>
  <c r="F41" i="3"/>
  <c r="G41" i="3"/>
  <c r="H41" i="3"/>
  <c r="I41" i="3"/>
  <c r="J41" i="3"/>
  <c r="K41" i="3"/>
  <c r="L41" i="3"/>
  <c r="A42" i="3"/>
  <c r="B42" i="3"/>
  <c r="D42" i="3"/>
  <c r="E42" i="3"/>
  <c r="F42" i="3"/>
  <c r="G42" i="3"/>
  <c r="H42" i="3"/>
  <c r="I42" i="3"/>
  <c r="J42" i="3"/>
  <c r="K42" i="3"/>
  <c r="L42" i="3"/>
  <c r="A43" i="3"/>
  <c r="B43" i="3"/>
  <c r="D43" i="3"/>
  <c r="E43" i="3"/>
  <c r="F43" i="3"/>
  <c r="G43" i="3"/>
  <c r="H43" i="3"/>
  <c r="I43" i="3"/>
  <c r="J43" i="3"/>
  <c r="K43" i="3"/>
  <c r="L43" i="3"/>
  <c r="A44" i="3"/>
  <c r="B44" i="3"/>
  <c r="D44" i="3"/>
  <c r="E44" i="3"/>
  <c r="F44" i="3"/>
  <c r="G44" i="3"/>
  <c r="H44" i="3"/>
  <c r="I44" i="3"/>
  <c r="J44" i="3"/>
  <c r="K44" i="3"/>
  <c r="L44" i="3"/>
  <c r="A45" i="3"/>
  <c r="B45" i="3"/>
  <c r="D45" i="3"/>
  <c r="E45" i="3"/>
  <c r="F45" i="3"/>
  <c r="G45" i="3"/>
  <c r="H45" i="3"/>
  <c r="I45" i="3"/>
  <c r="J45" i="3"/>
  <c r="K45" i="3"/>
  <c r="L45" i="3"/>
  <c r="A46" i="3"/>
  <c r="B46" i="3"/>
  <c r="D46" i="3"/>
  <c r="E46" i="3"/>
  <c r="F46" i="3"/>
  <c r="G46" i="3"/>
  <c r="H46" i="3"/>
  <c r="I46" i="3"/>
  <c r="J46" i="3"/>
  <c r="K46" i="3"/>
  <c r="L46" i="3"/>
  <c r="A47" i="3"/>
  <c r="B47" i="3"/>
  <c r="D47" i="3"/>
  <c r="E47" i="3"/>
  <c r="F47" i="3"/>
  <c r="G47" i="3"/>
  <c r="H47" i="3"/>
  <c r="I47" i="3"/>
  <c r="J47" i="3"/>
  <c r="K47" i="3"/>
  <c r="L47" i="3"/>
  <c r="A48" i="3"/>
  <c r="B48" i="3"/>
  <c r="D48" i="3"/>
  <c r="E48" i="3"/>
  <c r="F48" i="3"/>
  <c r="G48" i="3"/>
  <c r="H48" i="3"/>
  <c r="I48" i="3"/>
  <c r="J48" i="3"/>
  <c r="K48" i="3"/>
  <c r="L48" i="3"/>
  <c r="A49" i="3"/>
  <c r="B49" i="3"/>
  <c r="D49" i="3"/>
  <c r="E49" i="3"/>
  <c r="F49" i="3"/>
  <c r="G49" i="3"/>
  <c r="H49" i="3"/>
  <c r="I49" i="3"/>
  <c r="J49" i="3"/>
  <c r="K49" i="3"/>
  <c r="L49" i="3"/>
  <c r="A50" i="3"/>
  <c r="B50" i="3"/>
  <c r="D50" i="3"/>
  <c r="E50" i="3"/>
  <c r="F50" i="3"/>
  <c r="G50" i="3"/>
  <c r="H50" i="3"/>
  <c r="I50" i="3"/>
  <c r="J50" i="3"/>
  <c r="K50" i="3"/>
  <c r="L50" i="3"/>
  <c r="A51" i="3"/>
  <c r="B51" i="3"/>
  <c r="D51" i="3"/>
  <c r="E51" i="3"/>
  <c r="F51" i="3"/>
  <c r="G51" i="3"/>
  <c r="H51" i="3"/>
  <c r="I51" i="3"/>
  <c r="J51" i="3"/>
  <c r="K51" i="3"/>
  <c r="L51" i="3"/>
  <c r="A52" i="3"/>
  <c r="B52" i="3"/>
  <c r="D52" i="3"/>
  <c r="E52" i="3"/>
  <c r="F52" i="3"/>
  <c r="G52" i="3"/>
  <c r="H52" i="3"/>
  <c r="I52" i="3"/>
  <c r="J52" i="3"/>
  <c r="K52" i="3"/>
  <c r="L52" i="3"/>
  <c r="A53" i="3"/>
  <c r="B53" i="3"/>
  <c r="D53" i="3"/>
  <c r="E53" i="3"/>
  <c r="F53" i="3"/>
  <c r="G53" i="3"/>
  <c r="H53" i="3"/>
  <c r="I53" i="3"/>
  <c r="J53" i="3"/>
  <c r="K53" i="3"/>
  <c r="L53" i="3"/>
  <c r="A54" i="3"/>
  <c r="B54" i="3"/>
  <c r="D54" i="3"/>
  <c r="E54" i="3"/>
  <c r="F54" i="3"/>
  <c r="G54" i="3"/>
  <c r="H54" i="3"/>
  <c r="I54" i="3"/>
  <c r="J54" i="3"/>
  <c r="K54" i="3"/>
  <c r="L54" i="3"/>
  <c r="A55" i="3"/>
  <c r="B55" i="3"/>
  <c r="D55" i="3"/>
  <c r="E55" i="3"/>
  <c r="F55" i="3"/>
  <c r="G55" i="3"/>
  <c r="H55" i="3"/>
  <c r="I55" i="3"/>
  <c r="J55" i="3"/>
  <c r="K55" i="3"/>
  <c r="L55" i="3"/>
  <c r="A56" i="3"/>
  <c r="B56" i="3"/>
  <c r="D56" i="3"/>
  <c r="E56" i="3"/>
  <c r="F56" i="3"/>
  <c r="G56" i="3"/>
  <c r="H56" i="3"/>
  <c r="I56" i="3"/>
  <c r="J56" i="3"/>
  <c r="K56" i="3"/>
  <c r="L56" i="3"/>
  <c r="A57" i="3"/>
  <c r="B57" i="3"/>
  <c r="D57" i="3"/>
  <c r="E57" i="3"/>
  <c r="F57" i="3"/>
  <c r="G57" i="3"/>
  <c r="H57" i="3"/>
  <c r="I57" i="3"/>
  <c r="J57" i="3"/>
  <c r="K57" i="3"/>
  <c r="L57" i="3"/>
  <c r="A58" i="3"/>
  <c r="B58" i="3"/>
  <c r="D58" i="3"/>
  <c r="E58" i="3"/>
  <c r="F58" i="3"/>
  <c r="G58" i="3"/>
  <c r="H58" i="3"/>
  <c r="I58" i="3"/>
  <c r="J58" i="3"/>
  <c r="K58" i="3"/>
  <c r="L58" i="3"/>
  <c r="A59" i="3"/>
  <c r="B59" i="3"/>
  <c r="D59" i="3"/>
  <c r="E59" i="3"/>
  <c r="F59" i="3"/>
  <c r="G59" i="3"/>
  <c r="H59" i="3"/>
  <c r="I59" i="3"/>
  <c r="J59" i="3"/>
  <c r="K59" i="3"/>
  <c r="L59" i="3"/>
  <c r="A60" i="3"/>
  <c r="B60" i="3"/>
  <c r="D60" i="3"/>
  <c r="E60" i="3"/>
  <c r="F60" i="3"/>
  <c r="G60" i="3"/>
  <c r="H60" i="3"/>
  <c r="I60" i="3"/>
  <c r="J60" i="3"/>
  <c r="K60" i="3"/>
  <c r="L60" i="3"/>
  <c r="A61" i="3"/>
  <c r="B61" i="3"/>
  <c r="D61" i="3"/>
  <c r="E61" i="3"/>
  <c r="F61" i="3"/>
  <c r="G61" i="3"/>
  <c r="H61" i="3"/>
  <c r="I61" i="3"/>
  <c r="J61" i="3"/>
  <c r="K61" i="3"/>
  <c r="L61" i="3"/>
  <c r="A62" i="3"/>
  <c r="B62" i="3"/>
  <c r="D62" i="3"/>
  <c r="E62" i="3"/>
  <c r="F62" i="3"/>
  <c r="G62" i="3"/>
  <c r="H62" i="3"/>
  <c r="I62" i="3"/>
  <c r="J62" i="3"/>
  <c r="K62" i="3"/>
  <c r="L62" i="3"/>
  <c r="A63" i="3"/>
  <c r="B63" i="3"/>
  <c r="D63" i="3"/>
  <c r="E63" i="3"/>
  <c r="F63" i="3"/>
  <c r="G63" i="3"/>
  <c r="H63" i="3"/>
  <c r="I63" i="3"/>
  <c r="J63" i="3"/>
  <c r="K63" i="3"/>
  <c r="L63" i="3"/>
  <c r="A64" i="3"/>
  <c r="B64" i="3"/>
  <c r="D64" i="3"/>
  <c r="E64" i="3"/>
  <c r="F64" i="3"/>
  <c r="G64" i="3"/>
  <c r="H64" i="3"/>
  <c r="I64" i="3"/>
  <c r="J64" i="3"/>
  <c r="K64" i="3"/>
  <c r="L64" i="3"/>
  <c r="A65" i="3"/>
  <c r="B65" i="3"/>
  <c r="D65" i="3"/>
  <c r="E65" i="3"/>
  <c r="F65" i="3"/>
  <c r="G65" i="3"/>
  <c r="H65" i="3"/>
  <c r="I65" i="3"/>
  <c r="J65" i="3"/>
  <c r="K65" i="3"/>
  <c r="L65" i="3"/>
  <c r="A66" i="3"/>
  <c r="B66" i="3"/>
  <c r="D66" i="3"/>
  <c r="E66" i="3"/>
  <c r="F66" i="3"/>
  <c r="G66" i="3"/>
  <c r="H66" i="3"/>
  <c r="I66" i="3"/>
  <c r="J66" i="3"/>
  <c r="K66" i="3"/>
  <c r="L66" i="3"/>
  <c r="A67" i="3"/>
  <c r="B67" i="3"/>
  <c r="D67" i="3"/>
  <c r="E67" i="3"/>
  <c r="F67" i="3"/>
  <c r="G67" i="3"/>
  <c r="H67" i="3"/>
  <c r="I67" i="3"/>
  <c r="J67" i="3"/>
  <c r="K67" i="3"/>
  <c r="L67" i="3"/>
  <c r="A68" i="3"/>
  <c r="B68" i="3"/>
  <c r="D68" i="3"/>
  <c r="E68" i="3"/>
  <c r="F68" i="3"/>
  <c r="G68" i="3"/>
  <c r="H68" i="3"/>
  <c r="I68" i="3"/>
  <c r="J68" i="3"/>
  <c r="K68" i="3"/>
  <c r="L68" i="3"/>
  <c r="A69" i="3"/>
  <c r="B69" i="3"/>
  <c r="D69" i="3"/>
  <c r="E69" i="3"/>
  <c r="F69" i="3"/>
  <c r="G69" i="3"/>
  <c r="H69" i="3"/>
  <c r="I69" i="3"/>
  <c r="J69" i="3"/>
  <c r="K69" i="3"/>
  <c r="L69" i="3"/>
  <c r="A70" i="3"/>
  <c r="B70" i="3"/>
  <c r="D70" i="3"/>
  <c r="E70" i="3"/>
  <c r="F70" i="3"/>
  <c r="G70" i="3"/>
  <c r="H70" i="3"/>
  <c r="I70" i="3"/>
  <c r="J70" i="3"/>
  <c r="K70" i="3"/>
  <c r="L70" i="3"/>
  <c r="A71" i="3"/>
  <c r="B71" i="3"/>
  <c r="D71" i="3"/>
  <c r="E71" i="3"/>
  <c r="F71" i="3"/>
  <c r="G71" i="3"/>
  <c r="H71" i="3"/>
  <c r="I71" i="3"/>
  <c r="J71" i="3"/>
  <c r="K71" i="3"/>
  <c r="L71" i="3"/>
  <c r="A72" i="3"/>
  <c r="B72" i="3"/>
  <c r="D72" i="3"/>
  <c r="E72" i="3"/>
  <c r="F72" i="3"/>
  <c r="G72" i="3"/>
  <c r="H72" i="3"/>
  <c r="I72" i="3"/>
  <c r="J72" i="3"/>
  <c r="K72" i="3"/>
  <c r="L72" i="3"/>
  <c r="A73" i="3"/>
  <c r="B73" i="3"/>
  <c r="D73" i="3"/>
  <c r="E73" i="3"/>
  <c r="F73" i="3"/>
  <c r="G73" i="3"/>
  <c r="H73" i="3"/>
  <c r="I73" i="3"/>
  <c r="J73" i="3"/>
  <c r="K73" i="3"/>
  <c r="L73" i="3"/>
  <c r="A74" i="3"/>
  <c r="B74" i="3"/>
  <c r="D74" i="3"/>
  <c r="E74" i="3"/>
  <c r="F74" i="3"/>
  <c r="G74" i="3"/>
  <c r="H74" i="3"/>
  <c r="I74" i="3"/>
  <c r="J74" i="3"/>
  <c r="K74" i="3"/>
  <c r="L74" i="3"/>
  <c r="A75" i="3"/>
  <c r="B75" i="3"/>
  <c r="D75" i="3"/>
  <c r="E75" i="3"/>
  <c r="F75" i="3"/>
  <c r="G75" i="3"/>
  <c r="H75" i="3"/>
  <c r="I75" i="3"/>
  <c r="J75" i="3"/>
  <c r="K75" i="3"/>
  <c r="L75" i="3"/>
  <c r="A76" i="3"/>
  <c r="B76" i="3"/>
  <c r="D76" i="3"/>
  <c r="E76" i="3"/>
  <c r="F76" i="3"/>
  <c r="G76" i="3"/>
  <c r="H76" i="3"/>
  <c r="I76" i="3"/>
  <c r="J76" i="3"/>
  <c r="K76" i="3"/>
  <c r="L76" i="3"/>
  <c r="A77" i="3"/>
  <c r="B77" i="3"/>
  <c r="D77" i="3"/>
  <c r="E77" i="3"/>
  <c r="F77" i="3"/>
  <c r="G77" i="3"/>
  <c r="H77" i="3"/>
  <c r="I77" i="3"/>
  <c r="J77" i="3"/>
  <c r="K77" i="3"/>
  <c r="L77" i="3"/>
  <c r="A78" i="3"/>
  <c r="B78" i="3"/>
  <c r="D78" i="3"/>
  <c r="E78" i="3"/>
  <c r="F78" i="3"/>
  <c r="G78" i="3"/>
  <c r="H78" i="3"/>
  <c r="I78" i="3"/>
  <c r="J78" i="3"/>
  <c r="K78" i="3"/>
  <c r="L78" i="3"/>
  <c r="A79" i="3"/>
  <c r="B79" i="3"/>
  <c r="D79" i="3"/>
  <c r="E79" i="3"/>
  <c r="F79" i="3"/>
  <c r="G79" i="3"/>
  <c r="H79" i="3"/>
  <c r="I79" i="3"/>
  <c r="J79" i="3"/>
  <c r="K79" i="3"/>
  <c r="L79" i="3"/>
  <c r="A80" i="3"/>
  <c r="B80" i="3"/>
  <c r="D80" i="3"/>
  <c r="E80" i="3"/>
  <c r="F80" i="3"/>
  <c r="G80" i="3"/>
  <c r="H80" i="3"/>
  <c r="I80" i="3"/>
  <c r="J80" i="3"/>
  <c r="K80" i="3"/>
  <c r="L80" i="3"/>
  <c r="A81" i="3"/>
  <c r="B81" i="3"/>
  <c r="D81" i="3"/>
  <c r="E81" i="3"/>
  <c r="F81" i="3"/>
  <c r="G81" i="3"/>
  <c r="H81" i="3"/>
  <c r="I81" i="3"/>
  <c r="J81" i="3"/>
  <c r="K81" i="3"/>
  <c r="L81" i="3"/>
  <c r="A82" i="3"/>
  <c r="B82" i="3"/>
  <c r="D82" i="3"/>
  <c r="E82" i="3"/>
  <c r="F82" i="3"/>
  <c r="G82" i="3"/>
  <c r="H82" i="3"/>
  <c r="I82" i="3"/>
  <c r="J82" i="3"/>
  <c r="K82" i="3"/>
  <c r="L82" i="3"/>
  <c r="A83" i="3"/>
  <c r="B83" i="3"/>
  <c r="D83" i="3"/>
  <c r="E83" i="3"/>
  <c r="F83" i="3"/>
  <c r="G83" i="3"/>
  <c r="H83" i="3"/>
  <c r="I83" i="3"/>
  <c r="J83" i="3"/>
  <c r="K83" i="3"/>
  <c r="L83" i="3"/>
  <c r="A84" i="3"/>
  <c r="B84" i="3"/>
  <c r="D84" i="3"/>
  <c r="E84" i="3"/>
  <c r="F84" i="3"/>
  <c r="G84" i="3"/>
  <c r="H84" i="3"/>
  <c r="I84" i="3"/>
  <c r="J84" i="3"/>
  <c r="K84" i="3"/>
  <c r="L84" i="3"/>
  <c r="A85" i="3"/>
  <c r="B85" i="3"/>
  <c r="D85" i="3"/>
  <c r="E85" i="3"/>
  <c r="F85" i="3"/>
  <c r="G85" i="3"/>
  <c r="H85" i="3"/>
  <c r="I85" i="3"/>
  <c r="J85" i="3"/>
  <c r="K85" i="3"/>
  <c r="L85" i="3"/>
  <c r="A86" i="3"/>
  <c r="B86" i="3"/>
  <c r="D86" i="3"/>
  <c r="E86" i="3"/>
  <c r="F86" i="3"/>
  <c r="G86" i="3"/>
  <c r="H86" i="3"/>
  <c r="I86" i="3"/>
  <c r="J86" i="3"/>
  <c r="K86" i="3"/>
  <c r="L86" i="3"/>
  <c r="A87" i="3"/>
  <c r="B87" i="3"/>
  <c r="D87" i="3"/>
  <c r="E87" i="3"/>
  <c r="F87" i="3"/>
  <c r="G87" i="3"/>
  <c r="H87" i="3"/>
  <c r="I87" i="3"/>
  <c r="J87" i="3"/>
  <c r="K87" i="3"/>
  <c r="L87" i="3"/>
  <c r="A88" i="3"/>
  <c r="B88" i="3"/>
  <c r="D88" i="3"/>
  <c r="E88" i="3"/>
  <c r="F88" i="3"/>
  <c r="G88" i="3"/>
  <c r="H88" i="3"/>
  <c r="I88" i="3"/>
  <c r="J88" i="3"/>
  <c r="K88" i="3"/>
  <c r="L88" i="3"/>
  <c r="A89" i="3"/>
  <c r="B89" i="3"/>
  <c r="D89" i="3"/>
  <c r="E89" i="3"/>
  <c r="F89" i="3"/>
  <c r="G89" i="3"/>
  <c r="H89" i="3"/>
  <c r="I89" i="3"/>
  <c r="J89" i="3"/>
  <c r="K89" i="3"/>
  <c r="L89" i="3"/>
  <c r="A90" i="3"/>
  <c r="B90" i="3"/>
  <c r="D90" i="3"/>
  <c r="E90" i="3"/>
  <c r="F90" i="3"/>
  <c r="G90" i="3"/>
  <c r="H90" i="3"/>
  <c r="I90" i="3"/>
  <c r="J90" i="3"/>
  <c r="K90" i="3"/>
  <c r="L90" i="3"/>
  <c r="A91" i="3"/>
  <c r="B91" i="3"/>
  <c r="D91" i="3"/>
  <c r="E91" i="3"/>
  <c r="F91" i="3"/>
  <c r="G91" i="3"/>
  <c r="H91" i="3"/>
  <c r="I91" i="3"/>
  <c r="J91" i="3"/>
  <c r="K91" i="3"/>
  <c r="L91" i="3"/>
  <c r="A92" i="3"/>
  <c r="B92" i="3"/>
  <c r="D92" i="3"/>
  <c r="E92" i="3"/>
  <c r="F92" i="3"/>
  <c r="G92" i="3"/>
  <c r="H92" i="3"/>
  <c r="I92" i="3"/>
  <c r="J92" i="3"/>
  <c r="K92" i="3"/>
  <c r="L92" i="3"/>
  <c r="A93" i="3"/>
  <c r="B93" i="3"/>
  <c r="D93" i="3"/>
  <c r="E93" i="3"/>
  <c r="F93" i="3"/>
  <c r="G93" i="3"/>
  <c r="H93" i="3"/>
  <c r="I93" i="3"/>
  <c r="J93" i="3"/>
  <c r="K93" i="3"/>
  <c r="L93" i="3"/>
  <c r="A94" i="3"/>
  <c r="B94" i="3"/>
  <c r="D94" i="3"/>
  <c r="E94" i="3"/>
  <c r="F94" i="3"/>
  <c r="G94" i="3"/>
  <c r="H94" i="3"/>
  <c r="I94" i="3"/>
  <c r="J94" i="3"/>
  <c r="K94" i="3"/>
  <c r="L94" i="3"/>
  <c r="A95" i="3"/>
  <c r="B95" i="3"/>
  <c r="D95" i="3"/>
  <c r="E95" i="3"/>
  <c r="F95" i="3"/>
  <c r="G95" i="3"/>
  <c r="H95" i="3"/>
  <c r="I95" i="3"/>
  <c r="J95" i="3"/>
  <c r="K95" i="3"/>
  <c r="L95" i="3"/>
  <c r="A96" i="3"/>
  <c r="B96" i="3"/>
  <c r="D96" i="3"/>
  <c r="E96" i="3"/>
  <c r="F96" i="3"/>
  <c r="G96" i="3"/>
  <c r="H96" i="3"/>
  <c r="I96" i="3"/>
  <c r="J96" i="3"/>
  <c r="K96" i="3"/>
  <c r="L96" i="3"/>
  <c r="A97" i="3"/>
  <c r="B97" i="3"/>
  <c r="D97" i="3"/>
  <c r="E97" i="3"/>
  <c r="F97" i="3"/>
  <c r="G97" i="3"/>
  <c r="H97" i="3"/>
  <c r="I97" i="3"/>
  <c r="J97" i="3"/>
  <c r="K97" i="3"/>
  <c r="L97" i="3"/>
  <c r="V15" i="12"/>
  <c r="W15" i="12"/>
  <c r="X15" i="12"/>
  <c r="Y15" i="12"/>
  <c r="Z15" i="12"/>
  <c r="Z5" i="12"/>
  <c r="Z13" i="12" s="1"/>
  <c r="W5" i="12"/>
  <c r="W13" i="12" s="1"/>
  <c r="X5" i="12"/>
  <c r="X13" i="12" s="1"/>
  <c r="Y5" i="12"/>
  <c r="Y13" i="12" s="1"/>
  <c r="V5" i="12"/>
  <c r="V13" i="12" s="1"/>
  <c r="U5" i="12"/>
  <c r="U13" i="12" s="1"/>
  <c r="U15" i="12"/>
  <c r="I2" i="12"/>
  <c r="I3" i="12"/>
  <c r="I4" i="12"/>
  <c r="I5" i="12"/>
  <c r="I6" i="12"/>
  <c r="P6" i="12" s="1"/>
  <c r="I7" i="12"/>
  <c r="P7" i="12" s="1"/>
  <c r="I8" i="12"/>
  <c r="I9" i="12"/>
  <c r="P9" i="12" s="1"/>
  <c r="I10" i="12"/>
  <c r="P10" i="12" s="1"/>
  <c r="I11" i="12"/>
  <c r="I12" i="12"/>
  <c r="P12" i="12" s="1"/>
  <c r="I13" i="12"/>
  <c r="P13" i="12" s="1"/>
  <c r="I14" i="12"/>
  <c r="P14" i="12" s="1"/>
  <c r="I15" i="12"/>
  <c r="I16" i="12"/>
  <c r="I17" i="12"/>
  <c r="P17" i="12" s="1"/>
  <c r="I18" i="12"/>
  <c r="P18" i="12" s="1"/>
  <c r="I19" i="12"/>
  <c r="P19" i="12" s="1"/>
  <c r="I20" i="12"/>
  <c r="P20" i="12" s="1"/>
  <c r="I21" i="12"/>
  <c r="P21" i="12" s="1"/>
  <c r="I22" i="12"/>
  <c r="P22" i="12" s="1"/>
  <c r="I23" i="12"/>
  <c r="P23" i="12" s="1"/>
  <c r="I24" i="12"/>
  <c r="P24" i="12" s="1"/>
  <c r="I25" i="12"/>
  <c r="P25" i="12" s="1"/>
  <c r="I26" i="12"/>
  <c r="P26" i="12" s="1"/>
  <c r="I27" i="12"/>
  <c r="P27" i="12" s="1"/>
  <c r="I28" i="12"/>
  <c r="P28" i="12" s="1"/>
  <c r="I29" i="12"/>
  <c r="P29" i="12" s="1"/>
  <c r="I30" i="12"/>
  <c r="P30" i="12" s="1"/>
  <c r="I31" i="12"/>
  <c r="P31" i="12" s="1"/>
  <c r="I32" i="12"/>
  <c r="P32" i="12" s="1"/>
  <c r="I33" i="12"/>
  <c r="P33" i="12" s="1"/>
  <c r="I34" i="12"/>
  <c r="P34" i="12" s="1"/>
  <c r="I35" i="12"/>
  <c r="P35" i="12" s="1"/>
  <c r="I36" i="12"/>
  <c r="P36" i="12" s="1"/>
  <c r="I37" i="12"/>
  <c r="P37" i="12" s="1"/>
  <c r="I38" i="12"/>
  <c r="I39" i="12"/>
  <c r="I40" i="12"/>
  <c r="P40" i="12" s="1"/>
  <c r="I41" i="12"/>
  <c r="P41" i="12" s="1"/>
  <c r="I42" i="12"/>
  <c r="P42" i="12" s="1"/>
  <c r="I43" i="12"/>
  <c r="P43" i="12" s="1"/>
  <c r="I44" i="12"/>
  <c r="P44" i="12" s="1"/>
  <c r="I45" i="12"/>
  <c r="P45" i="12" s="1"/>
  <c r="I46" i="12"/>
  <c r="P46" i="12" s="1"/>
  <c r="I47" i="12"/>
  <c r="P47" i="12" s="1"/>
  <c r="I48" i="12"/>
  <c r="P48" i="12" s="1"/>
  <c r="I49" i="12"/>
  <c r="P49" i="12" s="1"/>
  <c r="I50" i="12"/>
  <c r="P50" i="12" s="1"/>
  <c r="I51" i="12"/>
  <c r="P51" i="12" s="1"/>
  <c r="I52" i="12"/>
  <c r="P52" i="12" s="1"/>
  <c r="I53" i="12"/>
  <c r="P53" i="12" s="1"/>
  <c r="I54" i="12"/>
  <c r="P54" i="12" s="1"/>
  <c r="I55" i="12"/>
  <c r="P55" i="12" s="1"/>
  <c r="I56" i="12"/>
  <c r="P56" i="12" s="1"/>
  <c r="I57" i="12"/>
  <c r="P57" i="12" s="1"/>
  <c r="I58" i="12"/>
  <c r="P58" i="12" s="1"/>
  <c r="I59" i="12"/>
  <c r="P59" i="12" s="1"/>
  <c r="I60" i="12"/>
  <c r="P60" i="12" s="1"/>
  <c r="I61" i="12"/>
  <c r="P61" i="12" s="1"/>
  <c r="I62" i="12"/>
  <c r="P62" i="12" s="1"/>
  <c r="I63" i="12"/>
  <c r="P63" i="12" s="1"/>
  <c r="I64" i="12"/>
  <c r="P64" i="12" s="1"/>
  <c r="I65" i="12"/>
  <c r="P65" i="12" s="1"/>
  <c r="I66" i="12"/>
  <c r="P66" i="12" s="1"/>
  <c r="I67" i="12"/>
  <c r="I68" i="12"/>
  <c r="P68" i="12" s="1"/>
  <c r="I69" i="12"/>
  <c r="P69" i="12" s="1"/>
  <c r="I70" i="12"/>
  <c r="P70" i="12" s="1"/>
  <c r="I71" i="12"/>
  <c r="P71" i="12" s="1"/>
  <c r="I72" i="12"/>
  <c r="P72" i="12" s="1"/>
  <c r="I73" i="12"/>
  <c r="P73" i="12" s="1"/>
  <c r="I74" i="12"/>
  <c r="I75" i="12"/>
  <c r="I76" i="12"/>
  <c r="I77" i="12"/>
  <c r="P77" i="12" s="1"/>
  <c r="I78" i="12"/>
  <c r="I79" i="12"/>
  <c r="P79" i="12" s="1"/>
  <c r="I80" i="12"/>
  <c r="I81" i="12"/>
  <c r="I82" i="12"/>
  <c r="I83" i="12"/>
  <c r="P83" i="12" s="1"/>
  <c r="I84" i="12"/>
  <c r="P84" i="12" s="1"/>
  <c r="I85" i="12"/>
  <c r="P85" i="12" s="1"/>
  <c r="I86" i="12"/>
  <c r="I87" i="12"/>
  <c r="I88" i="12"/>
  <c r="I89" i="12"/>
  <c r="I90" i="12"/>
  <c r="I91" i="12"/>
  <c r="P91" i="12" s="1"/>
  <c r="I92" i="12"/>
  <c r="I93" i="12"/>
  <c r="P93" i="12" s="1"/>
  <c r="I94" i="12"/>
  <c r="P94" i="12" s="1"/>
  <c r="I95" i="12"/>
  <c r="I96" i="12"/>
  <c r="P96" i="12" s="1"/>
  <c r="I97" i="12"/>
  <c r="P97" i="12" s="1"/>
  <c r="I98" i="12"/>
  <c r="P98" i="12" s="1"/>
  <c r="I99" i="12"/>
  <c r="I100" i="12"/>
  <c r="I101" i="12"/>
  <c r="I102" i="12"/>
  <c r="I103" i="12"/>
  <c r="I104" i="12"/>
  <c r="P104" i="12" s="1"/>
  <c r="I105" i="12"/>
  <c r="P105" i="12" s="1"/>
  <c r="I106" i="12"/>
  <c r="P106" i="12" s="1"/>
  <c r="I107" i="12"/>
  <c r="P107" i="12" s="1"/>
  <c r="L5" i="3"/>
  <c r="L6" i="3"/>
  <c r="L7" i="3"/>
  <c r="L8" i="3"/>
  <c r="L9" i="3"/>
  <c r="L10" i="3"/>
  <c r="L11" i="3"/>
  <c r="L12" i="3"/>
  <c r="L13" i="3"/>
  <c r="L14" i="3"/>
  <c r="L15" i="3"/>
  <c r="L16" i="3"/>
  <c r="L17" i="3"/>
  <c r="L18" i="3"/>
  <c r="L19" i="3"/>
  <c r="L20" i="3"/>
  <c r="L21" i="3"/>
  <c r="L22" i="3"/>
  <c r="L23" i="3"/>
  <c r="L24" i="3"/>
  <c r="L25" i="3"/>
  <c r="L26" i="3"/>
  <c r="L27" i="3"/>
  <c r="L28" i="3"/>
  <c r="L29" i="3"/>
  <c r="L30" i="3"/>
  <c r="L31" i="3"/>
  <c r="L32" i="3"/>
  <c r="L33" i="3"/>
  <c r="L34" i="3"/>
  <c r="L4" i="3"/>
  <c r="L5" i="14"/>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4" i="14"/>
  <c r="L5" i="15"/>
  <c r="L6" i="1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4" i="15"/>
  <c r="A5" i="15"/>
  <c r="B5" i="15"/>
  <c r="D5" i="15"/>
  <c r="E5" i="15"/>
  <c r="F5" i="15"/>
  <c r="G5" i="15"/>
  <c r="H5" i="15"/>
  <c r="I5" i="15"/>
  <c r="J5" i="15"/>
  <c r="K5" i="15"/>
  <c r="A6" i="15"/>
  <c r="B6" i="15"/>
  <c r="D6" i="15"/>
  <c r="E6" i="15"/>
  <c r="F6" i="15"/>
  <c r="G6" i="15"/>
  <c r="H6" i="15"/>
  <c r="I6" i="15"/>
  <c r="J6" i="15"/>
  <c r="K6" i="15"/>
  <c r="A7" i="15"/>
  <c r="B7" i="15"/>
  <c r="D7" i="15"/>
  <c r="E7" i="15"/>
  <c r="F7" i="15"/>
  <c r="G7" i="15"/>
  <c r="H7" i="15"/>
  <c r="I7" i="15"/>
  <c r="J7" i="15"/>
  <c r="K7" i="15"/>
  <c r="A8" i="15"/>
  <c r="B8" i="15"/>
  <c r="D8" i="15"/>
  <c r="E8" i="15"/>
  <c r="F8" i="15"/>
  <c r="G8" i="15"/>
  <c r="H8" i="15"/>
  <c r="I8" i="15"/>
  <c r="J8" i="15"/>
  <c r="K8" i="15"/>
  <c r="A9" i="15"/>
  <c r="B9" i="15"/>
  <c r="D9" i="15"/>
  <c r="E9" i="15"/>
  <c r="F9" i="15"/>
  <c r="G9" i="15"/>
  <c r="H9" i="15"/>
  <c r="I9" i="15"/>
  <c r="J9" i="15"/>
  <c r="K9" i="15"/>
  <c r="A10" i="15"/>
  <c r="B10" i="15"/>
  <c r="D10" i="15"/>
  <c r="E10" i="15"/>
  <c r="F10" i="15"/>
  <c r="G10" i="15"/>
  <c r="H10" i="15"/>
  <c r="I10" i="15"/>
  <c r="J10" i="15"/>
  <c r="K10" i="15"/>
  <c r="A11" i="15"/>
  <c r="B11" i="15"/>
  <c r="D11" i="15"/>
  <c r="E11" i="15"/>
  <c r="F11" i="15"/>
  <c r="G11" i="15"/>
  <c r="H11" i="15"/>
  <c r="I11" i="15"/>
  <c r="J11" i="15"/>
  <c r="K11" i="15"/>
  <c r="A12" i="15"/>
  <c r="B12" i="15"/>
  <c r="D12" i="15"/>
  <c r="E12" i="15"/>
  <c r="F12" i="15"/>
  <c r="G12" i="15"/>
  <c r="H12" i="15"/>
  <c r="I12" i="15"/>
  <c r="J12" i="15"/>
  <c r="K12" i="15"/>
  <c r="A13" i="15"/>
  <c r="B13" i="15"/>
  <c r="D13" i="15"/>
  <c r="E13" i="15"/>
  <c r="F13" i="15"/>
  <c r="G13" i="15"/>
  <c r="H13" i="15"/>
  <c r="I13" i="15"/>
  <c r="J13" i="15"/>
  <c r="K13" i="15"/>
  <c r="A14" i="15"/>
  <c r="B14" i="15"/>
  <c r="D14" i="15"/>
  <c r="E14" i="15"/>
  <c r="F14" i="15"/>
  <c r="G14" i="15"/>
  <c r="H14" i="15"/>
  <c r="I14" i="15"/>
  <c r="J14" i="15"/>
  <c r="K14" i="15"/>
  <c r="A15" i="15"/>
  <c r="B15" i="15"/>
  <c r="D15" i="15"/>
  <c r="E15" i="15"/>
  <c r="F15" i="15"/>
  <c r="G15" i="15"/>
  <c r="H15" i="15"/>
  <c r="I15" i="15"/>
  <c r="J15" i="15"/>
  <c r="K15" i="15"/>
  <c r="A16" i="15"/>
  <c r="B16" i="15"/>
  <c r="D16" i="15"/>
  <c r="E16" i="15"/>
  <c r="F16" i="15"/>
  <c r="G16" i="15"/>
  <c r="H16" i="15"/>
  <c r="I16" i="15"/>
  <c r="J16" i="15"/>
  <c r="K16" i="15"/>
  <c r="A17" i="15"/>
  <c r="B17" i="15"/>
  <c r="D17" i="15"/>
  <c r="E17" i="15"/>
  <c r="F17" i="15"/>
  <c r="G17" i="15"/>
  <c r="H17" i="15"/>
  <c r="I17" i="15"/>
  <c r="J17" i="15"/>
  <c r="K17" i="15"/>
  <c r="A18" i="15"/>
  <c r="B18" i="15"/>
  <c r="D18" i="15"/>
  <c r="E18" i="15"/>
  <c r="F18" i="15"/>
  <c r="G18" i="15"/>
  <c r="H18" i="15"/>
  <c r="I18" i="15"/>
  <c r="J18" i="15"/>
  <c r="K18" i="15"/>
  <c r="A19" i="15"/>
  <c r="B19" i="15"/>
  <c r="D19" i="15"/>
  <c r="E19" i="15"/>
  <c r="F19" i="15"/>
  <c r="G19" i="15"/>
  <c r="H19" i="15"/>
  <c r="I19" i="15"/>
  <c r="J19" i="15"/>
  <c r="K19" i="15"/>
  <c r="A20" i="15"/>
  <c r="B20" i="15"/>
  <c r="D20" i="15"/>
  <c r="E20" i="15"/>
  <c r="F20" i="15"/>
  <c r="G20" i="15"/>
  <c r="H20" i="15"/>
  <c r="I20" i="15"/>
  <c r="J20" i="15"/>
  <c r="K20" i="15"/>
  <c r="A21" i="15"/>
  <c r="B21" i="15"/>
  <c r="D21" i="15"/>
  <c r="E21" i="15"/>
  <c r="F21" i="15"/>
  <c r="G21" i="15"/>
  <c r="H21" i="15"/>
  <c r="I21" i="15"/>
  <c r="J21" i="15"/>
  <c r="K21" i="15"/>
  <c r="A22" i="15"/>
  <c r="B22" i="15"/>
  <c r="D22" i="15"/>
  <c r="E22" i="15"/>
  <c r="F22" i="15"/>
  <c r="G22" i="15"/>
  <c r="H22" i="15"/>
  <c r="I22" i="15"/>
  <c r="J22" i="15"/>
  <c r="K22" i="15"/>
  <c r="A23" i="15"/>
  <c r="B23" i="15"/>
  <c r="D23" i="15"/>
  <c r="E23" i="15"/>
  <c r="F23" i="15"/>
  <c r="G23" i="15"/>
  <c r="H23" i="15"/>
  <c r="I23" i="15"/>
  <c r="J23" i="15"/>
  <c r="K23" i="15"/>
  <c r="A24" i="15"/>
  <c r="B24" i="15"/>
  <c r="D24" i="15"/>
  <c r="E24" i="15"/>
  <c r="F24" i="15"/>
  <c r="G24" i="15"/>
  <c r="H24" i="15"/>
  <c r="I24" i="15"/>
  <c r="J24" i="15"/>
  <c r="K24" i="15"/>
  <c r="A25" i="15"/>
  <c r="B25" i="15"/>
  <c r="D25" i="15"/>
  <c r="E25" i="15"/>
  <c r="F25" i="15"/>
  <c r="G25" i="15"/>
  <c r="H25" i="15"/>
  <c r="I25" i="15"/>
  <c r="J25" i="15"/>
  <c r="K25" i="15"/>
  <c r="A26" i="15"/>
  <c r="B26" i="15"/>
  <c r="D26" i="15"/>
  <c r="E26" i="15"/>
  <c r="F26" i="15"/>
  <c r="G26" i="15"/>
  <c r="H26" i="15"/>
  <c r="I26" i="15"/>
  <c r="J26" i="15"/>
  <c r="K26" i="15"/>
  <c r="A27" i="15"/>
  <c r="B27" i="15"/>
  <c r="D27" i="15"/>
  <c r="E27" i="15"/>
  <c r="F27" i="15"/>
  <c r="G27" i="15"/>
  <c r="H27" i="15"/>
  <c r="I27" i="15"/>
  <c r="J27" i="15"/>
  <c r="K27" i="15"/>
  <c r="A28" i="15"/>
  <c r="B28" i="15"/>
  <c r="D28" i="15"/>
  <c r="E28" i="15"/>
  <c r="F28" i="15"/>
  <c r="G28" i="15"/>
  <c r="H28" i="15"/>
  <c r="I28" i="15"/>
  <c r="J28" i="15"/>
  <c r="K28" i="15"/>
  <c r="A29" i="15"/>
  <c r="B29" i="15"/>
  <c r="D29" i="15"/>
  <c r="E29" i="15"/>
  <c r="F29" i="15"/>
  <c r="G29" i="15"/>
  <c r="H29" i="15"/>
  <c r="I29" i="15"/>
  <c r="J29" i="15"/>
  <c r="K29" i="15"/>
  <c r="A30" i="15"/>
  <c r="B30" i="15"/>
  <c r="D30" i="15"/>
  <c r="E30" i="15"/>
  <c r="F30" i="15"/>
  <c r="G30" i="15"/>
  <c r="H30" i="15"/>
  <c r="I30" i="15"/>
  <c r="J30" i="15"/>
  <c r="K30" i="15"/>
  <c r="A31" i="15"/>
  <c r="B31" i="15"/>
  <c r="D31" i="15"/>
  <c r="E31" i="15"/>
  <c r="F31" i="15"/>
  <c r="G31" i="15"/>
  <c r="H31" i="15"/>
  <c r="I31" i="15"/>
  <c r="J31" i="15"/>
  <c r="K31" i="15"/>
  <c r="A32" i="15"/>
  <c r="B32" i="15"/>
  <c r="D32" i="15"/>
  <c r="E32" i="15"/>
  <c r="F32" i="15"/>
  <c r="G32" i="15"/>
  <c r="H32" i="15"/>
  <c r="I32" i="15"/>
  <c r="J32" i="15"/>
  <c r="K32" i="15"/>
  <c r="A33" i="15"/>
  <c r="B33" i="15"/>
  <c r="D33" i="15"/>
  <c r="E33" i="15"/>
  <c r="F33" i="15"/>
  <c r="G33" i="15"/>
  <c r="H33" i="15"/>
  <c r="I33" i="15"/>
  <c r="J33" i="15"/>
  <c r="K33" i="15"/>
  <c r="A34" i="15"/>
  <c r="B34" i="15"/>
  <c r="D34" i="15"/>
  <c r="E34" i="15"/>
  <c r="F34" i="15"/>
  <c r="G34" i="15"/>
  <c r="H34" i="15"/>
  <c r="I34" i="15"/>
  <c r="J34" i="15"/>
  <c r="K34" i="15"/>
  <c r="A35" i="15"/>
  <c r="B35" i="15"/>
  <c r="D35" i="15"/>
  <c r="E35" i="15"/>
  <c r="F35" i="15"/>
  <c r="G35" i="15"/>
  <c r="H35" i="15"/>
  <c r="I35" i="15"/>
  <c r="J35" i="15"/>
  <c r="K35" i="15"/>
  <c r="K4" i="14"/>
  <c r="K5" i="14"/>
  <c r="K4" i="15"/>
  <c r="J4" i="15"/>
  <c r="I4" i="15"/>
  <c r="H4" i="15"/>
  <c r="G4" i="15"/>
  <c r="F4" i="15"/>
  <c r="E4" i="15"/>
  <c r="D4" i="15"/>
  <c r="B4" i="15"/>
  <c r="A4" i="15"/>
  <c r="A6" i="14"/>
  <c r="B6" i="14"/>
  <c r="D6" i="14"/>
  <c r="E6" i="14"/>
  <c r="F6" i="14"/>
  <c r="G6" i="14"/>
  <c r="H6" i="14"/>
  <c r="I6" i="14"/>
  <c r="J6" i="14"/>
  <c r="K6" i="14"/>
  <c r="A7" i="14"/>
  <c r="B7" i="14"/>
  <c r="D7" i="14"/>
  <c r="E7" i="14"/>
  <c r="F7" i="14"/>
  <c r="G7" i="14"/>
  <c r="H7" i="14"/>
  <c r="I7" i="14"/>
  <c r="J7" i="14"/>
  <c r="K7" i="14"/>
  <c r="A8" i="14"/>
  <c r="B8" i="14"/>
  <c r="D8" i="14"/>
  <c r="E8" i="14"/>
  <c r="F8" i="14"/>
  <c r="G8" i="14"/>
  <c r="H8" i="14"/>
  <c r="I8" i="14"/>
  <c r="J8" i="14"/>
  <c r="K8" i="14"/>
  <c r="A9" i="14"/>
  <c r="B9" i="14"/>
  <c r="D9" i="14"/>
  <c r="E9" i="14"/>
  <c r="F9" i="14"/>
  <c r="G9" i="14"/>
  <c r="H9" i="14"/>
  <c r="I9" i="14"/>
  <c r="J9" i="14"/>
  <c r="K9" i="14"/>
  <c r="A10" i="14"/>
  <c r="B10" i="14"/>
  <c r="D10" i="14"/>
  <c r="E10" i="14"/>
  <c r="F10" i="14"/>
  <c r="G10" i="14"/>
  <c r="H10" i="14"/>
  <c r="I10" i="14"/>
  <c r="J10" i="14"/>
  <c r="K10" i="14"/>
  <c r="A11" i="14"/>
  <c r="B11" i="14"/>
  <c r="D11" i="14"/>
  <c r="E11" i="14"/>
  <c r="F11" i="14"/>
  <c r="G11" i="14"/>
  <c r="H11" i="14"/>
  <c r="I11" i="14"/>
  <c r="J11" i="14"/>
  <c r="K11" i="14"/>
  <c r="A12" i="14"/>
  <c r="B12" i="14"/>
  <c r="D12" i="14"/>
  <c r="E12" i="14"/>
  <c r="F12" i="14"/>
  <c r="G12" i="14"/>
  <c r="H12" i="14"/>
  <c r="I12" i="14"/>
  <c r="J12" i="14"/>
  <c r="K12" i="14"/>
  <c r="A13" i="14"/>
  <c r="B13" i="14"/>
  <c r="D13" i="14"/>
  <c r="E13" i="14"/>
  <c r="F13" i="14"/>
  <c r="G13" i="14"/>
  <c r="H13" i="14"/>
  <c r="I13" i="14"/>
  <c r="J13" i="14"/>
  <c r="K13" i="14"/>
  <c r="A14" i="14"/>
  <c r="B14" i="14"/>
  <c r="D14" i="14"/>
  <c r="E14" i="14"/>
  <c r="F14" i="14"/>
  <c r="G14" i="14"/>
  <c r="H14" i="14"/>
  <c r="I14" i="14"/>
  <c r="J14" i="14"/>
  <c r="K14" i="14"/>
  <c r="A15" i="14"/>
  <c r="B15" i="14"/>
  <c r="D15" i="14"/>
  <c r="E15" i="14"/>
  <c r="F15" i="14"/>
  <c r="G15" i="14"/>
  <c r="H15" i="14"/>
  <c r="I15" i="14"/>
  <c r="J15" i="14"/>
  <c r="K15" i="14"/>
  <c r="A16" i="14"/>
  <c r="B16" i="14"/>
  <c r="D16" i="14"/>
  <c r="E16" i="14"/>
  <c r="F16" i="14"/>
  <c r="G16" i="14"/>
  <c r="H16" i="14"/>
  <c r="I16" i="14"/>
  <c r="J16" i="14"/>
  <c r="K16" i="14"/>
  <c r="A17" i="14"/>
  <c r="B17" i="14"/>
  <c r="D17" i="14"/>
  <c r="E17" i="14"/>
  <c r="F17" i="14"/>
  <c r="G17" i="14"/>
  <c r="H17" i="14"/>
  <c r="I17" i="14"/>
  <c r="J17" i="14"/>
  <c r="K17" i="14"/>
  <c r="A18" i="14"/>
  <c r="B18" i="14"/>
  <c r="D18" i="14"/>
  <c r="E18" i="14"/>
  <c r="F18" i="14"/>
  <c r="G18" i="14"/>
  <c r="H18" i="14"/>
  <c r="I18" i="14"/>
  <c r="J18" i="14"/>
  <c r="K18" i="14"/>
  <c r="A19" i="14"/>
  <c r="B19" i="14"/>
  <c r="D19" i="14"/>
  <c r="E19" i="14"/>
  <c r="F19" i="14"/>
  <c r="G19" i="14"/>
  <c r="H19" i="14"/>
  <c r="I19" i="14"/>
  <c r="J19" i="14"/>
  <c r="K19" i="14"/>
  <c r="A20" i="14"/>
  <c r="B20" i="14"/>
  <c r="D20" i="14"/>
  <c r="E20" i="14"/>
  <c r="F20" i="14"/>
  <c r="G20" i="14"/>
  <c r="H20" i="14"/>
  <c r="I20" i="14"/>
  <c r="J20" i="14"/>
  <c r="K20" i="14"/>
  <c r="A21" i="14"/>
  <c r="B21" i="14"/>
  <c r="D21" i="14"/>
  <c r="E21" i="14"/>
  <c r="F21" i="14"/>
  <c r="G21" i="14"/>
  <c r="H21" i="14"/>
  <c r="I21" i="14"/>
  <c r="J21" i="14"/>
  <c r="K21" i="14"/>
  <c r="A22" i="14"/>
  <c r="B22" i="14"/>
  <c r="D22" i="14"/>
  <c r="E22" i="14"/>
  <c r="F22" i="14"/>
  <c r="G22" i="14"/>
  <c r="H22" i="14"/>
  <c r="I22" i="14"/>
  <c r="J22" i="14"/>
  <c r="K22" i="14"/>
  <c r="A23" i="14"/>
  <c r="B23" i="14"/>
  <c r="D23" i="14"/>
  <c r="E23" i="14"/>
  <c r="F23" i="14"/>
  <c r="G23" i="14"/>
  <c r="H23" i="14"/>
  <c r="I23" i="14"/>
  <c r="J23" i="14"/>
  <c r="K23" i="14"/>
  <c r="A24" i="14"/>
  <c r="B24" i="14"/>
  <c r="D24" i="14"/>
  <c r="E24" i="14"/>
  <c r="F24" i="14"/>
  <c r="G24" i="14"/>
  <c r="H24" i="14"/>
  <c r="I24" i="14"/>
  <c r="J24" i="14"/>
  <c r="K24" i="14"/>
  <c r="A25" i="14"/>
  <c r="B25" i="14"/>
  <c r="D25" i="14"/>
  <c r="E25" i="14"/>
  <c r="F25" i="14"/>
  <c r="G25" i="14"/>
  <c r="H25" i="14"/>
  <c r="I25" i="14"/>
  <c r="J25" i="14"/>
  <c r="K25" i="14"/>
  <c r="A26" i="14"/>
  <c r="B26" i="14"/>
  <c r="D26" i="14"/>
  <c r="E26" i="14"/>
  <c r="F26" i="14"/>
  <c r="G26" i="14"/>
  <c r="H26" i="14"/>
  <c r="I26" i="14"/>
  <c r="J26" i="14"/>
  <c r="K26" i="14"/>
  <c r="A27" i="14"/>
  <c r="B27" i="14"/>
  <c r="D27" i="14"/>
  <c r="E27" i="14"/>
  <c r="F27" i="14"/>
  <c r="G27" i="14"/>
  <c r="H27" i="14"/>
  <c r="I27" i="14"/>
  <c r="J27" i="14"/>
  <c r="K27" i="14"/>
  <c r="A28" i="14"/>
  <c r="B28" i="14"/>
  <c r="D28" i="14"/>
  <c r="E28" i="14"/>
  <c r="F28" i="14"/>
  <c r="G28" i="14"/>
  <c r="H28" i="14"/>
  <c r="I28" i="14"/>
  <c r="J28" i="14"/>
  <c r="K28" i="14"/>
  <c r="A29" i="14"/>
  <c r="B29" i="14"/>
  <c r="D29" i="14"/>
  <c r="E29" i="14"/>
  <c r="F29" i="14"/>
  <c r="G29" i="14"/>
  <c r="H29" i="14"/>
  <c r="I29" i="14"/>
  <c r="J29" i="14"/>
  <c r="K29" i="14"/>
  <c r="A30" i="14"/>
  <c r="B30" i="14"/>
  <c r="D30" i="14"/>
  <c r="E30" i="14"/>
  <c r="F30" i="14"/>
  <c r="G30" i="14"/>
  <c r="H30" i="14"/>
  <c r="I30" i="14"/>
  <c r="J30" i="14"/>
  <c r="K30" i="14"/>
  <c r="A31" i="14"/>
  <c r="B31" i="14"/>
  <c r="D31" i="14"/>
  <c r="E31" i="14"/>
  <c r="F31" i="14"/>
  <c r="G31" i="14"/>
  <c r="H31" i="14"/>
  <c r="I31" i="14"/>
  <c r="J31" i="14"/>
  <c r="K31" i="14"/>
  <c r="A32" i="14"/>
  <c r="B32" i="14"/>
  <c r="D32" i="14"/>
  <c r="E32" i="14"/>
  <c r="F32" i="14"/>
  <c r="G32" i="14"/>
  <c r="H32" i="14"/>
  <c r="I32" i="14"/>
  <c r="J32" i="14"/>
  <c r="K32" i="14"/>
  <c r="A33" i="14"/>
  <c r="B33" i="14"/>
  <c r="D33" i="14"/>
  <c r="E33" i="14"/>
  <c r="F33" i="14"/>
  <c r="G33" i="14"/>
  <c r="H33" i="14"/>
  <c r="I33" i="14"/>
  <c r="J33" i="14"/>
  <c r="K33" i="14"/>
  <c r="A34" i="14"/>
  <c r="B34" i="14"/>
  <c r="D34" i="14"/>
  <c r="E34" i="14"/>
  <c r="F34" i="14"/>
  <c r="G34" i="14"/>
  <c r="H34" i="14"/>
  <c r="I34" i="14"/>
  <c r="J34" i="14"/>
  <c r="K34" i="14"/>
  <c r="A35" i="14"/>
  <c r="B35" i="14"/>
  <c r="D35" i="14"/>
  <c r="E35" i="14"/>
  <c r="F35" i="14"/>
  <c r="G35" i="14"/>
  <c r="H35" i="14"/>
  <c r="I35" i="14"/>
  <c r="J35" i="14"/>
  <c r="K35" i="14"/>
  <c r="A36" i="14"/>
  <c r="B36" i="14"/>
  <c r="D36" i="14"/>
  <c r="E36" i="14"/>
  <c r="F36" i="14"/>
  <c r="G36" i="14"/>
  <c r="H36" i="14"/>
  <c r="I36" i="14"/>
  <c r="J36" i="14"/>
  <c r="K36" i="14"/>
  <c r="A5" i="14"/>
  <c r="B5" i="14"/>
  <c r="D5" i="14"/>
  <c r="E5" i="14"/>
  <c r="F5" i="14"/>
  <c r="G5" i="14"/>
  <c r="H5" i="14"/>
  <c r="I5" i="14"/>
  <c r="J5" i="14"/>
  <c r="J4" i="14"/>
  <c r="I4" i="14"/>
  <c r="H4" i="14"/>
  <c r="G4" i="14"/>
  <c r="F4" i="14"/>
  <c r="E4" i="14"/>
  <c r="D4" i="14"/>
  <c r="B4" i="14"/>
  <c r="A4" i="14"/>
  <c r="A5" i="3"/>
  <c r="B5" i="3"/>
  <c r="D5" i="3"/>
  <c r="E5" i="3"/>
  <c r="F5" i="3"/>
  <c r="G5" i="3"/>
  <c r="H5" i="3"/>
  <c r="I5" i="3"/>
  <c r="J5" i="3"/>
  <c r="K5" i="3"/>
  <c r="A6" i="3"/>
  <c r="B6" i="3"/>
  <c r="D6" i="3"/>
  <c r="E6" i="3"/>
  <c r="F6" i="3"/>
  <c r="G6" i="3"/>
  <c r="H6" i="3"/>
  <c r="I6" i="3"/>
  <c r="J6" i="3"/>
  <c r="K6" i="3"/>
  <c r="A7" i="3"/>
  <c r="B7" i="3"/>
  <c r="D7" i="3"/>
  <c r="E7" i="3"/>
  <c r="F7" i="3"/>
  <c r="G7" i="3"/>
  <c r="H7" i="3"/>
  <c r="I7" i="3"/>
  <c r="J7" i="3"/>
  <c r="K7" i="3"/>
  <c r="A8" i="3"/>
  <c r="B8" i="3"/>
  <c r="D8" i="3"/>
  <c r="E8" i="3"/>
  <c r="F8" i="3"/>
  <c r="G8" i="3"/>
  <c r="H8" i="3"/>
  <c r="I8" i="3"/>
  <c r="J8" i="3"/>
  <c r="K8" i="3"/>
  <c r="A9" i="3"/>
  <c r="B9" i="3"/>
  <c r="D9" i="3"/>
  <c r="E9" i="3"/>
  <c r="F9" i="3"/>
  <c r="G9" i="3"/>
  <c r="H9" i="3"/>
  <c r="I9" i="3"/>
  <c r="J9" i="3"/>
  <c r="K9" i="3"/>
  <c r="A10" i="3"/>
  <c r="B10" i="3"/>
  <c r="D10" i="3"/>
  <c r="E10" i="3"/>
  <c r="F10" i="3"/>
  <c r="G10" i="3"/>
  <c r="H10" i="3"/>
  <c r="I10" i="3"/>
  <c r="J10" i="3"/>
  <c r="K10" i="3"/>
  <c r="A11" i="3"/>
  <c r="B11" i="3"/>
  <c r="D11" i="3"/>
  <c r="E11" i="3"/>
  <c r="F11" i="3"/>
  <c r="G11" i="3"/>
  <c r="H11" i="3"/>
  <c r="I11" i="3"/>
  <c r="J11" i="3"/>
  <c r="K11" i="3"/>
  <c r="A12" i="3"/>
  <c r="B12" i="3"/>
  <c r="D12" i="3"/>
  <c r="E12" i="3"/>
  <c r="F12" i="3"/>
  <c r="G12" i="3"/>
  <c r="H12" i="3"/>
  <c r="I12" i="3"/>
  <c r="J12" i="3"/>
  <c r="K12" i="3"/>
  <c r="A13" i="3"/>
  <c r="B13" i="3"/>
  <c r="D13" i="3"/>
  <c r="E13" i="3"/>
  <c r="F13" i="3"/>
  <c r="G13" i="3"/>
  <c r="H13" i="3"/>
  <c r="I13" i="3"/>
  <c r="J13" i="3"/>
  <c r="K13" i="3"/>
  <c r="A14" i="3"/>
  <c r="B14" i="3"/>
  <c r="D14" i="3"/>
  <c r="E14" i="3"/>
  <c r="F14" i="3"/>
  <c r="G14" i="3"/>
  <c r="H14" i="3"/>
  <c r="I14" i="3"/>
  <c r="J14" i="3"/>
  <c r="K14" i="3"/>
  <c r="A15" i="3"/>
  <c r="B15" i="3"/>
  <c r="D15" i="3"/>
  <c r="E15" i="3"/>
  <c r="F15" i="3"/>
  <c r="G15" i="3"/>
  <c r="H15" i="3"/>
  <c r="I15" i="3"/>
  <c r="J15" i="3"/>
  <c r="K15" i="3"/>
  <c r="A16" i="3"/>
  <c r="B16" i="3"/>
  <c r="D16" i="3"/>
  <c r="E16" i="3"/>
  <c r="F16" i="3"/>
  <c r="G16" i="3"/>
  <c r="H16" i="3"/>
  <c r="I16" i="3"/>
  <c r="J16" i="3"/>
  <c r="K16" i="3"/>
  <c r="A17" i="3"/>
  <c r="B17" i="3"/>
  <c r="D17" i="3"/>
  <c r="E17" i="3"/>
  <c r="F17" i="3"/>
  <c r="G17" i="3"/>
  <c r="H17" i="3"/>
  <c r="I17" i="3"/>
  <c r="J17" i="3"/>
  <c r="K17" i="3"/>
  <c r="A18" i="3"/>
  <c r="B18" i="3"/>
  <c r="D18" i="3"/>
  <c r="E18" i="3"/>
  <c r="F18" i="3"/>
  <c r="G18" i="3"/>
  <c r="H18" i="3"/>
  <c r="I18" i="3"/>
  <c r="J18" i="3"/>
  <c r="K18" i="3"/>
  <c r="A19" i="3"/>
  <c r="B19" i="3"/>
  <c r="D19" i="3"/>
  <c r="E19" i="3"/>
  <c r="F19" i="3"/>
  <c r="G19" i="3"/>
  <c r="H19" i="3"/>
  <c r="I19" i="3"/>
  <c r="J19" i="3"/>
  <c r="K19" i="3"/>
  <c r="A20" i="3"/>
  <c r="B20" i="3"/>
  <c r="D20" i="3"/>
  <c r="E20" i="3"/>
  <c r="F20" i="3"/>
  <c r="G20" i="3"/>
  <c r="H20" i="3"/>
  <c r="I20" i="3"/>
  <c r="J20" i="3"/>
  <c r="K20" i="3"/>
  <c r="A21" i="3"/>
  <c r="B21" i="3"/>
  <c r="D21" i="3"/>
  <c r="E21" i="3"/>
  <c r="F21" i="3"/>
  <c r="G21" i="3"/>
  <c r="H21" i="3"/>
  <c r="I21" i="3"/>
  <c r="J21" i="3"/>
  <c r="K21" i="3"/>
  <c r="A22" i="3"/>
  <c r="B22" i="3"/>
  <c r="D22" i="3"/>
  <c r="E22" i="3"/>
  <c r="F22" i="3"/>
  <c r="G22" i="3"/>
  <c r="H22" i="3"/>
  <c r="I22" i="3"/>
  <c r="J22" i="3"/>
  <c r="K22" i="3"/>
  <c r="A23" i="3"/>
  <c r="B23" i="3"/>
  <c r="D23" i="3"/>
  <c r="E23" i="3"/>
  <c r="F23" i="3"/>
  <c r="G23" i="3"/>
  <c r="H23" i="3"/>
  <c r="I23" i="3"/>
  <c r="J23" i="3"/>
  <c r="K23" i="3"/>
  <c r="A24" i="3"/>
  <c r="B24" i="3"/>
  <c r="D24" i="3"/>
  <c r="E24" i="3"/>
  <c r="F24" i="3"/>
  <c r="G24" i="3"/>
  <c r="H24" i="3"/>
  <c r="I24" i="3"/>
  <c r="J24" i="3"/>
  <c r="K24" i="3"/>
  <c r="A25" i="3"/>
  <c r="B25" i="3"/>
  <c r="D25" i="3"/>
  <c r="E25" i="3"/>
  <c r="F25" i="3"/>
  <c r="G25" i="3"/>
  <c r="H25" i="3"/>
  <c r="I25" i="3"/>
  <c r="J25" i="3"/>
  <c r="K25" i="3"/>
  <c r="A26" i="3"/>
  <c r="B26" i="3"/>
  <c r="D26" i="3"/>
  <c r="E26" i="3"/>
  <c r="F26" i="3"/>
  <c r="G26" i="3"/>
  <c r="H26" i="3"/>
  <c r="I26" i="3"/>
  <c r="J26" i="3"/>
  <c r="K26" i="3"/>
  <c r="A27" i="3"/>
  <c r="B27" i="3"/>
  <c r="D27" i="3"/>
  <c r="E27" i="3"/>
  <c r="F27" i="3"/>
  <c r="G27" i="3"/>
  <c r="H27" i="3"/>
  <c r="I27" i="3"/>
  <c r="J27" i="3"/>
  <c r="K27" i="3"/>
  <c r="A28" i="3"/>
  <c r="B28" i="3"/>
  <c r="D28" i="3"/>
  <c r="E28" i="3"/>
  <c r="F28" i="3"/>
  <c r="G28" i="3"/>
  <c r="H28" i="3"/>
  <c r="I28" i="3"/>
  <c r="J28" i="3"/>
  <c r="K28" i="3"/>
  <c r="A29" i="3"/>
  <c r="B29" i="3"/>
  <c r="D29" i="3"/>
  <c r="E29" i="3"/>
  <c r="F29" i="3"/>
  <c r="G29" i="3"/>
  <c r="H29" i="3"/>
  <c r="I29" i="3"/>
  <c r="J29" i="3"/>
  <c r="K29" i="3"/>
  <c r="A30" i="3"/>
  <c r="B30" i="3"/>
  <c r="D30" i="3"/>
  <c r="E30" i="3"/>
  <c r="F30" i="3"/>
  <c r="G30" i="3"/>
  <c r="H30" i="3"/>
  <c r="I30" i="3"/>
  <c r="J30" i="3"/>
  <c r="K30" i="3"/>
  <c r="A31" i="3"/>
  <c r="B31" i="3"/>
  <c r="D31" i="3"/>
  <c r="E31" i="3"/>
  <c r="F31" i="3"/>
  <c r="G31" i="3"/>
  <c r="H31" i="3"/>
  <c r="I31" i="3"/>
  <c r="J31" i="3"/>
  <c r="K31" i="3"/>
  <c r="A32" i="3"/>
  <c r="B32" i="3"/>
  <c r="D32" i="3"/>
  <c r="E32" i="3"/>
  <c r="F32" i="3"/>
  <c r="G32" i="3"/>
  <c r="H32" i="3"/>
  <c r="I32" i="3"/>
  <c r="J32" i="3"/>
  <c r="K32" i="3"/>
  <c r="A33" i="3"/>
  <c r="B33" i="3"/>
  <c r="D33" i="3"/>
  <c r="E33" i="3"/>
  <c r="F33" i="3"/>
  <c r="G33" i="3"/>
  <c r="H33" i="3"/>
  <c r="I33" i="3"/>
  <c r="J33" i="3"/>
  <c r="K33" i="3"/>
  <c r="A34" i="3"/>
  <c r="B34" i="3"/>
  <c r="D34" i="3"/>
  <c r="E34" i="3"/>
  <c r="F34" i="3"/>
  <c r="G34" i="3"/>
  <c r="H34" i="3"/>
  <c r="I34" i="3"/>
  <c r="J34" i="3"/>
  <c r="K34" i="3"/>
  <c r="P2" i="12"/>
  <c r="P15" i="12"/>
  <c r="P16" i="12"/>
  <c r="P38" i="12"/>
  <c r="P39" i="12"/>
  <c r="P67" i="12"/>
  <c r="P74" i="12"/>
  <c r="P75" i="12"/>
  <c r="P76" i="12"/>
  <c r="P78" i="12"/>
  <c r="P80" i="12"/>
  <c r="P81" i="12"/>
  <c r="P82" i="12"/>
  <c r="P86" i="12"/>
  <c r="P87" i="12"/>
  <c r="P88" i="12"/>
  <c r="P89" i="12"/>
  <c r="P90" i="12"/>
  <c r="P92" i="12"/>
  <c r="P95" i="12"/>
  <c r="P99" i="12"/>
  <c r="P100" i="12"/>
  <c r="P101" i="12"/>
  <c r="P102" i="12"/>
  <c r="P103" i="12"/>
  <c r="P3" i="12"/>
  <c r="P4" i="12"/>
  <c r="P5" i="12"/>
  <c r="P8" i="12"/>
  <c r="P11" i="12"/>
  <c r="K4" i="3"/>
  <c r="J4" i="3"/>
  <c r="I4" i="3"/>
  <c r="H4" i="3"/>
  <c r="G4" i="3"/>
  <c r="F4" i="3"/>
  <c r="E4" i="3"/>
  <c r="D4" i="3"/>
  <c r="A4" i="3"/>
  <c r="B4" i="3"/>
  <c r="I102" i="11"/>
  <c r="N102" i="11"/>
  <c r="L102" i="11"/>
  <c r="R102" i="11"/>
  <c r="K102" i="11"/>
  <c r="J102" i="11"/>
  <c r="P102" i="11"/>
  <c r="Q102" i="11"/>
  <c r="Q109" i="1"/>
  <c r="Q110" i="1"/>
  <c r="Q108" i="1"/>
  <c r="I114" i="1"/>
  <c r="J114" i="1"/>
  <c r="K114" i="1"/>
  <c r="L114" i="1"/>
  <c r="M114" i="1"/>
  <c r="N114" i="1"/>
  <c r="O114" i="1"/>
  <c r="P114" i="1"/>
  <c r="H114" i="1"/>
  <c r="B99" i="3" l="1"/>
  <c r="B101" i="14"/>
  <c r="Y17" i="12"/>
  <c r="Y14" i="12"/>
  <c r="Y16" i="12" s="1"/>
  <c r="X17" i="12"/>
  <c r="Z17" i="12"/>
  <c r="Z14" i="12"/>
  <c r="Z16" i="12" s="1"/>
  <c r="X14" i="12"/>
  <c r="X16" i="12" s="1"/>
  <c r="W14" i="12"/>
  <c r="W16" i="12" s="1"/>
  <c r="W17" i="12"/>
  <c r="V14" i="12"/>
  <c r="V16" i="12" s="1"/>
  <c r="V17" i="12"/>
  <c r="U17" i="12"/>
  <c r="U14" i="12"/>
  <c r="U16" i="12" s="1"/>
  <c r="B108" i="15"/>
  <c r="K108" i="15"/>
  <c r="F108" i="15"/>
  <c r="H108" i="15"/>
  <c r="I108" i="15"/>
  <c r="G101" i="14"/>
  <c r="G108" i="15"/>
  <c r="J108" i="15"/>
  <c r="I101" i="14"/>
  <c r="H101" i="14"/>
  <c r="K101" i="14"/>
  <c r="J101" i="14"/>
  <c r="F101" i="14"/>
  <c r="K99" i="3"/>
  <c r="H99" i="3"/>
  <c r="F99" i="3"/>
  <c r="I99" i="3"/>
  <c r="J99" i="3"/>
  <c r="G99" i="3"/>
  <c r="Q4" i="1"/>
  <c r="Q94" i="1" l="1"/>
  <c r="Q95" i="1"/>
  <c r="Q29" i="1"/>
  <c r="Q31" i="1"/>
  <c r="Q13" i="1"/>
  <c r="Q30" i="1"/>
  <c r="Q67" i="1"/>
  <c r="Q81" i="1"/>
  <c r="Q64" i="1"/>
  <c r="Q47" i="1"/>
  <c r="Q18" i="1"/>
  <c r="Q12" i="1"/>
  <c r="Q77" i="1"/>
  <c r="Q89" i="1"/>
  <c r="Q53" i="1"/>
  <c r="Q90" i="1"/>
  <c r="Q86" i="1"/>
  <c r="Q48" i="1"/>
  <c r="Q33" i="1"/>
  <c r="Q45" i="1"/>
  <c r="Q24" i="1"/>
  <c r="Q92" i="1"/>
  <c r="Q82" i="1"/>
  <c r="Q76" i="1"/>
  <c r="Q75" i="1"/>
  <c r="Q35" i="1"/>
  <c r="Q15" i="1"/>
  <c r="Q5" i="1"/>
  <c r="Q37" i="1"/>
  <c r="Q55" i="1"/>
  <c r="Q57" i="1"/>
  <c r="Q51" i="1"/>
  <c r="Q40" i="1"/>
  <c r="Q36" i="1"/>
  <c r="Q105" i="1"/>
  <c r="Q8" i="1"/>
  <c r="Q44" i="1"/>
  <c r="Q19" i="1"/>
  <c r="Q23" i="1"/>
  <c r="Q11" i="1"/>
  <c r="Q7" i="1"/>
  <c r="Q59" i="1"/>
  <c r="Q41" i="1"/>
  <c r="Q73" i="1"/>
  <c r="Q46" i="1"/>
  <c r="Q71" i="1"/>
  <c r="Q43" i="1"/>
  <c r="Q98" i="1"/>
  <c r="Q68" i="1"/>
  <c r="Q17" i="1"/>
  <c r="Q65" i="1"/>
  <c r="Q25" i="1"/>
  <c r="Q78" i="1"/>
  <c r="Q99" i="1"/>
  <c r="Q87" i="1"/>
  <c r="Q106" i="1"/>
  <c r="Q34" i="1"/>
  <c r="Q69" i="1"/>
  <c r="Q80" i="1"/>
  <c r="Q101" i="1"/>
  <c r="Q74" i="1"/>
  <c r="Q52" i="1"/>
  <c r="Q103" i="1"/>
  <c r="Q42" i="1"/>
  <c r="Q6" i="1"/>
  <c r="Q16" i="1"/>
  <c r="Q3" i="1"/>
  <c r="Q97" i="1"/>
  <c r="Q49" i="1"/>
  <c r="Q93" i="1"/>
  <c r="Q107" i="1"/>
  <c r="Q26" i="1"/>
  <c r="Q66" i="1"/>
  <c r="Q102" i="1"/>
  <c r="Q61" i="1"/>
  <c r="Q104" i="1"/>
  <c r="Q27" i="1"/>
  <c r="Q100" i="1"/>
  <c r="Q32" i="1"/>
  <c r="Q28" i="1"/>
  <c r="Q83" i="1"/>
  <c r="Q2" i="1"/>
  <c r="Q114" i="1" s="1"/>
  <c r="Q14" i="1"/>
  <c r="Q72" i="1"/>
  <c r="Q60" i="1"/>
  <c r="Q9" i="1"/>
  <c r="Q96" i="1"/>
  <c r="Q10" i="1"/>
  <c r="Q63" i="1"/>
  <c r="Q20" i="1"/>
  <c r="Q54" i="1"/>
  <c r="Q22" i="1"/>
  <c r="Q79" i="1"/>
  <c r="Q58" i="1"/>
  <c r="Q21" i="1"/>
  <c r="Q91" i="1"/>
  <c r="Q62" i="1"/>
  <c r="Q50" i="1"/>
  <c r="Q39" i="1"/>
  <c r="Q38" i="1"/>
  <c r="Q88" i="1"/>
  <c r="Q84" i="1"/>
  <c r="Q56" i="1"/>
  <c r="Q85" i="1"/>
  <c r="Q70" i="1"/>
</calcChain>
</file>

<file path=xl/sharedStrings.xml><?xml version="1.0" encoding="utf-8"?>
<sst xmlns="http://schemas.openxmlformats.org/spreadsheetml/2006/main" count="3319" uniqueCount="1284">
  <si>
    <t>Namn</t>
  </si>
  <si>
    <t>Antal påsar</t>
  </si>
  <si>
    <t>Adress</t>
  </si>
  <si>
    <t>Ort</t>
  </si>
  <si>
    <t>Telefon</t>
  </si>
  <si>
    <t>Pris</t>
  </si>
  <si>
    <t>Betalt</t>
  </si>
  <si>
    <t>Övrigt</t>
  </si>
  <si>
    <t>Bil 4 Fagerhult</t>
  </si>
  <si>
    <t>v.xx</t>
  </si>
  <si>
    <t>v. 40</t>
  </si>
  <si>
    <t>v.41</t>
  </si>
  <si>
    <t>v.42</t>
  </si>
  <si>
    <t>v.43</t>
  </si>
  <si>
    <t>v.44</t>
  </si>
  <si>
    <t>v.45</t>
  </si>
  <si>
    <t>v.46</t>
  </si>
  <si>
    <t>v. 47</t>
  </si>
  <si>
    <t>v.48</t>
  </si>
  <si>
    <t>Område</t>
  </si>
  <si>
    <t>Bil 5 Furusjö/Habo Kyrka</t>
  </si>
  <si>
    <t>v.9</t>
  </si>
  <si>
    <t>v.10</t>
  </si>
  <si>
    <t>v.11</t>
  </si>
  <si>
    <t>v.12</t>
  </si>
  <si>
    <t>v.13</t>
  </si>
  <si>
    <t>v.14</t>
  </si>
  <si>
    <t>v. 15</t>
  </si>
  <si>
    <t>v.15</t>
  </si>
  <si>
    <t>v.8</t>
  </si>
  <si>
    <t>v. 13</t>
  </si>
  <si>
    <t>Mail</t>
  </si>
  <si>
    <t>sven.gudmundsson@hotmail.com</t>
  </si>
  <si>
    <t>asa-json@hotmail.com</t>
  </si>
  <si>
    <t>ola.grauers@outlook.com</t>
  </si>
  <si>
    <t>hannpann@hotmail.com</t>
  </si>
  <si>
    <t>karin_acha@yahoo.se</t>
  </si>
  <si>
    <t>mumin26@hotmail.com</t>
  </si>
  <si>
    <t>annaappel@hotmail.com</t>
  </si>
  <si>
    <t>lcastill@hotmail.com</t>
  </si>
  <si>
    <t>helene.bo@hotmail.com</t>
  </si>
  <si>
    <t>anders.r.persson@protonmail.com</t>
  </si>
  <si>
    <t>anna.hedqvist@telia.com</t>
  </si>
  <si>
    <t>stajna_@hotmail.com</t>
  </si>
  <si>
    <t>sara.edith.andersen@gmail.com</t>
  </si>
  <si>
    <t>sussi.florin@gmail.com</t>
  </si>
  <si>
    <t>stefanfritzson@gmail.com</t>
  </si>
  <si>
    <t>e_velina_90@hotmail.com</t>
  </si>
  <si>
    <t>karinwestmar@gmail.com</t>
  </si>
  <si>
    <t>carolineforsberg83@gmail.com</t>
  </si>
  <si>
    <t>victoria.palfi91@gmail.com</t>
  </si>
  <si>
    <t>helena.ottosson@lfj.se</t>
  </si>
  <si>
    <t>Jos9924@outlook.com</t>
  </si>
  <si>
    <t>mammaemma78@hotmail.com</t>
  </si>
  <si>
    <t>eva_johansson_86@hotmail.com</t>
  </si>
  <si>
    <t>jessan78@hotmail.com</t>
  </si>
  <si>
    <t>katarina.svensson.07@hotmail.com</t>
  </si>
  <si>
    <t>malinmatsdotter5@gmail.com</t>
  </si>
  <si>
    <t>amandaa.rosendahl@hotmail.com</t>
  </si>
  <si>
    <t>ahagebring@yahoo.se</t>
  </si>
  <si>
    <t>hannarosenqvist1@gmail.com</t>
  </si>
  <si>
    <t>m.engwall@outlook.com</t>
  </si>
  <si>
    <t>annelie-isaksson@hotmail.com</t>
  </si>
  <si>
    <t>emellqvist@yahoo.com</t>
  </si>
  <si>
    <t>Annamellqvist1@outlook.com</t>
  </si>
  <si>
    <t>johanna.croona@lfj.se</t>
  </si>
  <si>
    <t>cajsalarsson3@gmail.com</t>
  </si>
  <si>
    <t>c.svensson87@hotmail.com</t>
  </si>
  <si>
    <t>elisabeth.sandberg77@gmail.com</t>
  </si>
  <si>
    <t>msvmanne@gmail.com</t>
  </si>
  <si>
    <t>mdarmark@jeldwen.com</t>
  </si>
  <si>
    <t>sara.h.skj@gmail.com</t>
  </si>
  <si>
    <t>fam.rogo@yahoo.se</t>
  </si>
  <si>
    <t>david.stromstedt@gmail.com</t>
  </si>
  <si>
    <t>eliin_1991@hotmail.com</t>
  </si>
  <si>
    <t>logi.sigurdarson@gmail.com</t>
  </si>
  <si>
    <t>daniel.gebhard@jonkoping.se</t>
  </si>
  <si>
    <t>46702600237@mms.halebop.se</t>
  </si>
  <si>
    <t>annika.ak65@gmail.com</t>
  </si>
  <si>
    <t>lindalarssonse@yahoo.se</t>
  </si>
  <si>
    <t>ed7b@hotmail.com</t>
  </si>
  <si>
    <t>anders_sanner@hotmail.com</t>
  </si>
  <si>
    <t>malin.astenius@gmail.com</t>
  </si>
  <si>
    <t>katarinahansen5@gmail.com</t>
  </si>
  <si>
    <t>sofie.alpteg@habo.net</t>
  </si>
  <si>
    <t>joakim_sanner@hotmail.com</t>
  </si>
  <si>
    <t>lena.freden@hotmail.se</t>
  </si>
  <si>
    <t>persson_erica@yahoo.se</t>
  </si>
  <si>
    <t>jonas.linderholm@hotmail.com</t>
  </si>
  <si>
    <t>cbalksjo@hotmail.com</t>
  </si>
  <si>
    <t>greatwhite.h@outlook.com</t>
  </si>
  <si>
    <t>frida.e.gustavsson@gmail.com</t>
  </si>
  <si>
    <t>catrindarmark@hotmail.com</t>
  </si>
  <si>
    <t>ulflarsson56@icloud.com</t>
  </si>
  <si>
    <t>niklas.ivansson@gmail.com</t>
  </si>
  <si>
    <t>emma.svensson07@gmail.com</t>
  </si>
  <si>
    <t>jonasdahl67@gmail.com</t>
  </si>
  <si>
    <t>carinsandahl12@gmail.com</t>
  </si>
  <si>
    <t>nilssonhanna82@gmail.com</t>
  </si>
  <si>
    <t>lina_hassel@hotmail.com</t>
  </si>
  <si>
    <t>riggan.h@telia.com</t>
  </si>
  <si>
    <t>sofie.afzal@gmail.com</t>
  </si>
  <si>
    <t>cristopher.lindberg@gmail.com</t>
  </si>
  <si>
    <t>andreas.ekslatt@gmail.com</t>
  </si>
  <si>
    <t>johan-asplund@hotmail.se</t>
  </si>
  <si>
    <t>familjen.diber@habo.net</t>
  </si>
  <si>
    <t>stinahogberg@live.se</t>
  </si>
  <si>
    <t>Camilla.karlsson74@outlook.com</t>
  </si>
  <si>
    <t>annahellmont@gmail.com</t>
  </si>
  <si>
    <t>jan.h.jonsson@gmail.com</t>
  </si>
  <si>
    <t>annie.alstrom@gmail.com</t>
  </si>
  <si>
    <t>jill@jibema.se</t>
  </si>
  <si>
    <t>lakka.hellman@gmail.com</t>
  </si>
  <si>
    <t>anna_lex@hotmail.com</t>
  </si>
  <si>
    <t>annakarinwigren@yahoo.com</t>
  </si>
  <si>
    <t>josefinkahn@gmail.com</t>
  </si>
  <si>
    <t>anki.jorgensen55@gmail.com</t>
  </si>
  <si>
    <t>Furusjö</t>
  </si>
  <si>
    <t>lotta.habo@gmail.com</t>
  </si>
  <si>
    <t>filip.erixon@infrakraft.se</t>
  </si>
  <si>
    <t>carnil8@yahoo.se</t>
  </si>
  <si>
    <t>lundellchristina1@gmail.com</t>
  </si>
  <si>
    <t>bernving70@gmail.com</t>
  </si>
  <si>
    <t>mia.s.eriksson@hotmail.com</t>
  </si>
  <si>
    <t>jenny.lundstrm@gmail.com</t>
  </si>
  <si>
    <t>mona.nystrom@telia.com</t>
  </si>
  <si>
    <t>pontus.mattlin@hotmail.com</t>
  </si>
  <si>
    <t>hillet62helena@gmail.com</t>
  </si>
  <si>
    <t>Fagerhult</t>
  </si>
  <si>
    <t>lu03kvma@gmail.com</t>
  </si>
  <si>
    <t>camilla@helte.se</t>
  </si>
  <si>
    <t>lottadahlstrom6@gmail.com</t>
  </si>
  <si>
    <t>johan.grip@dizparc.se</t>
  </si>
  <si>
    <t>malinkinell@outlook.com</t>
  </si>
  <si>
    <t>jeanette-rogo@hotmail.com</t>
  </si>
  <si>
    <t>jonasaxell@msn.com</t>
  </si>
  <si>
    <t>am@vstallningsmontage.se</t>
  </si>
  <si>
    <t>carina.lindberg06@gmail.com</t>
  </si>
  <si>
    <t>gunnel.brauner@gmail.com</t>
  </si>
  <si>
    <t>j.wog@telia.com</t>
  </si>
  <si>
    <t>andreasson.nina@gmail.com</t>
  </si>
  <si>
    <t>evawinberg05@gmail.com</t>
  </si>
  <si>
    <t>caroline.jaensson@hotmail.com</t>
  </si>
  <si>
    <t>irene.hagman@hotmail.com</t>
  </si>
  <si>
    <t>Habo kyrka</t>
  </si>
  <si>
    <t>elladahlquist@icloud.com</t>
  </si>
  <si>
    <t>viktor.persson94@hotmail.com</t>
  </si>
  <si>
    <t>Daniel.Lidqvist@grass.eu</t>
  </si>
  <si>
    <t>Bettan.Kindbom@habo.net</t>
  </si>
  <si>
    <t>ekelund_frida@hotmail.com</t>
  </si>
  <si>
    <t>fredrik.rosengren80@gmail.com</t>
  </si>
  <si>
    <t>josefine_svensk@hotmail.com</t>
  </si>
  <si>
    <t>johannahamretz@gmail.com</t>
  </si>
  <si>
    <t>Habo</t>
  </si>
  <si>
    <t>Berith Johansson Hjorth</t>
  </si>
  <si>
    <t>Falkgatan 21</t>
  </si>
  <si>
    <t>Tel</t>
  </si>
  <si>
    <t>0702-600237</t>
  </si>
  <si>
    <t>Anna Hagebring</t>
  </si>
  <si>
    <t>Lundgatan 148</t>
  </si>
  <si>
    <t>0739-271885</t>
  </si>
  <si>
    <t>Alexander Magnusson </t>
  </si>
  <si>
    <t>Ängstigen 50</t>
  </si>
  <si>
    <t>0709-488341</t>
  </si>
  <si>
    <t>Amanda Rosendahl</t>
  </si>
  <si>
    <t>Lybäcksvägen 65</t>
  </si>
  <si>
    <t>0760-195099</t>
  </si>
  <si>
    <t>Anders Sanner</t>
  </si>
  <si>
    <t>Rapsgatan 20</t>
  </si>
  <si>
    <t>0739-938081</t>
  </si>
  <si>
    <t>Anders Persson</t>
  </si>
  <si>
    <t>Karstorp Fridhem </t>
  </si>
  <si>
    <t>Andreas Ekslätt</t>
  </si>
  <si>
    <t>Timotejgatan 1</t>
  </si>
  <si>
    <t>0705-808428</t>
  </si>
  <si>
    <t>Nina Andréasson</t>
  </si>
  <si>
    <t>Lundgatan 105</t>
  </si>
  <si>
    <t>0704-037519</t>
  </si>
  <si>
    <t>Anki Jörgensen</t>
  </si>
  <si>
    <t>Kullevägen 2</t>
  </si>
  <si>
    <t>0703-548165</t>
  </si>
  <si>
    <t>Anna Lexell</t>
  </si>
  <si>
    <t>Lundgatan 193</t>
  </si>
  <si>
    <t>0702-581084</t>
  </si>
  <si>
    <t>Anna Hedqvist</t>
  </si>
  <si>
    <t>Lybäcksvägen 15c</t>
  </si>
  <si>
    <t>0703-424458</t>
  </si>
  <si>
    <t>Anna Appel Lorentsson</t>
  </si>
  <si>
    <t>Tärngatan 23</t>
  </si>
  <si>
    <t>0739-378114</t>
  </si>
  <si>
    <t>Anna Hellmont</t>
  </si>
  <si>
    <t>Dalgatan 3</t>
  </si>
  <si>
    <t>0737-331538</t>
  </si>
  <si>
    <t>Anna-Karin Wigren Sandin</t>
  </si>
  <si>
    <t>Linnégatan 7</t>
  </si>
  <si>
    <t>0708-617686</t>
  </si>
  <si>
    <t>Anna Mellqvist</t>
  </si>
  <si>
    <t>Bagaregatan 48</t>
  </si>
  <si>
    <t>0723-302460</t>
  </si>
  <si>
    <t>Annelie Isaksson</t>
  </si>
  <si>
    <t>Annie Alström</t>
  </si>
  <si>
    <t>Björkvägen 19</t>
  </si>
  <si>
    <t>0705-781016</t>
  </si>
  <si>
    <t>Annika Karlsson</t>
  </si>
  <si>
    <t>Bergstigen 13</t>
  </si>
  <si>
    <t>0738-410253</t>
  </si>
  <si>
    <t>Åsa Jansson</t>
  </si>
  <si>
    <t>Bagaregatan 82</t>
  </si>
  <si>
    <t>0702-998839</t>
  </si>
  <si>
    <t>Eva Johansson</t>
  </si>
  <si>
    <t>Bagaregatan 12</t>
  </si>
  <si>
    <t>0704-755798</t>
  </si>
  <si>
    <t>Yvonne Wallin</t>
  </si>
  <si>
    <t>Lundgatan 233</t>
  </si>
  <si>
    <t>0707-320268</t>
  </si>
  <si>
    <t>Elisabeth Kindbom</t>
  </si>
  <si>
    <t>Lundgatan 184</t>
  </si>
  <si>
    <t>0705-185035</t>
  </si>
  <si>
    <t>Caroline Svensson</t>
  </si>
  <si>
    <t>Duvgatan 22</t>
  </si>
  <si>
    <t>0735-332355</t>
  </si>
  <si>
    <t>Cajsa Larsson</t>
  </si>
  <si>
    <t>Åsgatan 4</t>
  </si>
  <si>
    <t>0703-414233</t>
  </si>
  <si>
    <t>Camilla Karlsson</t>
  </si>
  <si>
    <t>Höjdstigen 7</t>
  </si>
  <si>
    <t>0735-352191</t>
  </si>
  <si>
    <t>Camilla Helte</t>
  </si>
  <si>
    <t>Allégatan 3</t>
  </si>
  <si>
    <t>0735-202847</t>
  </si>
  <si>
    <t>Carina Lindberg</t>
  </si>
  <si>
    <t>Nygatan 4</t>
  </si>
  <si>
    <t>0701-704895</t>
  </si>
  <si>
    <t>Carin Sandahl</t>
  </si>
  <si>
    <t>Morkullegatan 4</t>
  </si>
  <si>
    <t>0733-148895</t>
  </si>
  <si>
    <t>Carina Finér</t>
  </si>
  <si>
    <t>Västergården 2B, 2:a vån</t>
  </si>
  <si>
    <t>0702-025165</t>
  </si>
  <si>
    <t>Caroline Tillström</t>
  </si>
  <si>
    <t>Amperevägen 4</t>
  </si>
  <si>
    <t>0706-117977</t>
  </si>
  <si>
    <t>Caroline Forsberg</t>
  </si>
  <si>
    <t>Hjovägen 59</t>
  </si>
  <si>
    <t>0738-110348</t>
  </si>
  <si>
    <t>Catrin Darmark Löfstedt</t>
  </si>
  <si>
    <t>Kärrsvägen 26</t>
  </si>
  <si>
    <t>0709-141973</t>
  </si>
  <si>
    <t>Camilla Balksjö</t>
  </si>
  <si>
    <t>Malmgatan 30J</t>
  </si>
  <si>
    <t>0760-495807</t>
  </si>
  <si>
    <t>Christopher Lindberg</t>
  </si>
  <si>
    <t>Fårstigen 17</t>
  </si>
  <si>
    <t>0726-668855</t>
  </si>
  <si>
    <t>Daniel Gebhard</t>
  </si>
  <si>
    <t>Kvarnstigen 71</t>
  </si>
  <si>
    <t>0735-172422</t>
  </si>
  <si>
    <t>Daniel Lidqvist</t>
  </si>
  <si>
    <t>Svirvelgatan 18</t>
  </si>
  <si>
    <t>0705-950958</t>
  </si>
  <si>
    <t>David Strömstedt</t>
  </si>
  <si>
    <t>Tärngatan 10</t>
  </si>
  <si>
    <t>0739-692061</t>
  </si>
  <si>
    <t>Evelina Spetz</t>
  </si>
  <si>
    <t>Kärrsvägen 30</t>
  </si>
  <si>
    <t>0702-479636</t>
  </si>
  <si>
    <t>Elisabeth Rydén</t>
  </si>
  <si>
    <t>Falkgatan 9c</t>
  </si>
  <si>
    <t>0720-075215</t>
  </si>
  <si>
    <t>Frida Ekelund</t>
  </si>
  <si>
    <t>Timotejgatan 29</t>
  </si>
  <si>
    <t>0702-055252</t>
  </si>
  <si>
    <t>Elin Lindqvist</t>
  </si>
  <si>
    <t>Fiskebäck</t>
  </si>
  <si>
    <t>Elisabeth Sandberg</t>
  </si>
  <si>
    <t>Sturegatan 16</t>
  </si>
  <si>
    <t>0725-448295</t>
  </si>
  <si>
    <t>Ella Dahlquist</t>
  </si>
  <si>
    <t>Tjädergatan 17</t>
  </si>
  <si>
    <t>0735-396586</t>
  </si>
  <si>
    <t>Emma Mellqvist</t>
  </si>
  <si>
    <t>Kvill Brohagen 2</t>
  </si>
  <si>
    <t>0706-518755</t>
  </si>
  <si>
    <t>Emma Nilsson</t>
  </si>
  <si>
    <t>Höjdstigen 29</t>
  </si>
  <si>
    <t>0707-302655</t>
  </si>
  <si>
    <t>Sturegatan 5</t>
  </si>
  <si>
    <t>0702-564958</t>
  </si>
  <si>
    <t>Eva Winberg</t>
  </si>
  <si>
    <t>Vätterängen 34</t>
  </si>
  <si>
    <t>0736-291961</t>
  </si>
  <si>
    <t>Charlotte Rogö</t>
  </si>
  <si>
    <t>Höjdstigen 27</t>
  </si>
  <si>
    <t>0708-447612</t>
  </si>
  <si>
    <t>Jenny Diber</t>
  </si>
  <si>
    <t>Bygränd 1</t>
  </si>
  <si>
    <t>0703-891834</t>
  </si>
  <si>
    <t>Filip Erixon</t>
  </si>
  <si>
    <t>Kostigen 18</t>
  </si>
  <si>
    <t>0707-542470</t>
  </si>
  <si>
    <t>Fredrik Rosengren</t>
  </si>
  <si>
    <t>Lundgatan 67</t>
  </si>
  <si>
    <t>0729-760806</t>
  </si>
  <si>
    <t>Frida Gustavsson</t>
  </si>
  <si>
    <t>Hagagatan 15</t>
  </si>
  <si>
    <t>0734-416075</t>
  </si>
  <si>
    <t>Henric Svensson</t>
  </si>
  <si>
    <t>Blåmesgatan 59</t>
  </si>
  <si>
    <t>0723-354608</t>
  </si>
  <si>
    <t>Gunnel Brauner</t>
  </si>
  <si>
    <t>Västergården 10D</t>
  </si>
  <si>
    <t>0730-358469</t>
  </si>
  <si>
    <t>Hanna Rosenqvist</t>
  </si>
  <si>
    <t>Lundgatan 191</t>
  </si>
  <si>
    <t>0706-541842</t>
  </si>
  <si>
    <t>Hanna Mallander</t>
  </si>
  <si>
    <t>Linstigen 22</t>
  </si>
  <si>
    <t>0737-846992</t>
  </si>
  <si>
    <t>Helena Ottosson</t>
  </si>
  <si>
    <t>Kapellgatan 6</t>
  </si>
  <si>
    <t>0703-263826</t>
  </si>
  <si>
    <t>Heléne Sand</t>
  </si>
  <si>
    <t>Korngränd 9</t>
  </si>
  <si>
    <t>Helena Karlsson</t>
  </si>
  <si>
    <t>Björkvägen 1</t>
  </si>
  <si>
    <t>0704-870731</t>
  </si>
  <si>
    <t>Irene Hagman</t>
  </si>
  <si>
    <t>Jan Olov Wogenius</t>
  </si>
  <si>
    <t>Smedjevägen 4</t>
  </si>
  <si>
    <t>0706-476346</t>
  </si>
  <si>
    <t>Vallgatan 10</t>
  </si>
  <si>
    <t>Linda Snäll</t>
  </si>
  <si>
    <t>0734-352907</t>
  </si>
  <si>
    <t>Ja</t>
  </si>
  <si>
    <t>Jan Jonsson</t>
  </si>
  <si>
    <t>Kärrsvägen 21</t>
  </si>
  <si>
    <t>Jeanette Ljung</t>
  </si>
  <si>
    <t>Kalvgränd 25</t>
  </si>
  <si>
    <t>0734-482697</t>
  </si>
  <si>
    <t>Jenny Lundström</t>
  </si>
  <si>
    <t>Linnegatan 24</t>
  </si>
  <si>
    <t>0709-275975</t>
  </si>
  <si>
    <t>Jessica Svensson</t>
  </si>
  <si>
    <t>Storhagen 31</t>
  </si>
  <si>
    <t>0702-339172</t>
  </si>
  <si>
    <t>Jill Berg</t>
  </si>
  <si>
    <t>Hjovägen 39</t>
  </si>
  <si>
    <t>0709-410137</t>
  </si>
  <si>
    <t>Joakim Sanner</t>
  </si>
  <si>
    <t>Lammgränd 19</t>
  </si>
  <si>
    <t>0735-320134</t>
  </si>
  <si>
    <t>Johan Asplund</t>
  </si>
  <si>
    <t>Duvgatan 21</t>
  </si>
  <si>
    <t>0736-248765</t>
  </si>
  <si>
    <t>Johan Grip</t>
  </si>
  <si>
    <t>Vätterbranten 3</t>
  </si>
  <si>
    <t>0709-831882</t>
  </si>
  <si>
    <t>Johanna Croona</t>
  </si>
  <si>
    <t>Storhagen 1</t>
  </si>
  <si>
    <t>0702-157512</t>
  </si>
  <si>
    <t>Johanna Hamretz</t>
  </si>
  <si>
    <t>Oxdragarslingan 18</t>
  </si>
  <si>
    <t>0724-504257</t>
  </si>
  <si>
    <t>Jonas Linderholm Arnklint</t>
  </si>
  <si>
    <t>Linstigen 3</t>
  </si>
  <si>
    <t>0738-116550</t>
  </si>
  <si>
    <t>Jonas Axell</t>
  </si>
  <si>
    <t>Fårstigen 12</t>
  </si>
  <si>
    <t>0704-041930</t>
  </si>
  <si>
    <t>Jonas Dahl</t>
  </si>
  <si>
    <t>Höjdstigen 13</t>
  </si>
  <si>
    <t>0705-300815</t>
  </si>
  <si>
    <t>Josefin Filipsson</t>
  </si>
  <si>
    <t>Tärngatan 11</t>
  </si>
  <si>
    <t>0760-062342</t>
  </si>
  <si>
    <t>Josefine Svensk</t>
  </si>
  <si>
    <t>Fölungegränd 7</t>
  </si>
  <si>
    <t>0763-404040</t>
  </si>
  <si>
    <t>Josefin Kahn</t>
  </si>
  <si>
    <t>Linstigen 11</t>
  </si>
  <si>
    <t>0730-474272</t>
  </si>
  <si>
    <t>Karin Einarsson</t>
  </si>
  <si>
    <t>Smörblomsgatan 5</t>
  </si>
  <si>
    <t>0768-963222</t>
  </si>
  <si>
    <t>Karin Westmar</t>
  </si>
  <si>
    <t>Vätterglimten 13</t>
  </si>
  <si>
    <t>0703-573547</t>
  </si>
  <si>
    <t>Katarina Johansson</t>
  </si>
  <si>
    <t>Sventorpsvägen 4</t>
  </si>
  <si>
    <t>0705-180682</t>
  </si>
  <si>
    <t>Katarina Hansen</t>
  </si>
  <si>
    <t>Trastgatan 6</t>
  </si>
  <si>
    <t>0707-866871</t>
  </si>
  <si>
    <t>Weronica Hellman</t>
  </si>
  <si>
    <t>Amperevägen 3</t>
  </si>
  <si>
    <t>0701-301188</t>
  </si>
  <si>
    <t>Leticia Lövkvist</t>
  </si>
  <si>
    <t>Lundgatan 187</t>
  </si>
  <si>
    <t>0722-087111</t>
  </si>
  <si>
    <t>Lena Lennartsson</t>
  </si>
  <si>
    <t>Svangatan 3</t>
  </si>
  <si>
    <t>0730-418373</t>
  </si>
  <si>
    <t>Lina Hassel</t>
  </si>
  <si>
    <t>Kostigen 32</t>
  </si>
  <si>
    <t>0708-713397</t>
  </si>
  <si>
    <t>Linda Sturedahl</t>
  </si>
  <si>
    <t>Rapsgatan 13</t>
  </si>
  <si>
    <t>0704-500506</t>
  </si>
  <si>
    <t>Logi Sigurdarson</t>
  </si>
  <si>
    <t>Stina Lottas gata 27</t>
  </si>
  <si>
    <t>0768-099673</t>
  </si>
  <si>
    <t>Lotta Axelsson</t>
  </si>
  <si>
    <t>Fårstigen 8</t>
  </si>
  <si>
    <t>Lotta Dahlström</t>
  </si>
  <si>
    <t>Lundgatan 171</t>
  </si>
  <si>
    <t>0707-561182</t>
  </si>
  <si>
    <t>Markus Kvick</t>
  </si>
  <si>
    <t>Korngränd 7</t>
  </si>
  <si>
    <t>0735-234450</t>
  </si>
  <si>
    <t>Christina Lundell</t>
  </si>
  <si>
    <t>Ekebacken 12</t>
  </si>
  <si>
    <t>0708-911343</t>
  </si>
  <si>
    <t>Malin Engwall</t>
  </si>
  <si>
    <t>Linstigen 15</t>
  </si>
  <si>
    <t>0761-605659</t>
  </si>
  <si>
    <t>Malin Astenius</t>
  </si>
  <si>
    <t>Ängstigen 36</t>
  </si>
  <si>
    <t>0703-388810</t>
  </si>
  <si>
    <t>Malin Kinell</t>
  </si>
  <si>
    <t>Hjovägen 35</t>
  </si>
  <si>
    <t>0730-917994</t>
  </si>
  <si>
    <t>Malin Matsdotter</t>
  </si>
  <si>
    <t>0704-829106</t>
  </si>
  <si>
    <t>Emma Hermansson</t>
  </si>
  <si>
    <t>Birkagatan 16</t>
  </si>
  <si>
    <t>Mattias Darmark</t>
  </si>
  <si>
    <t>Lundgatan 163</t>
  </si>
  <si>
    <t>0761-257444</t>
  </si>
  <si>
    <t>Mia Ström Eriksson</t>
  </si>
  <si>
    <t>Storhagen 48</t>
  </si>
  <si>
    <t>0706-646962</t>
  </si>
  <si>
    <t>Mona Nyström</t>
  </si>
  <si>
    <t>Ängstigen 40</t>
  </si>
  <si>
    <t>0707-867697</t>
  </si>
  <si>
    <t>Magnus Svensson</t>
  </si>
  <si>
    <t>Bagaregatan 38</t>
  </si>
  <si>
    <t>0709-464373</t>
  </si>
  <si>
    <t>Helen Birch</t>
  </si>
  <si>
    <t>Gärdesgatan 13</t>
  </si>
  <si>
    <t>0736-322873</t>
  </si>
  <si>
    <t>Niklas Ivansson</t>
  </si>
  <si>
    <t>Gröne vägen 1</t>
  </si>
  <si>
    <t>0701-732688</t>
  </si>
  <si>
    <t>Hanna Nilsson</t>
  </si>
  <si>
    <t>Lundgatan 197</t>
  </si>
  <si>
    <t>0708-825847</t>
  </si>
  <si>
    <t xml:space="preserve">Ola Grauers </t>
  </si>
  <si>
    <t>Svirvelgatan 8</t>
  </si>
  <si>
    <t>0766-777308</t>
  </si>
  <si>
    <t>Erica Persson</t>
  </si>
  <si>
    <t>Lybäcksvägen 16</t>
  </si>
  <si>
    <t>0736-363266</t>
  </si>
  <si>
    <t>Pontus Mattlin</t>
  </si>
  <si>
    <t>Tunnbindargatan 5</t>
  </si>
  <si>
    <t>0763-919060</t>
  </si>
  <si>
    <t>Rigmor Hallén</t>
  </si>
  <si>
    <t>Måsgatan 21</t>
  </si>
  <si>
    <t>0705-277217</t>
  </si>
  <si>
    <t>Sara Andersen</t>
  </si>
  <si>
    <t>Morkullegatan 12</t>
  </si>
  <si>
    <t>0736-802508</t>
  </si>
  <si>
    <t>Sara Hammarskjöld</t>
  </si>
  <si>
    <t>Morkullegatan 11</t>
  </si>
  <si>
    <t>0763-276699</t>
  </si>
  <si>
    <t>Sofie Afzal</t>
  </si>
  <si>
    <t>Linnégatan 6</t>
  </si>
  <si>
    <t>0763-147285</t>
  </si>
  <si>
    <t>Sofie Alpteg</t>
  </si>
  <si>
    <t>Lundgatan 142</t>
  </si>
  <si>
    <t>0705-260448</t>
  </si>
  <si>
    <t>Stina Lindberg</t>
  </si>
  <si>
    <t>0702-832551</t>
  </si>
  <si>
    <t>Stefan Fritzson</t>
  </si>
  <si>
    <t>Bagaregatan 58</t>
  </si>
  <si>
    <t>0708-260009</t>
  </si>
  <si>
    <t>Christina Högberg</t>
  </si>
  <si>
    <t>Kyrkvägen 22</t>
  </si>
  <si>
    <t>0735-298376</t>
  </si>
  <si>
    <t>Susanne Florin</t>
  </si>
  <si>
    <t>Viktoriagatan 19</t>
  </si>
  <si>
    <t>0702-650655</t>
  </si>
  <si>
    <t>Sven Gudmundsson</t>
  </si>
  <si>
    <t>Rapsgatan 26</t>
  </si>
  <si>
    <t>Ulf Larsson</t>
  </si>
  <si>
    <t>Duvgatan 23</t>
  </si>
  <si>
    <t>0708-757945</t>
  </si>
  <si>
    <t xml:space="preserve">Victoria Palfi </t>
  </si>
  <si>
    <t>Kalvgränd 20</t>
  </si>
  <si>
    <t>0735-115684</t>
  </si>
  <si>
    <t>Viktor Bülow</t>
  </si>
  <si>
    <t>Bagaregatan 60</t>
  </si>
  <si>
    <t>0725-768763</t>
  </si>
  <si>
    <t>Svirvelgatan 14</t>
  </si>
  <si>
    <t>Mattias Englert</t>
  </si>
  <si>
    <t>0705-146769</t>
  </si>
  <si>
    <t>Storhagen 22</t>
  </si>
  <si>
    <t>Joachim Göransson Hill</t>
  </si>
  <si>
    <t>566 31 Habo</t>
  </si>
  <si>
    <t>566 35 Habo</t>
  </si>
  <si>
    <t>0709-664374</t>
  </si>
  <si>
    <t>Marie Brenke</t>
  </si>
  <si>
    <t>Storhagen 49</t>
  </si>
  <si>
    <t>0739-811081</t>
  </si>
  <si>
    <t>Monica Rosendahl</t>
  </si>
  <si>
    <t>0703-694200</t>
  </si>
  <si>
    <t>566 33 Habo</t>
  </si>
  <si>
    <t>Glutenfri</t>
  </si>
  <si>
    <t>566 36 Habo</t>
  </si>
  <si>
    <t>Ola Grauers</t>
  </si>
  <si>
    <t>Ivo Krsek</t>
  </si>
  <si>
    <t>Storhagen 3</t>
  </si>
  <si>
    <t>0730-291959</t>
  </si>
  <si>
    <t>566 34 Habo</t>
  </si>
  <si>
    <t>Kärnekulla allé 14</t>
  </si>
  <si>
    <t>566 37 Habo</t>
  </si>
  <si>
    <t>Västergården 2B (2:a vån)</t>
  </si>
  <si>
    <t>Måsgatan 3</t>
  </si>
  <si>
    <t>Maria Stålberg</t>
  </si>
  <si>
    <t>Storhagen 51</t>
  </si>
  <si>
    <t>0761-477605</t>
  </si>
  <si>
    <t>Emelie Håkansson</t>
  </si>
  <si>
    <t>Tjädergatan 11</t>
  </si>
  <si>
    <t>0736-399263</t>
  </si>
  <si>
    <t>566 91 Habo</t>
  </si>
  <si>
    <t>Kvill Brohagen 1</t>
  </si>
  <si>
    <t>Daniel Hammarskjöld</t>
  </si>
  <si>
    <t>0705-627497</t>
  </si>
  <si>
    <t xml:space="preserve">Hanna Gagnestig </t>
  </si>
  <si>
    <t>0703-376360</t>
  </si>
  <si>
    <t>Tidaholmsvägen 29D</t>
  </si>
  <si>
    <t>Britt-Marie Rosell</t>
  </si>
  <si>
    <t>Hökgatan 43</t>
  </si>
  <si>
    <t>0704-770020</t>
  </si>
  <si>
    <t>Sylvia Isacsson</t>
  </si>
  <si>
    <t>Lundgatan 214</t>
  </si>
  <si>
    <t>0702-610509</t>
  </si>
  <si>
    <t>0708-551495</t>
  </si>
  <si>
    <t>Stig Meijner</t>
  </si>
  <si>
    <t>Tornstigen 11</t>
  </si>
  <si>
    <t>0707-954359</t>
  </si>
  <si>
    <t>Mikael Englund</t>
  </si>
  <si>
    <t>Tunnbindargatan 21</t>
  </si>
  <si>
    <t>0739-133860</t>
  </si>
  <si>
    <t>Sorin Botizan</t>
  </si>
  <si>
    <t>Örngatan 4</t>
  </si>
  <si>
    <t xml:space="preserve">Daniel Brandon </t>
  </si>
  <si>
    <t>Oxdragarslingan 20</t>
  </si>
  <si>
    <t>0703-464445</t>
  </si>
  <si>
    <t>Lena Larsson</t>
  </si>
  <si>
    <t>Munkvägen 4</t>
  </si>
  <si>
    <t>Sofie Petersson</t>
  </si>
  <si>
    <t>Timotejgatan 13</t>
  </si>
  <si>
    <t>0735-430190</t>
  </si>
  <si>
    <t>Fredrik Sterninger</t>
  </si>
  <si>
    <t>Duvgatan 14</t>
  </si>
  <si>
    <t>0706-052083</t>
  </si>
  <si>
    <t>Linda Storm</t>
  </si>
  <si>
    <t>Långgatan 15A</t>
  </si>
  <si>
    <t>566 32 Habo</t>
  </si>
  <si>
    <t>0701-498789</t>
  </si>
  <si>
    <t>Lis Svensson</t>
  </si>
  <si>
    <t>Lundgatan 189</t>
  </si>
  <si>
    <t>0735-025720</t>
  </si>
  <si>
    <t>Fredrik Holmqvist</t>
  </si>
  <si>
    <t>Lybäcksvägen 45</t>
  </si>
  <si>
    <t>0739-127989</t>
  </si>
  <si>
    <t>Jonas Castenbrandt</t>
  </si>
  <si>
    <t>Killinggränd 8</t>
  </si>
  <si>
    <t>Kvarnstigen 37</t>
  </si>
  <si>
    <t>Anita Green</t>
  </si>
  <si>
    <t>0705-090119</t>
  </si>
  <si>
    <t>Frida Einemo</t>
  </si>
  <si>
    <t>Båtsmansgatan 5</t>
  </si>
  <si>
    <t>0733-977700</t>
  </si>
  <si>
    <t>Ulrica Björling</t>
  </si>
  <si>
    <t>Hagagatan 2B</t>
  </si>
  <si>
    <t>0725-274865</t>
  </si>
  <si>
    <t xml:space="preserve">Evelina Spetz </t>
  </si>
  <si>
    <t>Hans Mellström</t>
  </si>
  <si>
    <t>Nygatan 18B</t>
  </si>
  <si>
    <t>0725-659696</t>
  </si>
  <si>
    <t>Fredrik Wangström</t>
  </si>
  <si>
    <t>Båtsmansgatan 18</t>
  </si>
  <si>
    <t>0706-115460</t>
  </si>
  <si>
    <t>fredrikwangstrom@gmail.com</t>
  </si>
  <si>
    <t>56635 Habo</t>
  </si>
  <si>
    <t>Eva Edman</t>
  </si>
  <si>
    <t>Duvgatan 5</t>
  </si>
  <si>
    <t>0709-724290</t>
  </si>
  <si>
    <t>eva.edman@hotmail.com</t>
  </si>
  <si>
    <t>anna.mohlin@telia.com</t>
  </si>
  <si>
    <t>Anna Mohlin</t>
  </si>
  <si>
    <t>Bygränd 6</t>
  </si>
  <si>
    <t>0739-836858</t>
  </si>
  <si>
    <t>michael.ohman@se.issworld.com</t>
  </si>
  <si>
    <t>Michael Öhman</t>
  </si>
  <si>
    <t>Kapellgatan 31</t>
  </si>
  <si>
    <t>Patrik Stålberg</t>
  </si>
  <si>
    <t>patrik.stalberg@habo.net</t>
  </si>
  <si>
    <t>0702-855988</t>
  </si>
  <si>
    <t>tobiasfredriksson13@hotmail.com</t>
  </si>
  <si>
    <t>Tobias Fredriksson</t>
  </si>
  <si>
    <t>Vätterbranten 1</t>
  </si>
  <si>
    <t>0709-384505</t>
  </si>
  <si>
    <t>b.warnbring@hotmail.se</t>
  </si>
  <si>
    <t>Björn Wärnbring</t>
  </si>
  <si>
    <t>Stina-Lottas gata 32</t>
  </si>
  <si>
    <t>0738-403672</t>
  </si>
  <si>
    <t>joachim_goransson@yahoo.se</t>
  </si>
  <si>
    <t>070-9664374</t>
  </si>
  <si>
    <t>Liselott Olsson</t>
  </si>
  <si>
    <t>liselottolsson@yahoo.se</t>
  </si>
  <si>
    <t>Bagaregatan 20</t>
  </si>
  <si>
    <t>lina.gamlen@yahoo.se</t>
  </si>
  <si>
    <t xml:space="preserve">Lina Gamlén </t>
  </si>
  <si>
    <t>Stina-Lottas gata 18</t>
  </si>
  <si>
    <t>fiabackstrom@hotmail.com</t>
  </si>
  <si>
    <t>Sofia Blomqvist</t>
  </si>
  <si>
    <t>Tunnbindargatan 18</t>
  </si>
  <si>
    <t>56631 Habo</t>
  </si>
  <si>
    <t>hjalle2009@live.se</t>
  </si>
  <si>
    <t>Peter Hjalmarsson</t>
  </si>
  <si>
    <t>Bondegränd 2</t>
  </si>
  <si>
    <t>56634 Habo</t>
  </si>
  <si>
    <t>0736-886408</t>
  </si>
  <si>
    <t>erlandssons@habo.net</t>
  </si>
  <si>
    <t>Tomas Erlandsson</t>
  </si>
  <si>
    <t>Storhagen 7</t>
  </si>
  <si>
    <t>0705-389758</t>
  </si>
  <si>
    <t>bettan_84_@hotmail.com</t>
  </si>
  <si>
    <t>Emma Gustafsson</t>
  </si>
  <si>
    <t>Tärngatan 18</t>
  </si>
  <si>
    <t>0733-903634</t>
  </si>
  <si>
    <t>a.boiardt@telia.com</t>
  </si>
  <si>
    <t>Adam Boiardt</t>
  </si>
  <si>
    <t>Storhagen 32</t>
  </si>
  <si>
    <t>0703-745160</t>
  </si>
  <si>
    <t>michael.sandqvist@absolent.se</t>
  </si>
  <si>
    <t>Michael Sandqvist</t>
  </si>
  <si>
    <t>Duvgatan 30</t>
  </si>
  <si>
    <t>56633 Habo</t>
  </si>
  <si>
    <t>0702-284376</t>
  </si>
  <si>
    <t>ulrikagrander68@gmail.com</t>
  </si>
  <si>
    <t>Ulrika Grander</t>
  </si>
  <si>
    <t>Tjädergatan 4</t>
  </si>
  <si>
    <t>0700-918008</t>
  </si>
  <si>
    <t>jim.olofsson90@gmail.com</t>
  </si>
  <si>
    <t>Jim Olofsson</t>
  </si>
  <si>
    <t>Skyttevägen 6B</t>
  </si>
  <si>
    <t>0730-629114</t>
  </si>
  <si>
    <t>tillsusannej@gmail.com</t>
  </si>
  <si>
    <t xml:space="preserve">Susanne Johannesson </t>
  </si>
  <si>
    <t>Lundgatan 149</t>
  </si>
  <si>
    <t>0765-620714</t>
  </si>
  <si>
    <t>marie.lenberg@hotmail.com</t>
  </si>
  <si>
    <t>Marie Lenberg</t>
  </si>
  <si>
    <t>Storhagen 17</t>
  </si>
  <si>
    <t>0725-308403</t>
  </si>
  <si>
    <t>emma.stangdell@gmail.com</t>
  </si>
  <si>
    <t>Emma Stangdell</t>
  </si>
  <si>
    <t>Viktoriagatan 17</t>
  </si>
  <si>
    <t>0705-817320</t>
  </si>
  <si>
    <t>lill-g@hotmail.se</t>
  </si>
  <si>
    <t>Andreas Granberg</t>
  </si>
  <si>
    <t>Brogården Hjärpås 1</t>
  </si>
  <si>
    <t>0760-495090</t>
  </si>
  <si>
    <t>emmaharaldson@myself.com</t>
  </si>
  <si>
    <t>Emma Svensson</t>
  </si>
  <si>
    <t>Killinggränd 21</t>
  </si>
  <si>
    <t>56636 Habo</t>
  </si>
  <si>
    <t>dan.hogberg@habo.net</t>
  </si>
  <si>
    <t>Dan Högberg</t>
  </si>
  <si>
    <t>Lundgatan 190</t>
  </si>
  <si>
    <t>0733-262420</t>
  </si>
  <si>
    <t>Rikard.Karlsson@belfor.se</t>
  </si>
  <si>
    <t>Rikard Karlsson</t>
  </si>
  <si>
    <t>Kärrsvägen 92</t>
  </si>
  <si>
    <t>56632 Habo</t>
  </si>
  <si>
    <t>0725-755302</t>
  </si>
  <si>
    <t>christian.bergklint@fagerhult.se</t>
  </si>
  <si>
    <t xml:space="preserve">Christian Bergklint </t>
  </si>
  <si>
    <t>Lundgatan 7</t>
  </si>
  <si>
    <t>0736-242469</t>
  </si>
  <si>
    <t>habodanne@outlook.com</t>
  </si>
  <si>
    <t>Daniel Törnström</t>
  </si>
  <si>
    <t>Tunnbindargatan 11</t>
  </si>
  <si>
    <t>0720-802667</t>
  </si>
  <si>
    <t>linda.elwing@gmail.com</t>
  </si>
  <si>
    <t>Linda Elwing</t>
  </si>
  <si>
    <t>Vätterglimten 12</t>
  </si>
  <si>
    <t>0727-277400</t>
  </si>
  <si>
    <t>sebastian.sjoberg88@hotmail.se</t>
  </si>
  <si>
    <t>Sebastian Ojala Sjöberg</t>
  </si>
  <si>
    <t>Laggargatan 1</t>
  </si>
  <si>
    <t>0702-021044</t>
  </si>
  <si>
    <t>jossis_80@hotmail.com</t>
  </si>
  <si>
    <t>Josefine Anner</t>
  </si>
  <si>
    <t>Hjovägen 49</t>
  </si>
  <si>
    <t>0725-407040</t>
  </si>
  <si>
    <t>johnsson.maria@gmail.com</t>
  </si>
  <si>
    <t>Maria Johnsson</t>
  </si>
  <si>
    <t>Svangatan 1</t>
  </si>
  <si>
    <t>knutsson807@gmail.com</t>
  </si>
  <si>
    <t>Anna Einarsson</t>
  </si>
  <si>
    <t>Morkullegatan 15</t>
  </si>
  <si>
    <t>0704-331561</t>
  </si>
  <si>
    <t>Råggränd 2</t>
  </si>
  <si>
    <t>Jörgen Stavreus</t>
  </si>
  <si>
    <t>jorgen@runesbil.se</t>
  </si>
  <si>
    <t>0709-896053</t>
  </si>
  <si>
    <t>agnetaaasa@gmail.com</t>
  </si>
  <si>
    <t>Agneta Aasa</t>
  </si>
  <si>
    <t>Lundgatan 211</t>
  </si>
  <si>
    <t>0706-491527</t>
  </si>
  <si>
    <t>thomas.farm@martinservera.se</t>
  </si>
  <si>
    <t>Thomas Färm</t>
  </si>
  <si>
    <t>Kalvgränd 11</t>
  </si>
  <si>
    <t>0768-613184</t>
  </si>
  <si>
    <t>margitte_@msn.com</t>
  </si>
  <si>
    <t>Margitte Andersson</t>
  </si>
  <si>
    <t xml:space="preserve">Kvarnstigen 9 </t>
  </si>
  <si>
    <t>0763-386765</t>
  </si>
  <si>
    <t>maria.elmlund.habo@gmail.com</t>
  </si>
  <si>
    <t>Maria Elmlund</t>
  </si>
  <si>
    <t>Örngatan 7</t>
  </si>
  <si>
    <t>0708-354857</t>
  </si>
  <si>
    <t>monica.petersson@habo.net</t>
  </si>
  <si>
    <t>Monica Petersson</t>
  </si>
  <si>
    <t>Skepparkroken 15</t>
  </si>
  <si>
    <t>0706-789641</t>
  </si>
  <si>
    <t>peter.bra@hotmail.com</t>
  </si>
  <si>
    <t>Peter Brandberg</t>
  </si>
  <si>
    <t>Munkvägen 10</t>
  </si>
  <si>
    <t>0739-840704</t>
  </si>
  <si>
    <t>annika_7_@hotmail.com</t>
  </si>
  <si>
    <t>Annika Werner</t>
  </si>
  <si>
    <t>Kvarnstigen 33</t>
  </si>
  <si>
    <t>0706-911745</t>
  </si>
  <si>
    <t>cissilundberg@hotmail.com</t>
  </si>
  <si>
    <t>Cecilia Lundberg</t>
  </si>
  <si>
    <t>Solliden Fiskebäck</t>
  </si>
  <si>
    <t>0731-827072</t>
  </si>
  <si>
    <t>marita.kuusk@icloud.com</t>
  </si>
  <si>
    <t>Marita Kuusk</t>
  </si>
  <si>
    <t>Parkgatan 37</t>
  </si>
  <si>
    <t>0767-845748</t>
  </si>
  <si>
    <t>alexander.lindstrom@hotmail.com</t>
  </si>
  <si>
    <t>Alexander Lindström</t>
  </si>
  <si>
    <t>Storhagen 42</t>
  </si>
  <si>
    <t>0763-485669</t>
  </si>
  <si>
    <t>emil.gadd@gmail.com</t>
  </si>
  <si>
    <t xml:space="preserve">Emil Gadd </t>
  </si>
  <si>
    <t>Bagaregatan 92</t>
  </si>
  <si>
    <t>0720-507722</t>
  </si>
  <si>
    <t>marie.sundberg83@live.se</t>
  </si>
  <si>
    <t>Marie Sundberg</t>
  </si>
  <si>
    <t>Båtsmansgatan 13</t>
  </si>
  <si>
    <t>0736-383350</t>
  </si>
  <si>
    <t>89.sarafredriksson@gmail.com</t>
  </si>
  <si>
    <t xml:space="preserve">Sara Fredriksson </t>
  </si>
  <si>
    <t>Pilgatan 3</t>
  </si>
  <si>
    <t>0733-843866</t>
  </si>
  <si>
    <t>annahellqvist81@gmail.com</t>
  </si>
  <si>
    <t>Anna Hellqvist</t>
  </si>
  <si>
    <t>Hjovägen 41</t>
  </si>
  <si>
    <t>0768-966407</t>
  </si>
  <si>
    <t>linda.helgstedt@outlook.com</t>
  </si>
  <si>
    <t>Linda Helgstedt</t>
  </si>
  <si>
    <t>Timotejgatan 19</t>
  </si>
  <si>
    <t>0737-776133</t>
  </si>
  <si>
    <t>johanna_rahm@hotmail.com</t>
  </si>
  <si>
    <t>Johanna Rahm</t>
  </si>
  <si>
    <t>Lundgatan 22</t>
  </si>
  <si>
    <t>0735-330335</t>
  </si>
  <si>
    <t>alexandra_nyberg@hotmail.com</t>
  </si>
  <si>
    <t>Alexandra Sundström</t>
  </si>
  <si>
    <t>Allegatan 21</t>
  </si>
  <si>
    <t>0739-911308</t>
  </si>
  <si>
    <t>sandblom@habo.net</t>
  </si>
  <si>
    <t>Björn Sandblom</t>
  </si>
  <si>
    <t>Långgatan 23</t>
  </si>
  <si>
    <t>0702-720889</t>
  </si>
  <si>
    <t>ida.stendal@gmail.com</t>
  </si>
  <si>
    <t>Ida Stendal</t>
  </si>
  <si>
    <t>Vallmostigen 19</t>
  </si>
  <si>
    <t>0704-574978</t>
  </si>
  <si>
    <t>feliciaaahl@gmail.com</t>
  </si>
  <si>
    <t>Felicia Thuné</t>
  </si>
  <si>
    <t xml:space="preserve">Maskrosstigen 31 </t>
  </si>
  <si>
    <t>0703-088334</t>
  </si>
  <si>
    <t>barbrogoransson@icloud.com</t>
  </si>
  <si>
    <t>Barbro Göransson</t>
  </si>
  <si>
    <t>Höjdstigen 59</t>
  </si>
  <si>
    <t>0702-475147</t>
  </si>
  <si>
    <t>carinacya@gmail.com</t>
  </si>
  <si>
    <t>Carina Andersson</t>
  </si>
  <si>
    <t xml:space="preserve">Falkgatan 4 </t>
  </si>
  <si>
    <t xml:space="preserve">0703-470718 </t>
  </si>
  <si>
    <t>jfjj.johansson@gmail.com</t>
  </si>
  <si>
    <t>Jan Johansson</t>
  </si>
  <si>
    <t>Höjdstigen 21</t>
  </si>
  <si>
    <t>0760-314107</t>
  </si>
  <si>
    <t>sofia.warn@icloud.com</t>
  </si>
  <si>
    <t>Sofia Wärn</t>
  </si>
  <si>
    <t>Stina-Lottas gata 15</t>
  </si>
  <si>
    <t>0708-923186</t>
  </si>
  <si>
    <t>Linda.volmerdal@hotmail.com</t>
  </si>
  <si>
    <t>Linda Volmerdal</t>
  </si>
  <si>
    <t>Linstigen 9</t>
  </si>
  <si>
    <t>0763-386055</t>
  </si>
  <si>
    <t>conny@mollergren.se</t>
  </si>
  <si>
    <t>Conny Möllergren</t>
  </si>
  <si>
    <t>Kärnekulla Allé 1</t>
  </si>
  <si>
    <t>56637 Habo</t>
  </si>
  <si>
    <t>0761-637370</t>
  </si>
  <si>
    <t>dea.henriksson@gmail.com</t>
  </si>
  <si>
    <t>Andrea Henriksson</t>
  </si>
  <si>
    <t>Tornstigen 13</t>
  </si>
  <si>
    <t>0708-945593</t>
  </si>
  <si>
    <t>thomaskallqvist@gmail.com</t>
  </si>
  <si>
    <t>Thomas Källqvist</t>
  </si>
  <si>
    <t>Lillgatan 4</t>
  </si>
  <si>
    <t>0723-033720</t>
  </si>
  <si>
    <t>bjorn.holm@t-emballage.se</t>
  </si>
  <si>
    <t>Björn Holm</t>
  </si>
  <si>
    <t>Tubberedsvägen 20</t>
  </si>
  <si>
    <t>0766-772147</t>
  </si>
  <si>
    <t>johnnyborgstrom457@gmail.com</t>
  </si>
  <si>
    <t>Johnny Borgström</t>
  </si>
  <si>
    <t>Höjdstigen 57</t>
  </si>
  <si>
    <t>viktor.petersson87@gmail.com</t>
  </si>
  <si>
    <t>Viktor Petersson</t>
  </si>
  <si>
    <t>0736-636380</t>
  </si>
  <si>
    <t>johanna@dyrkell.com</t>
  </si>
  <si>
    <t>Johanna Dyrkell</t>
  </si>
  <si>
    <t>Kyrkerydsvägen 14</t>
  </si>
  <si>
    <t>0704-194210</t>
  </si>
  <si>
    <t>olivia.gustafsson.01@gmail.com</t>
  </si>
  <si>
    <t>Olivia Gustafsson</t>
  </si>
  <si>
    <t>Smörblomsgatan 3</t>
  </si>
  <si>
    <t>0727-212800</t>
  </si>
  <si>
    <t>emelie.backstrom@hotmail.com</t>
  </si>
  <si>
    <t>Emelie Bäckström</t>
  </si>
  <si>
    <t>Långgatan 25</t>
  </si>
  <si>
    <t>0768-647486</t>
  </si>
  <si>
    <t>mia.h.storm@hotmail.com</t>
  </si>
  <si>
    <t>Mia Storm</t>
  </si>
  <si>
    <t>Kärrsvägen 23</t>
  </si>
  <si>
    <t>0702-206002</t>
  </si>
  <si>
    <t>mikaelahaskovec@hotmail.com</t>
  </si>
  <si>
    <t>Mikaela Haskovec</t>
  </si>
  <si>
    <t>Vallmostigen 9</t>
  </si>
  <si>
    <t>0736-674308</t>
  </si>
  <si>
    <t>Madeleine Andersson Lundberg</t>
  </si>
  <si>
    <t>Ängstigen 31</t>
  </si>
  <si>
    <t>0705-151484</t>
  </si>
  <si>
    <t>En av frallorna glutenfri.</t>
  </si>
  <si>
    <t xml:space="preserve">Svangatan 1 </t>
  </si>
  <si>
    <t>0705-178873</t>
  </si>
  <si>
    <t>Oscar Karlsson</t>
  </si>
  <si>
    <t>Fölungegränd 15</t>
  </si>
  <si>
    <t>0767-771321</t>
  </si>
  <si>
    <t>Runda</t>
  </si>
  <si>
    <t>Ingång B (baksidan), markplan på höger sida om entrén. Står en väska på uteplatsen som ni kan lägga frallorna i.</t>
  </si>
  <si>
    <t>Kommentar</t>
  </si>
  <si>
    <t>Nr</t>
  </si>
  <si>
    <t>Påsar v.8</t>
  </si>
  <si>
    <t>En glutenfri fralla (i separat påse) + 2 ljusa frallor + 2 mörka frallor</t>
  </si>
  <si>
    <t>0707-320269</t>
  </si>
  <si>
    <t>0723-337113</t>
  </si>
  <si>
    <t>0739-183026</t>
  </si>
  <si>
    <t>0765-215127</t>
  </si>
  <si>
    <t>0730-792773</t>
  </si>
  <si>
    <t>0704-370808</t>
  </si>
  <si>
    <t>Anders Vängström</t>
  </si>
  <si>
    <t>Stina Lottas gata 17</t>
  </si>
  <si>
    <t>0705-086832</t>
  </si>
  <si>
    <t>Hanna Dahlqvist</t>
  </si>
  <si>
    <t>Kärrsvägen 20</t>
  </si>
  <si>
    <t>0736-549058</t>
  </si>
  <si>
    <t>Mia Thörn</t>
  </si>
  <si>
    <t>Kärrsvägen 32</t>
  </si>
  <si>
    <t>0708-310102</t>
  </si>
  <si>
    <t>Ingrid Larsson</t>
  </si>
  <si>
    <t>Lundgatan 73</t>
  </si>
  <si>
    <t>0723-656797</t>
  </si>
  <si>
    <t>Bara mörka frallor. Lägg påsen i brevlådan vid huset.</t>
  </si>
  <si>
    <t>Nathalie Johansson</t>
  </si>
  <si>
    <t>Magnus Berggren</t>
  </si>
  <si>
    <t>Långgatan 5</t>
  </si>
  <si>
    <t>0761-496459</t>
  </si>
  <si>
    <t>Anna-Karin Persson</t>
  </si>
  <si>
    <t>Fårstigen 1</t>
  </si>
  <si>
    <t>0709-229795</t>
  </si>
  <si>
    <t>Hampus Randén</t>
  </si>
  <si>
    <t>Killinggränd 19</t>
  </si>
  <si>
    <t>0730-760420</t>
  </si>
  <si>
    <t>Josephine Emanuelsson</t>
  </si>
  <si>
    <t>Lovisagatan 7</t>
  </si>
  <si>
    <t>0704-418926</t>
  </si>
  <si>
    <t>Stina Lottas Gata 27</t>
  </si>
  <si>
    <t>Brevlåda mitt emot Brogårdens gamla skola</t>
  </si>
  <si>
    <t>Katharina Forestier</t>
  </si>
  <si>
    <t>Svirvelgatan 12</t>
  </si>
  <si>
    <t>0706-768288</t>
  </si>
  <si>
    <t>Emma Gustavsson</t>
  </si>
  <si>
    <t>Anne Dettmer</t>
  </si>
  <si>
    <t>Lilla Fiskebäck 4</t>
  </si>
  <si>
    <t>0707-324170</t>
  </si>
  <si>
    <t xml:space="preserve">Emma Huber Jonsson </t>
  </si>
  <si>
    <t>Ängstigen 73</t>
  </si>
  <si>
    <t>0735-517080</t>
  </si>
  <si>
    <t>Bara ljusa frallor</t>
  </si>
  <si>
    <t>Emma Frankner</t>
  </si>
  <si>
    <t>Duvgatan 18</t>
  </si>
  <si>
    <t>0709-324018</t>
  </si>
  <si>
    <t>Sofia Frankner</t>
  </si>
  <si>
    <t>Falkgatan 23</t>
  </si>
  <si>
    <t>0708-421922</t>
  </si>
  <si>
    <t>Sandra Grip</t>
  </si>
  <si>
    <t>0706-611439</t>
  </si>
  <si>
    <t>Lägg i väska utanför dörren</t>
  </si>
  <si>
    <r>
      <rPr>
        <sz val="12"/>
        <rFont val="Calibri (Brödtext)"/>
      </rPr>
      <t xml:space="preserve">En vanlig påse + </t>
    </r>
    <r>
      <rPr>
        <sz val="12"/>
        <color rgb="FFFF0000"/>
        <rFont val="Calibri (Brödtext)"/>
      </rPr>
      <t>en glutenfri påse</t>
    </r>
  </si>
  <si>
    <t>Kolumn1</t>
  </si>
  <si>
    <t>josephine-e@live.com</t>
  </si>
  <si>
    <t>sandragrip76@outlook.com</t>
  </si>
  <si>
    <t>ia.frankner@gmail.com</t>
  </si>
  <si>
    <t>emma.frankner@icloud.com</t>
  </si>
  <si>
    <t>lis.svensson61@gmail.com</t>
  </si>
  <si>
    <t>hans.mellstrom@hotmail.com</t>
  </si>
  <si>
    <t>emmajonsson89@hotmail.com</t>
  </si>
  <si>
    <t>annedettmer0610@gmail.com</t>
  </si>
  <si>
    <t>hampus.randen@telia.com</t>
  </si>
  <si>
    <t>camilla_helte@hotmail.com</t>
  </si>
  <si>
    <t>annakarin_persson@hotmail.com</t>
  </si>
  <si>
    <t>magnus.berggren@kinnarps.se</t>
  </si>
  <si>
    <t>mattias@englert.se</t>
  </si>
  <si>
    <t>nattis_johansson@hotmail.com</t>
  </si>
  <si>
    <t>larssoningrid51@gmail.com</t>
  </si>
  <si>
    <t>a.wangstrom@gmail.com</t>
  </si>
  <si>
    <t>mia@inomhus.nu</t>
  </si>
  <si>
    <t>hanna80dahlqvist@gmail.com</t>
  </si>
  <si>
    <t>bm.rosell@hotmail.com</t>
  </si>
  <si>
    <t>9131karlsson@gmail.com</t>
  </si>
  <si>
    <t>madde_0714@icloud.com</t>
  </si>
  <si>
    <t>ulrica.bjorling@sverull.se</t>
  </si>
  <si>
    <t>einemofrida@gmail.com</t>
  </si>
  <si>
    <t>anitahi.green@gmail.com</t>
  </si>
  <si>
    <t>jcastenbrandt@gmail.com</t>
  </si>
  <si>
    <t>fredrikholmqvist@hotmail.com</t>
  </si>
  <si>
    <t>storm.linda2@gmail.com</t>
  </si>
  <si>
    <t>kristinajoh28@gmail.com</t>
  </si>
  <si>
    <t>sh.petersson@gmail.com</t>
  </si>
  <si>
    <t>daniel.brandonse@gmail.com</t>
  </si>
  <si>
    <t>sorin-71@hotmail.com</t>
  </si>
  <si>
    <t>mikael1englund@gmail.com</t>
  </si>
  <si>
    <t>stigmeijner1@gmail.com</t>
  </si>
  <si>
    <t>sylvia.isacsson@habo.net</t>
  </si>
  <si>
    <t>hannag81@hotmail.com</t>
  </si>
  <si>
    <t>bettan.kindbom@habo.net</t>
  </si>
  <si>
    <t>ivo.krsek@gmail.com</t>
  </si>
  <si>
    <t>emelie.hksn@gmail.com</t>
  </si>
  <si>
    <t>maria.stalberg@habo.net</t>
  </si>
  <si>
    <t>bagaregatan12@gmail.com</t>
  </si>
  <si>
    <t>monica.rosendahl@hotmail.com</t>
  </si>
  <si>
    <t>marie@brenke.se</t>
  </si>
  <si>
    <t>linda.snall74@gmail.com</t>
  </si>
  <si>
    <t>Epost</t>
  </si>
  <si>
    <t>Kärnekulla alle 14</t>
  </si>
  <si>
    <t>Påsar v.40</t>
  </si>
  <si>
    <t xml:space="preserve">Vit enplansvilla men brevlådan är vi väggen vi ett rött hus, om man inte hittar ok att hänga påsen på dörren. </t>
  </si>
  <si>
    <t xml:space="preserve">Höjdstigen 29 </t>
  </si>
  <si>
    <t>56631 Habo </t>
  </si>
  <si>
    <t xml:space="preserve">1 påse med fyra vanliga frallor och 1 separat påse glutenfri fralla. </t>
  </si>
  <si>
    <t>070 53 00 815</t>
  </si>
  <si>
    <t>ja</t>
  </si>
  <si>
    <t>1 påse Glutenfri (5 frallor)</t>
  </si>
  <si>
    <t>Totalt till hushållet 1 påse Glutenfri och en påse vanliga frallor</t>
  </si>
  <si>
    <t>Anna Mellqvist Delfsma</t>
  </si>
  <si>
    <t xml:space="preserve">Storhagen 48, </t>
  </si>
  <si>
    <t>070-6646962</t>
  </si>
  <si>
    <t>070-4500506</t>
  </si>
  <si>
    <t>patrik@helte.se</t>
  </si>
  <si>
    <t>Patrik Helte</t>
  </si>
  <si>
    <t>0706-246257</t>
  </si>
  <si>
    <t>Jonas Linderholm</t>
  </si>
  <si>
    <t>073-8116550</t>
  </si>
  <si>
    <t>Patrik Ståhlberg</t>
  </si>
  <si>
    <t>0702-855 988 </t>
  </si>
  <si>
    <t>Alexander Lindström </t>
  </si>
  <si>
    <t>Eva-Lis Svensson</t>
  </si>
  <si>
    <t>073-502 57 20</t>
  </si>
  <si>
    <t>56636 Habo </t>
  </si>
  <si>
    <t>Dettmer/Gunnarsson</t>
  </si>
  <si>
    <t>070-3388810</t>
  </si>
  <si>
    <t>Viola Isaksson</t>
  </si>
  <si>
    <t>Skyttevägen 13</t>
  </si>
  <si>
    <t>076-310 99 24</t>
  </si>
  <si>
    <t>070-374 51 60</t>
  </si>
  <si>
    <t>amandaholm@outlook.com</t>
  </si>
  <si>
    <t>0723176517 </t>
  </si>
  <si>
    <t>Notdragargatan 3</t>
  </si>
  <si>
    <t>Amanda Holm</t>
  </si>
  <si>
    <t xml:space="preserve">V. 43-44 lägg frallorna i grannens brevlåda Emma Doyle, Åsgatan 3, Habo, </t>
  </si>
  <si>
    <t>12b</t>
  </si>
  <si>
    <t>Karin Einarsson </t>
  </si>
  <si>
    <t>Smörblomsgatan 5 </t>
  </si>
  <si>
    <t>Alexander Magnusson</t>
  </si>
  <si>
    <t>0709-48 83 41</t>
  </si>
  <si>
    <t>pabo30@hotmail.com</t>
  </si>
  <si>
    <t>Åsa Berglund</t>
  </si>
  <si>
    <t>Ankargatan 3</t>
  </si>
  <si>
    <t>073-7719085</t>
  </si>
  <si>
    <t>Sandragrip76@outlook.com</t>
  </si>
  <si>
    <t>Anna Appel</t>
  </si>
  <si>
    <t>sara.hammarskjold@gmail.com</t>
  </si>
  <si>
    <t>Sara hammarskjöld</t>
  </si>
  <si>
    <t>070-2650655</t>
  </si>
  <si>
    <t>Lena Lennartsson </t>
  </si>
  <si>
    <t>Magnus Blaschke</t>
  </si>
  <si>
    <t>Fiskebäcksliden 5</t>
  </si>
  <si>
    <t>maria_liim@hotmail.com</t>
  </si>
  <si>
    <t>Magdalena Carlén</t>
  </si>
  <si>
    <t>Notdragargatan 12</t>
  </si>
  <si>
    <t>0763-256269</t>
  </si>
  <si>
    <t>magdalena1621@live.com</t>
  </si>
  <si>
    <t>Mats Olsson</t>
  </si>
  <si>
    <t>Skeppslyktan 3 lgh 1201</t>
  </si>
  <si>
    <t>habomats@gmail.com</t>
  </si>
  <si>
    <t>Portkod: 4763, våning 3</t>
  </si>
  <si>
    <t>Kristin Haraldsson</t>
  </si>
  <si>
    <t>Svirvelgatan 9</t>
  </si>
  <si>
    <t>0704-374133</t>
  </si>
  <si>
    <t>edberg5@hotmail.com</t>
  </si>
  <si>
    <t>Freddie Linholm</t>
  </si>
  <si>
    <t xml:space="preserve">Tunnbindargatan 9 </t>
  </si>
  <si>
    <t>0709-504109</t>
  </si>
  <si>
    <t>freddiefsvensson@outlook.com</t>
  </si>
  <si>
    <t>1</t>
  </si>
  <si>
    <t>56692 Habo</t>
  </si>
  <si>
    <t>076-839 57 27</t>
  </si>
  <si>
    <t>Slättgatan 30</t>
  </si>
  <si>
    <t>Efraim Björnell</t>
  </si>
  <si>
    <t>efraim.bjornell@gmail.com</t>
  </si>
  <si>
    <t>Anna Hedqvist </t>
  </si>
  <si>
    <t>Rebecca Jansson </t>
  </si>
  <si>
    <t>Lundgatan 13</t>
  </si>
  <si>
    <t>0761-729822</t>
  </si>
  <si>
    <t>rebeccaajansson@gmail.com</t>
  </si>
  <si>
    <t>Klövergatan 12</t>
  </si>
  <si>
    <t>Maria Adelöf</t>
  </si>
  <si>
    <t>mia.adelof@icloud.com</t>
  </si>
  <si>
    <t>0703-055575</t>
  </si>
  <si>
    <t>0706-408226</t>
  </si>
  <si>
    <t>Storhagen</t>
  </si>
  <si>
    <t>Centrum</t>
  </si>
  <si>
    <t>Kråkeryd</t>
  </si>
  <si>
    <t>Mölekullen</t>
  </si>
  <si>
    <t>Sjogarp</t>
  </si>
  <si>
    <t>Bränninge</t>
  </si>
  <si>
    <t>Kärnekulla</t>
  </si>
  <si>
    <t>Nedre Fiskebäck</t>
  </si>
  <si>
    <t>larssonemma092@gmail.com</t>
  </si>
  <si>
    <t>Emma Larsson</t>
  </si>
  <si>
    <t>Mogatan 27</t>
  </si>
  <si>
    <t>0706-141977</t>
  </si>
  <si>
    <t>Bil 2 Bagaregatan, Lundgatan, Centrum</t>
  </si>
  <si>
    <t>Bagaregatan</t>
  </si>
  <si>
    <t>Lundgatan</t>
  </si>
  <si>
    <t>Bil 3 Bränninge, Fiskebäck, Sjogarp</t>
  </si>
  <si>
    <t>Bil 1, Mölekullen, Storhagen, Kråkeryd, Kärnekulla</t>
  </si>
  <si>
    <t xml:space="preserve">Område </t>
  </si>
  <si>
    <t>OBS! 2 påsar v. 43</t>
  </si>
  <si>
    <t xml:space="preserve"> Stina Lottas gata 27</t>
  </si>
  <si>
    <t>076-1496459</t>
  </si>
  <si>
    <t>Solhöjden</t>
  </si>
  <si>
    <t xml:space="preserve">Emelie Westergren </t>
  </si>
  <si>
    <t>Vättersnipsgatan 5</t>
  </si>
  <si>
    <t>info@emeliewestergren.com</t>
  </si>
  <si>
    <t>0736-161731</t>
  </si>
  <si>
    <t>Obs! 2 påsar v.43</t>
  </si>
  <si>
    <t>nilla.bunnvik@svt.se</t>
  </si>
  <si>
    <t>Jonas Tubbin</t>
  </si>
  <si>
    <t>Lundgatan 178</t>
  </si>
  <si>
    <t>073-0332566</t>
  </si>
  <si>
    <t>B-M Wangström</t>
  </si>
  <si>
    <t>073-6745323</t>
  </si>
  <si>
    <t>Skeppslyktan 3 lgh 1401</t>
  </si>
  <si>
    <t>famwangstrom@gmail.com</t>
  </si>
  <si>
    <t>Håkan Lann</t>
  </si>
  <si>
    <t>hakan.lann@habo.net</t>
  </si>
  <si>
    <t>Barrvägen 2</t>
  </si>
  <si>
    <t>070-8516334</t>
  </si>
  <si>
    <t>Hej</t>
  </si>
  <si>
    <t>Här kommer listan över de som beställde frallor under hösten samt flikar för de som beställde våren 2024 resp. hösten 2023. Så jag rekommenderar att skicka till alla som beställt tidigare då det gav mest utdelning.</t>
  </si>
  <si>
    <t>Ni bör spara filen lokalt och ev. om ni delar den i något nätverk. </t>
  </si>
  <si>
    <t>Vi hade tänkt fyra bilar först, men lyckades slimma ner det till tre bilar. Och eftersom vi bara hade Habo så räckte det gott. </t>
  </si>
  <si>
    <t>Uppdelningen vi gjort tidigare var att 1 person var ansvarig för veckan och ta hand om listorna samt 3 till som var ansvariga för var sin bil (distrikt)</t>
  </si>
  <si>
    <t>Uppdelningen vi gjorde under hösten var följande men kan såklart ändras om ni har bättre fördelning</t>
  </si>
  <si>
    <t>För att komma åt mailen så går du till https://login.one.com/mail och loggar in med: frallor@fagerhulthabo.se / fhib2008</t>
  </si>
  <si>
    <t>Jag har sorterat in tidigare mail i de olika mapparna. Under 'Skickat' ser du hur beställningarna såg ut som jag skickade till Landhs.</t>
  </si>
  <si>
    <t>Landhs vill ha beställningen senast torsdag kväll för leverans följande lördag.</t>
  </si>
  <si>
    <t>Skicka till bestallning@landhs.se </t>
  </si>
  <si>
    <t>Se i skickat foldern hur beställningarna har sett ut tidigare. </t>
  </si>
  <si>
    <t>Vi har tidigare packat frallorna i Haga Södra på Bränningeleden. Koden var i varje fall tidigare 4035? 2026? men behöver nog dubbelkollas med ngn på kansliet alt. kommunen. </t>
  </si>
  <si>
    <t>--</t>
  </si>
  <si>
    <t>Info till föräldrarna och bemanning: </t>
  </si>
  <si>
    <t>Frallutdelning JAS hösten 2025 v. 40-47 Hej V 40-47 har Jas i uppdrag att leverera frallor. Vi möts upp i Haga Södra 05.30 för att packa påsar med frallor. Kod 4035 alt 2026 (giltig 05.00 – 08.00) En ansvarig förälder är uppsatt varje lördag och har ansvar att ta med påsar, listor samt att lokalen städas efteråt. (Kör runda endast i nödfall) Listorna har Fredrik Wangström, föregående helgs ansvarig har påsar. Vid första tillfället har Lands med sig påsar. Backarna som frallorna kommer i ska köras ner till Lands (centrum) efter utdelning. Påsarna ska innehålla 3 ljusa och 2 mörka, läggs gärna i brevlåda så fåglarna ej kommer åt dem. Kan man inte vid sitt tillfälle så ansvarar man för byte själv. </t>
  </si>
  <si>
    <t>Om det saknas frallor kan man åka förbi Landhs i Habo och komplettera. </t>
  </si>
  <si>
    <t> Lycka till  </t>
  </si>
  <si>
    <t>Har ni frågor så hör av er. </t>
  </si>
  <si>
    <t>//Fredrik </t>
  </si>
  <si>
    <t>https://www.icloud.com/iclouddrive/008ojK67oBLTdEUHJZbhAIjaA#FHIBP10</t>
  </si>
  <si>
    <t>v. 8</t>
  </si>
  <si>
    <t xml:space="preserve"> v.9</t>
  </si>
  <si>
    <t xml:space="preserve"> v.10</t>
  </si>
  <si>
    <t>x</t>
  </si>
  <si>
    <t>Anna.Sunnaker@husqvarnagroup.com</t>
  </si>
  <si>
    <t>Anna Sunnåker</t>
  </si>
  <si>
    <t>Storhagen 27</t>
  </si>
  <si>
    <t>070-7387970</t>
  </si>
  <si>
    <t>Allegatan 3</t>
  </si>
  <si>
    <t>070-6246257</t>
  </si>
  <si>
    <t>Alle</t>
  </si>
  <si>
    <t>henrik.croona@gmail.com</t>
  </si>
  <si>
    <t>Henrik Croona</t>
  </si>
  <si>
    <t>070-7936691</t>
  </si>
  <si>
    <t>monanetterstrom@hotmail.com</t>
  </si>
  <si>
    <t>Mona Netterström</t>
  </si>
  <si>
    <t>Ängsstigen 46</t>
  </si>
  <si>
    <t>073-0509757</t>
  </si>
  <si>
    <t>Blåklintsgatan 15</t>
  </si>
  <si>
    <t>073-7776133</t>
  </si>
  <si>
    <t>070-4755798</t>
  </si>
  <si>
    <t>En påse ska vara glutenfria frallor</t>
  </si>
  <si>
    <t xml:space="preserve">Vad </t>
  </si>
  <si>
    <t>Huvudansvarig</t>
  </si>
  <si>
    <t>Innan första veckan</t>
  </si>
  <si>
    <t>Varje vecka</t>
  </si>
  <si>
    <t>När</t>
  </si>
  <si>
    <t>Fredrik</t>
  </si>
  <si>
    <t>Läsa av mailen och ser om det dykt upp nya eller ändringar i beställningarna. Ändra i xls:en</t>
  </si>
  <si>
    <t>Torsdag em</t>
  </si>
  <si>
    <t>Lägga beställning hos Landhs</t>
  </si>
  <si>
    <t>Hämta frallor på Landhs</t>
  </si>
  <si>
    <t>Lördag 5.30</t>
  </si>
  <si>
    <t>Packa frallor i påsar efter beställning</t>
  </si>
  <si>
    <t>Lördag 6.00</t>
  </si>
  <si>
    <t>Köra ut frallor till kunderna</t>
  </si>
  <si>
    <t>Skicka ut info om frallförsäljningen till potentiella kunder</t>
  </si>
  <si>
    <t>V6</t>
  </si>
  <si>
    <t>Sätta ihop ett ansvarsschema för varje vecka. Vilka föräldrar gör vad och när?</t>
  </si>
  <si>
    <t>Ulrika/Hanna?</t>
  </si>
  <si>
    <t>Susanne/Ulrika?</t>
  </si>
  <si>
    <t>Svarsmail skickat?</t>
  </si>
  <si>
    <t>3 grova och 2 ljusa</t>
  </si>
  <si>
    <t>070-6541842</t>
  </si>
  <si>
    <t>Gustav@larsmark.se</t>
  </si>
  <si>
    <t>Sara Larsmark</t>
  </si>
  <si>
    <t>073-9598810</t>
  </si>
  <si>
    <t>Pilgatan 1</t>
  </si>
  <si>
    <t>070-2581084</t>
  </si>
  <si>
    <t xml:space="preserve">Hej Anna och Tack för din beställning!
Vänligen swisha 250 kr till nummer 123 478 1084 (Fagerhult Habo IB) och ange "Frallor" som kommentar.
Ha en fortsatt fin dag! </t>
  </si>
  <si>
    <t>Lotta Rogö</t>
  </si>
  <si>
    <t>0707-861182</t>
  </si>
  <si>
    <t>070-5300815</t>
  </si>
  <si>
    <t>Bettan Kindbom</t>
  </si>
  <si>
    <t>070-5185035</t>
  </si>
  <si>
    <t>Marie Benke</t>
  </si>
  <si>
    <t>072-9760806</t>
  </si>
  <si>
    <t>070-3573547</t>
  </si>
  <si>
    <t>070-3694200</t>
  </si>
  <si>
    <t>Beställning Landhs</t>
  </si>
  <si>
    <t>Vecka</t>
  </si>
  <si>
    <t># mörka per påse</t>
  </si>
  <si>
    <t># ljusa per påse</t>
  </si>
  <si>
    <t>Antal glutenfria</t>
  </si>
  <si>
    <t>Antal standardpåsar</t>
  </si>
  <si>
    <t>Justering ljusa</t>
  </si>
  <si>
    <t>Justering mörka</t>
  </si>
  <si>
    <t>Antal Ljusa</t>
  </si>
  <si>
    <t>Antal Mörka</t>
  </si>
  <si>
    <t>Antal Glutenfria</t>
  </si>
  <si>
    <t>Justering gluten ljusa</t>
  </si>
  <si>
    <t>Justering gluten mörka</t>
  </si>
  <si>
    <t>Beställning</t>
  </si>
  <si>
    <t>Summa</t>
  </si>
  <si>
    <t>Kontrollsumma</t>
  </si>
  <si>
    <t>073-9911308</t>
  </si>
  <si>
    <t>070-2720889</t>
  </si>
  <si>
    <t>072-3302460</t>
  </si>
  <si>
    <t>070-8757945</t>
  </si>
  <si>
    <t>073-4352907</t>
  </si>
  <si>
    <t>070-5808428</t>
  </si>
  <si>
    <t>En glutenfri</t>
  </si>
  <si>
    <t>Glutenfri byts ut mot ljus fralla</t>
  </si>
  <si>
    <t>070-5260448</t>
  </si>
  <si>
    <t>Lundgatran 189</t>
  </si>
  <si>
    <t>073-5025720</t>
  </si>
  <si>
    <t>Rigmor Hallen</t>
  </si>
  <si>
    <t>070-5277217</t>
  </si>
  <si>
    <t>073-6363266</t>
  </si>
  <si>
    <t>daniel.hammarskjold@gmail.com</t>
  </si>
  <si>
    <t>hanna_bjornell@live.se</t>
  </si>
  <si>
    <t>Hanna Ljungqvist</t>
  </si>
  <si>
    <t>Munkvägen 54</t>
  </si>
  <si>
    <t>uliliegren@gmail.com</t>
  </si>
  <si>
    <t>Ulrica Liliegren</t>
  </si>
  <si>
    <t>Vättervygatan 18</t>
  </si>
  <si>
    <t>070-2888833</t>
  </si>
  <si>
    <t>johansson.emma87@gmail.com</t>
  </si>
  <si>
    <t>Emma Johansson</t>
  </si>
  <si>
    <t>Fårstigen 19</t>
  </si>
  <si>
    <t>073-742286</t>
  </si>
  <si>
    <t>malin.asplund@hotmail.com</t>
  </si>
  <si>
    <t>Malin Asplund</t>
  </si>
  <si>
    <t>070-2157513</t>
  </si>
  <si>
    <t>Elin@redorev.se</t>
  </si>
  <si>
    <t>Elin Andersson</t>
  </si>
  <si>
    <t>Killinggränd 9</t>
  </si>
  <si>
    <t>073-8005282</t>
  </si>
  <si>
    <t>073-5352191</t>
  </si>
  <si>
    <t>070-7302655</t>
  </si>
  <si>
    <t>gustav.andersson87@gmail.com</t>
  </si>
  <si>
    <t>Gustav Andersson</t>
  </si>
  <si>
    <t>Vallmostigen 12</t>
  </si>
  <si>
    <t>lrica.bjorling@sverull.se</t>
  </si>
  <si>
    <t>Ulrika Björling</t>
  </si>
  <si>
    <t>Cissi Lundberg</t>
  </si>
  <si>
    <t>Frallor på ytterdörr</t>
  </si>
  <si>
    <t>Solliden</t>
  </si>
  <si>
    <t>073-1827072</t>
  </si>
  <si>
    <t>martinasanden9@gmail.com</t>
  </si>
  <si>
    <t>070-8123760</t>
  </si>
  <si>
    <t>Martina Sanden</t>
  </si>
  <si>
    <t>Vättervygatan 19</t>
  </si>
  <si>
    <t>fredriksterninger@hotmail.com</t>
  </si>
  <si>
    <t>070-6052083</t>
  </si>
  <si>
    <t>Lägg frallor i brevlådan</t>
  </si>
  <si>
    <t xml:space="preserve">Fårstigen 1 </t>
  </si>
  <si>
    <t>073-8442951</t>
  </si>
  <si>
    <t>hanna_kallgren@hotmail.com</t>
  </si>
  <si>
    <t>Hanna Källgren</t>
  </si>
  <si>
    <t>Skolgatan 26</t>
  </si>
  <si>
    <t>070-5407543</t>
  </si>
  <si>
    <t>Pilgatan 9</t>
  </si>
  <si>
    <t>073-4482697</t>
  </si>
  <si>
    <t>a.theresejohansson@gmail.com</t>
  </si>
  <si>
    <t>Therese Johansson</t>
  </si>
  <si>
    <t>Falkgatan 20</t>
  </si>
  <si>
    <t>073-9466605</t>
  </si>
  <si>
    <t>lindqvistmarie4@gmail.com</t>
  </si>
  <si>
    <t>Marie Lindqvist</t>
  </si>
  <si>
    <t>Vättervygatan 14</t>
  </si>
  <si>
    <t>070-2429469</t>
  </si>
  <si>
    <t>charlotta.lehner@gmail.com</t>
  </si>
  <si>
    <t>Charlotta Lehner</t>
  </si>
  <si>
    <t>Fiskebäcksliden 25</t>
  </si>
  <si>
    <t>Söderkulla</t>
  </si>
  <si>
    <t>070-9288866</t>
  </si>
  <si>
    <t>vatterbranten@gmail.com</t>
  </si>
  <si>
    <t>Jenny Larsson</t>
  </si>
  <si>
    <t>Vätterbranten 17</t>
  </si>
  <si>
    <t>076-1286875</t>
  </si>
  <si>
    <t>Linda Lundgren</t>
  </si>
  <si>
    <t>fredrica.sjoberg@hotmail.com</t>
  </si>
  <si>
    <t>Fredrica Sjöberg</t>
  </si>
  <si>
    <t>Maskrosstigen 41</t>
  </si>
  <si>
    <t>070-2660909</t>
  </si>
  <si>
    <t>klindh35@hotmail.com</t>
  </si>
  <si>
    <t>Karuna Rosell</t>
  </si>
  <si>
    <t>Störtloppsv 9</t>
  </si>
  <si>
    <t>Bankeryd</t>
  </si>
  <si>
    <t>073-9344169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</si>
</sst>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1"/>
      <name val="Calibri"/>
      <family val="2"/>
      <scheme val="minor"/>
    </font>
    <font>
      <b/>
      <sz val="11"/>
      <name val="Calibri"/>
      <family val="2"/>
      <scheme val="minor"/>
    </font>
    <font>
      <b/>
      <sz val="16"/>
      <color theme="1"/>
      <name val="Calibri"/>
      <family val="2"/>
      <scheme val="minor"/>
    </font>
    <font>
      <b/>
      <sz val="11"/>
      <color theme="0" tint="-0.249977111117893"/>
      <name val="Calibri"/>
      <family val="2"/>
      <scheme val="minor"/>
    </font>
    <font>
      <sz val="11"/>
      <color theme="0" tint="-0.249977111117893"/>
      <name val="Calibri"/>
      <family val="2"/>
      <scheme val="minor"/>
    </font>
    <font>
      <sz val="12"/>
      <name val="Calibri"/>
      <family val="2"/>
      <scheme val="minor"/>
    </font>
    <font>
      <sz val="12"/>
      <color rgb="FF3C3C3C"/>
      <name val="Calibri"/>
      <family val="2"/>
      <scheme val="minor"/>
    </font>
    <font>
      <b/>
      <sz val="12"/>
      <name val="Calibri"/>
      <family val="2"/>
      <scheme val="minor"/>
    </font>
    <font>
      <sz val="8"/>
      <name val="Calibri"/>
      <family val="2"/>
      <scheme val="minor"/>
    </font>
    <font>
      <b/>
      <sz val="12"/>
      <color rgb="FF3C3C3C"/>
      <name val="Calibri"/>
      <family val="2"/>
      <scheme val="minor"/>
    </font>
    <font>
      <sz val="12"/>
      <color theme="1"/>
      <name val="Arial"/>
      <family val="2"/>
    </font>
    <font>
      <sz val="12"/>
      <color rgb="FF000000"/>
      <name val="Arial"/>
      <family val="2"/>
    </font>
    <font>
      <b/>
      <sz val="12"/>
      <color theme="1"/>
      <name val="Arial"/>
      <family val="2"/>
    </font>
    <font>
      <sz val="12"/>
      <color rgb="FF3C3C3C"/>
      <name val="Arial"/>
      <family val="2"/>
    </font>
    <font>
      <sz val="12"/>
      <color rgb="FFFF0000"/>
      <name val="Calibri"/>
      <family val="2"/>
      <scheme val="minor"/>
    </font>
    <font>
      <strike/>
      <sz val="12"/>
      <color rgb="FFFF0000"/>
      <name val="Arial"/>
      <family val="2"/>
    </font>
    <font>
      <sz val="12"/>
      <color rgb="FFFF0000"/>
      <name val="Calibri (Brödtext)"/>
    </font>
    <font>
      <sz val="11"/>
      <color rgb="FFFF0000"/>
      <name val="Calibri"/>
      <family val="2"/>
      <scheme val="minor"/>
    </font>
    <font>
      <sz val="13"/>
      <color rgb="FFFF0000"/>
      <name val="Arial"/>
      <family val="2"/>
    </font>
    <font>
      <sz val="12"/>
      <name val="Calibri (Brödtext)"/>
    </font>
    <font>
      <u/>
      <sz val="11"/>
      <color theme="10"/>
      <name val="Calibri"/>
      <family val="2"/>
      <scheme val="minor"/>
    </font>
    <font>
      <sz val="12"/>
      <color rgb="FF0070C0"/>
      <name val="Calibri"/>
      <family val="2"/>
      <scheme val="minor"/>
    </font>
    <font>
      <sz val="11"/>
      <color rgb="FF3C3C3C"/>
      <name val="Helvetica"/>
    </font>
    <font>
      <sz val="11"/>
      <color rgb="FF8A8989"/>
      <name val="Helvetica"/>
    </font>
    <font>
      <sz val="11"/>
      <color rgb="FF3C3C3C"/>
      <name val="Aptos"/>
      <family val="2"/>
    </font>
    <font>
      <b/>
      <sz val="16"/>
      <name val="Calibri"/>
      <family val="2"/>
      <scheme val="minor"/>
    </font>
    <font>
      <sz val="11"/>
      <color rgb="FF3C3C3C"/>
      <name val="Arial"/>
      <family val="2"/>
    </font>
    <font>
      <sz val="12"/>
      <name val="Arial"/>
      <family val="2"/>
    </font>
    <font>
      <sz val="11"/>
      <color rgb="FF000000"/>
      <name val="Arial"/>
      <family val="2"/>
    </font>
    <font>
      <sz val="12"/>
      <name val="Calibri"/>
      <family val="2"/>
      <scheme val="minor"/>
    </font>
    <font>
      <sz val="11"/>
      <name val="Arial"/>
      <family val="2"/>
    </font>
    <font>
      <i/>
      <sz val="10"/>
      <color rgb="FF000000"/>
      <name val="Verdana"/>
      <family val="2"/>
    </font>
    <font>
      <sz val="10"/>
      <color rgb="FF000000"/>
      <name val="Verdana"/>
      <family val="2"/>
    </font>
    <font>
      <sz val="8"/>
      <color rgb="FF8A8989"/>
      <name val="Arial"/>
      <family val="2"/>
    </font>
    <font>
      <sz val="8"/>
      <color rgb="FF3C3C3C"/>
      <name val="Arial"/>
      <family val="2"/>
    </font>
    <font>
      <sz val="10"/>
      <color rgb="FF000000"/>
      <name val="Arial"/>
      <family val="2"/>
    </font>
    <font>
      <sz val="8"/>
      <color rgb="FF69686B"/>
      <name val="Arial"/>
      <family val="2"/>
    </font>
  </fonts>
  <fills count="19">
    <fill>
      <patternFill patternType="none"/>
    </fill>
    <fill>
      <patternFill patternType="gray125"/>
    </fill>
    <fill>
      <patternFill patternType="solid">
        <fgColor rgb="FFC6EFCE"/>
      </patternFill>
    </fill>
    <fill>
      <patternFill patternType="solid">
        <fgColor rgb="FFFFFFCC"/>
      </patternFill>
    </fill>
    <fill>
      <patternFill patternType="solid">
        <fgColor theme="4" tint="0.79998168889431442"/>
        <bgColor indexed="65"/>
      </patternFill>
    </fill>
    <fill>
      <patternFill patternType="solid">
        <fgColor theme="5" tint="0.79998168889431442"/>
        <bgColor indexed="65"/>
      </patternFill>
    </fill>
    <fill>
      <patternFill patternType="solid">
        <fgColor rgb="FFFFC000"/>
        <bgColor indexed="64"/>
      </patternFill>
    </fill>
    <fill>
      <patternFill patternType="solid">
        <fgColor rgb="FF00FFFF"/>
        <bgColor indexed="64"/>
      </patternFill>
    </fill>
    <fill>
      <patternFill patternType="solid">
        <fgColor theme="4"/>
        <bgColor theme="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EFD5D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4" tint="0.59999389629810485"/>
        <bgColor indexed="64"/>
      </patternFill>
    </fill>
    <fill>
      <patternFill patternType="solid">
        <fgColor rgb="FF00B050"/>
        <bgColor theme="4"/>
      </patternFill>
    </fill>
    <fill>
      <patternFill patternType="solid">
        <fgColor rgb="FFFFC000"/>
        <bgColor theme="4"/>
      </patternFill>
    </fill>
    <fill>
      <patternFill patternType="solid">
        <fgColor theme="6"/>
        <bgColor indexed="64"/>
      </patternFill>
    </fill>
    <fill>
      <patternFill patternType="solid">
        <fgColor theme="2"/>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5" fillId="2" borderId="0" applyNumberFormat="0" applyBorder="0" applyAlignment="0" applyProtection="0"/>
    <xf numFmtId="0" fontId="4" fillId="3" borderId="1" applyNumberFormat="0" applyFont="0" applyAlignment="0" applyProtection="0"/>
    <xf numFmtId="0" fontId="4" fillId="4" borderId="0" applyNumberFormat="0" applyBorder="0" applyAlignment="0" applyProtection="0"/>
    <xf numFmtId="0" fontId="4" fillId="5" borderId="0" applyNumberFormat="0" applyBorder="0" applyAlignment="0" applyProtection="0"/>
    <xf numFmtId="0" fontId="27" fillId="0" borderId="0" applyNumberFormat="0" applyFill="0" applyBorder="0" applyAlignment="0" applyProtection="0"/>
  </cellStyleXfs>
  <cellXfs count="219">
    <xf numFmtId="0" fontId="0" fillId="0" borderId="0" xfId="0"/>
    <xf numFmtId="0" fontId="6" fillId="0" borderId="0" xfId="0" applyFont="1"/>
    <xf numFmtId="0" fontId="0" fillId="0" borderId="0" xfId="0" applyAlignment="1">
      <alignment horizontal="center"/>
    </xf>
    <xf numFmtId="0" fontId="6" fillId="0" borderId="2" xfId="0" applyFont="1" applyBorder="1"/>
    <xf numFmtId="0" fontId="6" fillId="0" borderId="2" xfId="0" applyFont="1" applyBorder="1" applyAlignment="1">
      <alignment horizontal="left"/>
    </xf>
    <xf numFmtId="0" fontId="0" fillId="0" borderId="2" xfId="0" applyBorder="1"/>
    <xf numFmtId="0" fontId="0" fillId="0" borderId="2" xfId="0" applyBorder="1" applyAlignment="1">
      <alignment horizontal="center"/>
    </xf>
    <xf numFmtId="0" fontId="9" fillId="0" borderId="0" xfId="0" applyFont="1"/>
    <xf numFmtId="0" fontId="7" fillId="0" borderId="2" xfId="0" applyFont="1" applyBorder="1" applyAlignment="1">
      <alignment horizontal="center"/>
    </xf>
    <xf numFmtId="0" fontId="11" fillId="0" borderId="0" xfId="0" applyFont="1" applyAlignment="1">
      <alignment horizontal="center"/>
    </xf>
    <xf numFmtId="0" fontId="6" fillId="0" borderId="0" xfId="0" applyFont="1" applyAlignment="1">
      <alignment horizontal="center"/>
    </xf>
    <xf numFmtId="0" fontId="10" fillId="0" borderId="2" xfId="0" applyFont="1" applyBorder="1" applyAlignment="1">
      <alignment horizontal="center"/>
    </xf>
    <xf numFmtId="0" fontId="11" fillId="0" borderId="2" xfId="0" applyFont="1" applyBorder="1" applyAlignment="1">
      <alignment horizontal="center"/>
    </xf>
    <xf numFmtId="0" fontId="7" fillId="0" borderId="2" xfId="0" applyFont="1" applyBorder="1"/>
    <xf numFmtId="0" fontId="12" fillId="0" borderId="2" xfId="0" applyFont="1" applyBorder="1"/>
    <xf numFmtId="0" fontId="8" fillId="0" borderId="2" xfId="0" applyFont="1" applyBorder="1" applyAlignment="1">
      <alignment horizontal="center"/>
    </xf>
    <xf numFmtId="0" fontId="13" fillId="7" borderId="2" xfId="0" applyFont="1" applyFill="1" applyBorder="1"/>
    <xf numFmtId="0" fontId="13" fillId="7" borderId="2" xfId="0" applyFont="1" applyFill="1" applyBorder="1" applyAlignment="1">
      <alignment horizontal="center"/>
    </xf>
    <xf numFmtId="0" fontId="12" fillId="0" borderId="2" xfId="0" applyFont="1" applyBorder="1" applyAlignment="1">
      <alignment horizontal="center"/>
    </xf>
    <xf numFmtId="0" fontId="12" fillId="0" borderId="2" xfId="0" applyFont="1" applyBorder="1" applyAlignment="1">
      <alignment horizontal="left"/>
    </xf>
    <xf numFmtId="0" fontId="14" fillId="0" borderId="2" xfId="0" applyFont="1" applyBorder="1" applyAlignment="1">
      <alignment horizontal="left"/>
    </xf>
    <xf numFmtId="0" fontId="14" fillId="0" borderId="2" xfId="0" applyFont="1" applyBorder="1"/>
    <xf numFmtId="49" fontId="14" fillId="0" borderId="2" xfId="0" applyNumberFormat="1" applyFont="1" applyBorder="1" applyAlignment="1">
      <alignment horizontal="left"/>
    </xf>
    <xf numFmtId="0" fontId="14" fillId="0" borderId="2" xfId="0" applyFont="1" applyBorder="1" applyAlignment="1">
      <alignment horizontal="center"/>
    </xf>
    <xf numFmtId="49" fontId="12" fillId="0" borderId="2" xfId="0" applyNumberFormat="1" applyFont="1" applyBorder="1" applyAlignment="1">
      <alignment horizontal="left"/>
    </xf>
    <xf numFmtId="0" fontId="13" fillId="7" borderId="2" xfId="0" applyFont="1" applyFill="1" applyBorder="1" applyAlignment="1">
      <alignment horizontal="left"/>
    </xf>
    <xf numFmtId="0" fontId="14" fillId="8" borderId="2" xfId="0" applyFont="1" applyFill="1" applyBorder="1"/>
    <xf numFmtId="0" fontId="14" fillId="8" borderId="2" xfId="0" applyFont="1" applyFill="1" applyBorder="1" applyAlignment="1">
      <alignment horizontal="left"/>
    </xf>
    <xf numFmtId="49" fontId="14" fillId="8" borderId="2" xfId="0" applyNumberFormat="1" applyFont="1" applyFill="1" applyBorder="1" applyAlignment="1">
      <alignment horizontal="left"/>
    </xf>
    <xf numFmtId="0" fontId="14" fillId="8" borderId="2" xfId="0" applyFont="1" applyFill="1" applyBorder="1" applyAlignment="1">
      <alignment horizontal="center"/>
    </xf>
    <xf numFmtId="0" fontId="13" fillId="7" borderId="3" xfId="0" applyFont="1" applyFill="1" applyBorder="1"/>
    <xf numFmtId="0" fontId="13" fillId="7" borderId="3" xfId="0" applyFont="1" applyFill="1" applyBorder="1" applyAlignment="1">
      <alignment horizontal="left"/>
    </xf>
    <xf numFmtId="0" fontId="13" fillId="7" borderId="3" xfId="0" applyFont="1" applyFill="1" applyBorder="1" applyAlignment="1">
      <alignment horizontal="center"/>
    </xf>
    <xf numFmtId="0" fontId="13" fillId="7" borderId="4" xfId="0" applyFont="1" applyFill="1" applyBorder="1" applyAlignment="1">
      <alignment horizontal="left"/>
    </xf>
    <xf numFmtId="0" fontId="12" fillId="0" borderId="2" xfId="1" applyFont="1" applyFill="1" applyBorder="1"/>
    <xf numFmtId="0" fontId="13" fillId="0" borderId="7" xfId="0" applyFont="1" applyBorder="1" applyAlignment="1">
      <alignment horizontal="left"/>
    </xf>
    <xf numFmtId="0" fontId="16" fillId="7" borderId="3" xfId="0" applyFont="1" applyFill="1" applyBorder="1" applyAlignment="1">
      <alignment horizontal="center"/>
    </xf>
    <xf numFmtId="0" fontId="12" fillId="0" borderId="2" xfId="1" applyFont="1" applyFill="1" applyBorder="1" applyAlignment="1">
      <alignment horizontal="center"/>
    </xf>
    <xf numFmtId="49" fontId="12" fillId="0" borderId="2" xfId="1" applyNumberFormat="1" applyFont="1" applyFill="1" applyBorder="1" applyAlignment="1">
      <alignment horizontal="left"/>
    </xf>
    <xf numFmtId="0" fontId="12" fillId="0" borderId="2" xfId="1" applyFont="1" applyFill="1" applyBorder="1" applyAlignment="1">
      <alignment horizontal="left"/>
    </xf>
    <xf numFmtId="0" fontId="13" fillId="0" borderId="2" xfId="0" applyFont="1" applyBorder="1" applyAlignment="1">
      <alignment horizontal="center"/>
    </xf>
    <xf numFmtId="49" fontId="12" fillId="0" borderId="2" xfId="0" applyNumberFormat="1" applyFont="1" applyBorder="1"/>
    <xf numFmtId="0" fontId="12" fillId="0" borderId="2" xfId="0" applyFont="1" applyBorder="1" applyAlignment="1">
      <alignment horizontal="left" vertical="center"/>
    </xf>
    <xf numFmtId="0" fontId="17" fillId="0" borderId="0" xfId="0" applyFont="1"/>
    <xf numFmtId="0" fontId="18" fillId="0" borderId="0" xfId="0" applyFont="1"/>
    <xf numFmtId="0" fontId="17" fillId="10" borderId="0" xfId="0" applyFont="1" applyFill="1"/>
    <xf numFmtId="0" fontId="17" fillId="11" borderId="0" xfId="0" applyFont="1" applyFill="1"/>
    <xf numFmtId="0" fontId="19" fillId="9" borderId="0" xfId="0" applyFont="1" applyFill="1"/>
    <xf numFmtId="0" fontId="20" fillId="0" borderId="0" xfId="0" applyFont="1"/>
    <xf numFmtId="0" fontId="20" fillId="10" borderId="0" xfId="0" applyFont="1" applyFill="1"/>
    <xf numFmtId="0" fontId="20" fillId="11" borderId="0" xfId="0" applyFont="1" applyFill="1"/>
    <xf numFmtId="0" fontId="22" fillId="0" borderId="0" xfId="0" applyFont="1"/>
    <xf numFmtId="0" fontId="13" fillId="0" borderId="2" xfId="1" applyFont="1" applyFill="1" applyBorder="1" applyAlignment="1">
      <alignment horizontal="left"/>
    </xf>
    <xf numFmtId="0" fontId="21" fillId="0" borderId="2" xfId="1" applyFont="1" applyFill="1" applyBorder="1" applyAlignment="1">
      <alignment horizontal="center"/>
    </xf>
    <xf numFmtId="0" fontId="21" fillId="0" borderId="2" xfId="0" applyFont="1" applyBorder="1" applyAlignment="1">
      <alignment horizontal="center"/>
    </xf>
    <xf numFmtId="0" fontId="21" fillId="0" borderId="2" xfId="1" applyFont="1" applyFill="1" applyBorder="1" applyAlignment="1">
      <alignment horizontal="left"/>
    </xf>
    <xf numFmtId="3" fontId="14" fillId="0" borderId="2" xfId="0" applyNumberFormat="1" applyFont="1" applyBorder="1" applyAlignment="1">
      <alignment horizontal="center"/>
    </xf>
    <xf numFmtId="3" fontId="12" fillId="0" borderId="2" xfId="0" applyNumberFormat="1" applyFont="1" applyBorder="1" applyAlignment="1">
      <alignment horizontal="center"/>
    </xf>
    <xf numFmtId="3" fontId="12" fillId="0" borderId="2" xfId="1" applyNumberFormat="1" applyFont="1" applyFill="1" applyBorder="1" applyAlignment="1">
      <alignment horizontal="center"/>
    </xf>
    <xf numFmtId="3" fontId="0" fillId="0" borderId="2" xfId="0" applyNumberFormat="1" applyBorder="1" applyAlignment="1">
      <alignment horizontal="center"/>
    </xf>
    <xf numFmtId="0" fontId="21" fillId="0" borderId="2" xfId="1" applyFont="1" applyFill="1" applyBorder="1" applyAlignment="1">
      <alignment horizontal="left" wrapText="1"/>
    </xf>
    <xf numFmtId="0" fontId="3" fillId="0" borderId="2" xfId="0" applyFont="1" applyBorder="1" applyAlignment="1">
      <alignment horizontal="center"/>
    </xf>
    <xf numFmtId="0" fontId="21" fillId="0" borderId="2" xfId="2" applyFont="1" applyFill="1" applyBorder="1" applyAlignment="1">
      <alignment horizontal="left" wrapText="1"/>
    </xf>
    <xf numFmtId="0" fontId="21" fillId="0" borderId="2" xfId="0" applyFont="1" applyBorder="1" applyAlignment="1">
      <alignment horizontal="left"/>
    </xf>
    <xf numFmtId="0" fontId="21" fillId="0" borderId="2" xfId="2" applyFont="1" applyFill="1" applyBorder="1" applyAlignment="1">
      <alignment horizontal="left"/>
    </xf>
    <xf numFmtId="0" fontId="21" fillId="0" borderId="2" xfId="1" applyFont="1" applyFill="1" applyBorder="1"/>
    <xf numFmtId="0" fontId="21" fillId="0" borderId="2" xfId="4" applyFont="1" applyFill="1" applyBorder="1" applyAlignment="1">
      <alignment horizontal="left"/>
    </xf>
    <xf numFmtId="0" fontId="21" fillId="0" borderId="2" xfId="0" applyFont="1" applyBorder="1"/>
    <xf numFmtId="0" fontId="21" fillId="0" borderId="2" xfId="3" applyFont="1" applyFill="1" applyBorder="1" applyAlignment="1">
      <alignment horizontal="left"/>
    </xf>
    <xf numFmtId="0" fontId="24" fillId="0" borderId="2" xfId="0" applyFont="1" applyBorder="1"/>
    <xf numFmtId="0" fontId="25" fillId="0" borderId="2" xfId="0" applyFont="1" applyBorder="1"/>
    <xf numFmtId="0" fontId="23" fillId="0" borderId="2" xfId="0" applyFont="1" applyBorder="1" applyAlignment="1">
      <alignment horizontal="left"/>
    </xf>
    <xf numFmtId="3" fontId="13" fillId="0" borderId="2" xfId="0" applyNumberFormat="1" applyFont="1" applyBorder="1" applyAlignment="1">
      <alignment horizontal="center"/>
    </xf>
    <xf numFmtId="0" fontId="21" fillId="0" borderId="2" xfId="1" applyFont="1" applyFill="1" applyBorder="1" applyAlignment="1">
      <alignment wrapText="1"/>
    </xf>
    <xf numFmtId="0" fontId="12" fillId="0" borderId="2" xfId="1" applyFont="1" applyFill="1" applyBorder="1" applyAlignment="1">
      <alignment vertical="top"/>
    </xf>
    <xf numFmtId="0" fontId="12" fillId="0" borderId="2" xfId="1" applyFont="1" applyFill="1" applyBorder="1" applyAlignment="1">
      <alignment horizontal="center" vertical="top"/>
    </xf>
    <xf numFmtId="0" fontId="21" fillId="0" borderId="8" xfId="4" applyFont="1" applyFill="1" applyBorder="1" applyAlignment="1">
      <alignment horizontal="left"/>
    </xf>
    <xf numFmtId="0" fontId="21" fillId="0" borderId="8" xfId="1" applyFont="1" applyFill="1" applyBorder="1" applyAlignment="1">
      <alignment horizontal="left"/>
    </xf>
    <xf numFmtId="3" fontId="14" fillId="0" borderId="2" xfId="0" applyNumberFormat="1" applyFont="1" applyBorder="1" applyAlignment="1">
      <alignment horizontal="left"/>
    </xf>
    <xf numFmtId="3" fontId="12" fillId="0" borderId="2" xfId="0" applyNumberFormat="1" applyFont="1" applyBorder="1" applyAlignment="1">
      <alignment horizontal="left"/>
    </xf>
    <xf numFmtId="3" fontId="12" fillId="0" borderId="2" xfId="1" applyNumberFormat="1" applyFont="1" applyFill="1" applyBorder="1" applyAlignment="1">
      <alignment horizontal="left"/>
    </xf>
    <xf numFmtId="0" fontId="13" fillId="0" borderId="3" xfId="0" applyFont="1" applyBorder="1" applyAlignment="1">
      <alignment horizontal="left"/>
    </xf>
    <xf numFmtId="0" fontId="12" fillId="0" borderId="3" xfId="0" applyFont="1" applyBorder="1" applyAlignment="1">
      <alignment horizontal="left"/>
    </xf>
    <xf numFmtId="3" fontId="12" fillId="0" borderId="2" xfId="1" applyNumberFormat="1" applyFont="1" applyFill="1" applyBorder="1" applyAlignment="1">
      <alignment horizontal="left" vertical="top"/>
    </xf>
    <xf numFmtId="3" fontId="0" fillId="0" borderId="2" xfId="0" applyNumberFormat="1" applyBorder="1" applyAlignment="1">
      <alignment horizontal="left"/>
    </xf>
    <xf numFmtId="0" fontId="12" fillId="12" borderId="2" xfId="1" applyFont="1" applyFill="1" applyBorder="1" applyAlignment="1">
      <alignment horizontal="left"/>
    </xf>
    <xf numFmtId="0" fontId="12" fillId="12" borderId="2" xfId="0" applyFont="1" applyFill="1" applyBorder="1" applyAlignment="1">
      <alignment horizontal="left"/>
    </xf>
    <xf numFmtId="49" fontId="12" fillId="12" borderId="2" xfId="1" applyNumberFormat="1" applyFont="1" applyFill="1" applyBorder="1" applyAlignment="1">
      <alignment horizontal="left"/>
    </xf>
    <xf numFmtId="0" fontId="12" fillId="12" borderId="2" xfId="1" applyFont="1" applyFill="1" applyBorder="1"/>
    <xf numFmtId="0" fontId="12" fillId="12" borderId="2" xfId="0" applyFont="1" applyFill="1" applyBorder="1"/>
    <xf numFmtId="0" fontId="12" fillId="12" borderId="2" xfId="0" applyFont="1" applyFill="1" applyBorder="1" applyAlignment="1">
      <alignment horizontal="left" vertical="center"/>
    </xf>
    <xf numFmtId="3" fontId="12" fillId="12" borderId="2" xfId="1" applyNumberFormat="1" applyFont="1" applyFill="1" applyBorder="1" applyAlignment="1">
      <alignment horizontal="left"/>
    </xf>
    <xf numFmtId="3" fontId="12" fillId="12" borderId="2" xfId="0" applyNumberFormat="1" applyFont="1" applyFill="1" applyBorder="1" applyAlignment="1">
      <alignment horizontal="left"/>
    </xf>
    <xf numFmtId="3" fontId="13" fillId="12" borderId="2" xfId="0" applyNumberFormat="1" applyFont="1" applyFill="1" applyBorder="1" applyAlignment="1">
      <alignment horizontal="left"/>
    </xf>
    <xf numFmtId="49" fontId="12" fillId="12" borderId="2" xfId="0" applyNumberFormat="1" applyFont="1" applyFill="1" applyBorder="1"/>
    <xf numFmtId="49" fontId="12" fillId="12" borderId="2" xfId="0" applyNumberFormat="1" applyFont="1" applyFill="1" applyBorder="1" applyAlignment="1">
      <alignment horizontal="left"/>
    </xf>
    <xf numFmtId="3" fontId="27" fillId="0" borderId="2" xfId="5" applyNumberFormat="1" applyBorder="1" applyAlignment="1">
      <alignment horizontal="left"/>
    </xf>
    <xf numFmtId="0" fontId="27" fillId="0" borderId="2" xfId="5" applyBorder="1" applyAlignment="1">
      <alignment horizontal="left"/>
    </xf>
    <xf numFmtId="0" fontId="27" fillId="0" borderId="3" xfId="5" applyBorder="1" applyAlignment="1">
      <alignment horizontal="left"/>
    </xf>
    <xf numFmtId="3" fontId="27" fillId="0" borderId="2" xfId="5" applyNumberFormat="1" applyFill="1" applyBorder="1" applyAlignment="1">
      <alignment horizontal="left"/>
    </xf>
    <xf numFmtId="0" fontId="27" fillId="0" borderId="2" xfId="5" applyFill="1" applyBorder="1" applyAlignment="1">
      <alignment horizontal="left"/>
    </xf>
    <xf numFmtId="3" fontId="27" fillId="0" borderId="2" xfId="5" applyNumberFormat="1" applyFill="1" applyBorder="1" applyAlignment="1">
      <alignment horizontal="left" vertical="top"/>
    </xf>
    <xf numFmtId="3" fontId="21" fillId="0" borderId="2" xfId="0" applyNumberFormat="1" applyFont="1" applyBorder="1" applyAlignment="1">
      <alignment horizontal="center"/>
    </xf>
    <xf numFmtId="3" fontId="21" fillId="0" borderId="2" xfId="1" applyNumberFormat="1" applyFont="1" applyFill="1" applyBorder="1" applyAlignment="1">
      <alignment horizontal="center"/>
    </xf>
    <xf numFmtId="0" fontId="21" fillId="0" borderId="3" xfId="0" applyFont="1" applyBorder="1" applyAlignment="1">
      <alignment horizontal="center"/>
    </xf>
    <xf numFmtId="3" fontId="21" fillId="0" borderId="2" xfId="1" applyNumberFormat="1" applyFont="1" applyFill="1" applyBorder="1" applyAlignment="1">
      <alignment horizontal="center" vertical="top"/>
    </xf>
    <xf numFmtId="0" fontId="2" fillId="0" borderId="2" xfId="0" applyFont="1" applyBorder="1" applyAlignment="1">
      <alignment horizontal="left"/>
    </xf>
    <xf numFmtId="3" fontId="12" fillId="0" borderId="3" xfId="0" applyNumberFormat="1" applyFont="1" applyBorder="1" applyAlignment="1">
      <alignment horizontal="center"/>
    </xf>
    <xf numFmtId="0" fontId="12" fillId="0" borderId="2" xfId="0" applyFont="1" applyBorder="1" applyAlignment="1">
      <alignment horizontal="left" wrapText="1"/>
    </xf>
    <xf numFmtId="0" fontId="1" fillId="0" borderId="2" xfId="0" applyFont="1" applyBorder="1" applyAlignment="1">
      <alignment horizontal="center"/>
    </xf>
    <xf numFmtId="0" fontId="1" fillId="0" borderId="2" xfId="1" applyFont="1" applyFill="1" applyBorder="1" applyAlignment="1">
      <alignment horizontal="center"/>
    </xf>
    <xf numFmtId="49" fontId="12" fillId="0" borderId="2" xfId="1" applyNumberFormat="1" applyFont="1" applyFill="1" applyBorder="1"/>
    <xf numFmtId="3" fontId="27" fillId="0" borderId="0" xfId="5" applyNumberFormat="1" applyBorder="1" applyAlignment="1">
      <alignment horizontal="left"/>
    </xf>
    <xf numFmtId="3" fontId="12" fillId="0" borderId="0" xfId="0" applyNumberFormat="1" applyFont="1" applyAlignment="1">
      <alignment horizontal="left"/>
    </xf>
    <xf numFmtId="0" fontId="12" fillId="0" borderId="0" xfId="0" applyFont="1"/>
    <xf numFmtId="0" fontId="12" fillId="0" borderId="0" xfId="0" applyFont="1" applyAlignment="1">
      <alignment horizontal="left"/>
    </xf>
    <xf numFmtId="0" fontId="27" fillId="0" borderId="0" xfId="5" applyFill="1" applyBorder="1" applyAlignment="1">
      <alignment horizontal="left"/>
    </xf>
    <xf numFmtId="0" fontId="13" fillId="0" borderId="0" xfId="1" applyFont="1" applyFill="1" applyBorder="1" applyAlignment="1">
      <alignment horizontal="left"/>
    </xf>
    <xf numFmtId="0" fontId="12" fillId="0" borderId="0" xfId="1" applyFont="1" applyFill="1" applyBorder="1" applyAlignment="1">
      <alignment horizontal="left"/>
    </xf>
    <xf numFmtId="0" fontId="28" fillId="0" borderId="2" xfId="2" applyFont="1" applyFill="1" applyBorder="1" applyAlignment="1">
      <alignment horizontal="left"/>
    </xf>
    <xf numFmtId="49" fontId="12" fillId="0" borderId="2" xfId="1" applyNumberFormat="1" applyFont="1" applyFill="1" applyBorder="1" applyAlignment="1">
      <alignment horizontal="center"/>
    </xf>
    <xf numFmtId="3" fontId="13" fillId="0" borderId="3" xfId="0" applyNumberFormat="1" applyFont="1" applyBorder="1" applyAlignment="1">
      <alignment horizontal="center"/>
    </xf>
    <xf numFmtId="3" fontId="13" fillId="0" borderId="6" xfId="0" applyNumberFormat="1" applyFont="1" applyBorder="1" applyAlignment="1">
      <alignment horizontal="center"/>
    </xf>
    <xf numFmtId="3" fontId="12" fillId="0" borderId="7" xfId="0" applyNumberFormat="1" applyFont="1" applyBorder="1" applyAlignment="1">
      <alignment horizontal="left"/>
    </xf>
    <xf numFmtId="0" fontId="13" fillId="0" borderId="7" xfId="1" applyFont="1" applyFill="1" applyBorder="1" applyAlignment="1">
      <alignment horizontal="left"/>
    </xf>
    <xf numFmtId="3" fontId="13" fillId="0" borderId="7" xfId="0" applyNumberFormat="1" applyFont="1" applyBorder="1" applyAlignment="1">
      <alignment horizontal="center"/>
    </xf>
    <xf numFmtId="49" fontId="12" fillId="0" borderId="7" xfId="1" applyNumberFormat="1" applyFont="1" applyFill="1" applyBorder="1"/>
    <xf numFmtId="0" fontId="12" fillId="0" borderId="7" xfId="1" applyFont="1" applyFill="1" applyBorder="1" applyAlignment="1">
      <alignment horizontal="center"/>
    </xf>
    <xf numFmtId="49" fontId="12" fillId="0" borderId="7" xfId="1" applyNumberFormat="1" applyFont="1" applyFill="1" applyBorder="1" applyAlignment="1">
      <alignment horizontal="center"/>
    </xf>
    <xf numFmtId="0" fontId="12" fillId="0" borderId="7" xfId="0" applyFont="1" applyBorder="1" applyAlignment="1">
      <alignment horizontal="center"/>
    </xf>
    <xf numFmtId="0" fontId="21" fillId="0" borderId="5" xfId="4" applyFont="1" applyFill="1" applyBorder="1" applyAlignment="1">
      <alignment horizontal="left"/>
    </xf>
    <xf numFmtId="0" fontId="12" fillId="0" borderId="7" xfId="1" applyFont="1" applyFill="1" applyBorder="1" applyAlignment="1">
      <alignment horizontal="left"/>
    </xf>
    <xf numFmtId="0" fontId="1" fillId="0" borderId="2" xfId="0" applyFont="1" applyBorder="1"/>
    <xf numFmtId="0" fontId="12" fillId="0" borderId="0" xfId="1" applyFont="1" applyFill="1" applyBorder="1"/>
    <xf numFmtId="3" fontId="12" fillId="12" borderId="2" xfId="0" applyNumberFormat="1" applyFont="1" applyFill="1" applyBorder="1" applyAlignment="1">
      <alignment horizontal="center"/>
    </xf>
    <xf numFmtId="0" fontId="12" fillId="13" borderId="2" xfId="0" applyFont="1" applyFill="1" applyBorder="1"/>
    <xf numFmtId="0" fontId="12" fillId="13" borderId="2" xfId="0" applyFont="1" applyFill="1" applyBorder="1" applyAlignment="1">
      <alignment horizontal="left"/>
    </xf>
    <xf numFmtId="49" fontId="12" fillId="13" borderId="2" xfId="0" applyNumberFormat="1" applyFont="1" applyFill="1" applyBorder="1" applyAlignment="1">
      <alignment horizontal="left"/>
    </xf>
    <xf numFmtId="0" fontId="12" fillId="13" borderId="2" xfId="0" applyFont="1" applyFill="1" applyBorder="1" applyAlignment="1">
      <alignment horizontal="center"/>
    </xf>
    <xf numFmtId="0" fontId="12" fillId="13" borderId="2" xfId="3" applyFont="1" applyFill="1" applyBorder="1" applyAlignment="1">
      <alignment horizontal="left"/>
    </xf>
    <xf numFmtId="0" fontId="12" fillId="13" borderId="2" xfId="1" applyFont="1" applyFill="1" applyBorder="1" applyAlignment="1">
      <alignment horizontal="center"/>
    </xf>
    <xf numFmtId="0" fontId="12" fillId="13" borderId="2" xfId="4" applyFont="1" applyFill="1" applyBorder="1" applyAlignment="1">
      <alignment horizontal="left"/>
    </xf>
    <xf numFmtId="0" fontId="14" fillId="13" borderId="2" xfId="0" applyFont="1" applyFill="1" applyBorder="1" applyAlignment="1">
      <alignment horizontal="center"/>
    </xf>
    <xf numFmtId="0" fontId="12" fillId="13" borderId="0" xfId="0" applyFont="1" applyFill="1"/>
    <xf numFmtId="0" fontId="12" fillId="13" borderId="0" xfId="0" applyFont="1" applyFill="1" applyAlignment="1">
      <alignment horizontal="left"/>
    </xf>
    <xf numFmtId="0" fontId="12" fillId="13" borderId="0" xfId="0" applyFont="1" applyFill="1" applyAlignment="1">
      <alignment horizontal="center"/>
    </xf>
    <xf numFmtId="0" fontId="12" fillId="13" borderId="0" xfId="1" applyFont="1" applyFill="1" applyBorder="1" applyAlignment="1">
      <alignment horizontal="center"/>
    </xf>
    <xf numFmtId="0" fontId="12" fillId="13" borderId="0" xfId="4" applyFont="1" applyFill="1" applyBorder="1" applyAlignment="1">
      <alignment horizontal="left"/>
    </xf>
    <xf numFmtId="0" fontId="14" fillId="13" borderId="0" xfId="0" applyFont="1" applyFill="1"/>
    <xf numFmtId="3" fontId="12" fillId="0" borderId="0" xfId="0" applyNumberFormat="1" applyFont="1" applyAlignment="1">
      <alignment horizontal="center"/>
    </xf>
    <xf numFmtId="0" fontId="27" fillId="0" borderId="2" xfId="5" applyBorder="1"/>
    <xf numFmtId="3" fontId="27" fillId="0" borderId="0" xfId="5" applyNumberFormat="1" applyFill="1" applyBorder="1" applyAlignment="1">
      <alignment horizontal="left"/>
    </xf>
    <xf numFmtId="0" fontId="12" fillId="0" borderId="3" xfId="0" applyFont="1" applyBorder="1"/>
    <xf numFmtId="3" fontId="12" fillId="0" borderId="7" xfId="0" applyNumberFormat="1" applyFont="1" applyBorder="1" applyAlignment="1">
      <alignment horizontal="center"/>
    </xf>
    <xf numFmtId="0" fontId="30" fillId="0" borderId="0" xfId="0" applyFont="1"/>
    <xf numFmtId="0" fontId="31" fillId="0" borderId="0" xfId="0" applyFont="1" applyAlignment="1">
      <alignment vertical="center" wrapText="1"/>
    </xf>
    <xf numFmtId="0" fontId="0" fillId="12" borderId="0" xfId="0" applyFill="1"/>
    <xf numFmtId="0" fontId="32" fillId="13" borderId="2" xfId="0" applyFont="1" applyFill="1" applyBorder="1" applyAlignment="1">
      <alignment horizontal="center"/>
    </xf>
    <xf numFmtId="0" fontId="31" fillId="0" borderId="2" xfId="0" applyFont="1" applyBorder="1"/>
    <xf numFmtId="3" fontId="27" fillId="0" borderId="3" xfId="5" applyNumberFormat="1" applyBorder="1" applyAlignment="1">
      <alignment horizontal="left"/>
    </xf>
    <xf numFmtId="0" fontId="27" fillId="0" borderId="0" xfId="5" applyBorder="1" applyAlignment="1">
      <alignment horizontal="left"/>
    </xf>
    <xf numFmtId="0" fontId="12" fillId="0" borderId="0" xfId="0" applyFont="1" applyAlignment="1">
      <alignment wrapText="1"/>
    </xf>
    <xf numFmtId="0" fontId="29" fillId="0" borderId="3" xfId="0" applyFont="1" applyBorder="1" applyAlignment="1">
      <alignment vertical="center" wrapText="1"/>
    </xf>
    <xf numFmtId="0" fontId="1" fillId="0" borderId="0" xfId="0" applyFont="1"/>
    <xf numFmtId="0" fontId="29" fillId="0" borderId="2" xfId="0" applyFont="1" applyBorder="1"/>
    <xf numFmtId="49" fontId="12" fillId="0" borderId="3" xfId="0" applyNumberFormat="1" applyFont="1" applyBorder="1"/>
    <xf numFmtId="0" fontId="21" fillId="0" borderId="8" xfId="0" applyFont="1" applyBorder="1" applyAlignment="1">
      <alignment horizontal="left"/>
    </xf>
    <xf numFmtId="0" fontId="33" fillId="0" borderId="0" xfId="0" applyFont="1"/>
    <xf numFmtId="0" fontId="12" fillId="0" borderId="7" xfId="0" applyFont="1" applyBorder="1"/>
    <xf numFmtId="49" fontId="12" fillId="0" borderId="7" xfId="0" applyNumberFormat="1" applyFont="1" applyBorder="1"/>
    <xf numFmtId="49" fontId="12" fillId="0" borderId="7" xfId="0" applyNumberFormat="1" applyFont="1" applyBorder="1" applyAlignment="1">
      <alignment horizontal="center"/>
    </xf>
    <xf numFmtId="0" fontId="21" fillId="0" borderId="5" xfId="0" applyFont="1" applyBorder="1" applyAlignment="1">
      <alignment horizontal="left"/>
    </xf>
    <xf numFmtId="0" fontId="34" fillId="0" borderId="0" xfId="0" applyFont="1"/>
    <xf numFmtId="0" fontId="35" fillId="0" borderId="0" xfId="0" applyFont="1"/>
    <xf numFmtId="0" fontId="36" fillId="0" borderId="2" xfId="0" applyFont="1" applyBorder="1" applyAlignment="1">
      <alignment horizontal="center"/>
    </xf>
    <xf numFmtId="0" fontId="12" fillId="0" borderId="0" xfId="0" applyFont="1" applyAlignment="1">
      <alignment horizontal="center"/>
    </xf>
    <xf numFmtId="0" fontId="13" fillId="0" borderId="2" xfId="1" applyFont="1" applyFill="1" applyBorder="1" applyAlignment="1">
      <alignment horizontal="center"/>
    </xf>
    <xf numFmtId="0" fontId="13" fillId="0" borderId="0" xfId="1" applyFont="1" applyFill="1" applyBorder="1" applyAlignment="1">
      <alignment horizontal="center"/>
    </xf>
    <xf numFmtId="0" fontId="12" fillId="0" borderId="0" xfId="1" applyFont="1" applyFill="1" applyBorder="1" applyAlignment="1">
      <alignment horizontal="center"/>
    </xf>
    <xf numFmtId="0" fontId="37" fillId="0" borderId="0" xfId="0" applyFont="1"/>
    <xf numFmtId="0" fontId="12" fillId="14" borderId="4" xfId="0" applyFont="1" applyFill="1" applyBorder="1" applyAlignment="1">
      <alignment horizontal="center"/>
    </xf>
    <xf numFmtId="0" fontId="38" fillId="0" borderId="0" xfId="0" applyFont="1" applyAlignment="1">
      <alignment vertical="center"/>
    </xf>
    <xf numFmtId="0" fontId="39" fillId="0" borderId="0" xfId="0" applyFont="1" applyAlignment="1">
      <alignment vertical="center"/>
    </xf>
    <xf numFmtId="0" fontId="27" fillId="0" borderId="0" xfId="5" applyAlignment="1">
      <alignment vertical="center"/>
    </xf>
    <xf numFmtId="0" fontId="1" fillId="13" borderId="2" xfId="1" applyFont="1" applyFill="1" applyBorder="1" applyAlignment="1">
      <alignment horizontal="center"/>
    </xf>
    <xf numFmtId="3" fontId="12" fillId="13" borderId="2" xfId="0" applyNumberFormat="1" applyFont="1" applyFill="1" applyBorder="1" applyAlignment="1">
      <alignment horizontal="center"/>
    </xf>
    <xf numFmtId="0" fontId="14" fillId="15" borderId="2" xfId="0" applyFont="1" applyFill="1" applyBorder="1"/>
    <xf numFmtId="0" fontId="14" fillId="15" borderId="2" xfId="0" applyFont="1" applyFill="1" applyBorder="1" applyAlignment="1">
      <alignment horizontal="left"/>
    </xf>
    <xf numFmtId="49" fontId="14" fillId="15" borderId="2" xfId="0" applyNumberFormat="1" applyFont="1" applyFill="1" applyBorder="1" applyAlignment="1">
      <alignment horizontal="left"/>
    </xf>
    <xf numFmtId="0" fontId="14" fillId="15" borderId="2" xfId="0" applyFont="1" applyFill="1" applyBorder="1" applyAlignment="1">
      <alignment horizontal="center"/>
    </xf>
    <xf numFmtId="0" fontId="14" fillId="16" borderId="2" xfId="0" applyFont="1" applyFill="1" applyBorder="1"/>
    <xf numFmtId="0" fontId="14" fillId="16" borderId="2" xfId="0" applyFont="1" applyFill="1" applyBorder="1" applyAlignment="1">
      <alignment horizontal="left"/>
    </xf>
    <xf numFmtId="49" fontId="14" fillId="16" borderId="2" xfId="0" applyNumberFormat="1" applyFont="1" applyFill="1" applyBorder="1" applyAlignment="1">
      <alignment horizontal="left"/>
    </xf>
    <xf numFmtId="0" fontId="14" fillId="16" borderId="2" xfId="0" applyFont="1" applyFill="1" applyBorder="1" applyAlignment="1">
      <alignment horizontal="center"/>
    </xf>
    <xf numFmtId="0" fontId="0" fillId="6" borderId="0" xfId="0" applyFill="1"/>
    <xf numFmtId="0" fontId="14" fillId="17" borderId="2" xfId="0" applyFont="1" applyFill="1" applyBorder="1" applyAlignment="1">
      <alignment horizontal="center"/>
    </xf>
    <xf numFmtId="0" fontId="12" fillId="17" borderId="2" xfId="0" applyFont="1" applyFill="1" applyBorder="1" applyAlignment="1">
      <alignment horizontal="center"/>
    </xf>
    <xf numFmtId="0" fontId="12" fillId="17" borderId="2" xfId="1" applyFont="1" applyFill="1" applyBorder="1" applyAlignment="1">
      <alignment horizontal="center"/>
    </xf>
    <xf numFmtId="0" fontId="13" fillId="17" borderId="2" xfId="0" applyFont="1" applyFill="1" applyBorder="1" applyAlignment="1">
      <alignment horizontal="center"/>
    </xf>
    <xf numFmtId="0" fontId="1" fillId="17" borderId="2" xfId="1" applyFont="1" applyFill="1" applyBorder="1" applyAlignment="1">
      <alignment horizontal="center"/>
    </xf>
    <xf numFmtId="0" fontId="1" fillId="17" borderId="2" xfId="0" applyFont="1" applyFill="1" applyBorder="1" applyAlignment="1">
      <alignment horizontal="center"/>
    </xf>
    <xf numFmtId="0" fontId="12" fillId="17" borderId="7" xfId="0" applyFont="1" applyFill="1" applyBorder="1" applyAlignment="1">
      <alignment horizontal="center"/>
    </xf>
    <xf numFmtId="0" fontId="12" fillId="17" borderId="2" xfId="0" applyFont="1" applyFill="1" applyBorder="1" applyAlignment="1">
      <alignment horizontal="left"/>
    </xf>
    <xf numFmtId="0" fontId="40" fillId="0" borderId="0" xfId="0" applyFont="1"/>
    <xf numFmtId="0" fontId="21" fillId="0" borderId="2" xfId="0" quotePrefix="1" applyFont="1" applyBorder="1" applyAlignment="1">
      <alignment horizontal="left"/>
    </xf>
    <xf numFmtId="0" fontId="25" fillId="0" borderId="2" xfId="0" applyFont="1" applyBorder="1" applyAlignment="1">
      <alignment horizontal="left"/>
    </xf>
    <xf numFmtId="0" fontId="24" fillId="0" borderId="2" xfId="0" applyFont="1" applyBorder="1" applyAlignment="1">
      <alignment horizontal="left"/>
    </xf>
    <xf numFmtId="0" fontId="0" fillId="0" borderId="0" xfId="0" applyAlignment="1">
      <alignment wrapText="1"/>
    </xf>
    <xf numFmtId="0" fontId="14" fillId="0" borderId="2" xfId="0" applyFont="1" applyBorder="1" applyAlignment="1">
      <alignment horizontal="center" wrapText="1"/>
    </xf>
    <xf numFmtId="0" fontId="41" fillId="0" borderId="0" xfId="0" applyFont="1"/>
    <xf numFmtId="0" fontId="42" fillId="0" borderId="0" xfId="0" applyFont="1"/>
    <xf numFmtId="0" fontId="12" fillId="18" borderId="2" xfId="0" applyFont="1" applyFill="1" applyBorder="1"/>
    <xf numFmtId="0" fontId="15" fillId="0" borderId="2" xfId="0" applyFont="1" applyBorder="1"/>
    <xf numFmtId="0" fontId="12" fillId="0" borderId="0" xfId="0" applyFont="1" applyBorder="1"/>
    <xf numFmtId="0" fontId="43" fillId="0" borderId="0" xfId="0" applyFont="1"/>
    <xf numFmtId="0" fontId="6" fillId="0" borderId="0" xfId="0" applyFont="1" applyAlignment="1">
      <alignment horizontal="center"/>
    </xf>
    <xf numFmtId="0" fontId="14" fillId="8" borderId="8" xfId="0" applyFont="1" applyFill="1" applyBorder="1" applyAlignment="1">
      <alignment horizontal="center"/>
    </xf>
    <xf numFmtId="0" fontId="14" fillId="8" borderId="9" xfId="0" applyFont="1" applyFill="1" applyBorder="1" applyAlignment="1">
      <alignment horizontal="center"/>
    </xf>
    <xf numFmtId="0" fontId="14" fillId="8" borderId="3" xfId="0" applyFont="1" applyFill="1" applyBorder="1" applyAlignment="1">
      <alignment horizontal="center"/>
    </xf>
  </cellXfs>
  <cellStyles count="6">
    <cellStyle name="20 % - Dekorfärg1" xfId="3" builtinId="30"/>
    <cellStyle name="20 % - Dekorfärg2" xfId="4" builtinId="34"/>
    <cellStyle name="Anteckning" xfId="2" builtinId="10"/>
    <cellStyle name="Bra" xfId="1" builtinId="26"/>
    <cellStyle name="Hyperlänk" xfId="5" builtinId="8"/>
    <cellStyle name="Normal" xfId="0" builtinId="0"/>
  </cellStyles>
  <dxfs count="110">
    <dxf>
      <font>
        <b val="0"/>
        <i val="0"/>
        <strike val="0"/>
        <condense val="0"/>
        <extend val="0"/>
        <outline val="0"/>
        <shadow val="0"/>
        <u val="none"/>
        <vertAlign val="baseline"/>
        <sz val="12"/>
        <color rgb="FFFF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6"/>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solid">
          <fgColor indexed="64"/>
          <bgColor theme="6"/>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30" formatCode="@"/>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3C3C3C"/>
        <name val="Calibri"/>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3C3C3C"/>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3C3C3C"/>
        <name val="Calibri"/>
        <family val="2"/>
        <scheme val="minor"/>
      </font>
      <numFmt numFmtId="3" formatCode="#,##0"/>
      <alignment horizontal="center"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rgb="FFFF0000"/>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strike val="0"/>
        <outline val="0"/>
        <shadow val="0"/>
        <u val="none"/>
        <vertAlign val="baseline"/>
        <sz val="12"/>
        <color auto="1"/>
        <name val="Calibri"/>
        <scheme val="minor"/>
      </font>
      <numFmt numFmtId="0" formatCode="General"/>
      <fill>
        <patternFill patternType="solid">
          <fgColor indexed="64"/>
          <bgColor theme="6"/>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0" formatCode="General"/>
      <fill>
        <patternFill patternType="solid">
          <fgColor indexed="64"/>
          <bgColor theme="6"/>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3C3C3C"/>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rgb="FFFF0000"/>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numFmt numFmtId="30" formatCode="@"/>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3C3C3C"/>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Calibri"/>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rgb="FFFF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FF0000"/>
        <name val="Calibri"/>
        <scheme val="minor"/>
      </font>
      <fill>
        <patternFill patternType="none">
          <fgColor indexed="64"/>
          <bgColor auto="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strike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minor"/>
      </font>
      <numFmt numFmtId="30" formatCode="@"/>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numFmt numFmtId="30" formatCode="@"/>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C3C3C"/>
        <name val="Calibri"/>
        <family val="2"/>
        <scheme val="minor"/>
      </font>
      <numFmt numFmtId="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3C3C3C"/>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3C3C3C"/>
        <name val="Calibri"/>
        <scheme val="minor"/>
      </font>
      <fill>
        <patternFill patternType="none">
          <fgColor indexed="64"/>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numFmt numFmtId="3" formatCode="#,##0"/>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3C3C3C"/>
        <name val="Calibri"/>
        <family val="2"/>
        <scheme val="minor"/>
      </font>
      <numFmt numFmtId="3" formatCode="#,##0"/>
      <alignment horizontal="center"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2"/>
        <color rgb="FF3C3C3C"/>
        <name val="Calibri"/>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Calibri"/>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strike val="0"/>
        <outline val="0"/>
        <shadow val="0"/>
        <u val="none"/>
        <vertAlign val="baseline"/>
        <sz val="12"/>
        <color auto="1"/>
        <name val="Calibri"/>
        <scheme val="minor"/>
      </font>
      <fill>
        <patternFill patternType="none">
          <fgColor indexed="64"/>
          <bgColor auto="1"/>
        </patternFill>
      </fill>
    </dxf>
    <dxf>
      <border outline="0">
        <bottom style="thin">
          <color indexed="64"/>
        </bottom>
      </border>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EFD5D2"/>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D33F9F8-74C4-47CA-A4EE-113772787947}" name="Tabell423" displayName="Tabell423" ref="A1:R108" totalsRowCount="1" headerRowDxfId="109" dataDxfId="107" headerRowBorderDxfId="108" tableBorderDxfId="106" totalsRowBorderDxfId="105">
  <autoFilter ref="A1:R107" xr:uid="{8D33F9F8-74C4-47CA-A4EE-113772787947}"/>
  <sortState xmlns:xlrd2="http://schemas.microsoft.com/office/spreadsheetml/2017/richdata2" ref="A2:R107">
    <sortCondition ref="D1:D107"/>
  </sortState>
  <tableColumns count="18">
    <tableColumn id="18" xr3:uid="{62A72944-930D-4028-817A-AC9590313A04}" name="Nr" dataDxfId="35" totalsRowDxfId="17"/>
    <tableColumn id="19" xr3:uid="{F54153E4-DD08-4345-A07E-DE5480625DB6}" name="Epost" dataDxfId="34" totalsRowDxfId="16"/>
    <tableColumn id="2" xr3:uid="{8760EEEC-23CA-4C56-A1BC-43F7DCC13E5E}" name="Namn" dataDxfId="33" totalsRowDxfId="15"/>
    <tableColumn id="1" xr3:uid="{E05E11E4-17AC-4944-9A2A-657E5606B753}" name="Adress" dataDxfId="32" totalsRowDxfId="14"/>
    <tableColumn id="3" xr3:uid="{C62D7BB0-7B50-4710-8F56-65B28DAAC621}" name="Ort" dataDxfId="31" totalsRowDxfId="13"/>
    <tableColumn id="20" xr3:uid="{B88D87A5-0E0E-4D11-8E0C-257910322A3D}" name="Område " dataDxfId="30" totalsRowDxfId="12"/>
    <tableColumn id="13" xr3:uid="{0D205FDD-A22D-49F2-815A-83B98AA2A506}" name="Runda" dataDxfId="29" totalsRowDxfId="11"/>
    <tableColumn id="4" xr3:uid="{BC774CE7-7287-4EAF-A568-8D59E9A3D99A}" name="Telefon" dataDxfId="28" totalsRowDxfId="10"/>
    <tableColumn id="5" xr3:uid="{2C0B6D56-3FB2-4602-9C7B-4C6B9BB9077E}" name="Antal påsar" dataDxfId="27" totalsRowDxfId="9">
      <calculatedColumnFormula>SUM(J2:O2)</calculatedColumnFormula>
    </tableColumn>
    <tableColumn id="6" xr3:uid="{835A73D7-4936-43F5-916A-BB5F518912B3}" name="v.8" dataDxfId="26" totalsRowDxfId="8"/>
    <tableColumn id="7" xr3:uid="{33C1F145-84C1-4116-A333-D031A60000A9}" name=" v.9" dataDxfId="25" totalsRowDxfId="7"/>
    <tableColumn id="8" xr3:uid="{C2322F1A-A50A-4666-9C31-309362762014}" name=" v.10" dataDxfId="24" totalsRowDxfId="6"/>
    <tableColumn id="9" xr3:uid="{D8753CA6-86D1-4B41-BB52-11C25859605F}" name="v.11" dataDxfId="23" totalsRowDxfId="5"/>
    <tableColumn id="10" xr3:uid="{40AE43F4-7448-4CA8-8738-1849F7602DBC}" name="v.12" dataDxfId="22" totalsRowDxfId="4"/>
    <tableColumn id="11" xr3:uid="{B103C43F-27A5-4C07-A359-ECE7A5092614}" name="v.13" dataDxfId="21" totalsRowDxfId="3"/>
    <tableColumn id="14" xr3:uid="{D7C56FDD-C71B-4D1D-B0C2-5971481AFFEB}" name="Pris" dataDxfId="20" totalsRowDxfId="2">
      <calculatedColumnFormula>Tabell423[[#This Row],[Antal påsar]]*50</calculatedColumnFormula>
    </tableColumn>
    <tableColumn id="12" xr3:uid="{5998D065-A8D4-4F47-BD60-5832F975980D}" name="Svarsmail skickat?" dataDxfId="19" totalsRowDxfId="1" dataCellStyle="Bra"/>
    <tableColumn id="16" xr3:uid="{A5A5C502-2FA4-4330-8A38-118FA32C0E11}" name="Kommentar" dataDxfId="18" totalsRow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15BD9-9567-3D4E-97EE-C5E68A38FE0E}" name="Tabell42" displayName="Tabell42" ref="A1:T108" totalsRowCount="1" headerRowDxfId="104" dataDxfId="102" headerRowBorderDxfId="103" tableBorderDxfId="101" totalsRowBorderDxfId="100">
  <autoFilter ref="A1:T107" xr:uid="{ECB4B34E-0F10-504D-891C-4035597C434C}"/>
  <sortState xmlns:xlrd2="http://schemas.microsoft.com/office/spreadsheetml/2017/richdata2" ref="A2:T107">
    <sortCondition ref="D1:D107"/>
  </sortState>
  <tableColumns count="20">
    <tableColumn id="18" xr3:uid="{D1933036-4C92-C742-91CF-01ACABCA22C5}" name="Nr" dataDxfId="99" totalsRowDxfId="98"/>
    <tableColumn id="19" xr3:uid="{67E73245-50B2-1545-89C5-A1F436202582}" name="Epost" dataDxfId="97" totalsRowDxfId="96"/>
    <tableColumn id="2" xr3:uid="{D73D03B7-DB1D-8547-8F2D-B63487F45EC1}" name="Namn" dataDxfId="95" totalsRowDxfId="94"/>
    <tableColumn id="1" xr3:uid="{1CAC43EF-BE31-E54D-A644-D760BEF32B92}" name="Adress" dataDxfId="93" totalsRowDxfId="92"/>
    <tableColumn id="3" xr3:uid="{B5733467-0182-2E4B-B8F6-2375FE4A620E}" name="Ort" dataDxfId="91" totalsRowDxfId="90"/>
    <tableColumn id="20" xr3:uid="{81678C12-4CBF-4673-86F6-3AC52BB9209F}" name="Område " dataDxfId="89" totalsRowDxfId="88"/>
    <tableColumn id="13" xr3:uid="{935F7146-6DD2-E545-A222-20D5D859BD2B}" name="Runda" dataDxfId="87" totalsRowDxfId="86"/>
    <tableColumn id="4" xr3:uid="{D48B968E-00A6-FD4C-96A4-15D459D2250F}" name="Telefon" dataDxfId="85" totalsRowDxfId="84"/>
    <tableColumn id="5" xr3:uid="{02CD0221-A7DF-F44D-A8E6-1FC8D644B3A3}" name="Antal påsar" dataDxfId="83" totalsRowDxfId="82"/>
    <tableColumn id="6" xr3:uid="{E8602CE7-4B8F-754F-AAB1-35DCDFDDFF11}" name="Påsar v.40" dataDxfId="81" totalsRowDxfId="80"/>
    <tableColumn id="7" xr3:uid="{898CCDE0-F53A-5F47-AEDE-744D4F7390AC}" name="v.41" dataDxfId="79" totalsRowDxfId="78"/>
    <tableColumn id="8" xr3:uid="{E1CF44C8-72CB-7D4E-8EE3-08A12D514690}" name="v.42" dataDxfId="77" totalsRowDxfId="76"/>
    <tableColumn id="9" xr3:uid="{89EFF9F5-5881-F046-AFDB-114AF509B34E}" name="v.43" dataDxfId="75" totalsRowDxfId="74"/>
    <tableColumn id="10" xr3:uid="{6CC9B5FF-42E5-9649-9A20-4EAD027BC51E}" name="v.44" dataDxfId="73" totalsRowDxfId="72"/>
    <tableColumn id="11" xr3:uid="{FF33AFEB-3494-534B-8A79-C24A2CBEEE4A}" name="v.45" dataDxfId="71" totalsRowDxfId="70"/>
    <tableColumn id="12" xr3:uid="{2146D370-93AE-C740-950C-47D052C5D9AB}" name="v.46" dataDxfId="69" totalsRowDxfId="68"/>
    <tableColumn id="17" xr3:uid="{A85A9AA4-4067-A640-B101-393F47B8F1CD}" name="v. 47" dataDxfId="67" totalsRowDxfId="66"/>
    <tableColumn id="14" xr3:uid="{F835EA56-702B-FF47-B024-9210D60DB73E}" name="Pris" dataDxfId="65" totalsRowDxfId="64"/>
    <tableColumn id="15" xr3:uid="{3B8A340F-514C-EA41-8841-0D0A22D144CB}" name="Betalt" dataDxfId="63" totalsRowDxfId="62"/>
    <tableColumn id="16" xr3:uid="{B9E5884C-FD61-C44B-9823-A9A4D66EDBFB}" name="Kommentar" dataDxfId="61" totalsRowDxfId="6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ell4" displayName="Tabell4" ref="A1:S110" totalsRowShown="0" headerRowDxfId="59" dataDxfId="57" headerRowBorderDxfId="58" tableBorderDxfId="56" totalsRowBorderDxfId="55">
  <autoFilter ref="A1:S110" xr:uid="{00000000-0009-0000-0100-000004000000}"/>
  <sortState xmlns:xlrd2="http://schemas.microsoft.com/office/spreadsheetml/2017/richdata2" ref="A2:S107">
    <sortCondition ref="C1:C107"/>
  </sortState>
  <tableColumns count="19">
    <tableColumn id="18" xr3:uid="{CB125DFB-B01D-E148-AEB5-4F8A5A8E2D89}" name="Nr" dataDxfId="54"/>
    <tableColumn id="19" xr3:uid="{FDBCF296-B742-2047-B8CC-9E473FB10A3D}" name="Kolumn1" dataDxfId="53"/>
    <tableColumn id="2" xr3:uid="{00000000-0010-0000-0000-000002000000}" name="Namn" dataDxfId="52"/>
    <tableColumn id="1" xr3:uid="{00000000-0010-0000-0000-000001000000}" name="Adress" dataDxfId="51"/>
    <tableColumn id="3" xr3:uid="{00000000-0010-0000-0000-000003000000}" name="Ort" dataDxfId="50"/>
    <tableColumn id="13" xr3:uid="{385696BD-5E0E-4045-8DA6-DD0057B39751}" name="Runda" dataDxfId="49"/>
    <tableColumn id="4" xr3:uid="{00000000-0010-0000-0000-000004000000}" name="Telefon" dataDxfId="48"/>
    <tableColumn id="5" xr3:uid="{00000000-0010-0000-0000-000005000000}" name="Antal påsar" dataDxfId="47"/>
    <tableColumn id="6" xr3:uid="{00000000-0010-0000-0000-000006000000}" name="Påsar v.8" dataDxfId="46"/>
    <tableColumn id="7" xr3:uid="{00000000-0010-0000-0000-000007000000}" name="v.9" dataDxfId="45"/>
    <tableColumn id="8" xr3:uid="{00000000-0010-0000-0000-000008000000}" name="v.10" dataDxfId="44"/>
    <tableColumn id="9" xr3:uid="{00000000-0010-0000-0000-000009000000}" name="v.11" dataDxfId="43"/>
    <tableColumn id="10" xr3:uid="{00000000-0010-0000-0000-00000A000000}" name="v.12" dataDxfId="42"/>
    <tableColumn id="11" xr3:uid="{00000000-0010-0000-0000-00000B000000}" name="v.13" dataDxfId="41"/>
    <tableColumn id="12" xr3:uid="{00000000-0010-0000-0000-00000C000000}" name="v.14" dataDxfId="40"/>
    <tableColumn id="17" xr3:uid="{00000000-0010-0000-0000-000011000000}" name="v. 15" dataDxfId="39"/>
    <tableColumn id="14" xr3:uid="{00000000-0010-0000-0000-00000E000000}" name="Pris" dataDxfId="38">
      <calculatedColumnFormula>Tabell4[[#This Row],[Antal påsar]]*50</calculatedColumnFormula>
    </tableColumn>
    <tableColumn id="15" xr3:uid="{00000000-0010-0000-0000-00000F000000}" name="Betalt" dataDxfId="37"/>
    <tableColumn id="16" xr3:uid="{00000000-0010-0000-0000-000010000000}" name="Kommentar" dataDxfId="36"/>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bestallning@landhs.se"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mailto:cajsalarsson3@gmail.com" TargetMode="External"/><Relationship Id="rId18" Type="http://schemas.openxmlformats.org/officeDocument/2006/relationships/hyperlink" Target="mailto:fam.rogo@yahoo.se" TargetMode="External"/><Relationship Id="rId26" Type="http://schemas.openxmlformats.org/officeDocument/2006/relationships/hyperlink" Target="mailto:emmajonsson89@hotmail.com" TargetMode="External"/><Relationship Id="rId39" Type="http://schemas.openxmlformats.org/officeDocument/2006/relationships/hyperlink" Target="mailto:hanna80dahlqvist@gmail.com" TargetMode="External"/><Relationship Id="rId21" Type="http://schemas.openxmlformats.org/officeDocument/2006/relationships/hyperlink" Target="mailto:sara.h.skj@gmail.com" TargetMode="External"/><Relationship Id="rId34" Type="http://schemas.openxmlformats.org/officeDocument/2006/relationships/hyperlink" Target="mailto:kristinajoh28@gmail.com" TargetMode="External"/><Relationship Id="rId42" Type="http://schemas.openxmlformats.org/officeDocument/2006/relationships/hyperlink" Target="mailto:greatwhite.h@outlook.com" TargetMode="External"/><Relationship Id="rId47" Type="http://schemas.openxmlformats.org/officeDocument/2006/relationships/hyperlink" Target="mailto:johanna.croona@lfj.se" TargetMode="External"/><Relationship Id="rId7" Type="http://schemas.openxmlformats.org/officeDocument/2006/relationships/hyperlink" Target="mailto:anitahi.green@gmail.com" TargetMode="External"/><Relationship Id="rId2" Type="http://schemas.openxmlformats.org/officeDocument/2006/relationships/hyperlink" Target="mailto:amandaa.rosendahl@hotmail.com" TargetMode="External"/><Relationship Id="rId16" Type="http://schemas.openxmlformats.org/officeDocument/2006/relationships/hyperlink" Target="mailto:carina.lindberg06@gmail.com" TargetMode="External"/><Relationship Id="rId29" Type="http://schemas.openxmlformats.org/officeDocument/2006/relationships/hyperlink" Target="mailto:persson_erica@yahoo.se" TargetMode="External"/><Relationship Id="rId11" Type="http://schemas.openxmlformats.org/officeDocument/2006/relationships/hyperlink" Target="mailto:sandblom@habo.net" TargetMode="External"/><Relationship Id="rId24" Type="http://schemas.openxmlformats.org/officeDocument/2006/relationships/hyperlink" Target="mailto:emma.frankner@icloud.com" TargetMode="External"/><Relationship Id="rId32" Type="http://schemas.openxmlformats.org/officeDocument/2006/relationships/hyperlink" Target="mailto:fredrikholmqvist@hotmail.com" TargetMode="External"/><Relationship Id="rId37" Type="http://schemas.openxmlformats.org/officeDocument/2006/relationships/hyperlink" Target="mailto:frida.e.gustavsson@gmail.com" TargetMode="External"/><Relationship Id="rId40" Type="http://schemas.openxmlformats.org/officeDocument/2006/relationships/hyperlink" Target="mailto:hannag81@hotmail.com" TargetMode="External"/><Relationship Id="rId45" Type="http://schemas.openxmlformats.org/officeDocument/2006/relationships/hyperlink" Target="mailto:familjen.diber@habo.net" TargetMode="External"/><Relationship Id="rId5" Type="http://schemas.openxmlformats.org/officeDocument/2006/relationships/hyperlink" Target="mailto:dea.henriksson@gmail.com" TargetMode="External"/><Relationship Id="rId15" Type="http://schemas.openxmlformats.org/officeDocument/2006/relationships/hyperlink" Target="mailto:carinsandahl12@gmail.com" TargetMode="External"/><Relationship Id="rId23" Type="http://schemas.openxmlformats.org/officeDocument/2006/relationships/hyperlink" Target="mailto:emelie.hksn@gmail.com" TargetMode="External"/><Relationship Id="rId28" Type="http://schemas.openxmlformats.org/officeDocument/2006/relationships/hyperlink" Target="mailto:emmaharaldson@myself.com" TargetMode="External"/><Relationship Id="rId36" Type="http://schemas.openxmlformats.org/officeDocument/2006/relationships/hyperlink" Target="mailto:ekelund_frida@hotmail.com" TargetMode="External"/><Relationship Id="rId49" Type="http://schemas.openxmlformats.org/officeDocument/2006/relationships/table" Target="../tables/table3.xml"/><Relationship Id="rId10" Type="http://schemas.openxmlformats.org/officeDocument/2006/relationships/hyperlink" Target="mailto:annedettmer0610@gmail.com" TargetMode="External"/><Relationship Id="rId19" Type="http://schemas.openxmlformats.org/officeDocument/2006/relationships/hyperlink" Target="mailto:cristopher.lindberg@gmail.com" TargetMode="External"/><Relationship Id="rId31" Type="http://schemas.openxmlformats.org/officeDocument/2006/relationships/hyperlink" Target="mailto:e_velina_90@hotmail.com" TargetMode="External"/><Relationship Id="rId44" Type="http://schemas.openxmlformats.org/officeDocument/2006/relationships/hyperlink" Target="mailto:ivo.krsek@gmail.com" TargetMode="External"/><Relationship Id="rId4" Type="http://schemas.openxmlformats.org/officeDocument/2006/relationships/hyperlink" Target="mailto:a.wangstrom@gmail.com" TargetMode="External"/><Relationship Id="rId9" Type="http://schemas.openxmlformats.org/officeDocument/2006/relationships/hyperlink" Target="mailto:annakarin_persson@hotmail.com" TargetMode="External"/><Relationship Id="rId14" Type="http://schemas.openxmlformats.org/officeDocument/2006/relationships/hyperlink" Target="mailto:camilla_helte@hotmail.com" TargetMode="External"/><Relationship Id="rId22" Type="http://schemas.openxmlformats.org/officeDocument/2006/relationships/hyperlink" Target="mailto:bettan.kindbom@habo.net" TargetMode="External"/><Relationship Id="rId27" Type="http://schemas.openxmlformats.org/officeDocument/2006/relationships/hyperlink" Target="mailto:emma.svensson07@gmail.com" TargetMode="External"/><Relationship Id="rId30" Type="http://schemas.openxmlformats.org/officeDocument/2006/relationships/hyperlink" Target="mailto:eva_johansson_86@hotmail.com" TargetMode="External"/><Relationship Id="rId35" Type="http://schemas.openxmlformats.org/officeDocument/2006/relationships/hyperlink" Target="mailto:einemofrida@gmail.com" TargetMode="External"/><Relationship Id="rId43" Type="http://schemas.openxmlformats.org/officeDocument/2006/relationships/hyperlink" Target="mailto:larssoningrid51@gmail.com" TargetMode="External"/><Relationship Id="rId48" Type="http://schemas.openxmlformats.org/officeDocument/2006/relationships/printerSettings" Target="../printerSettings/printerSettings7.bin"/><Relationship Id="rId8" Type="http://schemas.openxmlformats.org/officeDocument/2006/relationships/hyperlink" Target="mailto:anna_lex@hotmail.com" TargetMode="External"/><Relationship Id="rId3" Type="http://schemas.openxmlformats.org/officeDocument/2006/relationships/hyperlink" Target="mailto:anders_sanner@hotmail.com" TargetMode="External"/><Relationship Id="rId12" Type="http://schemas.openxmlformats.org/officeDocument/2006/relationships/hyperlink" Target="mailto:bm.rosell@hotmail.com" TargetMode="External"/><Relationship Id="rId17" Type="http://schemas.openxmlformats.org/officeDocument/2006/relationships/hyperlink" Target="mailto:carolineforsberg83@gmail.com" TargetMode="External"/><Relationship Id="rId25" Type="http://schemas.openxmlformats.org/officeDocument/2006/relationships/hyperlink" Target="mailto:bettan_84_@hotmail.com" TargetMode="External"/><Relationship Id="rId33" Type="http://schemas.openxmlformats.org/officeDocument/2006/relationships/hyperlink" Target="mailto:fredrik.rosengren80@gmail.com" TargetMode="External"/><Relationship Id="rId38" Type="http://schemas.openxmlformats.org/officeDocument/2006/relationships/hyperlink" Target="mailto:hampus.randen@telia.com" TargetMode="External"/><Relationship Id="rId46" Type="http://schemas.openxmlformats.org/officeDocument/2006/relationships/hyperlink" Target="mailto:joachim_goransson@yahoo.se" TargetMode="External"/><Relationship Id="rId20" Type="http://schemas.openxmlformats.org/officeDocument/2006/relationships/hyperlink" Target="mailto:daniel.brandonse@gmail.com" TargetMode="External"/><Relationship Id="rId41" Type="http://schemas.openxmlformats.org/officeDocument/2006/relationships/hyperlink" Target="mailto:hans.mellstrom@hotmail.com" TargetMode="External"/><Relationship Id="rId1" Type="http://schemas.openxmlformats.org/officeDocument/2006/relationships/hyperlink" Target="mailto:annahellmont@gmail.com" TargetMode="External"/><Relationship Id="rId6" Type="http://schemas.openxmlformats.org/officeDocument/2006/relationships/hyperlink" Target="mailto:andreas.ekslatt@gmail.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Annamellqvist1@outlook.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3" Type="http://schemas.openxmlformats.org/officeDocument/2006/relationships/hyperlink" Target="mailto:familjen.diber@habo.net" TargetMode="External"/><Relationship Id="rId18" Type="http://schemas.openxmlformats.org/officeDocument/2006/relationships/hyperlink" Target="mailto:anna_lex@hotmail.com" TargetMode="External"/><Relationship Id="rId26" Type="http://schemas.openxmlformats.org/officeDocument/2006/relationships/hyperlink" Target="mailto:anders_sanner@hotmail.com" TargetMode="External"/><Relationship Id="rId21" Type="http://schemas.openxmlformats.org/officeDocument/2006/relationships/hyperlink" Target="mailto:bettan_84_@hotmail.com" TargetMode="External"/><Relationship Id="rId34" Type="http://schemas.openxmlformats.org/officeDocument/2006/relationships/hyperlink" Target="mailto:nilla.bunnvik@svt.se" TargetMode="External"/><Relationship Id="rId7" Type="http://schemas.openxmlformats.org/officeDocument/2006/relationships/hyperlink" Target="mailto:hanna80dahlqvist@gmail.com" TargetMode="External"/><Relationship Id="rId12" Type="http://schemas.openxmlformats.org/officeDocument/2006/relationships/hyperlink" Target="mailto:jonas.linderholm@hotmail.com" TargetMode="External"/><Relationship Id="rId17" Type="http://schemas.openxmlformats.org/officeDocument/2006/relationships/hyperlink" Target="mailto:frida.e.gustavsson@gmail.com" TargetMode="External"/><Relationship Id="rId25" Type="http://schemas.openxmlformats.org/officeDocument/2006/relationships/hyperlink" Target="mailto:cajsalarsson3@gmail.com" TargetMode="External"/><Relationship Id="rId33" Type="http://schemas.openxmlformats.org/officeDocument/2006/relationships/hyperlink" Target="mailto:larssonemma092@gmail.com" TargetMode="External"/><Relationship Id="rId38" Type="http://schemas.openxmlformats.org/officeDocument/2006/relationships/table" Target="../tables/table2.xml"/><Relationship Id="rId2" Type="http://schemas.openxmlformats.org/officeDocument/2006/relationships/hyperlink" Target="mailto:emellqvist@yahoo.com" TargetMode="External"/><Relationship Id="rId16" Type="http://schemas.openxmlformats.org/officeDocument/2006/relationships/hyperlink" Target="mailto:olivia.gustafsson.01@gmail.com" TargetMode="External"/><Relationship Id="rId20" Type="http://schemas.openxmlformats.org/officeDocument/2006/relationships/hyperlink" Target="mailto:bettan.kindbom@habo.net" TargetMode="External"/><Relationship Id="rId29" Type="http://schemas.openxmlformats.org/officeDocument/2006/relationships/hyperlink" Target="mailto:carinsandahl12@gmail.com" TargetMode="External"/><Relationship Id="rId1" Type="http://schemas.openxmlformats.org/officeDocument/2006/relationships/hyperlink" Target="mailto:annelie-isaksson@hotmail.com" TargetMode="External"/><Relationship Id="rId6" Type="http://schemas.openxmlformats.org/officeDocument/2006/relationships/hyperlink" Target="mailto:sandblom@habo.net" TargetMode="External"/><Relationship Id="rId11" Type="http://schemas.openxmlformats.org/officeDocument/2006/relationships/hyperlink" Target="mailto:emmaharaldson@myself.com" TargetMode="External"/><Relationship Id="rId24" Type="http://schemas.openxmlformats.org/officeDocument/2006/relationships/hyperlink" Target="mailto:e_velina_90@hotmail.com" TargetMode="External"/><Relationship Id="rId32" Type="http://schemas.openxmlformats.org/officeDocument/2006/relationships/hyperlink" Target="mailto:cajsalarsson3@gmail.com" TargetMode="External"/><Relationship Id="rId37" Type="http://schemas.openxmlformats.org/officeDocument/2006/relationships/printerSettings" Target="../printerSettings/printerSettings6.bin"/><Relationship Id="rId5" Type="http://schemas.openxmlformats.org/officeDocument/2006/relationships/hyperlink" Target="mailto:fredrikwangstrom@gmail.com" TargetMode="External"/><Relationship Id="rId15" Type="http://schemas.openxmlformats.org/officeDocument/2006/relationships/hyperlink" Target="mailto:lis.svensson61@gmail.com" TargetMode="External"/><Relationship Id="rId23" Type="http://schemas.openxmlformats.org/officeDocument/2006/relationships/hyperlink" Target="mailto:emma.frankner@icloud.com" TargetMode="External"/><Relationship Id="rId28" Type="http://schemas.openxmlformats.org/officeDocument/2006/relationships/hyperlink" Target="mailto:persson_erica@yahoo.se" TargetMode="External"/><Relationship Id="rId36" Type="http://schemas.openxmlformats.org/officeDocument/2006/relationships/hyperlink" Target="mailto:alexandra_nyberg@hotmail.com" TargetMode="External"/><Relationship Id="rId10" Type="http://schemas.openxmlformats.org/officeDocument/2006/relationships/hyperlink" Target="mailto:lindalarssonse@yahoo.se" TargetMode="External"/><Relationship Id="rId19" Type="http://schemas.openxmlformats.org/officeDocument/2006/relationships/hyperlink" Target="mailto:andreas.ekslatt@gmail.com" TargetMode="External"/><Relationship Id="rId31" Type="http://schemas.openxmlformats.org/officeDocument/2006/relationships/hyperlink" Target="mailto:kristinajoh28@gmail.com" TargetMode="External"/><Relationship Id="rId4" Type="http://schemas.openxmlformats.org/officeDocument/2006/relationships/hyperlink" Target="mailto:hannarosenqvist1@gmail.com" TargetMode="External"/><Relationship Id="rId9" Type="http://schemas.openxmlformats.org/officeDocument/2006/relationships/hyperlink" Target="mailto:fam.rogo@yahoo.se" TargetMode="External"/><Relationship Id="rId14" Type="http://schemas.openxmlformats.org/officeDocument/2006/relationships/hyperlink" Target="mailto:marie@brenke.se" TargetMode="External"/><Relationship Id="rId22" Type="http://schemas.openxmlformats.org/officeDocument/2006/relationships/hyperlink" Target="mailto:carina.lindberg06@gmail.com" TargetMode="External"/><Relationship Id="rId27" Type="http://schemas.openxmlformats.org/officeDocument/2006/relationships/hyperlink" Target="mailto:fredrik.rosengren80@gmail.com" TargetMode="External"/><Relationship Id="rId30" Type="http://schemas.openxmlformats.org/officeDocument/2006/relationships/hyperlink" Target="mailto:ekelund_frida@hotmail.com" TargetMode="External"/><Relationship Id="rId35" Type="http://schemas.openxmlformats.org/officeDocument/2006/relationships/hyperlink" Target="mailto:famwangstrom@gmail.com" TargetMode="External"/><Relationship Id="rId8" Type="http://schemas.openxmlformats.org/officeDocument/2006/relationships/hyperlink" Target="mailto:eva_johansson_86@hotmail.com" TargetMode="External"/><Relationship Id="rId3" Type="http://schemas.openxmlformats.org/officeDocument/2006/relationships/hyperlink" Target="mailto:emma.svensson0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80F8C-C05F-48BC-8F35-0AD426689D2E}">
  <dimension ref="B2:B39"/>
  <sheetViews>
    <sheetView workbookViewId="0">
      <selection activeCell="J21" sqref="J21"/>
    </sheetView>
  </sheetViews>
  <sheetFormatPr defaultRowHeight="14.4"/>
  <sheetData>
    <row r="2" spans="2:2">
      <c r="B2" s="181" t="s">
        <v>1103</v>
      </c>
    </row>
    <row r="3" spans="2:2">
      <c r="B3" s="182"/>
    </row>
    <row r="4" spans="2:2">
      <c r="B4" s="181" t="s">
        <v>1104</v>
      </c>
    </row>
    <row r="5" spans="2:2">
      <c r="B5" s="181" t="s">
        <v>1105</v>
      </c>
    </row>
    <row r="6" spans="2:2">
      <c r="B6" s="182"/>
    </row>
    <row r="7" spans="2:2">
      <c r="B7" s="181" t="s">
        <v>1106</v>
      </c>
    </row>
    <row r="8" spans="2:2">
      <c r="B8" s="182"/>
    </row>
    <row r="9" spans="2:2">
      <c r="B9" s="181" t="s">
        <v>1107</v>
      </c>
    </row>
    <row r="10" spans="2:2">
      <c r="B10" s="182"/>
    </row>
    <row r="11" spans="2:2">
      <c r="B11" s="181" t="s">
        <v>1108</v>
      </c>
    </row>
    <row r="12" spans="2:2">
      <c r="B12" s="182" t="s">
        <v>1080</v>
      </c>
    </row>
    <row r="13" spans="2:2">
      <c r="B13" s="182" t="s">
        <v>1076</v>
      </c>
    </row>
    <row r="14" spans="2:2">
      <c r="B14" s="182" t="s">
        <v>1079</v>
      </c>
    </row>
    <row r="15" spans="2:2">
      <c r="B15" s="182"/>
    </row>
    <row r="16" spans="2:2">
      <c r="B16" s="181" t="s">
        <v>1109</v>
      </c>
    </row>
    <row r="17" spans="2:2">
      <c r="B17" s="182"/>
    </row>
    <row r="18" spans="2:2">
      <c r="B18" s="181" t="s">
        <v>1110</v>
      </c>
    </row>
    <row r="19" spans="2:2">
      <c r="B19" s="182"/>
    </row>
    <row r="20" spans="2:2">
      <c r="B20" s="181" t="s">
        <v>1111</v>
      </c>
    </row>
    <row r="21" spans="2:2">
      <c r="B21" s="183" t="s">
        <v>1112</v>
      </c>
    </row>
    <row r="22" spans="2:2">
      <c r="B22" s="181" t="s">
        <v>1113</v>
      </c>
    </row>
    <row r="23" spans="2:2">
      <c r="B23" s="182"/>
    </row>
    <row r="24" spans="2:2">
      <c r="B24" s="181" t="s">
        <v>1114</v>
      </c>
    </row>
    <row r="25" spans="2:2">
      <c r="B25" s="182"/>
    </row>
    <row r="26" spans="2:2">
      <c r="B26" s="181" t="s">
        <v>1115</v>
      </c>
    </row>
    <row r="27" spans="2:2">
      <c r="B27" s="181" t="s">
        <v>1116</v>
      </c>
    </row>
    <row r="28" spans="2:2">
      <c r="B28" s="182" t="s">
        <v>1117</v>
      </c>
    </row>
    <row r="29" spans="2:2">
      <c r="B29" s="182"/>
    </row>
    <row r="30" spans="2:2">
      <c r="B30" s="182" t="s">
        <v>1118</v>
      </c>
    </row>
    <row r="31" spans="2:2">
      <c r="B31" s="182"/>
    </row>
    <row r="32" spans="2:2">
      <c r="B32" s="182" t="s">
        <v>1119</v>
      </c>
    </row>
    <row r="33" spans="2:2">
      <c r="B33" s="181" t="s">
        <v>1115</v>
      </c>
    </row>
    <row r="34" spans="2:2">
      <c r="B34" s="182"/>
    </row>
    <row r="35" spans="2:2">
      <c r="B35" s="181" t="s">
        <v>1120</v>
      </c>
    </row>
    <row r="36" spans="2:2">
      <c r="B36" s="182"/>
    </row>
    <row r="37" spans="2:2">
      <c r="B37" s="181" t="s">
        <v>1121</v>
      </c>
    </row>
    <row r="39" spans="2:2">
      <c r="B39" t="s">
        <v>1122</v>
      </c>
    </row>
  </sheetData>
  <hyperlinks>
    <hyperlink ref="B21" r:id="rId1" tooltip="mailto:bestallning@landhs.se" display="mailto:bestallning@landhs.se" xr:uid="{80F995B7-BBDB-4118-8A96-48DC2A82D1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zoomScale="120" zoomScaleNormal="120" workbookViewId="0">
      <pane ySplit="1" topLeftCell="A52" activePane="bottomLeft" state="frozen"/>
      <selection pane="bottomLeft" activeCell="B111" sqref="B111"/>
    </sheetView>
  </sheetViews>
  <sheetFormatPr defaultColWidth="9.109375" defaultRowHeight="15.6"/>
  <cols>
    <col min="1" max="1" width="7.88671875" style="59" customWidth="1"/>
    <col min="2" max="2" width="46.77734375" style="84" customWidth="1"/>
    <col min="3" max="3" width="21.88671875" style="14" customWidth="1"/>
    <col min="4" max="4" width="16.88671875" style="14" customWidth="1"/>
    <col min="5" max="5" width="14.21875" style="5" customWidth="1"/>
    <col min="6" max="6" width="11.21875" style="59" customWidth="1"/>
    <col min="7" max="7" width="14" style="5" customWidth="1"/>
    <col min="8" max="8" width="18.21875" style="19" customWidth="1"/>
    <col min="9" max="9" width="13.109375" style="24" customWidth="1"/>
    <col min="10" max="10" width="10.77734375" style="18" customWidth="1"/>
    <col min="11" max="16" width="9.77734375" style="18" customWidth="1"/>
    <col min="17" max="17" width="11.88671875" style="18" customWidth="1"/>
    <col min="18" max="18" width="12" style="18" customWidth="1"/>
    <col min="19" max="19" width="133" style="54" customWidth="1"/>
    <col min="20" max="16384" width="9.109375" style="14"/>
  </cols>
  <sheetData>
    <row r="1" spans="1:19" s="21" customFormat="1">
      <c r="A1" s="56" t="s">
        <v>875</v>
      </c>
      <c r="B1" s="78" t="s">
        <v>933</v>
      </c>
      <c r="C1" s="21" t="s">
        <v>0</v>
      </c>
      <c r="D1" s="21" t="s">
        <v>2</v>
      </c>
      <c r="E1" s="20" t="s">
        <v>3</v>
      </c>
      <c r="F1" s="56" t="s">
        <v>872</v>
      </c>
      <c r="G1" s="22" t="s">
        <v>4</v>
      </c>
      <c r="H1" s="23" t="s">
        <v>1</v>
      </c>
      <c r="I1" s="23" t="s">
        <v>876</v>
      </c>
      <c r="J1" s="23" t="s">
        <v>21</v>
      </c>
      <c r="K1" s="23" t="s">
        <v>22</v>
      </c>
      <c r="L1" s="23" t="s">
        <v>23</v>
      </c>
      <c r="M1" s="23" t="s">
        <v>24</v>
      </c>
      <c r="N1" s="23" t="s">
        <v>25</v>
      </c>
      <c r="O1" s="23" t="s">
        <v>26</v>
      </c>
      <c r="P1" s="23" t="s">
        <v>27</v>
      </c>
      <c r="Q1" s="23" t="s">
        <v>5</v>
      </c>
      <c r="R1" s="23" t="s">
        <v>6</v>
      </c>
      <c r="S1" s="23" t="s">
        <v>874</v>
      </c>
    </row>
    <row r="2" spans="1:19">
      <c r="A2" s="102">
        <v>18</v>
      </c>
      <c r="B2" s="96" t="s">
        <v>58</v>
      </c>
      <c r="C2" s="14" t="s">
        <v>164</v>
      </c>
      <c r="D2" s="14" t="s">
        <v>526</v>
      </c>
      <c r="E2" s="14" t="s">
        <v>515</v>
      </c>
      <c r="F2" s="57">
        <v>1</v>
      </c>
      <c r="G2" s="19" t="s">
        <v>166</v>
      </c>
      <c r="H2" s="18">
        <v>8</v>
      </c>
      <c r="I2" s="18">
        <v>1</v>
      </c>
      <c r="J2" s="18">
        <v>1</v>
      </c>
      <c r="K2" s="18">
        <v>1</v>
      </c>
      <c r="L2" s="18">
        <v>1</v>
      </c>
      <c r="M2" s="18">
        <v>1</v>
      </c>
      <c r="N2" s="18">
        <v>1</v>
      </c>
      <c r="O2" s="18">
        <v>1</v>
      </c>
      <c r="P2" s="18">
        <v>1</v>
      </c>
      <c r="Q2" s="18">
        <f>Tabell4[[#This Row],[Antal påsar]]*50</f>
        <v>400</v>
      </c>
      <c r="R2" s="18" t="s">
        <v>333</v>
      </c>
      <c r="S2" s="66"/>
    </row>
    <row r="3" spans="1:19">
      <c r="A3" s="102">
        <v>5</v>
      </c>
      <c r="B3" s="96" t="s">
        <v>81</v>
      </c>
      <c r="C3" s="19" t="s">
        <v>167</v>
      </c>
      <c r="D3" s="19" t="s">
        <v>168</v>
      </c>
      <c r="E3" s="19" t="s">
        <v>517</v>
      </c>
      <c r="F3" s="57">
        <v>3</v>
      </c>
      <c r="G3" s="19" t="s">
        <v>169</v>
      </c>
      <c r="H3" s="18">
        <v>8</v>
      </c>
      <c r="I3" s="18">
        <v>1</v>
      </c>
      <c r="J3" s="18">
        <v>1</v>
      </c>
      <c r="K3" s="18">
        <v>1</v>
      </c>
      <c r="L3" s="18">
        <v>1</v>
      </c>
      <c r="M3" s="18">
        <v>1</v>
      </c>
      <c r="N3" s="18">
        <v>1</v>
      </c>
      <c r="O3" s="18">
        <v>1</v>
      </c>
      <c r="P3" s="18">
        <v>1</v>
      </c>
      <c r="Q3" s="18">
        <f>Tabell4[[#This Row],[Antal påsar]]*50</f>
        <v>400</v>
      </c>
      <c r="R3" s="18" t="s">
        <v>333</v>
      </c>
    </row>
    <row r="4" spans="1:19">
      <c r="A4" s="54">
        <v>17</v>
      </c>
      <c r="B4" s="97" t="s">
        <v>949</v>
      </c>
      <c r="C4" s="14" t="s">
        <v>884</v>
      </c>
      <c r="D4" s="14" t="s">
        <v>885</v>
      </c>
      <c r="E4" s="19" t="s">
        <v>517</v>
      </c>
      <c r="F4" s="18">
        <v>3</v>
      </c>
      <c r="G4" s="14" t="s">
        <v>886</v>
      </c>
      <c r="H4" s="18">
        <v>7</v>
      </c>
      <c r="I4" s="18"/>
      <c r="J4" s="18">
        <v>1</v>
      </c>
      <c r="K4" s="18">
        <v>1</v>
      </c>
      <c r="L4" s="18">
        <v>1</v>
      </c>
      <c r="M4" s="18">
        <v>1</v>
      </c>
      <c r="N4" s="18">
        <v>1</v>
      </c>
      <c r="O4" s="18">
        <v>1</v>
      </c>
      <c r="P4" s="18">
        <v>1</v>
      </c>
      <c r="Q4" s="40">
        <f>Tabell4[[#This Row],[Antal påsar]]*50</f>
        <v>350</v>
      </c>
      <c r="R4" s="18" t="s">
        <v>333</v>
      </c>
      <c r="S4" s="66"/>
    </row>
    <row r="5" spans="1:19">
      <c r="A5" s="102">
        <v>1</v>
      </c>
      <c r="B5" s="96" t="s">
        <v>825</v>
      </c>
      <c r="C5" s="14" t="s">
        <v>826</v>
      </c>
      <c r="D5" s="14" t="s">
        <v>827</v>
      </c>
      <c r="E5" s="19" t="s">
        <v>522</v>
      </c>
      <c r="F5" s="57">
        <v>1</v>
      </c>
      <c r="G5" s="19" t="s">
        <v>828</v>
      </c>
      <c r="H5" s="37">
        <v>8</v>
      </c>
      <c r="I5" s="37">
        <v>1</v>
      </c>
      <c r="J5" s="37">
        <v>1</v>
      </c>
      <c r="K5" s="37">
        <v>1</v>
      </c>
      <c r="L5" s="37">
        <v>1</v>
      </c>
      <c r="M5" s="37">
        <v>1</v>
      </c>
      <c r="N5" s="37">
        <v>1</v>
      </c>
      <c r="O5" s="37">
        <v>1</v>
      </c>
      <c r="P5" s="37">
        <v>1</v>
      </c>
      <c r="Q5" s="37">
        <f>Tabell4[[#This Row],[Antal påsar]]*50</f>
        <v>400</v>
      </c>
      <c r="R5" s="37" t="s">
        <v>333</v>
      </c>
      <c r="S5" s="66"/>
    </row>
    <row r="6" spans="1:19">
      <c r="A6" s="102">
        <v>8</v>
      </c>
      <c r="B6" s="96" t="s">
        <v>103</v>
      </c>
      <c r="C6" s="19" t="s">
        <v>172</v>
      </c>
      <c r="D6" s="19" t="s">
        <v>173</v>
      </c>
      <c r="E6" s="19" t="s">
        <v>517</v>
      </c>
      <c r="F6" s="57">
        <v>3</v>
      </c>
      <c r="G6" s="19" t="s">
        <v>174</v>
      </c>
      <c r="H6" s="37">
        <v>3</v>
      </c>
      <c r="I6" s="37">
        <v>1</v>
      </c>
      <c r="J6" s="37">
        <v>1</v>
      </c>
      <c r="K6" s="37">
        <v>1</v>
      </c>
      <c r="L6" s="37"/>
      <c r="M6" s="37"/>
      <c r="N6" s="37"/>
      <c r="O6" s="37"/>
      <c r="P6" s="37"/>
      <c r="Q6" s="37">
        <f>Tabell4[[#This Row],[Antal påsar]]*50</f>
        <v>150</v>
      </c>
      <c r="R6" s="37" t="s">
        <v>333</v>
      </c>
      <c r="S6" s="63"/>
    </row>
    <row r="7" spans="1:19">
      <c r="A7" s="102">
        <v>1</v>
      </c>
      <c r="B7" s="96" t="s">
        <v>957</v>
      </c>
      <c r="C7" s="19" t="s">
        <v>579</v>
      </c>
      <c r="D7" s="19" t="s">
        <v>578</v>
      </c>
      <c r="E7" s="19" t="s">
        <v>522</v>
      </c>
      <c r="F7" s="57">
        <v>1</v>
      </c>
      <c r="G7" s="19" t="s">
        <v>580</v>
      </c>
      <c r="H7" s="18">
        <v>4</v>
      </c>
      <c r="I7" s="18">
        <v>1</v>
      </c>
      <c r="J7" s="18">
        <v>1</v>
      </c>
      <c r="K7" s="18">
        <v>1</v>
      </c>
      <c r="L7" s="18">
        <v>1</v>
      </c>
      <c r="Q7" s="18">
        <f>Tabell4[[#This Row],[Antal påsar]]*50</f>
        <v>200</v>
      </c>
      <c r="R7" s="18" t="s">
        <v>333</v>
      </c>
      <c r="S7" s="55"/>
    </row>
    <row r="8" spans="1:19">
      <c r="A8" s="103">
        <v>24</v>
      </c>
      <c r="B8" s="80" t="s">
        <v>38</v>
      </c>
      <c r="C8" s="34" t="s">
        <v>187</v>
      </c>
      <c r="D8" s="34" t="s">
        <v>188</v>
      </c>
      <c r="E8" s="39" t="s">
        <v>515</v>
      </c>
      <c r="F8" s="58">
        <v>1</v>
      </c>
      <c r="G8" s="38" t="s">
        <v>189</v>
      </c>
      <c r="H8" s="37">
        <v>2</v>
      </c>
      <c r="I8" s="37">
        <v>1</v>
      </c>
      <c r="J8" s="37">
        <v>1</v>
      </c>
      <c r="K8" s="37"/>
      <c r="L8" s="37"/>
      <c r="Q8" s="18">
        <f>Tabell4[[#This Row],[Antal påsar]]*50</f>
        <v>100</v>
      </c>
      <c r="R8" s="18" t="s">
        <v>333</v>
      </c>
      <c r="S8" s="66"/>
    </row>
    <row r="9" spans="1:19">
      <c r="A9" s="102">
        <v>12</v>
      </c>
      <c r="B9" s="79" t="s">
        <v>59</v>
      </c>
      <c r="C9" s="14" t="s">
        <v>158</v>
      </c>
      <c r="D9" s="14" t="s">
        <v>159</v>
      </c>
      <c r="E9" s="19" t="s">
        <v>515</v>
      </c>
      <c r="F9" s="57">
        <v>2</v>
      </c>
      <c r="G9" s="38" t="s">
        <v>160</v>
      </c>
      <c r="H9" s="37">
        <v>6</v>
      </c>
      <c r="I9" s="37">
        <v>1</v>
      </c>
      <c r="J9" s="37">
        <v>1</v>
      </c>
      <c r="K9" s="37">
        <v>1</v>
      </c>
      <c r="L9" s="37">
        <v>1</v>
      </c>
      <c r="M9" s="37">
        <v>1</v>
      </c>
      <c r="N9" s="37"/>
      <c r="O9" s="37"/>
      <c r="P9" s="37">
        <v>1</v>
      </c>
      <c r="Q9" s="18">
        <f>Tabell4[[#This Row],[Antal påsar]]*50</f>
        <v>300</v>
      </c>
      <c r="R9" s="18" t="s">
        <v>333</v>
      </c>
      <c r="S9" s="55"/>
    </row>
    <row r="10" spans="1:19">
      <c r="A10" s="102">
        <v>4</v>
      </c>
      <c r="B10" s="96" t="s">
        <v>108</v>
      </c>
      <c r="C10" s="14" t="s">
        <v>190</v>
      </c>
      <c r="D10" s="14" t="s">
        <v>191</v>
      </c>
      <c r="E10" s="19" t="s">
        <v>507</v>
      </c>
      <c r="F10" s="57">
        <v>2</v>
      </c>
      <c r="G10" s="19" t="s">
        <v>192</v>
      </c>
      <c r="H10" s="18">
        <v>7</v>
      </c>
      <c r="I10" s="18">
        <v>1</v>
      </c>
      <c r="J10" s="18">
        <v>1</v>
      </c>
      <c r="L10" s="18">
        <v>1</v>
      </c>
      <c r="M10" s="18">
        <v>1</v>
      </c>
      <c r="N10" s="18">
        <v>1</v>
      </c>
      <c r="O10" s="18">
        <v>1</v>
      </c>
      <c r="P10" s="18">
        <v>1</v>
      </c>
      <c r="Q10" s="18">
        <f>Tabell4[[#This Row],[Antal påsar]]*50</f>
        <v>350</v>
      </c>
      <c r="R10" s="18" t="s">
        <v>333</v>
      </c>
      <c r="S10" s="55"/>
    </row>
    <row r="11" spans="1:19">
      <c r="A11" s="102">
        <v>17</v>
      </c>
      <c r="B11" s="96" t="s">
        <v>113</v>
      </c>
      <c r="C11" s="19" t="s">
        <v>181</v>
      </c>
      <c r="D11" s="19" t="s">
        <v>182</v>
      </c>
      <c r="E11" s="19" t="s">
        <v>515</v>
      </c>
      <c r="F11" s="57">
        <v>2</v>
      </c>
      <c r="G11" s="19" t="s">
        <v>183</v>
      </c>
      <c r="H11" s="18">
        <v>7</v>
      </c>
      <c r="I11" s="18">
        <v>1</v>
      </c>
      <c r="J11" s="18">
        <v>1</v>
      </c>
      <c r="K11" s="18">
        <v>1</v>
      </c>
      <c r="L11" s="18">
        <v>1</v>
      </c>
      <c r="M11" s="18">
        <v>1</v>
      </c>
      <c r="O11" s="18">
        <v>1</v>
      </c>
      <c r="P11" s="18">
        <v>1</v>
      </c>
      <c r="Q11" s="18">
        <f>Tabell4[[#This Row],[Antal påsar]]*50</f>
        <v>350</v>
      </c>
      <c r="R11" s="18" t="s">
        <v>333</v>
      </c>
      <c r="S11" s="63"/>
    </row>
    <row r="12" spans="1:19">
      <c r="A12" s="54">
        <v>15</v>
      </c>
      <c r="B12" s="97" t="s">
        <v>944</v>
      </c>
      <c r="C12" s="14" t="s">
        <v>901</v>
      </c>
      <c r="D12" s="14" t="s">
        <v>902</v>
      </c>
      <c r="E12" s="14" t="s">
        <v>517</v>
      </c>
      <c r="F12" s="18">
        <v>3</v>
      </c>
      <c r="G12" s="19" t="s">
        <v>903</v>
      </c>
      <c r="H12" s="18">
        <v>1</v>
      </c>
      <c r="I12" s="18"/>
      <c r="J12" s="18">
        <v>1</v>
      </c>
      <c r="Q12" s="40">
        <f>Tabell4[[#This Row],[Antal påsar]]*50</f>
        <v>50</v>
      </c>
      <c r="S12" s="55"/>
    </row>
    <row r="13" spans="1:19">
      <c r="A13" s="104">
        <v>15</v>
      </c>
      <c r="B13" s="98" t="s">
        <v>941</v>
      </c>
      <c r="C13" s="14" t="s">
        <v>916</v>
      </c>
      <c r="D13" s="34" t="s">
        <v>917</v>
      </c>
      <c r="E13" s="34" t="s">
        <v>517</v>
      </c>
      <c r="F13" s="40">
        <v>3</v>
      </c>
      <c r="G13" s="38" t="s">
        <v>918</v>
      </c>
      <c r="H13" s="37">
        <v>4</v>
      </c>
      <c r="I13" s="37"/>
      <c r="J13" s="37"/>
      <c r="K13" s="37"/>
      <c r="L13" s="37">
        <v>1</v>
      </c>
      <c r="M13" s="18">
        <v>1</v>
      </c>
      <c r="N13" s="18">
        <v>1</v>
      </c>
      <c r="P13" s="18">
        <v>1</v>
      </c>
      <c r="Q13" s="18">
        <f>Tabell4[[#This Row],[Antal påsar]]*50</f>
        <v>200</v>
      </c>
      <c r="R13" s="18" t="s">
        <v>333</v>
      </c>
      <c r="S13" s="76"/>
    </row>
    <row r="14" spans="1:19">
      <c r="A14" s="102">
        <v>18</v>
      </c>
      <c r="B14" s="79" t="s">
        <v>62</v>
      </c>
      <c r="C14" s="14" t="s">
        <v>199</v>
      </c>
      <c r="D14" s="14" t="s">
        <v>523</v>
      </c>
      <c r="E14" s="19" t="s">
        <v>524</v>
      </c>
      <c r="F14" s="57">
        <v>3</v>
      </c>
      <c r="G14" s="14" t="s">
        <v>883</v>
      </c>
      <c r="H14" s="18">
        <v>8</v>
      </c>
      <c r="I14" s="18">
        <v>1</v>
      </c>
      <c r="J14" s="18">
        <v>1</v>
      </c>
      <c r="K14" s="18">
        <v>1</v>
      </c>
      <c r="L14" s="18">
        <v>1</v>
      </c>
      <c r="M14" s="18">
        <v>1</v>
      </c>
      <c r="N14" s="18">
        <v>1</v>
      </c>
      <c r="O14" s="18">
        <v>1</v>
      </c>
      <c r="P14" s="18">
        <v>1</v>
      </c>
      <c r="Q14" s="18">
        <f>Tabell4[[#This Row],[Antal påsar]]*50</f>
        <v>400</v>
      </c>
      <c r="R14" s="18" t="s">
        <v>333</v>
      </c>
      <c r="S14" s="63" t="s">
        <v>931</v>
      </c>
    </row>
    <row r="15" spans="1:19">
      <c r="A15" s="102">
        <v>9</v>
      </c>
      <c r="B15" s="96" t="s">
        <v>788</v>
      </c>
      <c r="C15" s="14" t="s">
        <v>789</v>
      </c>
      <c r="D15" s="14" t="s">
        <v>790</v>
      </c>
      <c r="E15" s="19" t="s">
        <v>568</v>
      </c>
      <c r="F15" s="57">
        <v>2</v>
      </c>
      <c r="G15" s="19" t="s">
        <v>791</v>
      </c>
      <c r="H15" s="18">
        <v>4</v>
      </c>
      <c r="I15" s="18">
        <v>1</v>
      </c>
      <c r="K15" s="18">
        <v>1</v>
      </c>
      <c r="M15" s="18">
        <v>1</v>
      </c>
      <c r="O15" s="18">
        <v>1</v>
      </c>
      <c r="Q15" s="18">
        <f>Tabell4[[#This Row],[Antal påsar]]*50</f>
        <v>200</v>
      </c>
      <c r="R15" s="18" t="s">
        <v>333</v>
      </c>
      <c r="S15" s="63"/>
    </row>
    <row r="16" spans="1:19">
      <c r="A16" s="102">
        <v>23</v>
      </c>
      <c r="B16" s="96" t="s">
        <v>952</v>
      </c>
      <c r="C16" s="19" t="s">
        <v>540</v>
      </c>
      <c r="D16" s="19" t="s">
        <v>541</v>
      </c>
      <c r="E16" s="19" t="s">
        <v>515</v>
      </c>
      <c r="F16" s="57">
        <v>1</v>
      </c>
      <c r="G16" s="19" t="s">
        <v>542</v>
      </c>
      <c r="H16" s="53">
        <v>3</v>
      </c>
      <c r="I16" s="53">
        <v>1</v>
      </c>
      <c r="J16" s="53"/>
      <c r="K16" s="53">
        <v>1</v>
      </c>
      <c r="L16" s="53"/>
      <c r="M16" s="53">
        <v>1</v>
      </c>
      <c r="N16" s="53"/>
      <c r="O16" s="53"/>
      <c r="P16" s="53"/>
      <c r="Q16" s="53">
        <f>Tabell4[[#This Row],[Antal påsar]]*50</f>
        <v>150</v>
      </c>
      <c r="R16" s="37" t="s">
        <v>333</v>
      </c>
      <c r="S16" s="73" t="s">
        <v>896</v>
      </c>
    </row>
    <row r="17" spans="1:19">
      <c r="A17" s="102">
        <v>5</v>
      </c>
      <c r="B17" s="96" t="s">
        <v>66</v>
      </c>
      <c r="C17" s="19" t="s">
        <v>221</v>
      </c>
      <c r="D17" s="19" t="s">
        <v>222</v>
      </c>
      <c r="E17" s="19" t="s">
        <v>507</v>
      </c>
      <c r="F17" s="57">
        <v>2</v>
      </c>
      <c r="G17" s="19" t="s">
        <v>223</v>
      </c>
      <c r="H17" s="37">
        <v>8</v>
      </c>
      <c r="I17" s="37">
        <v>1</v>
      </c>
      <c r="J17" s="37">
        <v>1</v>
      </c>
      <c r="K17" s="37">
        <v>1</v>
      </c>
      <c r="L17" s="37">
        <v>1</v>
      </c>
      <c r="M17" s="37">
        <v>1</v>
      </c>
      <c r="N17" s="37">
        <v>1</v>
      </c>
      <c r="O17" s="37">
        <v>1</v>
      </c>
      <c r="P17" s="37">
        <v>1</v>
      </c>
      <c r="Q17" s="37">
        <f>Tabell4[[#This Row],[Antal påsar]]*50</f>
        <v>400</v>
      </c>
      <c r="R17" s="37" t="s">
        <v>333</v>
      </c>
      <c r="S17" s="63"/>
    </row>
    <row r="18" spans="1:19">
      <c r="A18" s="54">
        <v>9</v>
      </c>
      <c r="B18" s="97" t="s">
        <v>943</v>
      </c>
      <c r="C18" s="14" t="s">
        <v>227</v>
      </c>
      <c r="D18" s="14" t="s">
        <v>228</v>
      </c>
      <c r="E18" s="19" t="s">
        <v>515</v>
      </c>
      <c r="F18" s="18">
        <v>2</v>
      </c>
      <c r="G18" s="19" t="s">
        <v>229</v>
      </c>
      <c r="H18" s="37">
        <v>7</v>
      </c>
      <c r="I18" s="37"/>
      <c r="J18" s="37">
        <v>1</v>
      </c>
      <c r="K18" s="37">
        <v>1</v>
      </c>
      <c r="L18" s="37">
        <v>1</v>
      </c>
      <c r="M18" s="37">
        <v>1</v>
      </c>
      <c r="N18" s="37">
        <v>1</v>
      </c>
      <c r="O18" s="37">
        <v>1</v>
      </c>
      <c r="P18" s="37">
        <v>1</v>
      </c>
      <c r="Q18" s="40">
        <f>Tabell4[[#This Row],[Antal påsar]]*50</f>
        <v>350</v>
      </c>
      <c r="R18" s="37"/>
      <c r="S18" s="63"/>
    </row>
    <row r="19" spans="1:19">
      <c r="A19" s="102">
        <v>23</v>
      </c>
      <c r="B19" s="96" t="s">
        <v>97</v>
      </c>
      <c r="C19" s="19" t="s">
        <v>233</v>
      </c>
      <c r="D19" s="19" t="s">
        <v>234</v>
      </c>
      <c r="E19" s="19" t="s">
        <v>515</v>
      </c>
      <c r="F19" s="57">
        <v>1</v>
      </c>
      <c r="G19" s="19" t="s">
        <v>235</v>
      </c>
      <c r="H19" s="37">
        <v>7</v>
      </c>
      <c r="I19" s="37">
        <v>1</v>
      </c>
      <c r="J19" s="37"/>
      <c r="K19" s="37">
        <v>1</v>
      </c>
      <c r="L19" s="37">
        <v>1</v>
      </c>
      <c r="M19" s="18">
        <v>1</v>
      </c>
      <c r="N19" s="18">
        <v>1</v>
      </c>
      <c r="O19" s="18">
        <v>1</v>
      </c>
      <c r="P19" s="18">
        <v>1</v>
      </c>
      <c r="Q19" s="18">
        <f>Tabell4[[#This Row],[Antal påsar]]*50</f>
        <v>350</v>
      </c>
      <c r="R19" s="18" t="s">
        <v>333</v>
      </c>
      <c r="S19" s="66"/>
    </row>
    <row r="20" spans="1:19">
      <c r="A20" s="102">
        <v>20</v>
      </c>
      <c r="B20" s="79"/>
      <c r="C20" s="14" t="s">
        <v>236</v>
      </c>
      <c r="D20" s="14" t="s">
        <v>525</v>
      </c>
      <c r="E20" s="19" t="s">
        <v>508</v>
      </c>
      <c r="F20" s="57">
        <v>3</v>
      </c>
      <c r="G20" s="19" t="s">
        <v>238</v>
      </c>
      <c r="H20" s="37">
        <v>2</v>
      </c>
      <c r="I20" s="37">
        <v>1</v>
      </c>
      <c r="J20" s="37"/>
      <c r="K20" s="37"/>
      <c r="L20" s="37">
        <v>1</v>
      </c>
      <c r="M20" s="37"/>
      <c r="N20" s="37"/>
      <c r="O20" s="37"/>
      <c r="P20" s="37"/>
      <c r="Q20" s="18">
        <f>Tabell4[[#This Row],[Antal påsar]]*50</f>
        <v>100</v>
      </c>
      <c r="R20" s="18" t="s">
        <v>333</v>
      </c>
      <c r="S20" s="66"/>
    </row>
    <row r="21" spans="1:19">
      <c r="A21" s="102">
        <v>4</v>
      </c>
      <c r="B21" s="96" t="s">
        <v>137</v>
      </c>
      <c r="C21" s="14" t="s">
        <v>230</v>
      </c>
      <c r="D21" s="14" t="s">
        <v>231</v>
      </c>
      <c r="E21" s="19" t="s">
        <v>507</v>
      </c>
      <c r="F21" s="57">
        <v>2</v>
      </c>
      <c r="G21" s="19" t="s">
        <v>232</v>
      </c>
      <c r="H21" s="18">
        <v>4</v>
      </c>
      <c r="I21" s="18">
        <v>1</v>
      </c>
      <c r="J21" s="18">
        <v>1</v>
      </c>
      <c r="K21" s="18">
        <v>1</v>
      </c>
      <c r="L21" s="18">
        <v>1</v>
      </c>
      <c r="Q21" s="18">
        <f>Tabell4[[#This Row],[Antal påsar]]*50</f>
        <v>200</v>
      </c>
      <c r="R21" s="18" t="s">
        <v>333</v>
      </c>
      <c r="S21" s="66"/>
    </row>
    <row r="22" spans="1:19" ht="15.9" customHeight="1">
      <c r="A22" s="102">
        <v>12</v>
      </c>
      <c r="B22" s="96" t="s">
        <v>49</v>
      </c>
      <c r="C22" s="14" t="s">
        <v>242</v>
      </c>
      <c r="D22" s="14" t="s">
        <v>243</v>
      </c>
      <c r="E22" s="19" t="s">
        <v>507</v>
      </c>
      <c r="F22" s="57">
        <v>1</v>
      </c>
      <c r="G22" s="19" t="s">
        <v>244</v>
      </c>
      <c r="H22" s="54">
        <v>4</v>
      </c>
      <c r="I22" s="61">
        <v>1</v>
      </c>
      <c r="J22" s="54"/>
      <c r="K22" s="54">
        <v>1</v>
      </c>
      <c r="L22" s="54"/>
      <c r="M22" s="54">
        <v>1</v>
      </c>
      <c r="N22" s="54"/>
      <c r="O22" s="54">
        <v>1</v>
      </c>
      <c r="P22" s="54"/>
      <c r="Q22" s="54">
        <f>Tabell4[[#This Row],[Antal påsar]]*50</f>
        <v>200</v>
      </c>
      <c r="R22" s="54" t="s">
        <v>333</v>
      </c>
      <c r="S22" s="62" t="s">
        <v>877</v>
      </c>
    </row>
    <row r="23" spans="1:19">
      <c r="A23" s="102">
        <v>3</v>
      </c>
      <c r="B23" s="96" t="s">
        <v>72</v>
      </c>
      <c r="C23" s="19" t="s">
        <v>291</v>
      </c>
      <c r="D23" s="19" t="s">
        <v>292</v>
      </c>
      <c r="E23" s="19" t="s">
        <v>522</v>
      </c>
      <c r="F23" s="57">
        <v>1</v>
      </c>
      <c r="G23" s="19" t="s">
        <v>293</v>
      </c>
      <c r="H23" s="18">
        <v>8</v>
      </c>
      <c r="I23" s="18">
        <v>1</v>
      </c>
      <c r="J23" s="18">
        <v>1</v>
      </c>
      <c r="K23" s="18">
        <v>1</v>
      </c>
      <c r="L23" s="18">
        <v>1</v>
      </c>
      <c r="M23" s="18">
        <v>1</v>
      </c>
      <c r="N23" s="18">
        <v>1</v>
      </c>
      <c r="O23" s="18">
        <v>1</v>
      </c>
      <c r="P23" s="18">
        <v>1</v>
      </c>
      <c r="Q23" s="18">
        <f>Tabell4[[#This Row],[Antal påsar]]*50</f>
        <v>400</v>
      </c>
      <c r="R23" s="18" t="s">
        <v>333</v>
      </c>
      <c r="S23" s="63"/>
    </row>
    <row r="24" spans="1:19">
      <c r="A24" s="102">
        <v>12</v>
      </c>
      <c r="B24" s="96" t="s">
        <v>102</v>
      </c>
      <c r="C24" s="42" t="s">
        <v>251</v>
      </c>
      <c r="D24" s="42" t="s">
        <v>252</v>
      </c>
      <c r="E24" s="19" t="s">
        <v>517</v>
      </c>
      <c r="F24" s="57">
        <v>3</v>
      </c>
      <c r="G24" s="42" t="s">
        <v>253</v>
      </c>
      <c r="H24" s="37">
        <v>8</v>
      </c>
      <c r="I24" s="37">
        <v>1</v>
      </c>
      <c r="J24" s="37">
        <v>1</v>
      </c>
      <c r="K24" s="37">
        <v>1</v>
      </c>
      <c r="L24" s="37">
        <v>1</v>
      </c>
      <c r="M24" s="37">
        <v>1</v>
      </c>
      <c r="N24" s="37">
        <v>1</v>
      </c>
      <c r="O24" s="37">
        <v>1</v>
      </c>
      <c r="P24" s="37">
        <v>1</v>
      </c>
      <c r="Q24" s="37">
        <f>Tabell4[[#This Row],[Antal påsar]]*50</f>
        <v>400</v>
      </c>
      <c r="R24" s="37" t="s">
        <v>333</v>
      </c>
      <c r="S24" s="63"/>
    </row>
    <row r="25" spans="1:19">
      <c r="A25" s="102">
        <v>10</v>
      </c>
      <c r="B25" s="96" t="s">
        <v>963</v>
      </c>
      <c r="C25" s="19" t="s">
        <v>555</v>
      </c>
      <c r="D25" s="19" t="s">
        <v>556</v>
      </c>
      <c r="E25" s="19" t="s">
        <v>517</v>
      </c>
      <c r="F25" s="57">
        <v>3</v>
      </c>
      <c r="G25" s="19" t="s">
        <v>557</v>
      </c>
      <c r="H25" s="18">
        <v>8</v>
      </c>
      <c r="I25" s="18">
        <v>1</v>
      </c>
      <c r="J25" s="18">
        <v>1</v>
      </c>
      <c r="K25" s="18">
        <v>1</v>
      </c>
      <c r="L25" s="18">
        <v>1</v>
      </c>
      <c r="M25" s="18">
        <v>1</v>
      </c>
      <c r="N25" s="18">
        <v>1</v>
      </c>
      <c r="O25" s="18">
        <v>1</v>
      </c>
      <c r="P25" s="18">
        <v>1</v>
      </c>
      <c r="Q25" s="18">
        <f>Tabell4[[#This Row],[Antal påsar]]*50</f>
        <v>400</v>
      </c>
      <c r="R25" s="18" t="s">
        <v>333</v>
      </c>
      <c r="S25" s="63"/>
    </row>
    <row r="26" spans="1:19">
      <c r="A26" s="102">
        <v>22</v>
      </c>
      <c r="B26" s="96" t="s">
        <v>71</v>
      </c>
      <c r="C26" s="19" t="s">
        <v>535</v>
      </c>
      <c r="D26" s="19" t="s">
        <v>472</v>
      </c>
      <c r="E26" s="19" t="s">
        <v>515</v>
      </c>
      <c r="F26" s="57">
        <v>1</v>
      </c>
      <c r="G26" s="19" t="s">
        <v>536</v>
      </c>
      <c r="H26" s="40">
        <v>8</v>
      </c>
      <c r="I26" s="40">
        <v>1</v>
      </c>
      <c r="J26" s="40">
        <v>1</v>
      </c>
      <c r="K26" s="40">
        <v>1</v>
      </c>
      <c r="L26" s="40">
        <v>1</v>
      </c>
      <c r="M26" s="40">
        <v>1</v>
      </c>
      <c r="N26" s="40">
        <v>1</v>
      </c>
      <c r="O26" s="40">
        <v>1</v>
      </c>
      <c r="P26" s="40">
        <v>1</v>
      </c>
      <c r="Q26" s="40">
        <f>Tabell4[[#This Row],[Antal påsar]]*50</f>
        <v>400</v>
      </c>
      <c r="R26" s="40" t="s">
        <v>333</v>
      </c>
      <c r="S26" s="67"/>
    </row>
    <row r="27" spans="1:19">
      <c r="A27" s="102">
        <v>14</v>
      </c>
      <c r="B27" s="96" t="s">
        <v>969</v>
      </c>
      <c r="C27" s="19" t="s">
        <v>215</v>
      </c>
      <c r="D27" s="19" t="s">
        <v>216</v>
      </c>
      <c r="E27" s="19" t="s">
        <v>515</v>
      </c>
      <c r="F27" s="57">
        <v>2</v>
      </c>
      <c r="G27" s="19" t="s">
        <v>217</v>
      </c>
      <c r="H27" s="40">
        <v>8</v>
      </c>
      <c r="I27" s="40">
        <v>1</v>
      </c>
      <c r="J27" s="40">
        <v>1</v>
      </c>
      <c r="K27" s="40">
        <v>1</v>
      </c>
      <c r="L27" s="40">
        <v>1</v>
      </c>
      <c r="M27" s="40">
        <v>1</v>
      </c>
      <c r="N27" s="40">
        <v>1</v>
      </c>
      <c r="O27" s="40">
        <v>1</v>
      </c>
      <c r="P27" s="40">
        <v>1</v>
      </c>
      <c r="Q27" s="40">
        <f>Tabell4[[#This Row],[Antal påsar]]*50</f>
        <v>400</v>
      </c>
      <c r="R27" s="40" t="s">
        <v>333</v>
      </c>
      <c r="S27" s="63"/>
    </row>
    <row r="28" spans="1:19">
      <c r="A28" s="102">
        <v>24</v>
      </c>
      <c r="B28" s="96" t="s">
        <v>971</v>
      </c>
      <c r="C28" s="19" t="s">
        <v>530</v>
      </c>
      <c r="D28" s="19" t="s">
        <v>531</v>
      </c>
      <c r="E28" s="19" t="s">
        <v>515</v>
      </c>
      <c r="F28" s="57">
        <v>1</v>
      </c>
      <c r="G28" s="19" t="s">
        <v>532</v>
      </c>
      <c r="H28" s="18">
        <v>8</v>
      </c>
      <c r="I28" s="18">
        <v>1</v>
      </c>
      <c r="J28" s="18">
        <v>1</v>
      </c>
      <c r="K28" s="18">
        <v>1</v>
      </c>
      <c r="L28" s="18">
        <v>1</v>
      </c>
      <c r="M28" s="18">
        <v>1</v>
      </c>
      <c r="N28" s="18">
        <v>1</v>
      </c>
      <c r="O28" s="18">
        <v>1</v>
      </c>
      <c r="P28" s="18">
        <v>1</v>
      </c>
      <c r="Q28" s="18">
        <f>Tabell4[[#This Row],[Antal påsar]]*50</f>
        <v>400</v>
      </c>
      <c r="R28" s="18" t="s">
        <v>333</v>
      </c>
    </row>
    <row r="29" spans="1:19">
      <c r="A29" s="104">
        <v>17</v>
      </c>
      <c r="B29" s="98" t="s">
        <v>937</v>
      </c>
      <c r="C29" s="14" t="s">
        <v>923</v>
      </c>
      <c r="D29" s="14" t="s">
        <v>924</v>
      </c>
      <c r="E29" s="19" t="s">
        <v>515</v>
      </c>
      <c r="F29" s="18">
        <v>1</v>
      </c>
      <c r="G29" s="19" t="s">
        <v>925</v>
      </c>
      <c r="H29" s="37">
        <v>2</v>
      </c>
      <c r="I29" s="37"/>
      <c r="J29" s="37"/>
      <c r="K29" s="37"/>
      <c r="L29" s="37"/>
      <c r="M29" s="37"/>
      <c r="N29" s="37"/>
      <c r="O29" s="37">
        <v>1</v>
      </c>
      <c r="P29" s="37">
        <v>1</v>
      </c>
      <c r="Q29" s="18">
        <f>Tabell4[[#This Row],[Antal påsar]]*50</f>
        <v>100</v>
      </c>
      <c r="R29" s="37"/>
      <c r="S29" s="77"/>
    </row>
    <row r="30" spans="1:19">
      <c r="A30" s="102">
        <v>20</v>
      </c>
      <c r="B30" s="96" t="s">
        <v>639</v>
      </c>
      <c r="C30" s="19" t="s">
        <v>915</v>
      </c>
      <c r="D30" s="39" t="s">
        <v>641</v>
      </c>
      <c r="E30" s="39" t="s">
        <v>515</v>
      </c>
      <c r="F30" s="72">
        <v>1</v>
      </c>
      <c r="G30" s="38" t="s">
        <v>642</v>
      </c>
      <c r="H30" s="37">
        <v>7</v>
      </c>
      <c r="I30" s="37"/>
      <c r="J30" s="37"/>
      <c r="K30" s="37"/>
      <c r="L30" s="37">
        <v>2</v>
      </c>
      <c r="M30" s="54">
        <v>2</v>
      </c>
      <c r="N30" s="18">
        <v>1</v>
      </c>
      <c r="O30" s="18">
        <v>1</v>
      </c>
      <c r="P30" s="18">
        <v>1</v>
      </c>
      <c r="Q30" s="18">
        <f>Tabell4[[#This Row],[Antal påsar]]*50</f>
        <v>350</v>
      </c>
      <c r="R30" s="18" t="s">
        <v>333</v>
      </c>
      <c r="S30" s="66"/>
    </row>
    <row r="31" spans="1:19">
      <c r="A31" s="54">
        <v>10</v>
      </c>
      <c r="B31" s="97" t="s">
        <v>940</v>
      </c>
      <c r="C31" s="19" t="s">
        <v>919</v>
      </c>
      <c r="D31" s="14" t="s">
        <v>920</v>
      </c>
      <c r="E31" s="19" t="s">
        <v>568</v>
      </c>
      <c r="F31" s="18">
        <v>2</v>
      </c>
      <c r="G31" s="19" t="s">
        <v>921</v>
      </c>
      <c r="H31" s="18">
        <v>4</v>
      </c>
      <c r="I31" s="18"/>
      <c r="L31" s="18">
        <v>1</v>
      </c>
      <c r="M31" s="54">
        <v>1</v>
      </c>
      <c r="N31" s="54">
        <v>1</v>
      </c>
      <c r="O31" s="54">
        <v>1</v>
      </c>
      <c r="Q31" s="40">
        <f>Tabell4[[#This Row],[Antal påsar]]*50</f>
        <v>200</v>
      </c>
      <c r="R31" s="18" t="s">
        <v>333</v>
      </c>
      <c r="S31" s="63" t="s">
        <v>922</v>
      </c>
    </row>
    <row r="32" spans="1:19">
      <c r="A32" s="102">
        <v>6</v>
      </c>
      <c r="B32" s="79" t="s">
        <v>63</v>
      </c>
      <c r="C32" s="19" t="s">
        <v>280</v>
      </c>
      <c r="D32" s="19" t="s">
        <v>534</v>
      </c>
      <c r="E32" s="19" t="s">
        <v>533</v>
      </c>
      <c r="F32" s="57">
        <v>1</v>
      </c>
      <c r="G32" s="19" t="s">
        <v>282</v>
      </c>
      <c r="H32" s="18">
        <v>4</v>
      </c>
      <c r="I32" s="18">
        <v>1</v>
      </c>
      <c r="J32" s="18">
        <v>1</v>
      </c>
      <c r="K32" s="18">
        <v>1</v>
      </c>
      <c r="L32" s="18">
        <v>1</v>
      </c>
      <c r="Q32" s="18">
        <f>Tabell4[[#This Row],[Antal påsar]]*50</f>
        <v>200</v>
      </c>
      <c r="R32" s="18" t="s">
        <v>333</v>
      </c>
      <c r="S32" s="63" t="s">
        <v>911</v>
      </c>
    </row>
    <row r="33" spans="1:19">
      <c r="A33" s="103">
        <v>7</v>
      </c>
      <c r="B33" s="80"/>
      <c r="C33" s="52" t="s">
        <v>280</v>
      </c>
      <c r="D33" s="39" t="s">
        <v>281</v>
      </c>
      <c r="E33" s="39" t="s">
        <v>533</v>
      </c>
      <c r="F33" s="58">
        <v>1</v>
      </c>
      <c r="G33" s="19" t="s">
        <v>282</v>
      </c>
      <c r="H33" s="37">
        <v>4</v>
      </c>
      <c r="I33" s="37">
        <v>1</v>
      </c>
      <c r="J33" s="37">
        <v>1</v>
      </c>
      <c r="K33" s="37">
        <v>1</v>
      </c>
      <c r="L33" s="37">
        <v>1</v>
      </c>
      <c r="Q33" s="18">
        <f>Tabell4[[#This Row],[Antal påsar]]*50</f>
        <v>200</v>
      </c>
      <c r="R33" s="18" t="s">
        <v>333</v>
      </c>
      <c r="S33" s="63" t="s">
        <v>911</v>
      </c>
    </row>
    <row r="34" spans="1:19">
      <c r="A34" s="102">
        <v>2</v>
      </c>
      <c r="B34" s="96" t="s">
        <v>95</v>
      </c>
      <c r="C34" s="19" t="s">
        <v>283</v>
      </c>
      <c r="D34" s="19" t="s">
        <v>284</v>
      </c>
      <c r="E34" s="19" t="s">
        <v>522</v>
      </c>
      <c r="F34" s="57">
        <v>1</v>
      </c>
      <c r="G34" s="19" t="s">
        <v>285</v>
      </c>
      <c r="H34" s="18">
        <v>8</v>
      </c>
      <c r="I34" s="18">
        <v>1</v>
      </c>
      <c r="J34" s="18">
        <v>1</v>
      </c>
      <c r="K34" s="18">
        <v>1</v>
      </c>
      <c r="L34" s="18">
        <v>1</v>
      </c>
      <c r="M34" s="18">
        <v>1</v>
      </c>
      <c r="N34" s="18">
        <v>1</v>
      </c>
      <c r="O34" s="18">
        <v>1</v>
      </c>
      <c r="P34" s="18">
        <v>1</v>
      </c>
      <c r="Q34" s="18">
        <f>Tabell4[[#This Row],[Antal påsar]]*50</f>
        <v>400</v>
      </c>
      <c r="R34" s="18" t="s">
        <v>333</v>
      </c>
      <c r="S34" s="63"/>
    </row>
    <row r="35" spans="1:19">
      <c r="A35" s="102">
        <v>9</v>
      </c>
      <c r="B35" s="96" t="s">
        <v>676</v>
      </c>
      <c r="C35" s="14" t="s">
        <v>677</v>
      </c>
      <c r="D35" s="14" t="s">
        <v>678</v>
      </c>
      <c r="E35" s="19" t="s">
        <v>517</v>
      </c>
      <c r="F35" s="57">
        <v>3</v>
      </c>
      <c r="G35" s="19" t="s">
        <v>880</v>
      </c>
      <c r="H35" s="37">
        <v>9</v>
      </c>
      <c r="I35" s="37">
        <v>2</v>
      </c>
      <c r="J35" s="37">
        <v>1</v>
      </c>
      <c r="K35" s="37">
        <v>1</v>
      </c>
      <c r="L35" s="37">
        <v>1</v>
      </c>
      <c r="M35" s="37">
        <v>1</v>
      </c>
      <c r="N35" s="37">
        <v>1</v>
      </c>
      <c r="O35" s="37">
        <v>1</v>
      </c>
      <c r="P35" s="37">
        <v>1</v>
      </c>
      <c r="Q35" s="37">
        <f>Tabell4[[#This Row],[Antal påsar]]*50</f>
        <v>450</v>
      </c>
      <c r="R35" s="37" t="s">
        <v>333</v>
      </c>
      <c r="S35" s="68"/>
    </row>
    <row r="36" spans="1:19">
      <c r="A36" s="103">
        <v>11</v>
      </c>
      <c r="B36" s="99" t="s">
        <v>87</v>
      </c>
      <c r="C36" s="34" t="s">
        <v>459</v>
      </c>
      <c r="D36" s="34" t="s">
        <v>460</v>
      </c>
      <c r="E36" s="34" t="s">
        <v>507</v>
      </c>
      <c r="F36" s="58">
        <v>1</v>
      </c>
      <c r="G36" s="34" t="s">
        <v>461</v>
      </c>
      <c r="H36" s="37">
        <v>8</v>
      </c>
      <c r="I36" s="37">
        <v>1</v>
      </c>
      <c r="J36" s="37">
        <v>1</v>
      </c>
      <c r="K36" s="37">
        <v>1</v>
      </c>
      <c r="L36" s="37">
        <v>1</v>
      </c>
      <c r="M36" s="37">
        <v>1</v>
      </c>
      <c r="N36" s="37">
        <v>1</v>
      </c>
      <c r="O36" s="37">
        <v>1</v>
      </c>
      <c r="P36" s="37">
        <v>1</v>
      </c>
      <c r="Q36" s="37">
        <f>Tabell4[[#This Row],[Antal påsar]]*50</f>
        <v>400</v>
      </c>
      <c r="R36" s="37" t="s">
        <v>333</v>
      </c>
      <c r="S36" s="65"/>
    </row>
    <row r="37" spans="1:19">
      <c r="A37" s="103">
        <v>3</v>
      </c>
      <c r="B37" s="99" t="s">
        <v>54</v>
      </c>
      <c r="C37" s="34" t="s">
        <v>209</v>
      </c>
      <c r="D37" s="34" t="s">
        <v>286</v>
      </c>
      <c r="E37" s="34" t="s">
        <v>522</v>
      </c>
      <c r="F37" s="58">
        <v>3</v>
      </c>
      <c r="G37" s="39" t="s">
        <v>287</v>
      </c>
      <c r="H37" s="37">
        <v>8</v>
      </c>
      <c r="I37" s="37">
        <v>1</v>
      </c>
      <c r="J37" s="37">
        <v>1</v>
      </c>
      <c r="K37" s="37">
        <v>1</v>
      </c>
      <c r="L37" s="37">
        <v>1</v>
      </c>
      <c r="M37" s="37">
        <v>1</v>
      </c>
      <c r="N37" s="37">
        <v>1</v>
      </c>
      <c r="O37" s="37">
        <v>1</v>
      </c>
      <c r="P37" s="37">
        <v>1</v>
      </c>
      <c r="Q37" s="37">
        <f>Tabell4[[#This Row],[Antal påsar]]*50</f>
        <v>400</v>
      </c>
      <c r="R37" s="37" t="s">
        <v>333</v>
      </c>
      <c r="S37" s="65"/>
    </row>
    <row r="38" spans="1:19">
      <c r="A38" s="102">
        <v>19</v>
      </c>
      <c r="B38" s="79" t="s">
        <v>973</v>
      </c>
      <c r="C38" s="14" t="s">
        <v>209</v>
      </c>
      <c r="D38" s="14" t="s">
        <v>210</v>
      </c>
      <c r="E38" s="14" t="s">
        <v>515</v>
      </c>
      <c r="F38" s="57">
        <v>2</v>
      </c>
      <c r="G38" s="19" t="s">
        <v>211</v>
      </c>
      <c r="H38" s="18">
        <v>8</v>
      </c>
      <c r="I38" s="18">
        <v>1</v>
      </c>
      <c r="J38" s="18">
        <v>1</v>
      </c>
      <c r="K38" s="18">
        <v>1</v>
      </c>
      <c r="L38" s="18">
        <v>1</v>
      </c>
      <c r="M38" s="18">
        <v>1</v>
      </c>
      <c r="N38" s="18">
        <v>1</v>
      </c>
      <c r="O38" s="18">
        <v>1</v>
      </c>
      <c r="P38" s="18">
        <v>1</v>
      </c>
      <c r="Q38" s="18">
        <f>Tabell4[[#This Row],[Antal påsar]]*50</f>
        <v>400</v>
      </c>
      <c r="R38" s="18" t="s">
        <v>333</v>
      </c>
      <c r="S38" s="71" t="s">
        <v>932</v>
      </c>
    </row>
    <row r="39" spans="1:19">
      <c r="A39" s="102"/>
      <c r="B39" s="79"/>
      <c r="C39" s="34" t="s">
        <v>209</v>
      </c>
      <c r="D39" s="34" t="s">
        <v>210</v>
      </c>
      <c r="E39" s="19" t="s">
        <v>515</v>
      </c>
      <c r="F39" s="57">
        <v>2</v>
      </c>
      <c r="G39" s="19" t="s">
        <v>211</v>
      </c>
      <c r="H39" s="53">
        <v>8</v>
      </c>
      <c r="I39" s="53">
        <v>1</v>
      </c>
      <c r="J39" s="53">
        <v>1</v>
      </c>
      <c r="K39" s="53">
        <v>1</v>
      </c>
      <c r="L39" s="53">
        <v>1</v>
      </c>
      <c r="M39" s="53">
        <v>1</v>
      </c>
      <c r="N39" s="53">
        <v>1</v>
      </c>
      <c r="O39" s="53">
        <v>1</v>
      </c>
      <c r="P39" s="53">
        <v>1</v>
      </c>
      <c r="Q39" s="53">
        <f>Tabell4[[#This Row],[Antal påsar]]*50</f>
        <v>400</v>
      </c>
      <c r="R39" s="53" t="s">
        <v>333</v>
      </c>
      <c r="S39" s="55" t="s">
        <v>516</v>
      </c>
    </row>
    <row r="40" spans="1:19">
      <c r="A40" s="103">
        <v>8</v>
      </c>
      <c r="B40" s="99" t="s">
        <v>47</v>
      </c>
      <c r="C40" s="34" t="s">
        <v>587</v>
      </c>
      <c r="D40" s="34" t="s">
        <v>264</v>
      </c>
      <c r="E40" s="34" t="s">
        <v>568</v>
      </c>
      <c r="F40" s="58">
        <v>2</v>
      </c>
      <c r="G40" s="39" t="s">
        <v>265</v>
      </c>
      <c r="H40" s="37">
        <v>7</v>
      </c>
      <c r="I40" s="37">
        <v>1</v>
      </c>
      <c r="J40" s="37">
        <v>1</v>
      </c>
      <c r="K40" s="37">
        <v>1</v>
      </c>
      <c r="L40" s="37">
        <v>1</v>
      </c>
      <c r="M40" s="37"/>
      <c r="N40" s="37">
        <v>1</v>
      </c>
      <c r="O40" s="37">
        <v>1</v>
      </c>
      <c r="P40" s="37">
        <v>1</v>
      </c>
      <c r="Q40" s="37">
        <f>Tabell4[[#This Row],[Antal påsar]]*50</f>
        <v>350</v>
      </c>
      <c r="R40" s="37" t="s">
        <v>333</v>
      </c>
      <c r="S40" s="65"/>
    </row>
    <row r="41" spans="1:19">
      <c r="A41" s="54">
        <v>12</v>
      </c>
      <c r="B41" s="97" t="s">
        <v>959</v>
      </c>
      <c r="C41" s="19" t="s">
        <v>573</v>
      </c>
      <c r="D41" s="19" t="s">
        <v>574</v>
      </c>
      <c r="E41" s="19" t="s">
        <v>507</v>
      </c>
      <c r="F41" s="18">
        <v>1</v>
      </c>
      <c r="G41" s="19" t="s">
        <v>575</v>
      </c>
      <c r="H41" s="18">
        <v>4</v>
      </c>
      <c r="I41" s="18"/>
      <c r="J41" s="18">
        <v>1</v>
      </c>
      <c r="L41" s="18">
        <v>1</v>
      </c>
      <c r="N41" s="18">
        <v>1</v>
      </c>
      <c r="P41" s="18">
        <v>1</v>
      </c>
      <c r="Q41" s="18">
        <f>Tabell4[[#This Row],[Antal påsar]]*50</f>
        <v>200</v>
      </c>
      <c r="R41" s="18" t="s">
        <v>333</v>
      </c>
      <c r="S41" s="69"/>
    </row>
    <row r="42" spans="1:19">
      <c r="A42" s="102">
        <v>10</v>
      </c>
      <c r="B42" s="96" t="s">
        <v>150</v>
      </c>
      <c r="C42" s="19" t="s">
        <v>300</v>
      </c>
      <c r="D42" s="19" t="s">
        <v>301</v>
      </c>
      <c r="E42" s="19" t="s">
        <v>515</v>
      </c>
      <c r="F42" s="57">
        <v>2</v>
      </c>
      <c r="G42" s="19" t="s">
        <v>302</v>
      </c>
      <c r="H42" s="18">
        <v>8</v>
      </c>
      <c r="I42" s="18">
        <v>1</v>
      </c>
      <c r="J42" s="18">
        <v>1</v>
      </c>
      <c r="K42" s="18">
        <v>1</v>
      </c>
      <c r="L42" s="18">
        <v>1</v>
      </c>
      <c r="M42" s="18">
        <v>1</v>
      </c>
      <c r="N42" s="18">
        <v>1</v>
      </c>
      <c r="O42" s="18">
        <v>1</v>
      </c>
      <c r="P42" s="18">
        <v>1</v>
      </c>
      <c r="Q42" s="18">
        <f>Tabell4[[#This Row],[Antal påsar]]*50</f>
        <v>400</v>
      </c>
      <c r="R42" s="18" t="s">
        <v>333</v>
      </c>
    </row>
    <row r="43" spans="1:19">
      <c r="A43" s="102">
        <v>16</v>
      </c>
      <c r="B43" s="96" t="s">
        <v>961</v>
      </c>
      <c r="C43" s="19" t="s">
        <v>563</v>
      </c>
      <c r="D43" s="19" t="s">
        <v>564</v>
      </c>
      <c r="E43" s="19" t="s">
        <v>515</v>
      </c>
      <c r="F43" s="57">
        <v>1</v>
      </c>
      <c r="G43" s="19" t="s">
        <v>565</v>
      </c>
      <c r="H43" s="37">
        <v>8</v>
      </c>
      <c r="I43" s="37">
        <v>1</v>
      </c>
      <c r="J43" s="37">
        <v>1</v>
      </c>
      <c r="K43" s="37">
        <v>1</v>
      </c>
      <c r="L43" s="37">
        <v>1</v>
      </c>
      <c r="M43" s="37">
        <v>1</v>
      </c>
      <c r="N43" s="37">
        <v>1</v>
      </c>
      <c r="O43" s="37">
        <v>1</v>
      </c>
      <c r="P43" s="37">
        <v>1</v>
      </c>
      <c r="Q43" s="37">
        <f>Tabell4[[#This Row],[Antal påsar]]*50</f>
        <v>400</v>
      </c>
      <c r="R43" s="37" t="s">
        <v>333</v>
      </c>
      <c r="S43" s="53"/>
    </row>
    <row r="44" spans="1:19">
      <c r="A44" s="53">
        <v>18</v>
      </c>
      <c r="B44" s="100" t="s">
        <v>956</v>
      </c>
      <c r="C44" s="34" t="s">
        <v>581</v>
      </c>
      <c r="D44" s="34" t="s">
        <v>582</v>
      </c>
      <c r="E44" s="39" t="s">
        <v>508</v>
      </c>
      <c r="F44" s="37">
        <v>3</v>
      </c>
      <c r="G44" s="38" t="s">
        <v>583</v>
      </c>
      <c r="H44" s="37">
        <v>4</v>
      </c>
      <c r="I44" s="37"/>
      <c r="J44" s="37">
        <v>1</v>
      </c>
      <c r="K44" s="37">
        <v>1</v>
      </c>
      <c r="L44" s="37">
        <v>1</v>
      </c>
      <c r="N44" s="18">
        <v>1</v>
      </c>
      <c r="Q44" s="18">
        <f>Tabell4[[#This Row],[Antal påsar]]*50</f>
        <v>200</v>
      </c>
      <c r="R44" s="18" t="s">
        <v>333</v>
      </c>
      <c r="S44" s="66"/>
    </row>
    <row r="45" spans="1:19">
      <c r="A45" s="102">
        <v>4</v>
      </c>
      <c r="B45" s="96" t="s">
        <v>149</v>
      </c>
      <c r="C45" s="14" t="s">
        <v>269</v>
      </c>
      <c r="D45" s="14" t="s">
        <v>270</v>
      </c>
      <c r="E45" s="19" t="s">
        <v>517</v>
      </c>
      <c r="F45" s="57">
        <v>3</v>
      </c>
      <c r="G45" s="19" t="s">
        <v>271</v>
      </c>
      <c r="H45" s="18">
        <v>8</v>
      </c>
      <c r="I45" s="18">
        <v>1</v>
      </c>
      <c r="J45" s="18">
        <v>1</v>
      </c>
      <c r="K45" s="18">
        <v>1</v>
      </c>
      <c r="L45" s="18">
        <v>1</v>
      </c>
      <c r="M45" s="18">
        <v>1</v>
      </c>
      <c r="N45" s="18">
        <v>1</v>
      </c>
      <c r="O45" s="18">
        <v>1</v>
      </c>
      <c r="P45" s="18">
        <v>1</v>
      </c>
      <c r="Q45" s="18">
        <f>Tabell4[[#This Row],[Antal påsar]]*50</f>
        <v>400</v>
      </c>
      <c r="R45" s="18" t="s">
        <v>333</v>
      </c>
      <c r="S45" s="63"/>
    </row>
    <row r="46" spans="1:19">
      <c r="A46" s="102">
        <v>11</v>
      </c>
      <c r="B46" s="96" t="s">
        <v>91</v>
      </c>
      <c r="C46" s="19" t="s">
        <v>303</v>
      </c>
      <c r="D46" s="19" t="s">
        <v>304</v>
      </c>
      <c r="E46" s="19" t="s">
        <v>568</v>
      </c>
      <c r="F46" s="57">
        <v>2</v>
      </c>
      <c r="G46" s="19" t="s">
        <v>305</v>
      </c>
      <c r="H46" s="18">
        <v>4</v>
      </c>
      <c r="I46" s="18">
        <v>1</v>
      </c>
      <c r="K46" s="18">
        <v>1</v>
      </c>
      <c r="M46" s="18">
        <v>1</v>
      </c>
      <c r="O46" s="18">
        <v>1</v>
      </c>
      <c r="Q46" s="18">
        <f>Tabell4[[#This Row],[Antal påsar]]*50</f>
        <v>200</v>
      </c>
      <c r="R46" s="18" t="s">
        <v>333</v>
      </c>
      <c r="S46" s="63"/>
    </row>
    <row r="47" spans="1:19">
      <c r="A47" s="54">
        <v>14</v>
      </c>
      <c r="B47" s="97" t="s">
        <v>942</v>
      </c>
      <c r="C47" s="14" t="s">
        <v>904</v>
      </c>
      <c r="D47" s="14" t="s">
        <v>905</v>
      </c>
      <c r="E47" s="19" t="s">
        <v>517</v>
      </c>
      <c r="F47" s="18">
        <v>3</v>
      </c>
      <c r="G47" s="19" t="s">
        <v>906</v>
      </c>
      <c r="H47" s="18">
        <v>1</v>
      </c>
      <c r="I47" s="18"/>
      <c r="K47" s="18">
        <v>1</v>
      </c>
      <c r="Q47" s="18">
        <f>Tabell4[[#This Row],[Antal påsar]]*50</f>
        <v>50</v>
      </c>
      <c r="R47" s="18" t="s">
        <v>333</v>
      </c>
      <c r="S47" s="67"/>
    </row>
    <row r="48" spans="1:19">
      <c r="A48" s="54">
        <v>14</v>
      </c>
      <c r="B48" s="97" t="s">
        <v>951</v>
      </c>
      <c r="C48" s="19" t="s">
        <v>887</v>
      </c>
      <c r="D48" s="19" t="s">
        <v>888</v>
      </c>
      <c r="E48" s="19" t="s">
        <v>568</v>
      </c>
      <c r="F48" s="18">
        <v>2</v>
      </c>
      <c r="G48" s="19" t="s">
        <v>889</v>
      </c>
      <c r="H48" s="37">
        <v>4</v>
      </c>
      <c r="I48" s="37"/>
      <c r="J48" s="37">
        <v>1</v>
      </c>
      <c r="K48" s="37">
        <v>1</v>
      </c>
      <c r="L48" s="37">
        <v>1</v>
      </c>
      <c r="M48" s="37">
        <v>1</v>
      </c>
      <c r="N48" s="37"/>
      <c r="O48" s="37"/>
      <c r="P48" s="37"/>
      <c r="Q48" s="40">
        <f>Tabell4[[#This Row],[Antal påsar]]*50</f>
        <v>200</v>
      </c>
      <c r="R48" s="37"/>
      <c r="S48" s="68"/>
    </row>
    <row r="49" spans="1:19">
      <c r="A49" s="102">
        <v>2</v>
      </c>
      <c r="B49" s="96" t="s">
        <v>968</v>
      </c>
      <c r="C49" s="19" t="s">
        <v>537</v>
      </c>
      <c r="D49" s="19" t="s">
        <v>539</v>
      </c>
      <c r="E49" s="19" t="s">
        <v>507</v>
      </c>
      <c r="F49" s="57">
        <v>2</v>
      </c>
      <c r="G49" s="19" t="s">
        <v>538</v>
      </c>
      <c r="H49" s="37">
        <v>2</v>
      </c>
      <c r="I49" s="37">
        <v>1</v>
      </c>
      <c r="J49" s="37">
        <v>1</v>
      </c>
      <c r="K49" s="37"/>
      <c r="L49" s="37"/>
      <c r="M49" s="37"/>
      <c r="N49" s="37"/>
      <c r="O49" s="37"/>
      <c r="P49" s="37"/>
      <c r="Q49" s="37">
        <f>Tabell4[[#This Row],[Antal påsar]]*50</f>
        <v>100</v>
      </c>
      <c r="R49" s="37" t="s">
        <v>333</v>
      </c>
      <c r="S49" s="53"/>
    </row>
    <row r="50" spans="1:19">
      <c r="A50" s="102">
        <v>16</v>
      </c>
      <c r="B50" s="79" t="s">
        <v>60</v>
      </c>
      <c r="C50" s="14" t="s">
        <v>312</v>
      </c>
      <c r="D50" s="14" t="s">
        <v>313</v>
      </c>
      <c r="E50" s="19" t="s">
        <v>515</v>
      </c>
      <c r="F50" s="57">
        <v>2</v>
      </c>
      <c r="G50" s="19" t="s">
        <v>314</v>
      </c>
      <c r="H50" s="18">
        <v>8</v>
      </c>
      <c r="I50" s="18">
        <v>1</v>
      </c>
      <c r="J50" s="18">
        <v>1</v>
      </c>
      <c r="K50" s="18">
        <v>1</v>
      </c>
      <c r="L50" s="18">
        <v>1</v>
      </c>
      <c r="M50" s="18">
        <v>1</v>
      </c>
      <c r="N50" s="18">
        <v>1</v>
      </c>
      <c r="O50" s="18">
        <v>1</v>
      </c>
      <c r="P50" s="18">
        <v>1</v>
      </c>
      <c r="Q50" s="18">
        <f>Tabell4[[#This Row],[Antal påsar]]*50</f>
        <v>400</v>
      </c>
      <c r="R50" s="18" t="s">
        <v>333</v>
      </c>
      <c r="S50" s="64"/>
    </row>
    <row r="51" spans="1:19">
      <c r="A51" s="105">
        <v>7</v>
      </c>
      <c r="B51" s="101" t="s">
        <v>939</v>
      </c>
      <c r="C51" s="74" t="s">
        <v>588</v>
      </c>
      <c r="D51" s="74" t="s">
        <v>589</v>
      </c>
      <c r="E51" s="34" t="s">
        <v>568</v>
      </c>
      <c r="F51" s="58">
        <v>2</v>
      </c>
      <c r="G51" s="34" t="s">
        <v>590</v>
      </c>
      <c r="H51" s="37">
        <v>5</v>
      </c>
      <c r="I51" s="37">
        <v>1</v>
      </c>
      <c r="J51" s="37">
        <v>1</v>
      </c>
      <c r="K51" s="37">
        <v>1</v>
      </c>
      <c r="L51" s="37">
        <v>1</v>
      </c>
      <c r="M51" s="75">
        <v>1</v>
      </c>
      <c r="N51" s="37"/>
      <c r="O51" s="37"/>
      <c r="P51" s="37"/>
      <c r="Q51" s="37">
        <f>Tabell4[[#This Row],[Antal påsar]]*50</f>
        <v>250</v>
      </c>
      <c r="R51" s="37" t="s">
        <v>333</v>
      </c>
      <c r="S51" s="60" t="s">
        <v>873</v>
      </c>
    </row>
    <row r="52" spans="1:19">
      <c r="A52" s="102">
        <v>21</v>
      </c>
      <c r="B52" s="96" t="s">
        <v>90</v>
      </c>
      <c r="C52" s="19" t="s">
        <v>306</v>
      </c>
      <c r="D52" s="19" t="s">
        <v>307</v>
      </c>
      <c r="E52" s="19" t="s">
        <v>515</v>
      </c>
      <c r="F52" s="57">
        <v>1</v>
      </c>
      <c r="G52" s="19" t="s">
        <v>308</v>
      </c>
      <c r="H52" s="18">
        <v>8</v>
      </c>
      <c r="I52" s="18">
        <v>1</v>
      </c>
      <c r="J52" s="18">
        <v>1</v>
      </c>
      <c r="K52" s="18">
        <v>1</v>
      </c>
      <c r="L52" s="18">
        <v>1</v>
      </c>
      <c r="M52" s="18">
        <v>1</v>
      </c>
      <c r="N52" s="18">
        <v>1</v>
      </c>
      <c r="O52" s="18">
        <v>1</v>
      </c>
      <c r="P52" s="18">
        <v>1</v>
      </c>
      <c r="Q52" s="18">
        <f>Tabell4[[#This Row],[Antal påsar]]*50</f>
        <v>400</v>
      </c>
      <c r="R52" s="18" t="s">
        <v>333</v>
      </c>
      <c r="S52" s="63"/>
    </row>
    <row r="53" spans="1:19">
      <c r="A53" s="54">
        <v>14</v>
      </c>
      <c r="B53" s="97" t="s">
        <v>948</v>
      </c>
      <c r="C53" s="14" t="s">
        <v>893</v>
      </c>
      <c r="D53" s="14" t="s">
        <v>894</v>
      </c>
      <c r="E53" s="19" t="s">
        <v>515</v>
      </c>
      <c r="F53" s="18">
        <v>2</v>
      </c>
      <c r="G53" s="14" t="s">
        <v>895</v>
      </c>
      <c r="H53" s="18">
        <v>5</v>
      </c>
      <c r="I53" s="18"/>
      <c r="J53" s="18">
        <v>1</v>
      </c>
      <c r="K53" s="18">
        <v>1</v>
      </c>
      <c r="L53" s="18">
        <v>1</v>
      </c>
      <c r="M53" s="18">
        <v>1</v>
      </c>
      <c r="N53" s="18">
        <v>1</v>
      </c>
      <c r="Q53" s="40">
        <f>Tabell4[[#This Row],[Antal påsar]]*50</f>
        <v>250</v>
      </c>
      <c r="R53" s="18" t="s">
        <v>333</v>
      </c>
      <c r="S53" s="55"/>
    </row>
    <row r="54" spans="1:19">
      <c r="A54" s="102">
        <v>6</v>
      </c>
      <c r="B54" s="96" t="s">
        <v>970</v>
      </c>
      <c r="C54" s="14" t="s">
        <v>519</v>
      </c>
      <c r="D54" s="14" t="s">
        <v>520</v>
      </c>
      <c r="E54" s="19" t="s">
        <v>507</v>
      </c>
      <c r="F54" s="57">
        <v>1</v>
      </c>
      <c r="G54" s="19" t="s">
        <v>521</v>
      </c>
      <c r="H54" s="18">
        <v>8</v>
      </c>
      <c r="I54" s="18">
        <v>1</v>
      </c>
      <c r="J54" s="18">
        <v>1</v>
      </c>
      <c r="K54" s="18">
        <v>1</v>
      </c>
      <c r="L54" s="18">
        <v>1</v>
      </c>
      <c r="M54" s="18">
        <v>1</v>
      </c>
      <c r="N54" s="18">
        <v>1</v>
      </c>
      <c r="O54" s="18">
        <v>1</v>
      </c>
      <c r="P54" s="18">
        <v>1</v>
      </c>
      <c r="Q54" s="18">
        <f>Tabell4[[#This Row],[Antal påsar]]*50</f>
        <v>400</v>
      </c>
      <c r="R54" s="18" t="s">
        <v>333</v>
      </c>
      <c r="S54" s="63"/>
    </row>
    <row r="55" spans="1:19">
      <c r="A55" s="103">
        <v>4</v>
      </c>
      <c r="B55" s="99" t="s">
        <v>105</v>
      </c>
      <c r="C55" s="34" t="s">
        <v>294</v>
      </c>
      <c r="D55" s="34" t="s">
        <v>295</v>
      </c>
      <c r="E55" s="34" t="s">
        <v>522</v>
      </c>
      <c r="F55" s="58">
        <v>3</v>
      </c>
      <c r="G55" s="39" t="s">
        <v>296</v>
      </c>
      <c r="H55" s="37">
        <v>5</v>
      </c>
      <c r="I55" s="37">
        <v>1</v>
      </c>
      <c r="J55" s="37">
        <v>1</v>
      </c>
      <c r="K55" s="37">
        <v>1</v>
      </c>
      <c r="L55" s="37">
        <v>1</v>
      </c>
      <c r="M55" s="37">
        <v>1</v>
      </c>
      <c r="N55" s="37"/>
      <c r="O55" s="37"/>
      <c r="P55" s="37"/>
      <c r="Q55" s="37">
        <f>Tabell4[[#This Row],[Antal påsar]]*50</f>
        <v>250</v>
      </c>
      <c r="R55" s="37" t="s">
        <v>333</v>
      </c>
      <c r="S55" s="65"/>
    </row>
    <row r="56" spans="1:19">
      <c r="A56" s="102">
        <v>10</v>
      </c>
      <c r="B56" s="96" t="s">
        <v>618</v>
      </c>
      <c r="C56" s="14" t="s">
        <v>506</v>
      </c>
      <c r="D56" s="14" t="s">
        <v>505</v>
      </c>
      <c r="E56" s="19" t="s">
        <v>507</v>
      </c>
      <c r="F56" s="57">
        <v>1</v>
      </c>
      <c r="G56" s="38" t="s">
        <v>509</v>
      </c>
      <c r="H56" s="37">
        <v>8</v>
      </c>
      <c r="I56" s="37">
        <v>1</v>
      </c>
      <c r="J56" s="37">
        <v>1</v>
      </c>
      <c r="K56" s="37">
        <v>1</v>
      </c>
      <c r="L56" s="37">
        <v>1</v>
      </c>
      <c r="M56" s="37">
        <v>1</v>
      </c>
      <c r="N56" s="37">
        <v>1</v>
      </c>
      <c r="O56" s="37">
        <v>1</v>
      </c>
      <c r="P56" s="37">
        <v>1</v>
      </c>
      <c r="Q56" s="37">
        <f>Tabell4[[#This Row],[Antal påsar]]*50</f>
        <v>400</v>
      </c>
      <c r="R56" s="37" t="s">
        <v>333</v>
      </c>
      <c r="S56" s="63"/>
    </row>
    <row r="57" spans="1:19" ht="16.8">
      <c r="A57" s="103">
        <v>5</v>
      </c>
      <c r="B57" s="99" t="s">
        <v>65</v>
      </c>
      <c r="C57" s="34" t="s">
        <v>357</v>
      </c>
      <c r="D57" s="34" t="s">
        <v>358</v>
      </c>
      <c r="E57" s="34" t="s">
        <v>507</v>
      </c>
      <c r="F57" s="58">
        <v>1</v>
      </c>
      <c r="G57" s="34" t="s">
        <v>359</v>
      </c>
      <c r="H57" s="37">
        <v>8</v>
      </c>
      <c r="I57" s="37">
        <v>1</v>
      </c>
      <c r="J57" s="37">
        <v>1</v>
      </c>
      <c r="K57" s="37">
        <v>1</v>
      </c>
      <c r="L57" s="37">
        <v>1</v>
      </c>
      <c r="M57" s="37">
        <v>1</v>
      </c>
      <c r="N57" s="37">
        <v>1</v>
      </c>
      <c r="O57" s="37">
        <v>1</v>
      </c>
      <c r="P57" s="37">
        <v>1</v>
      </c>
      <c r="Q57" s="37">
        <f>Tabell4[[#This Row],[Antal påsar]]*50</f>
        <v>400</v>
      </c>
      <c r="R57" s="37" t="s">
        <v>333</v>
      </c>
      <c r="S57" s="70"/>
    </row>
    <row r="58" spans="1:19">
      <c r="A58" s="57">
        <v>11</v>
      </c>
      <c r="B58" s="79" t="s">
        <v>135</v>
      </c>
      <c r="C58" s="19" t="s">
        <v>366</v>
      </c>
      <c r="D58" s="19" t="s">
        <v>367</v>
      </c>
      <c r="E58" s="19" t="s">
        <v>517</v>
      </c>
      <c r="F58" s="57">
        <v>3</v>
      </c>
      <c r="G58" s="19" t="s">
        <v>882</v>
      </c>
      <c r="H58" s="18">
        <v>7</v>
      </c>
      <c r="I58" s="18">
        <v>1</v>
      </c>
      <c r="J58" s="18">
        <v>1</v>
      </c>
      <c r="L58" s="18">
        <v>1</v>
      </c>
      <c r="M58" s="18">
        <v>1</v>
      </c>
      <c r="N58" s="18">
        <v>1</v>
      </c>
      <c r="O58" s="18">
        <v>1</v>
      </c>
      <c r="P58" s="18">
        <v>1</v>
      </c>
      <c r="Q58" s="18">
        <f>Tabell4[[#This Row],[Antal påsar]]*50</f>
        <v>350</v>
      </c>
      <c r="R58" s="18" t="s">
        <v>333</v>
      </c>
      <c r="S58" s="63"/>
    </row>
    <row r="59" spans="1:19">
      <c r="A59" s="18">
        <v>8</v>
      </c>
      <c r="B59" s="19" t="s">
        <v>958</v>
      </c>
      <c r="C59" s="19" t="s">
        <v>576</v>
      </c>
      <c r="D59" s="19" t="s">
        <v>577</v>
      </c>
      <c r="E59" s="19" t="s">
        <v>517</v>
      </c>
      <c r="F59" s="18">
        <v>3</v>
      </c>
      <c r="G59" s="19" t="s">
        <v>881</v>
      </c>
      <c r="H59" s="18">
        <v>4</v>
      </c>
      <c r="I59" s="18"/>
      <c r="J59" s="18">
        <v>1</v>
      </c>
      <c r="L59" s="18">
        <v>1</v>
      </c>
      <c r="N59" s="18">
        <v>1</v>
      </c>
      <c r="P59" s="18">
        <v>1</v>
      </c>
      <c r="Q59" s="18">
        <f>Tabell4[[#This Row],[Antal påsar]]*50</f>
        <v>200</v>
      </c>
      <c r="R59" s="18" t="s">
        <v>333</v>
      </c>
      <c r="S59" s="55"/>
    </row>
    <row r="60" spans="1:19">
      <c r="A60" s="57">
        <v>4</v>
      </c>
      <c r="B60" s="79" t="s">
        <v>96</v>
      </c>
      <c r="C60" s="14" t="s">
        <v>369</v>
      </c>
      <c r="D60" s="14" t="s">
        <v>370</v>
      </c>
      <c r="E60" s="19" t="s">
        <v>522</v>
      </c>
      <c r="F60" s="57">
        <v>1</v>
      </c>
      <c r="G60" s="14" t="s">
        <v>371</v>
      </c>
      <c r="H60" s="18">
        <v>8</v>
      </c>
      <c r="I60" s="18">
        <v>1</v>
      </c>
      <c r="J60" s="18">
        <v>1</v>
      </c>
      <c r="K60" s="18">
        <v>1</v>
      </c>
      <c r="L60" s="18">
        <v>1</v>
      </c>
      <c r="M60" s="18">
        <v>1</v>
      </c>
      <c r="N60" s="18">
        <v>1</v>
      </c>
      <c r="O60" s="18">
        <v>1</v>
      </c>
      <c r="P60" s="18">
        <v>1</v>
      </c>
      <c r="Q60" s="18">
        <f>Tabell4[[#This Row],[Antal påsar]]*50</f>
        <v>400</v>
      </c>
      <c r="R60" s="18" t="s">
        <v>333</v>
      </c>
      <c r="S60" s="68"/>
    </row>
    <row r="61" spans="1:19">
      <c r="A61" s="57">
        <v>6</v>
      </c>
      <c r="B61" s="79" t="s">
        <v>88</v>
      </c>
      <c r="C61" s="19" t="s">
        <v>363</v>
      </c>
      <c r="D61" s="19" t="s">
        <v>364</v>
      </c>
      <c r="E61" s="19" t="s">
        <v>517</v>
      </c>
      <c r="F61" s="57">
        <v>3</v>
      </c>
      <c r="G61" s="19" t="s">
        <v>365</v>
      </c>
      <c r="H61" s="40">
        <v>6</v>
      </c>
      <c r="I61" s="40">
        <v>1</v>
      </c>
      <c r="J61" s="40">
        <v>1</v>
      </c>
      <c r="K61" s="40">
        <v>1</v>
      </c>
      <c r="L61" s="40"/>
      <c r="M61" s="40"/>
      <c r="N61" s="40">
        <v>1</v>
      </c>
      <c r="O61" s="40">
        <v>1</v>
      </c>
      <c r="P61" s="40">
        <v>1</v>
      </c>
      <c r="Q61" s="40">
        <f>Tabell4[[#This Row],[Antal påsar]]*50</f>
        <v>300</v>
      </c>
      <c r="R61" s="40" t="s">
        <v>333</v>
      </c>
      <c r="S61" s="63"/>
    </row>
    <row r="62" spans="1:19">
      <c r="A62" s="57">
        <v>10</v>
      </c>
      <c r="B62" s="79" t="s">
        <v>115</v>
      </c>
      <c r="C62" s="14" t="s">
        <v>378</v>
      </c>
      <c r="D62" s="14" t="s">
        <v>379</v>
      </c>
      <c r="E62" s="19" t="s">
        <v>517</v>
      </c>
      <c r="F62" s="57">
        <v>3</v>
      </c>
      <c r="G62" s="14" t="s">
        <v>380</v>
      </c>
      <c r="H62" s="18">
        <v>4</v>
      </c>
      <c r="I62" s="18">
        <v>1</v>
      </c>
      <c r="J62" s="18">
        <v>1</v>
      </c>
      <c r="K62" s="18">
        <v>1</v>
      </c>
      <c r="L62" s="18">
        <v>1</v>
      </c>
      <c r="Q62" s="18">
        <f>Tabell4[[#This Row],[Antal påsar]]*50</f>
        <v>200</v>
      </c>
      <c r="R62" s="18" t="s">
        <v>333</v>
      </c>
      <c r="S62" s="64"/>
    </row>
    <row r="63" spans="1:19">
      <c r="A63" s="57">
        <v>14</v>
      </c>
      <c r="B63" s="79" t="s">
        <v>151</v>
      </c>
      <c r="C63" s="14" t="s">
        <v>375</v>
      </c>
      <c r="D63" s="14" t="s">
        <v>376</v>
      </c>
      <c r="E63" s="14" t="s">
        <v>517</v>
      </c>
      <c r="F63" s="57">
        <v>3</v>
      </c>
      <c r="G63" s="19" t="s">
        <v>377</v>
      </c>
      <c r="H63" s="37">
        <v>8</v>
      </c>
      <c r="I63" s="37">
        <v>1</v>
      </c>
      <c r="J63" s="37">
        <v>1</v>
      </c>
      <c r="K63" s="37">
        <v>1</v>
      </c>
      <c r="L63" s="37">
        <v>1</v>
      </c>
      <c r="M63" s="37">
        <v>1</v>
      </c>
      <c r="N63" s="37">
        <v>1</v>
      </c>
      <c r="O63" s="37">
        <v>1</v>
      </c>
      <c r="P63" s="37">
        <v>1</v>
      </c>
      <c r="Q63" s="37">
        <f>Tabell4[[#This Row],[Antal påsar]]*50</f>
        <v>400</v>
      </c>
      <c r="R63" s="37" t="s">
        <v>333</v>
      </c>
      <c r="S63" s="63"/>
    </row>
    <row r="64" spans="1:19">
      <c r="A64" s="18">
        <v>2</v>
      </c>
      <c r="B64" s="19" t="s">
        <v>934</v>
      </c>
      <c r="C64" s="14" t="s">
        <v>907</v>
      </c>
      <c r="D64" s="14" t="s">
        <v>908</v>
      </c>
      <c r="E64" s="19" t="s">
        <v>522</v>
      </c>
      <c r="F64" s="18">
        <v>3</v>
      </c>
      <c r="G64" s="19" t="s">
        <v>909</v>
      </c>
      <c r="H64" s="37">
        <v>4</v>
      </c>
      <c r="I64" s="37"/>
      <c r="J64" s="37"/>
      <c r="K64" s="37"/>
      <c r="L64" s="37">
        <v>1</v>
      </c>
      <c r="M64" s="37"/>
      <c r="N64" s="37">
        <v>1</v>
      </c>
      <c r="O64" s="37">
        <v>1</v>
      </c>
      <c r="P64" s="37">
        <v>1</v>
      </c>
      <c r="Q64" s="18">
        <f>Tabell4[[#This Row],[Antal påsar]]*50</f>
        <v>200</v>
      </c>
      <c r="R64" s="37" t="s">
        <v>333</v>
      </c>
      <c r="S64" s="66"/>
    </row>
    <row r="65" spans="1:19">
      <c r="A65" s="57">
        <v>22</v>
      </c>
      <c r="B65" s="79" t="s">
        <v>48</v>
      </c>
      <c r="C65" s="19" t="s">
        <v>384</v>
      </c>
      <c r="D65" s="19" t="s">
        <v>385</v>
      </c>
      <c r="E65" s="19" t="s">
        <v>508</v>
      </c>
      <c r="F65" s="57">
        <v>3</v>
      </c>
      <c r="G65" s="19" t="s">
        <v>386</v>
      </c>
      <c r="H65" s="18">
        <v>2</v>
      </c>
      <c r="I65" s="18">
        <v>1</v>
      </c>
      <c r="J65" s="18">
        <v>1</v>
      </c>
      <c r="Q65" s="18">
        <f>Tabell4[[#This Row],[Antal påsar]]*50</f>
        <v>100</v>
      </c>
      <c r="R65" s="18" t="s">
        <v>333</v>
      </c>
      <c r="S65" s="64"/>
    </row>
    <row r="66" spans="1:19">
      <c r="A66" s="57">
        <v>25</v>
      </c>
      <c r="B66" s="79" t="s">
        <v>83</v>
      </c>
      <c r="C66" s="19" t="s">
        <v>390</v>
      </c>
      <c r="D66" s="19" t="s">
        <v>391</v>
      </c>
      <c r="E66" s="19" t="s">
        <v>515</v>
      </c>
      <c r="F66" s="57">
        <v>1</v>
      </c>
      <c r="G66" s="19" t="s">
        <v>392</v>
      </c>
      <c r="H66" s="40">
        <v>8</v>
      </c>
      <c r="I66" s="40">
        <v>1</v>
      </c>
      <c r="J66" s="40">
        <v>1</v>
      </c>
      <c r="K66" s="40">
        <v>1</v>
      </c>
      <c r="L66" s="40">
        <v>1</v>
      </c>
      <c r="M66" s="40">
        <v>1</v>
      </c>
      <c r="N66" s="40">
        <v>1</v>
      </c>
      <c r="O66" s="40">
        <v>1</v>
      </c>
      <c r="P66" s="40">
        <v>1</v>
      </c>
      <c r="Q66" s="40">
        <f>Tabell4[[#This Row],[Antal påsar]]*50</f>
        <v>400</v>
      </c>
      <c r="R66" s="40" t="s">
        <v>333</v>
      </c>
      <c r="S66" s="67"/>
    </row>
    <row r="67" spans="1:19">
      <c r="A67" s="18">
        <v>25</v>
      </c>
      <c r="B67" s="19"/>
      <c r="C67" s="14" t="s">
        <v>912</v>
      </c>
      <c r="D67" s="14" t="s">
        <v>913</v>
      </c>
      <c r="E67" s="19" t="s">
        <v>508</v>
      </c>
      <c r="F67" s="18">
        <v>3</v>
      </c>
      <c r="G67" s="19" t="s">
        <v>914</v>
      </c>
      <c r="H67" s="18">
        <v>1</v>
      </c>
      <c r="I67" s="18"/>
      <c r="K67" s="18">
        <v>1</v>
      </c>
      <c r="Q67" s="18">
        <f>Tabell4[[#This Row],[Antal påsar]]*50</f>
        <v>50</v>
      </c>
      <c r="R67" s="18" t="s">
        <v>333</v>
      </c>
      <c r="S67" s="55"/>
    </row>
    <row r="68" spans="1:19">
      <c r="A68" s="57">
        <v>3</v>
      </c>
      <c r="B68" s="79"/>
      <c r="C68" s="19" t="s">
        <v>558</v>
      </c>
      <c r="D68" s="19" t="s">
        <v>559</v>
      </c>
      <c r="E68" s="19" t="s">
        <v>507</v>
      </c>
      <c r="F68" s="57">
        <v>2</v>
      </c>
      <c r="G68" s="19"/>
      <c r="H68" s="37">
        <v>8</v>
      </c>
      <c r="I68" s="37">
        <v>1</v>
      </c>
      <c r="J68" s="37">
        <v>1</v>
      </c>
      <c r="K68" s="37">
        <v>1</v>
      </c>
      <c r="L68" s="37">
        <v>1</v>
      </c>
      <c r="M68" s="37">
        <v>1</v>
      </c>
      <c r="N68" s="37">
        <v>1</v>
      </c>
      <c r="O68" s="37">
        <v>1</v>
      </c>
      <c r="P68" s="37">
        <v>1</v>
      </c>
      <c r="Q68" s="37">
        <f>Tabell4[[#This Row],[Antal påsar]]*50</f>
        <v>400</v>
      </c>
      <c r="R68" s="37" t="s">
        <v>333</v>
      </c>
      <c r="S68" s="66"/>
    </row>
    <row r="69" spans="1:19">
      <c r="A69" s="57">
        <v>13</v>
      </c>
      <c r="B69" s="79" t="s">
        <v>99</v>
      </c>
      <c r="C69" s="19" t="s">
        <v>402</v>
      </c>
      <c r="D69" s="19" t="s">
        <v>403</v>
      </c>
      <c r="E69" s="19" t="s">
        <v>517</v>
      </c>
      <c r="F69" s="57">
        <v>3</v>
      </c>
      <c r="G69" s="19" t="s">
        <v>404</v>
      </c>
      <c r="H69" s="18">
        <v>8</v>
      </c>
      <c r="I69" s="18">
        <v>1</v>
      </c>
      <c r="J69" s="18">
        <v>1</v>
      </c>
      <c r="K69" s="18">
        <v>1</v>
      </c>
      <c r="L69" s="18">
        <v>1</v>
      </c>
      <c r="M69" s="18">
        <v>1</v>
      </c>
      <c r="N69" s="18">
        <v>1</v>
      </c>
      <c r="O69" s="18">
        <v>1</v>
      </c>
      <c r="P69" s="18">
        <v>1</v>
      </c>
      <c r="Q69" s="18">
        <f>Tabell4[[#This Row],[Antal påsar]]*50</f>
        <v>400</v>
      </c>
      <c r="R69" s="18" t="s">
        <v>333</v>
      </c>
      <c r="S69" s="63"/>
    </row>
    <row r="70" spans="1:19">
      <c r="A70" s="57">
        <v>1</v>
      </c>
      <c r="B70" s="79" t="s">
        <v>976</v>
      </c>
      <c r="C70" s="14" t="s">
        <v>331</v>
      </c>
      <c r="D70" s="14" t="s">
        <v>330</v>
      </c>
      <c r="E70" s="19" t="s">
        <v>507</v>
      </c>
      <c r="F70" s="57">
        <v>2</v>
      </c>
      <c r="G70" s="19" t="s">
        <v>332</v>
      </c>
      <c r="H70" s="37">
        <v>8</v>
      </c>
      <c r="I70" s="37">
        <v>1</v>
      </c>
      <c r="J70" s="37">
        <v>1</v>
      </c>
      <c r="K70" s="37">
        <v>1</v>
      </c>
      <c r="L70" s="37">
        <v>1</v>
      </c>
      <c r="M70" s="37">
        <v>1</v>
      </c>
      <c r="N70" s="37">
        <v>1</v>
      </c>
      <c r="O70" s="37">
        <v>1</v>
      </c>
      <c r="P70" s="37">
        <v>1</v>
      </c>
      <c r="Q70" s="18">
        <f>Tabell4[[#This Row],[Antal påsar]]*50</f>
        <v>400</v>
      </c>
      <c r="R70" s="18" t="s">
        <v>333</v>
      </c>
      <c r="S70" s="64"/>
    </row>
    <row r="71" spans="1:19">
      <c r="A71" s="57">
        <v>8</v>
      </c>
      <c r="B71" s="79" t="s">
        <v>960</v>
      </c>
      <c r="C71" s="19" t="s">
        <v>566</v>
      </c>
      <c r="D71" s="19" t="s">
        <v>567</v>
      </c>
      <c r="E71" s="19" t="s">
        <v>568</v>
      </c>
      <c r="F71" s="57">
        <v>2</v>
      </c>
      <c r="G71" s="19" t="s">
        <v>569</v>
      </c>
      <c r="H71" s="18">
        <v>4</v>
      </c>
      <c r="I71" s="18">
        <v>1</v>
      </c>
      <c r="K71" s="18">
        <v>1</v>
      </c>
      <c r="M71" s="18">
        <v>1</v>
      </c>
      <c r="O71" s="18">
        <v>1</v>
      </c>
      <c r="Q71" s="18">
        <f>Tabell4[[#This Row],[Antal påsar]]*50</f>
        <v>200</v>
      </c>
      <c r="R71" s="18" t="s">
        <v>333</v>
      </c>
      <c r="S71" s="68"/>
    </row>
    <row r="72" spans="1:19">
      <c r="A72" s="57">
        <v>7</v>
      </c>
      <c r="B72" s="79" t="s">
        <v>79</v>
      </c>
      <c r="C72" s="19" t="s">
        <v>405</v>
      </c>
      <c r="D72" s="19" t="s">
        <v>406</v>
      </c>
      <c r="E72" s="19" t="s">
        <v>517</v>
      </c>
      <c r="F72" s="57">
        <v>3</v>
      </c>
      <c r="G72" s="19" t="s">
        <v>407</v>
      </c>
      <c r="H72" s="18">
        <v>4</v>
      </c>
      <c r="I72" s="18">
        <v>1</v>
      </c>
      <c r="J72" s="18">
        <v>1</v>
      </c>
      <c r="K72" s="18">
        <v>1</v>
      </c>
      <c r="L72" s="18">
        <v>1</v>
      </c>
      <c r="Q72" s="18">
        <f>Tabell4[[#This Row],[Antal påsar]]*50</f>
        <v>200</v>
      </c>
      <c r="R72" s="18" t="s">
        <v>333</v>
      </c>
      <c r="S72" s="63"/>
    </row>
    <row r="73" spans="1:19">
      <c r="A73" s="57">
        <v>15</v>
      </c>
      <c r="B73" s="79" t="s">
        <v>938</v>
      </c>
      <c r="C73" s="19" t="s">
        <v>570</v>
      </c>
      <c r="D73" s="19" t="s">
        <v>571</v>
      </c>
      <c r="E73" s="19" t="s">
        <v>515</v>
      </c>
      <c r="F73" s="57">
        <v>2</v>
      </c>
      <c r="G73" s="19" t="s">
        <v>572</v>
      </c>
      <c r="H73" s="18">
        <v>7</v>
      </c>
      <c r="I73" s="18">
        <v>1</v>
      </c>
      <c r="J73" s="18">
        <v>1</v>
      </c>
      <c r="K73" s="18">
        <v>1</v>
      </c>
      <c r="M73" s="18">
        <v>1</v>
      </c>
      <c r="N73" s="18">
        <v>1</v>
      </c>
      <c r="O73" s="18">
        <v>1</v>
      </c>
      <c r="P73" s="18">
        <v>1</v>
      </c>
      <c r="Q73" s="18">
        <f>Tabell4[[#This Row],[Antal påsar]]*50</f>
        <v>350</v>
      </c>
      <c r="R73" s="18" t="s">
        <v>333</v>
      </c>
      <c r="S73" s="64"/>
    </row>
    <row r="74" spans="1:19">
      <c r="A74" s="57">
        <v>15</v>
      </c>
      <c r="B74" s="79" t="s">
        <v>118</v>
      </c>
      <c r="C74" s="19" t="s">
        <v>411</v>
      </c>
      <c r="D74" s="19" t="s">
        <v>412</v>
      </c>
      <c r="E74" s="19" t="s">
        <v>517</v>
      </c>
      <c r="F74" s="57">
        <v>3</v>
      </c>
      <c r="G74" s="19" t="s">
        <v>546</v>
      </c>
      <c r="H74" s="18">
        <v>1</v>
      </c>
      <c r="I74" s="18">
        <v>1</v>
      </c>
      <c r="Q74" s="18">
        <f>Tabell4[[#This Row],[Antal påsar]]*50</f>
        <v>50</v>
      </c>
      <c r="R74" s="18" t="s">
        <v>333</v>
      </c>
      <c r="S74" s="63"/>
    </row>
    <row r="75" spans="1:19">
      <c r="A75" s="57">
        <v>13</v>
      </c>
      <c r="B75" s="79" t="s">
        <v>131</v>
      </c>
      <c r="C75" s="14" t="s">
        <v>413</v>
      </c>
      <c r="D75" s="14" t="s">
        <v>414</v>
      </c>
      <c r="E75" s="14" t="s">
        <v>515</v>
      </c>
      <c r="F75" s="57">
        <v>2</v>
      </c>
      <c r="G75" s="41" t="s">
        <v>415</v>
      </c>
      <c r="H75" s="18">
        <v>8</v>
      </c>
      <c r="I75" s="18">
        <v>1</v>
      </c>
      <c r="J75" s="18">
        <v>1</v>
      </c>
      <c r="K75" s="18">
        <v>1</v>
      </c>
      <c r="L75" s="18">
        <v>1</v>
      </c>
      <c r="M75" s="18">
        <v>1</v>
      </c>
      <c r="N75" s="18">
        <v>1</v>
      </c>
      <c r="O75" s="18">
        <v>1</v>
      </c>
      <c r="P75" s="18">
        <v>1</v>
      </c>
      <c r="Q75" s="18">
        <f>Tabell4[[#This Row],[Antal påsar]]*50</f>
        <v>400</v>
      </c>
      <c r="R75" s="18" t="s">
        <v>333</v>
      </c>
      <c r="S75" s="55"/>
    </row>
    <row r="76" spans="1:19">
      <c r="A76" s="18">
        <v>9</v>
      </c>
      <c r="B76" s="19" t="s">
        <v>954</v>
      </c>
      <c r="C76" s="14" t="s">
        <v>863</v>
      </c>
      <c r="D76" s="14" t="s">
        <v>864</v>
      </c>
      <c r="E76" s="19" t="s">
        <v>568</v>
      </c>
      <c r="F76" s="18">
        <v>2</v>
      </c>
      <c r="G76" s="41" t="s">
        <v>865</v>
      </c>
      <c r="H76" s="54">
        <v>3</v>
      </c>
      <c r="I76" s="54"/>
      <c r="J76" s="54">
        <v>1</v>
      </c>
      <c r="K76" s="54"/>
      <c r="L76" s="54"/>
      <c r="M76" s="54">
        <v>1</v>
      </c>
      <c r="N76" s="54">
        <v>1</v>
      </c>
      <c r="O76" s="54"/>
      <c r="P76" s="54"/>
      <c r="Q76" s="54">
        <f>Tabell4[[#This Row],[Antal påsar]]*50</f>
        <v>150</v>
      </c>
      <c r="R76" s="54" t="s">
        <v>333</v>
      </c>
      <c r="S76" s="64" t="s">
        <v>866</v>
      </c>
    </row>
    <row r="77" spans="1:19" s="19" customFormat="1">
      <c r="A77" s="18">
        <v>7</v>
      </c>
      <c r="B77" s="19" t="s">
        <v>945</v>
      </c>
      <c r="C77" s="14" t="s">
        <v>898</v>
      </c>
      <c r="D77" s="14" t="s">
        <v>899</v>
      </c>
      <c r="E77" s="19" t="s">
        <v>568</v>
      </c>
      <c r="F77" s="18">
        <v>2</v>
      </c>
      <c r="G77" s="19" t="s">
        <v>900</v>
      </c>
      <c r="H77" s="37">
        <v>7</v>
      </c>
      <c r="I77" s="37"/>
      <c r="J77" s="37">
        <v>1</v>
      </c>
      <c r="K77" s="37">
        <v>1</v>
      </c>
      <c r="L77" s="37">
        <v>1</v>
      </c>
      <c r="M77" s="37">
        <v>1</v>
      </c>
      <c r="N77" s="37">
        <v>1</v>
      </c>
      <c r="O77" s="37">
        <v>1</v>
      </c>
      <c r="P77" s="37">
        <v>1</v>
      </c>
      <c r="Q77" s="40">
        <f>Tabell4[[#This Row],[Antal påsar]]*50</f>
        <v>350</v>
      </c>
      <c r="R77" s="37"/>
      <c r="S77" s="66"/>
    </row>
    <row r="78" spans="1:19">
      <c r="A78" s="57">
        <v>20</v>
      </c>
      <c r="B78" s="79" t="s">
        <v>69</v>
      </c>
      <c r="C78" s="19" t="s">
        <v>444</v>
      </c>
      <c r="D78" s="19" t="s">
        <v>445</v>
      </c>
      <c r="E78" s="19" t="s">
        <v>515</v>
      </c>
      <c r="F78" s="57">
        <v>2</v>
      </c>
      <c r="G78" s="19" t="s">
        <v>446</v>
      </c>
      <c r="H78" s="18">
        <v>8</v>
      </c>
      <c r="I78" s="18">
        <v>1</v>
      </c>
      <c r="J78" s="18">
        <v>1</v>
      </c>
      <c r="K78" s="18">
        <v>1</v>
      </c>
      <c r="L78" s="18">
        <v>1</v>
      </c>
      <c r="M78" s="18">
        <v>1</v>
      </c>
      <c r="N78" s="18">
        <v>1</v>
      </c>
      <c r="O78" s="18">
        <v>1</v>
      </c>
      <c r="P78" s="18">
        <v>1</v>
      </c>
      <c r="Q78" s="18">
        <f>Tabell4[[#This Row],[Antal påsar]]*50</f>
        <v>400</v>
      </c>
      <c r="R78" s="18" t="s">
        <v>333</v>
      </c>
      <c r="S78" s="63"/>
    </row>
    <row r="79" spans="1:19">
      <c r="A79" s="57">
        <v>7</v>
      </c>
      <c r="B79" s="79" t="s">
        <v>61</v>
      </c>
      <c r="C79" s="14" t="s">
        <v>422</v>
      </c>
      <c r="D79" s="14" t="s">
        <v>423</v>
      </c>
      <c r="E79" s="19" t="s">
        <v>517</v>
      </c>
      <c r="F79" s="57">
        <v>3</v>
      </c>
      <c r="G79" s="19" t="s">
        <v>424</v>
      </c>
      <c r="H79" s="18">
        <v>8</v>
      </c>
      <c r="I79" s="18">
        <v>1</v>
      </c>
      <c r="J79" s="18">
        <v>1</v>
      </c>
      <c r="K79" s="18">
        <v>1</v>
      </c>
      <c r="L79" s="18">
        <v>1</v>
      </c>
      <c r="M79" s="18">
        <v>1</v>
      </c>
      <c r="N79" s="18">
        <v>1</v>
      </c>
      <c r="O79" s="18">
        <v>1</v>
      </c>
      <c r="P79" s="18">
        <v>1</v>
      </c>
      <c r="Q79" s="18">
        <f>Tabell4[[#This Row],[Antal påsar]]*50</f>
        <v>400</v>
      </c>
      <c r="R79" s="18" t="s">
        <v>333</v>
      </c>
      <c r="S79" s="63"/>
    </row>
    <row r="80" spans="1:19">
      <c r="A80" s="57">
        <v>14</v>
      </c>
      <c r="B80" s="79" t="s">
        <v>133</v>
      </c>
      <c r="C80" s="19" t="s">
        <v>428</v>
      </c>
      <c r="D80" s="19" t="s">
        <v>429</v>
      </c>
      <c r="E80" s="19" t="s">
        <v>507</v>
      </c>
      <c r="F80" s="57">
        <v>1</v>
      </c>
      <c r="G80" s="19" t="s">
        <v>430</v>
      </c>
      <c r="H80" s="37">
        <v>8</v>
      </c>
      <c r="I80" s="37">
        <v>1</v>
      </c>
      <c r="J80" s="37">
        <v>1</v>
      </c>
      <c r="K80" s="37">
        <v>1</v>
      </c>
      <c r="L80" s="37">
        <v>1</v>
      </c>
      <c r="M80" s="37">
        <v>1</v>
      </c>
      <c r="N80" s="37">
        <v>1</v>
      </c>
      <c r="O80" s="37">
        <v>1</v>
      </c>
      <c r="P80" s="37">
        <v>1</v>
      </c>
      <c r="Q80" s="37">
        <f>Tabell4[[#This Row],[Antal påsar]]*50</f>
        <v>400</v>
      </c>
      <c r="R80" s="37" t="s">
        <v>333</v>
      </c>
      <c r="S80" s="63"/>
    </row>
    <row r="81" spans="1:19">
      <c r="A81" s="18">
        <v>16</v>
      </c>
      <c r="B81" s="19" t="s">
        <v>57</v>
      </c>
      <c r="C81" s="14" t="s">
        <v>431</v>
      </c>
      <c r="D81" s="14" t="s">
        <v>910</v>
      </c>
      <c r="E81" s="19" t="s">
        <v>517</v>
      </c>
      <c r="F81" s="18">
        <v>3</v>
      </c>
      <c r="G81" s="19" t="s">
        <v>432</v>
      </c>
      <c r="H81" s="37">
        <v>3</v>
      </c>
      <c r="I81" s="37"/>
      <c r="J81" s="37"/>
      <c r="K81" s="37">
        <v>2</v>
      </c>
      <c r="L81" s="37"/>
      <c r="M81" s="37"/>
      <c r="N81" s="37"/>
      <c r="O81" s="37"/>
      <c r="P81" s="37">
        <v>1</v>
      </c>
      <c r="Q81" s="18">
        <f>Tabell4[[#This Row],[Antal påsar]]*50</f>
        <v>150</v>
      </c>
      <c r="S81" s="68"/>
    </row>
    <row r="82" spans="1:19">
      <c r="A82" s="57">
        <v>29</v>
      </c>
      <c r="B82" s="79" t="s">
        <v>709</v>
      </c>
      <c r="C82" s="14" t="s">
        <v>710</v>
      </c>
      <c r="D82" s="14" t="s">
        <v>867</v>
      </c>
      <c r="E82" s="19" t="s">
        <v>515</v>
      </c>
      <c r="F82" s="57">
        <v>1</v>
      </c>
      <c r="G82" s="19" t="s">
        <v>868</v>
      </c>
      <c r="H82" s="37">
        <v>2</v>
      </c>
      <c r="I82" s="37">
        <v>1</v>
      </c>
      <c r="J82" s="37">
        <v>1</v>
      </c>
      <c r="K82" s="37"/>
      <c r="L82" s="37"/>
      <c r="M82" s="37"/>
      <c r="N82" s="37"/>
      <c r="O82" s="37"/>
      <c r="P82" s="37"/>
      <c r="Q82" s="37">
        <f>Tabell4[[#This Row],[Antal påsar]]*50</f>
        <v>100</v>
      </c>
      <c r="R82" s="37" t="s">
        <v>333</v>
      </c>
      <c r="S82" s="66"/>
    </row>
    <row r="83" spans="1:19">
      <c r="A83" s="57">
        <v>9</v>
      </c>
      <c r="B83" s="79" t="s">
        <v>972</v>
      </c>
      <c r="C83" s="19" t="s">
        <v>527</v>
      </c>
      <c r="D83" s="19" t="s">
        <v>528</v>
      </c>
      <c r="E83" s="19" t="s">
        <v>507</v>
      </c>
      <c r="F83" s="57">
        <v>1</v>
      </c>
      <c r="G83" s="19" t="s">
        <v>529</v>
      </c>
      <c r="H83" s="18">
        <v>8</v>
      </c>
      <c r="I83" s="18">
        <v>1</v>
      </c>
      <c r="J83" s="18">
        <v>1</v>
      </c>
      <c r="K83" s="18">
        <v>1</v>
      </c>
      <c r="L83" s="18">
        <v>1</v>
      </c>
      <c r="M83" s="18">
        <v>1</v>
      </c>
      <c r="N83" s="18">
        <v>1</v>
      </c>
      <c r="O83" s="18">
        <v>1</v>
      </c>
      <c r="P83" s="18">
        <v>1</v>
      </c>
      <c r="Q83" s="18">
        <f>Tabell4[[#This Row],[Antal påsar]]*50</f>
        <v>400</v>
      </c>
      <c r="R83" s="18" t="s">
        <v>333</v>
      </c>
      <c r="S83" s="55"/>
    </row>
    <row r="84" spans="1:19">
      <c r="A84" s="18">
        <v>8</v>
      </c>
      <c r="B84" s="19" t="s">
        <v>975</v>
      </c>
      <c r="C84" s="14" t="s">
        <v>510</v>
      </c>
      <c r="D84" s="14" t="s">
        <v>511</v>
      </c>
      <c r="E84" s="19" t="s">
        <v>507</v>
      </c>
      <c r="F84" s="18">
        <v>1</v>
      </c>
      <c r="G84" s="19" t="s">
        <v>512</v>
      </c>
      <c r="H84" s="18">
        <v>4</v>
      </c>
      <c r="I84" s="18"/>
      <c r="J84" s="18">
        <v>1</v>
      </c>
      <c r="L84" s="18">
        <v>1</v>
      </c>
      <c r="N84" s="18">
        <v>1</v>
      </c>
      <c r="P84" s="18">
        <v>1</v>
      </c>
      <c r="Q84" s="18">
        <f>Tabell4[[#This Row],[Antal påsar]]*50</f>
        <v>200</v>
      </c>
      <c r="R84" s="18" t="s">
        <v>333</v>
      </c>
      <c r="S84" s="63"/>
    </row>
    <row r="85" spans="1:19">
      <c r="A85" s="57">
        <v>19</v>
      </c>
      <c r="B85" s="79" t="s">
        <v>946</v>
      </c>
      <c r="C85" s="14" t="s">
        <v>503</v>
      </c>
      <c r="D85" s="14" t="s">
        <v>502</v>
      </c>
      <c r="E85" s="14" t="s">
        <v>508</v>
      </c>
      <c r="F85" s="57">
        <v>3</v>
      </c>
      <c r="G85" s="19" t="s">
        <v>504</v>
      </c>
      <c r="H85" s="18">
        <v>7</v>
      </c>
      <c r="I85" s="18">
        <v>1</v>
      </c>
      <c r="J85" s="18">
        <v>1</v>
      </c>
      <c r="K85" s="18">
        <v>1</v>
      </c>
      <c r="L85" s="18">
        <v>1</v>
      </c>
      <c r="M85" s="18">
        <v>1</v>
      </c>
      <c r="N85" s="18">
        <v>1</v>
      </c>
      <c r="O85" s="18">
        <v>1</v>
      </c>
      <c r="Q85" s="18">
        <f>Tabell4[[#This Row],[Antal påsar]]*50</f>
        <v>350</v>
      </c>
      <c r="R85" s="18" t="s">
        <v>333</v>
      </c>
      <c r="S85" s="63"/>
    </row>
    <row r="86" spans="1:19">
      <c r="A86" s="18">
        <v>11</v>
      </c>
      <c r="B86" s="19" t="s">
        <v>950</v>
      </c>
      <c r="C86" s="14" t="s">
        <v>890</v>
      </c>
      <c r="D86" s="14" t="s">
        <v>891</v>
      </c>
      <c r="E86" s="19" t="s">
        <v>568</v>
      </c>
      <c r="F86" s="18">
        <v>2</v>
      </c>
      <c r="G86" s="19" t="s">
        <v>892</v>
      </c>
      <c r="H86" s="37">
        <v>5</v>
      </c>
      <c r="I86" s="37"/>
      <c r="J86" s="37">
        <v>1</v>
      </c>
      <c r="K86" s="37">
        <v>1</v>
      </c>
      <c r="L86" s="37">
        <v>1</v>
      </c>
      <c r="M86" s="37">
        <v>1</v>
      </c>
      <c r="N86" s="37">
        <v>1</v>
      </c>
      <c r="O86" s="37"/>
      <c r="P86" s="37"/>
      <c r="Q86" s="40">
        <f>Tabell4[[#This Row],[Antal påsar]]*50</f>
        <v>250</v>
      </c>
      <c r="R86" s="18" t="s">
        <v>333</v>
      </c>
      <c r="S86" s="63"/>
    </row>
    <row r="87" spans="1:19">
      <c r="A87" s="57">
        <v>17</v>
      </c>
      <c r="B87" s="79" t="s">
        <v>965</v>
      </c>
      <c r="C87" s="19" t="s">
        <v>550</v>
      </c>
      <c r="D87" s="19" t="s">
        <v>551</v>
      </c>
      <c r="E87" s="19" t="s">
        <v>507</v>
      </c>
      <c r="F87" s="57">
        <v>1</v>
      </c>
      <c r="G87" s="19" t="s">
        <v>552</v>
      </c>
      <c r="H87" s="37">
        <v>3</v>
      </c>
      <c r="I87" s="37">
        <v>1</v>
      </c>
      <c r="J87" s="37">
        <v>1</v>
      </c>
      <c r="K87" s="37">
        <v>1</v>
      </c>
      <c r="L87" s="37"/>
      <c r="M87" s="37"/>
      <c r="N87" s="37"/>
      <c r="O87" s="37"/>
      <c r="P87" s="37"/>
      <c r="Q87" s="37">
        <f>Tabell4[[#This Row],[Antal påsar]]*50</f>
        <v>150</v>
      </c>
      <c r="R87" s="37" t="s">
        <v>333</v>
      </c>
      <c r="S87" s="63"/>
    </row>
    <row r="88" spans="1:19">
      <c r="A88" s="57">
        <v>13</v>
      </c>
      <c r="B88" s="79" t="s">
        <v>974</v>
      </c>
      <c r="C88" s="14" t="s">
        <v>513</v>
      </c>
      <c r="D88" s="14" t="s">
        <v>165</v>
      </c>
      <c r="E88" s="19" t="s">
        <v>507</v>
      </c>
      <c r="F88" s="57">
        <v>1</v>
      </c>
      <c r="G88" s="19" t="s">
        <v>514</v>
      </c>
      <c r="H88" s="37">
        <v>8</v>
      </c>
      <c r="I88" s="37">
        <v>1</v>
      </c>
      <c r="J88" s="37">
        <v>1</v>
      </c>
      <c r="K88" s="37">
        <v>1</v>
      </c>
      <c r="L88" s="37">
        <v>1</v>
      </c>
      <c r="M88" s="37">
        <v>1</v>
      </c>
      <c r="N88" s="37">
        <v>1</v>
      </c>
      <c r="O88" s="37">
        <v>1</v>
      </c>
      <c r="P88" s="37">
        <v>1</v>
      </c>
      <c r="Q88" s="37">
        <f>Tabell4[[#This Row],[Antal påsar]]*50</f>
        <v>400</v>
      </c>
      <c r="R88" s="37" t="s">
        <v>333</v>
      </c>
      <c r="S88" s="55"/>
    </row>
    <row r="89" spans="1:19">
      <c r="A89" s="37">
        <v>7</v>
      </c>
      <c r="B89" s="39" t="s">
        <v>947</v>
      </c>
      <c r="C89" s="14" t="s">
        <v>897</v>
      </c>
      <c r="D89" s="14" t="s">
        <v>758</v>
      </c>
      <c r="E89" s="34" t="s">
        <v>507</v>
      </c>
      <c r="F89" s="37">
        <v>1</v>
      </c>
      <c r="G89" s="41"/>
      <c r="H89" s="37">
        <v>5</v>
      </c>
      <c r="I89" s="37"/>
      <c r="J89" s="37">
        <v>1</v>
      </c>
      <c r="K89" s="37">
        <v>1</v>
      </c>
      <c r="L89" s="37">
        <v>1</v>
      </c>
      <c r="M89" s="37">
        <v>1</v>
      </c>
      <c r="N89" s="37"/>
      <c r="O89" s="37"/>
      <c r="P89" s="37">
        <v>1</v>
      </c>
      <c r="Q89" s="40">
        <f>Tabell4[[#This Row],[Antal påsar]]*50</f>
        <v>250</v>
      </c>
      <c r="R89" s="37"/>
      <c r="S89" s="55"/>
    </row>
    <row r="90" spans="1:19">
      <c r="A90" s="18">
        <v>2</v>
      </c>
      <c r="B90" s="19" t="s">
        <v>94</v>
      </c>
      <c r="C90" s="14" t="s">
        <v>450</v>
      </c>
      <c r="D90" s="14" t="s">
        <v>451</v>
      </c>
      <c r="E90" s="19" t="s">
        <v>507</v>
      </c>
      <c r="F90" s="18">
        <v>2</v>
      </c>
      <c r="G90" s="24" t="s">
        <v>452</v>
      </c>
      <c r="H90" s="18">
        <v>7</v>
      </c>
      <c r="I90" s="18"/>
      <c r="J90" s="18">
        <v>1</v>
      </c>
      <c r="K90" s="18">
        <v>1</v>
      </c>
      <c r="L90" s="18">
        <v>1</v>
      </c>
      <c r="M90" s="18">
        <v>1</v>
      </c>
      <c r="N90" s="18">
        <v>1</v>
      </c>
      <c r="O90" s="18">
        <v>1</v>
      </c>
      <c r="P90" s="18">
        <v>1</v>
      </c>
      <c r="Q90" s="40">
        <f>Tabell4[[#This Row],[Antal påsar]]*50</f>
        <v>350</v>
      </c>
      <c r="S90" s="55"/>
    </row>
    <row r="91" spans="1:19">
      <c r="A91" s="57">
        <v>19</v>
      </c>
      <c r="B91" s="79" t="s">
        <v>34</v>
      </c>
      <c r="C91" s="14" t="s">
        <v>518</v>
      </c>
      <c r="D91" s="14" t="s">
        <v>457</v>
      </c>
      <c r="E91" s="14" t="s">
        <v>508</v>
      </c>
      <c r="F91" s="57">
        <v>3</v>
      </c>
      <c r="G91" s="41" t="s">
        <v>458</v>
      </c>
      <c r="H91" s="18">
        <v>8</v>
      </c>
      <c r="I91" s="18">
        <v>1</v>
      </c>
      <c r="J91" s="18">
        <v>1</v>
      </c>
      <c r="K91" s="18">
        <v>1</v>
      </c>
      <c r="L91" s="18">
        <v>1</v>
      </c>
      <c r="M91" s="18">
        <v>1</v>
      </c>
      <c r="N91" s="18">
        <v>1</v>
      </c>
      <c r="O91" s="18">
        <v>1</v>
      </c>
      <c r="P91" s="18">
        <v>1</v>
      </c>
      <c r="Q91" s="18">
        <f>Tabell4[[#This Row],[Antal påsar]]*50</f>
        <v>400</v>
      </c>
      <c r="R91" s="18" t="s">
        <v>333</v>
      </c>
      <c r="S91" s="64"/>
    </row>
    <row r="92" spans="1:19">
      <c r="A92" s="57">
        <v>20</v>
      </c>
      <c r="B92" s="79" t="s">
        <v>953</v>
      </c>
      <c r="C92" s="14" t="s">
        <v>869</v>
      </c>
      <c r="D92" s="14" t="s">
        <v>870</v>
      </c>
      <c r="E92" s="19" t="s">
        <v>517</v>
      </c>
      <c r="F92" s="57">
        <v>3</v>
      </c>
      <c r="G92" s="14" t="s">
        <v>871</v>
      </c>
      <c r="H92" s="37">
        <v>2</v>
      </c>
      <c r="I92" s="37">
        <v>2</v>
      </c>
      <c r="J92" s="37"/>
      <c r="K92" s="37"/>
      <c r="L92" s="37"/>
      <c r="M92" s="37"/>
      <c r="N92" s="37"/>
      <c r="O92" s="37"/>
      <c r="P92" s="37"/>
      <c r="Q92" s="37">
        <f>Tabell4[[#This Row],[Antal påsar]]*50</f>
        <v>100</v>
      </c>
      <c r="R92" s="37" t="s">
        <v>333</v>
      </c>
      <c r="S92" s="63"/>
    </row>
    <row r="93" spans="1:19">
      <c r="A93" s="57">
        <v>19</v>
      </c>
      <c r="B93" s="79" t="s">
        <v>100</v>
      </c>
      <c r="C93" s="19" t="s">
        <v>465</v>
      </c>
      <c r="D93" s="19" t="s">
        <v>466</v>
      </c>
      <c r="E93" s="19" t="s">
        <v>515</v>
      </c>
      <c r="F93" s="57">
        <v>1</v>
      </c>
      <c r="G93" s="19" t="s">
        <v>467</v>
      </c>
      <c r="H93" s="37">
        <v>7</v>
      </c>
      <c r="I93" s="37">
        <v>1</v>
      </c>
      <c r="J93" s="37">
        <v>1</v>
      </c>
      <c r="K93" s="37">
        <v>1</v>
      </c>
      <c r="L93" s="37">
        <v>1</v>
      </c>
      <c r="M93" s="37">
        <v>1</v>
      </c>
      <c r="N93" s="37"/>
      <c r="O93" s="37">
        <v>1</v>
      </c>
      <c r="P93" s="37">
        <v>1</v>
      </c>
      <c r="Q93" s="37">
        <f>Tabell4[[#This Row],[Antal påsar]]*50</f>
        <v>350</v>
      </c>
      <c r="R93" s="37" t="s">
        <v>333</v>
      </c>
      <c r="S93" s="68"/>
    </row>
    <row r="94" spans="1:19">
      <c r="A94" s="18">
        <v>17</v>
      </c>
      <c r="B94" s="19" t="s">
        <v>935</v>
      </c>
      <c r="C94" s="14" t="s">
        <v>929</v>
      </c>
      <c r="D94" s="14" t="s">
        <v>355</v>
      </c>
      <c r="E94" s="19" t="s">
        <v>508</v>
      </c>
      <c r="F94" s="18">
        <v>3</v>
      </c>
      <c r="G94" s="19" t="s">
        <v>930</v>
      </c>
      <c r="H94" s="18">
        <v>1</v>
      </c>
      <c r="I94" s="18"/>
      <c r="O94" s="18">
        <v>1</v>
      </c>
      <c r="Q94" s="18">
        <f>Tabell4[[#This Row],[Antal påsar]]*50</f>
        <v>50</v>
      </c>
      <c r="S94" s="55"/>
    </row>
    <row r="95" spans="1:19">
      <c r="A95" s="18">
        <v>26</v>
      </c>
      <c r="B95" s="19" t="s">
        <v>936</v>
      </c>
      <c r="C95" s="14" t="s">
        <v>926</v>
      </c>
      <c r="D95" s="14" t="s">
        <v>927</v>
      </c>
      <c r="E95" s="19" t="s">
        <v>515</v>
      </c>
      <c r="F95" s="18">
        <v>1</v>
      </c>
      <c r="G95" s="24" t="s">
        <v>928</v>
      </c>
      <c r="H95" s="37">
        <v>2</v>
      </c>
      <c r="I95" s="37"/>
      <c r="J95" s="37"/>
      <c r="K95" s="37"/>
      <c r="L95" s="37"/>
      <c r="M95" s="37"/>
      <c r="N95" s="37"/>
      <c r="O95" s="37">
        <v>1</v>
      </c>
      <c r="P95" s="37">
        <v>1</v>
      </c>
      <c r="Q95" s="18">
        <f>Tabell4[[#This Row],[Antal påsar]]*50</f>
        <v>100</v>
      </c>
      <c r="R95" s="37"/>
      <c r="S95" s="66"/>
    </row>
    <row r="96" spans="1:19">
      <c r="A96" s="57">
        <v>1</v>
      </c>
      <c r="B96" s="79" t="s">
        <v>101</v>
      </c>
      <c r="C96" s="14" t="s">
        <v>474</v>
      </c>
      <c r="D96" s="14" t="s">
        <v>475</v>
      </c>
      <c r="E96" s="14" t="s">
        <v>522</v>
      </c>
      <c r="F96" s="57">
        <v>3</v>
      </c>
      <c r="G96" s="19" t="s">
        <v>476</v>
      </c>
      <c r="H96" s="18">
        <v>8</v>
      </c>
      <c r="I96" s="18">
        <v>1</v>
      </c>
      <c r="J96" s="18">
        <v>1</v>
      </c>
      <c r="K96" s="18">
        <v>1</v>
      </c>
      <c r="L96" s="18">
        <v>1</v>
      </c>
      <c r="M96" s="18">
        <v>1</v>
      </c>
      <c r="N96" s="18">
        <v>1</v>
      </c>
      <c r="O96" s="18">
        <v>1</v>
      </c>
      <c r="P96" s="18">
        <v>1</v>
      </c>
      <c r="Q96" s="18">
        <f>Tabell4[[#This Row],[Antal påsar]]*50</f>
        <v>400</v>
      </c>
      <c r="R96" s="18" t="s">
        <v>333</v>
      </c>
      <c r="S96" s="63"/>
    </row>
    <row r="97" spans="1:19">
      <c r="A97" s="57">
        <v>11</v>
      </c>
      <c r="B97" s="79" t="s">
        <v>84</v>
      </c>
      <c r="C97" s="19" t="s">
        <v>477</v>
      </c>
      <c r="D97" s="19" t="s">
        <v>478</v>
      </c>
      <c r="E97" s="19" t="s">
        <v>515</v>
      </c>
      <c r="F97" s="57">
        <v>2</v>
      </c>
      <c r="G97" s="19" t="s">
        <v>479</v>
      </c>
      <c r="H97" s="18">
        <v>8</v>
      </c>
      <c r="I97" s="18">
        <v>1</v>
      </c>
      <c r="J97" s="18">
        <v>1</v>
      </c>
      <c r="K97" s="18">
        <v>1</v>
      </c>
      <c r="L97" s="18">
        <v>1</v>
      </c>
      <c r="M97" s="18">
        <v>1</v>
      </c>
      <c r="N97" s="18">
        <v>1</v>
      </c>
      <c r="O97" s="18">
        <v>1</v>
      </c>
      <c r="P97" s="18">
        <v>1</v>
      </c>
      <c r="Q97" s="18">
        <f>Tabell4[[#This Row],[Antal påsar]]*50</f>
        <v>400</v>
      </c>
      <c r="R97" s="18" t="s">
        <v>333</v>
      </c>
      <c r="S97" s="63"/>
    </row>
    <row r="98" spans="1:19">
      <c r="A98" s="57">
        <v>5</v>
      </c>
      <c r="B98" s="79" t="s">
        <v>962</v>
      </c>
      <c r="C98" s="19" t="s">
        <v>560</v>
      </c>
      <c r="D98" s="19" t="s">
        <v>561</v>
      </c>
      <c r="E98" s="19" t="s">
        <v>517</v>
      </c>
      <c r="F98" s="57">
        <v>3</v>
      </c>
      <c r="G98" s="19" t="s">
        <v>562</v>
      </c>
      <c r="H98" s="18">
        <v>4</v>
      </c>
      <c r="I98" s="18">
        <v>1</v>
      </c>
      <c r="K98" s="18">
        <v>1</v>
      </c>
      <c r="M98" s="18">
        <v>1</v>
      </c>
      <c r="O98" s="18">
        <v>1</v>
      </c>
      <c r="Q98" s="18">
        <f>Tabell4[[#This Row],[Antal påsar]]*50</f>
        <v>200</v>
      </c>
      <c r="R98" s="18" t="s">
        <v>333</v>
      </c>
      <c r="S98" s="63"/>
    </row>
    <row r="99" spans="1:19">
      <c r="A99" s="57">
        <v>28</v>
      </c>
      <c r="B99" s="79" t="s">
        <v>964</v>
      </c>
      <c r="C99" s="19" t="s">
        <v>553</v>
      </c>
      <c r="D99" s="19" t="s">
        <v>554</v>
      </c>
      <c r="E99" s="19" t="s">
        <v>515</v>
      </c>
      <c r="F99" s="57">
        <v>1</v>
      </c>
      <c r="G99" s="19" t="s">
        <v>879</v>
      </c>
      <c r="H99" s="18">
        <v>2</v>
      </c>
      <c r="I99" s="18">
        <v>2</v>
      </c>
      <c r="Q99" s="18">
        <f>Tabell4[[#This Row],[Antal påsar]]*50</f>
        <v>100</v>
      </c>
      <c r="R99" s="18" t="s">
        <v>333</v>
      </c>
      <c r="S99" s="63"/>
    </row>
    <row r="100" spans="1:19">
      <c r="A100" s="57">
        <v>29</v>
      </c>
      <c r="B100" s="79" t="s">
        <v>46</v>
      </c>
      <c r="C100" s="19" t="s">
        <v>482</v>
      </c>
      <c r="D100" s="19" t="s">
        <v>483</v>
      </c>
      <c r="E100" s="19" t="s">
        <v>515</v>
      </c>
      <c r="F100" s="57">
        <v>2</v>
      </c>
      <c r="G100" s="19" t="s">
        <v>484</v>
      </c>
      <c r="H100" s="40">
        <v>2</v>
      </c>
      <c r="I100" s="40">
        <v>1</v>
      </c>
      <c r="J100" s="40"/>
      <c r="K100" s="40">
        <v>1</v>
      </c>
      <c r="L100" s="40"/>
      <c r="M100" s="40"/>
      <c r="N100" s="40"/>
      <c r="O100" s="40"/>
      <c r="P100" s="40"/>
      <c r="Q100" s="40">
        <f>Tabell4[[#This Row],[Antal påsar]]*50</f>
        <v>100</v>
      </c>
      <c r="R100" s="40" t="s">
        <v>333</v>
      </c>
      <c r="S100" s="63"/>
    </row>
    <row r="101" spans="1:19">
      <c r="A101" s="18">
        <v>3</v>
      </c>
      <c r="B101" s="19" t="s">
        <v>966</v>
      </c>
      <c r="C101" s="19" t="s">
        <v>547</v>
      </c>
      <c r="D101" s="19" t="s">
        <v>548</v>
      </c>
      <c r="E101" s="19" t="s">
        <v>522</v>
      </c>
      <c r="F101" s="18">
        <v>1</v>
      </c>
      <c r="G101" s="19" t="s">
        <v>549</v>
      </c>
      <c r="H101" s="37">
        <v>1</v>
      </c>
      <c r="I101" s="37"/>
      <c r="J101" s="37">
        <v>1</v>
      </c>
      <c r="K101" s="37"/>
      <c r="L101" s="37"/>
      <c r="M101" s="37"/>
      <c r="N101" s="37"/>
      <c r="O101" s="37"/>
      <c r="P101" s="37"/>
      <c r="Q101" s="37">
        <f>Tabell4[[#This Row],[Antal påsar]]*50</f>
        <v>50</v>
      </c>
      <c r="R101" s="37" t="s">
        <v>333</v>
      </c>
      <c r="S101" s="55"/>
    </row>
    <row r="102" spans="1:19">
      <c r="A102" s="57">
        <v>3</v>
      </c>
      <c r="B102" s="79" t="s">
        <v>45</v>
      </c>
      <c r="C102" s="19" t="s">
        <v>488</v>
      </c>
      <c r="D102" s="19" t="s">
        <v>489</v>
      </c>
      <c r="E102" s="19" t="s">
        <v>522</v>
      </c>
      <c r="F102" s="57">
        <v>3</v>
      </c>
      <c r="G102" s="19" t="s">
        <v>490</v>
      </c>
      <c r="H102" s="40">
        <v>5</v>
      </c>
      <c r="I102" s="40">
        <v>1</v>
      </c>
      <c r="J102" s="40">
        <v>1</v>
      </c>
      <c r="K102" s="40">
        <v>1</v>
      </c>
      <c r="L102" s="40">
        <v>1</v>
      </c>
      <c r="M102" s="40">
        <v>1</v>
      </c>
      <c r="N102" s="40"/>
      <c r="O102" s="40"/>
      <c r="P102" s="40"/>
      <c r="Q102" s="40">
        <f>Tabell4[[#This Row],[Antal påsar]]*50</f>
        <v>250</v>
      </c>
      <c r="R102" s="40" t="s">
        <v>333</v>
      </c>
      <c r="S102" s="63"/>
    </row>
    <row r="103" spans="1:19">
      <c r="A103" s="57">
        <v>18</v>
      </c>
      <c r="B103" s="79" t="s">
        <v>967</v>
      </c>
      <c r="C103" s="19" t="s">
        <v>543</v>
      </c>
      <c r="D103" s="19" t="s">
        <v>544</v>
      </c>
      <c r="E103" s="19" t="s">
        <v>515</v>
      </c>
      <c r="F103" s="57">
        <v>2</v>
      </c>
      <c r="G103" s="19" t="s">
        <v>545</v>
      </c>
      <c r="H103" s="37">
        <v>8</v>
      </c>
      <c r="I103" s="37">
        <v>1</v>
      </c>
      <c r="J103" s="37">
        <v>1</v>
      </c>
      <c r="K103" s="37">
        <v>1</v>
      </c>
      <c r="L103" s="37">
        <v>1</v>
      </c>
      <c r="M103" s="37">
        <v>1</v>
      </c>
      <c r="N103" s="37">
        <v>1</v>
      </c>
      <c r="O103" s="37">
        <v>1</v>
      </c>
      <c r="P103" s="37">
        <v>1</v>
      </c>
      <c r="Q103" s="37">
        <f>Tabell4[[#This Row],[Antal påsar]]*50</f>
        <v>400</v>
      </c>
      <c r="R103" s="37" t="s">
        <v>333</v>
      </c>
      <c r="S103" s="63"/>
    </row>
    <row r="104" spans="1:19">
      <c r="A104" s="57">
        <v>15</v>
      </c>
      <c r="B104" s="79" t="s">
        <v>93</v>
      </c>
      <c r="C104" s="19" t="s">
        <v>493</v>
      </c>
      <c r="D104" s="19" t="s">
        <v>494</v>
      </c>
      <c r="E104" s="19" t="s">
        <v>515</v>
      </c>
      <c r="F104" s="57">
        <v>1</v>
      </c>
      <c r="G104" s="19" t="s">
        <v>495</v>
      </c>
      <c r="H104" s="40">
        <v>7</v>
      </c>
      <c r="I104" s="40">
        <v>1</v>
      </c>
      <c r="J104" s="40">
        <v>1</v>
      </c>
      <c r="K104" s="40">
        <v>1</v>
      </c>
      <c r="L104" s="40">
        <v>1</v>
      </c>
      <c r="M104" s="40"/>
      <c r="N104" s="40">
        <v>1</v>
      </c>
      <c r="O104" s="40">
        <v>1</v>
      </c>
      <c r="P104" s="40">
        <v>1</v>
      </c>
      <c r="Q104" s="40">
        <f>Tabell4[[#This Row],[Antal påsar]]*50</f>
        <v>350</v>
      </c>
      <c r="R104" s="40" t="s">
        <v>333</v>
      </c>
      <c r="S104" s="63"/>
    </row>
    <row r="105" spans="1:19">
      <c r="A105" s="58">
        <v>6</v>
      </c>
      <c r="B105" s="80" t="s">
        <v>955</v>
      </c>
      <c r="C105" s="34" t="s">
        <v>584</v>
      </c>
      <c r="D105" s="34" t="s">
        <v>585</v>
      </c>
      <c r="E105" s="34" t="s">
        <v>568</v>
      </c>
      <c r="F105" s="58">
        <v>2</v>
      </c>
      <c r="G105" s="34" t="s">
        <v>586</v>
      </c>
      <c r="H105" s="37">
        <v>8</v>
      </c>
      <c r="I105" s="37">
        <v>1</v>
      </c>
      <c r="J105" s="37">
        <v>1</v>
      </c>
      <c r="K105" s="37">
        <v>1</v>
      </c>
      <c r="L105" s="37">
        <v>1</v>
      </c>
      <c r="M105" s="37">
        <v>1</v>
      </c>
      <c r="N105" s="37">
        <v>1</v>
      </c>
      <c r="O105" s="37">
        <v>1</v>
      </c>
      <c r="P105" s="37">
        <v>1</v>
      </c>
      <c r="Q105" s="37">
        <f>Tabell4[[#This Row],[Antal påsar]]*50</f>
        <v>400</v>
      </c>
      <c r="R105" s="37" t="s">
        <v>333</v>
      </c>
      <c r="S105" s="65"/>
    </row>
    <row r="106" spans="1:19">
      <c r="A106" s="57">
        <v>23</v>
      </c>
      <c r="B106" s="79" t="s">
        <v>146</v>
      </c>
      <c r="C106" s="19" t="s">
        <v>499</v>
      </c>
      <c r="D106" s="19" t="s">
        <v>500</v>
      </c>
      <c r="E106" s="19" t="s">
        <v>515</v>
      </c>
      <c r="F106" s="57">
        <v>2</v>
      </c>
      <c r="G106" s="19" t="s">
        <v>501</v>
      </c>
      <c r="H106" s="37">
        <v>7</v>
      </c>
      <c r="I106" s="37">
        <v>1</v>
      </c>
      <c r="J106" s="37">
        <v>1</v>
      </c>
      <c r="K106" s="37">
        <v>1</v>
      </c>
      <c r="L106" s="37">
        <v>1</v>
      </c>
      <c r="M106" s="37">
        <v>1</v>
      </c>
      <c r="N106" s="37">
        <v>1</v>
      </c>
      <c r="O106" s="37">
        <v>1</v>
      </c>
      <c r="P106" s="37"/>
      <c r="Q106" s="37">
        <f>Tabell4[[#This Row],[Antal påsar]]*50</f>
        <v>350</v>
      </c>
      <c r="R106" s="37" t="s">
        <v>333</v>
      </c>
      <c r="S106" s="63"/>
    </row>
    <row r="107" spans="1:19">
      <c r="A107" s="57">
        <v>21</v>
      </c>
      <c r="B107" s="79" t="s">
        <v>122</v>
      </c>
      <c r="C107" s="19" t="s">
        <v>212</v>
      </c>
      <c r="D107" s="19" t="s">
        <v>213</v>
      </c>
      <c r="E107" s="19" t="s">
        <v>515</v>
      </c>
      <c r="F107" s="57">
        <v>2</v>
      </c>
      <c r="G107" s="19" t="s">
        <v>878</v>
      </c>
      <c r="H107" s="40">
        <v>5</v>
      </c>
      <c r="I107" s="40">
        <v>1</v>
      </c>
      <c r="J107" s="40"/>
      <c r="K107" s="40">
        <v>1</v>
      </c>
      <c r="L107" s="40">
        <v>1</v>
      </c>
      <c r="M107" s="40">
        <v>1</v>
      </c>
      <c r="N107" s="40">
        <v>1</v>
      </c>
      <c r="O107" s="40"/>
      <c r="P107" s="40"/>
      <c r="Q107" s="40">
        <f>Tabell4[[#This Row],[Antal påsar]]*50</f>
        <v>250</v>
      </c>
      <c r="R107" s="40" t="s">
        <v>333</v>
      </c>
      <c r="S107" s="67"/>
    </row>
    <row r="108" spans="1:19">
      <c r="A108" s="122"/>
      <c r="G108" s="126"/>
      <c r="H108" s="127"/>
      <c r="I108" s="128"/>
      <c r="J108" s="127"/>
      <c r="K108" s="127"/>
      <c r="L108" s="127"/>
      <c r="M108" s="129"/>
      <c r="N108" s="129"/>
      <c r="O108" s="129"/>
      <c r="P108" s="129"/>
      <c r="Q108" s="129">
        <f>Tabell4[[#This Row],[Antal påsar]]*50</f>
        <v>0</v>
      </c>
      <c r="R108" s="129"/>
      <c r="S108" s="130"/>
    </row>
    <row r="109" spans="1:19">
      <c r="A109" s="121"/>
      <c r="B109" s="79"/>
      <c r="C109" s="52"/>
      <c r="D109" s="34"/>
      <c r="E109" s="34"/>
      <c r="F109" s="72"/>
      <c r="G109" s="111"/>
      <c r="H109" s="37"/>
      <c r="I109" s="120"/>
      <c r="J109" s="37"/>
      <c r="K109" s="37"/>
      <c r="L109" s="37"/>
      <c r="Q109" s="18">
        <f>Tabell4[[#This Row],[Antal påsar]]*50</f>
        <v>0</v>
      </c>
      <c r="S109" s="76"/>
    </row>
    <row r="110" spans="1:19">
      <c r="A110" s="121"/>
      <c r="B110" s="79"/>
      <c r="C110" s="124"/>
      <c r="D110" s="34"/>
      <c r="E110" s="34"/>
      <c r="F110" s="72"/>
      <c r="G110" s="111"/>
      <c r="H110" s="37"/>
      <c r="I110" s="120"/>
      <c r="J110" s="37"/>
      <c r="K110" s="37"/>
      <c r="L110" s="37"/>
      <c r="Q110" s="18">
        <f>Tabell4[[#This Row],[Antal påsar]]*50</f>
        <v>0</v>
      </c>
      <c r="S110" s="76"/>
    </row>
    <row r="111" spans="1:19">
      <c r="Q111" s="6"/>
    </row>
    <row r="114" spans="5:17">
      <c r="H114" s="19">
        <f t="shared" ref="H114:Q114" si="0">SUM(H2:H113)</f>
        <v>606</v>
      </c>
      <c r="I114" s="19">
        <f t="shared" si="0"/>
        <v>84</v>
      </c>
      <c r="J114" s="19">
        <f t="shared" si="0"/>
        <v>83</v>
      </c>
      <c r="K114" s="19">
        <f t="shared" si="0"/>
        <v>84</v>
      </c>
      <c r="L114" s="19">
        <f t="shared" si="0"/>
        <v>80</v>
      </c>
      <c r="M114" s="19">
        <f t="shared" si="0"/>
        <v>74</v>
      </c>
      <c r="N114" s="19">
        <f t="shared" si="0"/>
        <v>67</v>
      </c>
      <c r="O114" s="19">
        <f t="shared" si="0"/>
        <v>68</v>
      </c>
      <c r="P114" s="19">
        <f t="shared" si="0"/>
        <v>66</v>
      </c>
      <c r="Q114" s="18">
        <f t="shared" si="0"/>
        <v>30300</v>
      </c>
    </row>
    <row r="118" spans="5:17">
      <c r="E118" s="14"/>
      <c r="F118" s="14"/>
    </row>
  </sheetData>
  <phoneticPr fontId="15" type="noConversion"/>
  <hyperlinks>
    <hyperlink ref="B10" r:id="rId1" xr:uid="{FD20232D-18C7-CC4B-8326-952966F805CE}"/>
    <hyperlink ref="B2" r:id="rId2" xr:uid="{657A91E9-BA42-CC4B-BB98-3FEFBD1D166B}"/>
    <hyperlink ref="B3" r:id="rId3" xr:uid="{4D68D11E-B9BE-0149-BBDE-5CEEB5462B6F}"/>
    <hyperlink ref="B4" r:id="rId4" xr:uid="{5AA33A61-F826-BF40-B3C9-5C195FFD20F6}"/>
    <hyperlink ref="B5" r:id="rId5" xr:uid="{A25BDEB1-1EDA-B54E-9CFB-39513C033850}"/>
    <hyperlink ref="B6" r:id="rId6" xr:uid="{4B0B9E96-C87F-8B45-8742-3E420E86EC83}"/>
    <hyperlink ref="B7" r:id="rId7" xr:uid="{F40E9CAE-E902-BA4E-903A-74EE53E4CEF4}"/>
    <hyperlink ref="B11" r:id="rId8" xr:uid="{D8A6FA0C-B1F2-A34A-AEF6-63B9BA1CEFE6}"/>
    <hyperlink ref="B12" r:id="rId9" xr:uid="{955FBDF4-5542-044C-BC11-5E59FB8B1FC6}"/>
    <hyperlink ref="B13" r:id="rId10" xr:uid="{3CDFACCB-01A9-9A47-974B-E41D7FCE667E}"/>
    <hyperlink ref="B15" r:id="rId11" xr:uid="{6A35046D-62CD-2741-B65A-97423EC9D930}"/>
    <hyperlink ref="B16" r:id="rId12" xr:uid="{72FF958F-6F33-D445-8A57-3FA59A37EB4F}"/>
    <hyperlink ref="B17" r:id="rId13" xr:uid="{EFB61C53-B98C-0C47-9D5A-F112BB37B69C}"/>
    <hyperlink ref="B18" r:id="rId14" xr:uid="{5B473E39-D2A3-8B42-BA7B-01257CDC9ABE}"/>
    <hyperlink ref="B19" r:id="rId15" xr:uid="{742FD60E-49EB-C644-8826-0DDD81D73C6A}"/>
    <hyperlink ref="B21" r:id="rId16" xr:uid="{41A0F3FC-1ADD-B94F-9D3E-CD1E31F46ED8}"/>
    <hyperlink ref="B22" r:id="rId17" xr:uid="{F15A6BD5-F413-674A-A82A-B30EEDE05051}"/>
    <hyperlink ref="B23" r:id="rId18" xr:uid="{BB023AFD-5055-794D-8B2D-6C2B4411ECA3}"/>
    <hyperlink ref="B24" r:id="rId19" xr:uid="{C6BADDA2-62C7-2E49-947D-D53E51EB675A}"/>
    <hyperlink ref="B25" r:id="rId20" xr:uid="{A1AC7917-74D4-3944-8396-E03AC2BA5A2E}"/>
    <hyperlink ref="B26" r:id="rId21" xr:uid="{E96D5E90-DFE2-8F43-9371-BAAE964703A8}"/>
    <hyperlink ref="B27" r:id="rId22" xr:uid="{4B1E9BE5-7912-1844-A196-99A7104CDB42}"/>
    <hyperlink ref="B28" r:id="rId23" xr:uid="{4C10FD64-0C27-BC45-BF0F-D09128A4BB08}"/>
    <hyperlink ref="B29" r:id="rId24" xr:uid="{1AFE670E-3577-7148-B4F6-4F28DAD83E56}"/>
    <hyperlink ref="B30" r:id="rId25" xr:uid="{D691A687-C748-A74F-A373-8C9FD287FF62}"/>
    <hyperlink ref="B31" r:id="rId26" xr:uid="{9FCFA7FC-536D-4E4D-9305-9EC251F1489E}"/>
    <hyperlink ref="B34" r:id="rId27" xr:uid="{422553C5-7391-9A4A-B2E2-EE2F623E1DCC}"/>
    <hyperlink ref="B35" r:id="rId28" xr:uid="{D7E971E8-C5C9-7548-A89E-8C326B46DA28}"/>
    <hyperlink ref="B36" r:id="rId29" xr:uid="{8055F2A6-42B8-0D4B-910D-5934E307B623}"/>
    <hyperlink ref="B37" r:id="rId30" xr:uid="{70E226CA-3B3F-6946-9545-24BD03EC926B}"/>
    <hyperlink ref="B40" r:id="rId31" xr:uid="{0566B7A6-4665-8F46-9C62-C081BF41656A}"/>
    <hyperlink ref="B41" r:id="rId32" xr:uid="{603F501A-2921-A346-835E-CD5A61FC3089}"/>
    <hyperlink ref="B42" r:id="rId33" xr:uid="{55635160-875C-ED41-8CD6-3A55C8338D99}"/>
    <hyperlink ref="B43" r:id="rId34" xr:uid="{E828C12E-0180-2B49-82D6-F24C07B8CF4B}"/>
    <hyperlink ref="B44" r:id="rId35" xr:uid="{62A93E61-7522-884B-97D0-AE08FAEFF97B}"/>
    <hyperlink ref="B45" r:id="rId36" xr:uid="{FE952DC1-803E-5148-BBB2-70C6C12D7D09}"/>
    <hyperlink ref="B46" r:id="rId37" xr:uid="{99C90724-72D3-304A-A034-D300E80D61BE}"/>
    <hyperlink ref="B47" r:id="rId38" xr:uid="{0ED709D6-762A-C44D-8B0D-E8CF59715779}"/>
    <hyperlink ref="B48" r:id="rId39" xr:uid="{9E411F2F-31CB-1B40-A237-1470DCC8DAA4}"/>
    <hyperlink ref="B49" r:id="rId40" xr:uid="{039C0A53-090A-2645-BE35-2830C421B9CF}"/>
    <hyperlink ref="B51" r:id="rId41" xr:uid="{78E02048-AC5D-7E4F-951B-FA42A06CFA86}"/>
    <hyperlink ref="B52" r:id="rId42" xr:uid="{B1CADD4F-8BC1-5042-9FAB-EAF97D960C09}"/>
    <hyperlink ref="B53" r:id="rId43" xr:uid="{0CD14CA4-6FA5-8D46-BA44-36AF43F86AB7}"/>
    <hyperlink ref="B54" r:id="rId44" xr:uid="{D6D89CAD-E2DC-2E42-9B74-E181D60B53E7}"/>
    <hyperlink ref="B55" r:id="rId45" xr:uid="{8DD1893D-FCFC-9944-89B4-2BBE1EF2CCFA}"/>
    <hyperlink ref="B56" r:id="rId46" xr:uid="{DA22126E-7C85-6D41-B64C-CBD5328BDCF7}"/>
    <hyperlink ref="B57" r:id="rId47" xr:uid="{FE5F0494-4BDC-4941-ABB0-6AF973BA7F1D}"/>
  </hyperlinks>
  <pageMargins left="0.7" right="0.7" top="0.75" bottom="0.75" header="0.3" footer="0.3"/>
  <pageSetup orientation="portrait" r:id="rId48"/>
  <tableParts count="1">
    <tablePart r:id="rId49"/>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
  <sheetViews>
    <sheetView workbookViewId="0">
      <selection activeCell="K34" sqref="K34"/>
    </sheetView>
  </sheetViews>
  <sheetFormatPr defaultColWidth="8.88671875" defaultRowHeight="14.4"/>
  <cols>
    <col min="1" max="1" width="21.77734375" customWidth="1"/>
    <col min="2" max="2" width="11.77734375" bestFit="1" customWidth="1"/>
    <col min="3" max="3" width="9.109375" style="9" customWidth="1"/>
    <col min="4" max="5" width="9.109375" style="2" customWidth="1"/>
    <col min="6" max="10" width="9.109375" style="2"/>
    <col min="11" max="11" width="30" customWidth="1"/>
  </cols>
  <sheetData>
    <row r="1" spans="1:11">
      <c r="A1" s="3" t="s">
        <v>0</v>
      </c>
      <c r="B1" s="4" t="s">
        <v>4</v>
      </c>
      <c r="C1" s="15" t="s">
        <v>9</v>
      </c>
      <c r="D1" s="15" t="s">
        <v>9</v>
      </c>
      <c r="E1" s="15" t="s">
        <v>9</v>
      </c>
      <c r="F1" s="15" t="s">
        <v>9</v>
      </c>
      <c r="G1" s="15" t="s">
        <v>9</v>
      </c>
      <c r="H1" s="15" t="s">
        <v>9</v>
      </c>
      <c r="I1" s="15" t="s">
        <v>9</v>
      </c>
      <c r="J1" s="15" t="s">
        <v>9</v>
      </c>
      <c r="K1" s="3" t="s">
        <v>7</v>
      </c>
    </row>
    <row r="2" spans="1:11">
      <c r="A2" s="13"/>
      <c r="B2" s="13"/>
      <c r="C2" s="8"/>
      <c r="D2" s="8"/>
      <c r="E2" s="8"/>
      <c r="F2" s="15"/>
      <c r="G2" s="8"/>
      <c r="H2" s="8"/>
      <c r="I2" s="8"/>
      <c r="J2" s="8"/>
      <c r="K2" s="13"/>
    </row>
    <row r="3" spans="1:11">
      <c r="A3" s="13"/>
      <c r="B3" s="13"/>
      <c r="C3" s="8"/>
      <c r="D3" s="8"/>
      <c r="E3" s="8"/>
      <c r="F3" s="15"/>
      <c r="G3" s="8"/>
      <c r="H3" s="8"/>
      <c r="I3" s="8"/>
      <c r="J3" s="8"/>
      <c r="K3" s="13"/>
    </row>
    <row r="4" spans="1:11">
      <c r="A4" s="13"/>
      <c r="B4" s="13"/>
      <c r="C4" s="8"/>
      <c r="D4" s="8"/>
      <c r="E4" s="8"/>
      <c r="F4" s="8"/>
      <c r="G4" s="15"/>
      <c r="H4" s="8"/>
      <c r="I4" s="8"/>
      <c r="J4" s="8"/>
      <c r="K4" s="13"/>
    </row>
    <row r="5" spans="1:11">
      <c r="A5" s="13"/>
      <c r="B5" s="13"/>
      <c r="C5" s="8"/>
      <c r="D5" s="8"/>
      <c r="E5" s="8"/>
      <c r="F5" s="15"/>
      <c r="G5" s="8"/>
      <c r="H5" s="8"/>
      <c r="I5" s="8"/>
      <c r="J5" s="8"/>
      <c r="K5" s="13"/>
    </row>
    <row r="6" spans="1:11">
      <c r="A6" s="13"/>
      <c r="B6" s="13"/>
      <c r="C6" s="8"/>
      <c r="D6" s="8"/>
      <c r="E6" s="8"/>
      <c r="F6" s="15"/>
      <c r="G6" s="15"/>
      <c r="H6" s="8"/>
      <c r="I6" s="8"/>
      <c r="J6" s="8"/>
      <c r="K6" s="13"/>
    </row>
    <row r="7" spans="1:11">
      <c r="A7" s="13"/>
      <c r="B7" s="13"/>
      <c r="C7" s="8"/>
      <c r="D7" s="8"/>
      <c r="E7" s="8"/>
      <c r="F7" s="15"/>
      <c r="G7" s="15"/>
      <c r="H7" s="8"/>
      <c r="I7" s="8"/>
      <c r="J7" s="8"/>
      <c r="K7" s="13"/>
    </row>
    <row r="8" spans="1:11">
      <c r="A8" s="13"/>
      <c r="B8" s="13"/>
      <c r="C8" s="8"/>
      <c r="D8" s="8"/>
      <c r="E8" s="8"/>
      <c r="F8" s="15"/>
      <c r="G8" s="8"/>
      <c r="H8" s="8"/>
      <c r="I8" s="8"/>
      <c r="J8" s="8"/>
      <c r="K8" s="13"/>
    </row>
    <row r="9" spans="1:11">
      <c r="A9" s="13"/>
      <c r="B9" s="13"/>
      <c r="C9" s="8"/>
      <c r="D9" s="8"/>
      <c r="E9" s="8"/>
      <c r="F9" s="15"/>
      <c r="G9" s="15"/>
      <c r="H9" s="8"/>
      <c r="I9" s="8"/>
      <c r="J9" s="8"/>
      <c r="K9" s="13"/>
    </row>
    <row r="10" spans="1:11">
      <c r="A10" s="13"/>
      <c r="B10" s="13"/>
      <c r="C10" s="8"/>
      <c r="D10" s="8"/>
      <c r="E10" s="8"/>
      <c r="F10" s="15"/>
      <c r="G10" s="15"/>
      <c r="H10" s="8"/>
      <c r="I10" s="8"/>
      <c r="J10" s="8"/>
      <c r="K10" s="13"/>
    </row>
    <row r="11" spans="1:11">
      <c r="A11" s="13"/>
      <c r="B11" s="13"/>
      <c r="C11" s="8"/>
      <c r="D11" s="8"/>
      <c r="E11" s="8"/>
      <c r="F11" s="8"/>
      <c r="G11" s="15"/>
      <c r="H11" s="8"/>
      <c r="I11" s="8"/>
      <c r="J11" s="8"/>
      <c r="K11" s="13"/>
    </row>
    <row r="12" spans="1:11">
      <c r="A12" s="13"/>
      <c r="B12" s="13"/>
      <c r="C12" s="8"/>
      <c r="D12" s="8"/>
      <c r="E12" s="8"/>
      <c r="F12" s="8"/>
      <c r="G12" s="15"/>
      <c r="H12" s="8"/>
      <c r="I12" s="8"/>
      <c r="J12" s="8"/>
      <c r="K12" s="13"/>
    </row>
    <row r="13" spans="1:11">
      <c r="A13" s="13"/>
      <c r="B13" s="13"/>
      <c r="C13" s="8"/>
      <c r="D13" s="8"/>
      <c r="E13" s="8"/>
      <c r="F13" s="8"/>
      <c r="G13" s="15"/>
      <c r="H13" s="8"/>
      <c r="I13" s="8"/>
      <c r="J13" s="8"/>
      <c r="K13" s="13"/>
    </row>
    <row r="14" spans="1:11">
      <c r="A14" s="5"/>
      <c r="B14" s="5"/>
      <c r="C14" s="12"/>
      <c r="D14" s="6"/>
      <c r="E14" s="6"/>
      <c r="F14" s="6"/>
      <c r="G14" s="11"/>
      <c r="H14" s="6"/>
      <c r="I14" s="6"/>
      <c r="J14" s="6"/>
      <c r="K14" s="5"/>
    </row>
    <row r="15" spans="1:11">
      <c r="C15"/>
      <c r="D15"/>
      <c r="E15"/>
      <c r="F15"/>
      <c r="G15"/>
      <c r="H15"/>
      <c r="I15"/>
      <c r="J1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1C361-BB75-E44E-BD29-3F5FA1088494}">
  <dimension ref="A1:E107"/>
  <sheetViews>
    <sheetView workbookViewId="0">
      <selection sqref="A1:E1"/>
    </sheetView>
  </sheetViews>
  <sheetFormatPr defaultColWidth="11.44140625" defaultRowHeight="14.4"/>
  <cols>
    <col min="1" max="1" width="34.77734375" customWidth="1"/>
    <col min="2" max="2" width="30.21875" customWidth="1"/>
    <col min="3" max="3" width="25.21875" customWidth="1"/>
    <col min="4" max="4" width="16.109375" customWidth="1"/>
    <col min="5" max="5" width="20.21875" customWidth="1"/>
  </cols>
  <sheetData>
    <row r="1" spans="1:5" ht="15.6">
      <c r="A1" s="47" t="s">
        <v>31</v>
      </c>
      <c r="B1" s="47" t="s">
        <v>0</v>
      </c>
      <c r="C1" s="47" t="s">
        <v>2</v>
      </c>
      <c r="D1" s="47" t="s">
        <v>3</v>
      </c>
      <c r="E1" s="47" t="s">
        <v>156</v>
      </c>
    </row>
    <row r="2" spans="1:5" ht="15.6">
      <c r="A2" s="92" t="s">
        <v>58</v>
      </c>
      <c r="B2" s="89" t="s">
        <v>164</v>
      </c>
      <c r="C2" s="89" t="s">
        <v>526</v>
      </c>
      <c r="D2" s="89" t="s">
        <v>515</v>
      </c>
      <c r="E2" s="86" t="s">
        <v>166</v>
      </c>
    </row>
    <row r="3" spans="1:5" ht="15.6">
      <c r="A3" s="79" t="s">
        <v>81</v>
      </c>
      <c r="B3" s="19" t="s">
        <v>167</v>
      </c>
      <c r="C3" s="19" t="s">
        <v>168</v>
      </c>
      <c r="D3" s="19" t="s">
        <v>517</v>
      </c>
      <c r="E3" s="19" t="s">
        <v>169</v>
      </c>
    </row>
    <row r="4" spans="1:5" ht="15.6">
      <c r="A4" s="86" t="s">
        <v>949</v>
      </c>
      <c r="B4" s="89" t="s">
        <v>884</v>
      </c>
      <c r="C4" s="89" t="s">
        <v>885</v>
      </c>
      <c r="D4" s="86" t="s">
        <v>517</v>
      </c>
      <c r="E4" s="89" t="s">
        <v>886</v>
      </c>
    </row>
    <row r="5" spans="1:5" ht="15.6">
      <c r="A5" s="79" t="s">
        <v>825</v>
      </c>
      <c r="B5" s="14" t="s">
        <v>826</v>
      </c>
      <c r="C5" s="14" t="s">
        <v>827</v>
      </c>
      <c r="D5" s="19" t="s">
        <v>522</v>
      </c>
      <c r="E5" s="19" t="s">
        <v>828</v>
      </c>
    </row>
    <row r="6" spans="1:5" ht="15.6">
      <c r="A6" s="92" t="s">
        <v>103</v>
      </c>
      <c r="B6" s="86" t="s">
        <v>172</v>
      </c>
      <c r="C6" s="86" t="s">
        <v>173</v>
      </c>
      <c r="D6" s="86" t="s">
        <v>517</v>
      </c>
      <c r="E6" s="86" t="s">
        <v>174</v>
      </c>
    </row>
    <row r="7" spans="1:5" ht="15.6">
      <c r="A7" s="79" t="s">
        <v>957</v>
      </c>
      <c r="B7" s="19" t="s">
        <v>579</v>
      </c>
      <c r="C7" s="19" t="s">
        <v>578</v>
      </c>
      <c r="D7" s="19" t="s">
        <v>522</v>
      </c>
      <c r="E7" s="19" t="s">
        <v>580</v>
      </c>
    </row>
    <row r="8" spans="1:5" ht="15.6">
      <c r="A8" s="91" t="s">
        <v>38</v>
      </c>
      <c r="B8" s="88" t="s">
        <v>187</v>
      </c>
      <c r="C8" s="88" t="s">
        <v>188</v>
      </c>
      <c r="D8" s="85" t="s">
        <v>515</v>
      </c>
      <c r="E8" s="87" t="s">
        <v>189</v>
      </c>
    </row>
    <row r="9" spans="1:5" ht="15.6">
      <c r="A9" s="79" t="s">
        <v>59</v>
      </c>
      <c r="B9" s="14" t="s">
        <v>158</v>
      </c>
      <c r="C9" s="14" t="s">
        <v>159</v>
      </c>
      <c r="D9" s="19" t="s">
        <v>515</v>
      </c>
      <c r="E9" s="38" t="s">
        <v>160</v>
      </c>
    </row>
    <row r="10" spans="1:5" ht="15.6">
      <c r="A10" s="92" t="s">
        <v>108</v>
      </c>
      <c r="B10" s="89" t="s">
        <v>190</v>
      </c>
      <c r="C10" s="89" t="s">
        <v>191</v>
      </c>
      <c r="D10" s="86" t="s">
        <v>507</v>
      </c>
      <c r="E10" s="86" t="s">
        <v>192</v>
      </c>
    </row>
    <row r="11" spans="1:5" ht="15.6">
      <c r="A11" s="79" t="s">
        <v>113</v>
      </c>
      <c r="B11" s="19" t="s">
        <v>181</v>
      </c>
      <c r="C11" s="19" t="s">
        <v>182</v>
      </c>
      <c r="D11" s="19" t="s">
        <v>515</v>
      </c>
      <c r="E11" s="19" t="s">
        <v>183</v>
      </c>
    </row>
    <row r="12" spans="1:5" ht="15.6">
      <c r="A12" s="86" t="s">
        <v>944</v>
      </c>
      <c r="B12" s="89" t="s">
        <v>901</v>
      </c>
      <c r="C12" s="89" t="s">
        <v>902</v>
      </c>
      <c r="D12" s="89" t="s">
        <v>517</v>
      </c>
      <c r="E12" s="86" t="s">
        <v>903</v>
      </c>
    </row>
    <row r="13" spans="1:5" ht="15.6">
      <c r="A13" s="81" t="s">
        <v>941</v>
      </c>
      <c r="B13" s="14" t="s">
        <v>916</v>
      </c>
      <c r="C13" s="34" t="s">
        <v>917</v>
      </c>
      <c r="D13" s="34" t="s">
        <v>517</v>
      </c>
      <c r="E13" s="38" t="s">
        <v>918</v>
      </c>
    </row>
    <row r="14" spans="1:5" ht="15.6">
      <c r="A14" s="92" t="s">
        <v>62</v>
      </c>
      <c r="B14" s="89" t="s">
        <v>199</v>
      </c>
      <c r="C14" s="89" t="s">
        <v>523</v>
      </c>
      <c r="D14" s="86" t="s">
        <v>524</v>
      </c>
      <c r="E14" s="89" t="s">
        <v>883</v>
      </c>
    </row>
    <row r="15" spans="1:5" ht="15.6">
      <c r="A15" s="79" t="s">
        <v>788</v>
      </c>
      <c r="B15" s="14" t="s">
        <v>789</v>
      </c>
      <c r="C15" s="14" t="s">
        <v>790</v>
      </c>
      <c r="D15" s="19" t="s">
        <v>568</v>
      </c>
      <c r="E15" s="19" t="s">
        <v>791</v>
      </c>
    </row>
    <row r="16" spans="1:5" ht="15.6">
      <c r="A16" s="92" t="s">
        <v>952</v>
      </c>
      <c r="B16" s="86" t="s">
        <v>540</v>
      </c>
      <c r="C16" s="86" t="s">
        <v>541</v>
      </c>
      <c r="D16" s="86" t="s">
        <v>515</v>
      </c>
      <c r="E16" s="86" t="s">
        <v>542</v>
      </c>
    </row>
    <row r="17" spans="1:5" ht="15.6">
      <c r="A17" s="79" t="s">
        <v>66</v>
      </c>
      <c r="B17" s="19" t="s">
        <v>221</v>
      </c>
      <c r="C17" s="19" t="s">
        <v>222</v>
      </c>
      <c r="D17" s="19" t="s">
        <v>507</v>
      </c>
      <c r="E17" s="19" t="s">
        <v>223</v>
      </c>
    </row>
    <row r="18" spans="1:5" ht="15.6">
      <c r="A18" s="86" t="s">
        <v>943</v>
      </c>
      <c r="B18" s="89" t="s">
        <v>227</v>
      </c>
      <c r="C18" s="89" t="s">
        <v>228</v>
      </c>
      <c r="D18" s="86" t="s">
        <v>515</v>
      </c>
      <c r="E18" s="86" t="s">
        <v>229</v>
      </c>
    </row>
    <row r="19" spans="1:5" ht="15.6">
      <c r="A19" s="79" t="s">
        <v>97</v>
      </c>
      <c r="B19" s="19" t="s">
        <v>233</v>
      </c>
      <c r="C19" s="19" t="s">
        <v>234</v>
      </c>
      <c r="D19" s="19" t="s">
        <v>515</v>
      </c>
      <c r="E19" s="19" t="s">
        <v>235</v>
      </c>
    </row>
    <row r="20" spans="1:5" ht="15.6">
      <c r="A20" s="92"/>
      <c r="B20" s="89" t="s">
        <v>236</v>
      </c>
      <c r="C20" s="89" t="s">
        <v>525</v>
      </c>
      <c r="D20" s="86" t="s">
        <v>508</v>
      </c>
      <c r="E20" s="86" t="s">
        <v>238</v>
      </c>
    </row>
    <row r="21" spans="1:5" ht="15.6">
      <c r="A21" s="79" t="s">
        <v>137</v>
      </c>
      <c r="B21" s="14" t="s">
        <v>230</v>
      </c>
      <c r="C21" s="14" t="s">
        <v>231</v>
      </c>
      <c r="D21" s="19" t="s">
        <v>507</v>
      </c>
      <c r="E21" s="19" t="s">
        <v>232</v>
      </c>
    </row>
    <row r="22" spans="1:5" ht="15.6">
      <c r="A22" s="92" t="s">
        <v>49</v>
      </c>
      <c r="B22" s="89" t="s">
        <v>242</v>
      </c>
      <c r="C22" s="89" t="s">
        <v>243</v>
      </c>
      <c r="D22" s="86" t="s">
        <v>507</v>
      </c>
      <c r="E22" s="86" t="s">
        <v>244</v>
      </c>
    </row>
    <row r="23" spans="1:5" ht="15.6">
      <c r="A23" s="79" t="s">
        <v>72</v>
      </c>
      <c r="B23" s="19" t="s">
        <v>291</v>
      </c>
      <c r="C23" s="19" t="s">
        <v>292</v>
      </c>
      <c r="D23" s="19" t="s">
        <v>522</v>
      </c>
      <c r="E23" s="19" t="s">
        <v>293</v>
      </c>
    </row>
    <row r="24" spans="1:5" ht="15.6">
      <c r="A24" s="92" t="s">
        <v>102</v>
      </c>
      <c r="B24" s="90" t="s">
        <v>251</v>
      </c>
      <c r="C24" s="90" t="s">
        <v>252</v>
      </c>
      <c r="D24" s="86" t="s">
        <v>517</v>
      </c>
      <c r="E24" s="90" t="s">
        <v>253</v>
      </c>
    </row>
    <row r="25" spans="1:5" ht="15.6">
      <c r="A25" s="79" t="s">
        <v>963</v>
      </c>
      <c r="B25" s="19" t="s">
        <v>555</v>
      </c>
      <c r="C25" s="19" t="s">
        <v>556</v>
      </c>
      <c r="D25" s="19" t="s">
        <v>517</v>
      </c>
      <c r="E25" s="19" t="s">
        <v>557</v>
      </c>
    </row>
    <row r="26" spans="1:5" ht="15.6">
      <c r="A26" s="92" t="s">
        <v>71</v>
      </c>
      <c r="B26" s="86" t="s">
        <v>535</v>
      </c>
      <c r="C26" s="86" t="s">
        <v>472</v>
      </c>
      <c r="D26" s="86" t="s">
        <v>515</v>
      </c>
      <c r="E26" s="86" t="s">
        <v>536</v>
      </c>
    </row>
    <row r="27" spans="1:5" ht="15.6">
      <c r="A27" s="79" t="s">
        <v>969</v>
      </c>
      <c r="B27" s="19" t="s">
        <v>215</v>
      </c>
      <c r="C27" s="19" t="s">
        <v>216</v>
      </c>
      <c r="D27" s="19" t="s">
        <v>515</v>
      </c>
      <c r="E27" s="19" t="s">
        <v>217</v>
      </c>
    </row>
    <row r="28" spans="1:5" ht="15.6">
      <c r="A28" s="92" t="s">
        <v>971</v>
      </c>
      <c r="B28" s="86" t="s">
        <v>530</v>
      </c>
      <c r="C28" s="86" t="s">
        <v>531</v>
      </c>
      <c r="D28" s="86" t="s">
        <v>515</v>
      </c>
      <c r="E28" s="86" t="s">
        <v>532</v>
      </c>
    </row>
    <row r="29" spans="1:5" ht="15.6">
      <c r="A29" s="82" t="s">
        <v>937</v>
      </c>
      <c r="B29" s="14" t="s">
        <v>923</v>
      </c>
      <c r="C29" s="14" t="s">
        <v>924</v>
      </c>
      <c r="D29" s="19" t="s">
        <v>515</v>
      </c>
      <c r="E29" s="19" t="s">
        <v>925</v>
      </c>
    </row>
    <row r="30" spans="1:5" ht="15.6">
      <c r="A30" s="93" t="s">
        <v>639</v>
      </c>
      <c r="B30" s="86" t="s">
        <v>915</v>
      </c>
      <c r="C30" s="85" t="s">
        <v>641</v>
      </c>
      <c r="D30" s="85" t="s">
        <v>515</v>
      </c>
      <c r="E30" s="87" t="s">
        <v>642</v>
      </c>
    </row>
    <row r="31" spans="1:5" ht="15.6">
      <c r="A31" s="19" t="s">
        <v>940</v>
      </c>
      <c r="B31" s="19" t="s">
        <v>919</v>
      </c>
      <c r="C31" s="14" t="s">
        <v>920</v>
      </c>
      <c r="D31" s="19" t="s">
        <v>568</v>
      </c>
      <c r="E31" s="19" t="s">
        <v>921</v>
      </c>
    </row>
    <row r="32" spans="1:5" ht="15.6">
      <c r="A32" s="92" t="s">
        <v>63</v>
      </c>
      <c r="B32" s="86" t="s">
        <v>280</v>
      </c>
      <c r="C32" s="86" t="s">
        <v>534</v>
      </c>
      <c r="D32" s="86" t="s">
        <v>533</v>
      </c>
      <c r="E32" s="86" t="s">
        <v>282</v>
      </c>
    </row>
    <row r="33" spans="1:5" ht="15.6">
      <c r="A33" s="80"/>
      <c r="B33" s="52" t="s">
        <v>280</v>
      </c>
      <c r="C33" s="39" t="s">
        <v>281</v>
      </c>
      <c r="D33" s="39" t="s">
        <v>533</v>
      </c>
      <c r="E33" s="19" t="s">
        <v>282</v>
      </c>
    </row>
    <row r="34" spans="1:5" ht="15.6">
      <c r="A34" s="92" t="s">
        <v>95</v>
      </c>
      <c r="B34" s="86" t="s">
        <v>283</v>
      </c>
      <c r="C34" s="86" t="s">
        <v>284</v>
      </c>
      <c r="D34" s="86" t="s">
        <v>522</v>
      </c>
      <c r="E34" s="86" t="s">
        <v>285</v>
      </c>
    </row>
    <row r="35" spans="1:5" ht="15.6">
      <c r="A35" s="79" t="s">
        <v>676</v>
      </c>
      <c r="B35" s="14" t="s">
        <v>677</v>
      </c>
      <c r="C35" s="14" t="s">
        <v>678</v>
      </c>
      <c r="D35" s="19" t="s">
        <v>517</v>
      </c>
      <c r="E35" s="19" t="s">
        <v>880</v>
      </c>
    </row>
    <row r="36" spans="1:5" ht="15.6">
      <c r="A36" s="91" t="s">
        <v>87</v>
      </c>
      <c r="B36" s="88" t="s">
        <v>459</v>
      </c>
      <c r="C36" s="88" t="s">
        <v>460</v>
      </c>
      <c r="D36" s="88" t="s">
        <v>507</v>
      </c>
      <c r="E36" s="88" t="s">
        <v>461</v>
      </c>
    </row>
    <row r="37" spans="1:5" ht="15.6">
      <c r="A37" s="80" t="s">
        <v>54</v>
      </c>
      <c r="B37" s="34" t="s">
        <v>209</v>
      </c>
      <c r="C37" s="34" t="s">
        <v>286</v>
      </c>
      <c r="D37" s="34" t="s">
        <v>522</v>
      </c>
      <c r="E37" s="39" t="s">
        <v>287</v>
      </c>
    </row>
    <row r="38" spans="1:5" ht="15.6">
      <c r="A38" s="92" t="s">
        <v>973</v>
      </c>
      <c r="B38" s="89" t="s">
        <v>209</v>
      </c>
      <c r="C38" s="89" t="s">
        <v>210</v>
      </c>
      <c r="D38" s="89" t="s">
        <v>515</v>
      </c>
      <c r="E38" s="86" t="s">
        <v>211</v>
      </c>
    </row>
    <row r="39" spans="1:5" ht="15.6">
      <c r="A39" s="79"/>
      <c r="B39" s="34" t="s">
        <v>209</v>
      </c>
      <c r="C39" s="34" t="s">
        <v>210</v>
      </c>
      <c r="D39" s="19" t="s">
        <v>515</v>
      </c>
      <c r="E39" s="19" t="s">
        <v>211</v>
      </c>
    </row>
    <row r="40" spans="1:5" ht="15.6">
      <c r="A40" s="91" t="s">
        <v>47</v>
      </c>
      <c r="B40" s="88" t="s">
        <v>587</v>
      </c>
      <c r="C40" s="88" t="s">
        <v>264</v>
      </c>
      <c r="D40" s="88" t="s">
        <v>568</v>
      </c>
      <c r="E40" s="85" t="s">
        <v>265</v>
      </c>
    </row>
    <row r="41" spans="1:5" ht="15.6">
      <c r="A41" s="19" t="s">
        <v>959</v>
      </c>
      <c r="B41" s="19" t="s">
        <v>573</v>
      </c>
      <c r="C41" s="19" t="s">
        <v>574</v>
      </c>
      <c r="D41" s="19" t="s">
        <v>507</v>
      </c>
      <c r="E41" s="19" t="s">
        <v>575</v>
      </c>
    </row>
    <row r="42" spans="1:5" ht="15.6">
      <c r="A42" s="92" t="s">
        <v>150</v>
      </c>
      <c r="B42" s="86" t="s">
        <v>300</v>
      </c>
      <c r="C42" s="86" t="s">
        <v>301</v>
      </c>
      <c r="D42" s="86" t="s">
        <v>515</v>
      </c>
      <c r="E42" s="86" t="s">
        <v>302</v>
      </c>
    </row>
    <row r="43" spans="1:5" ht="15.6">
      <c r="A43" s="79" t="s">
        <v>961</v>
      </c>
      <c r="B43" s="19" t="s">
        <v>563</v>
      </c>
      <c r="C43" s="19" t="s">
        <v>564</v>
      </c>
      <c r="D43" s="19" t="s">
        <v>515</v>
      </c>
      <c r="E43" s="19" t="s">
        <v>565</v>
      </c>
    </row>
    <row r="44" spans="1:5" ht="15.6">
      <c r="A44" s="85" t="s">
        <v>956</v>
      </c>
      <c r="B44" s="88" t="s">
        <v>581</v>
      </c>
      <c r="C44" s="88" t="s">
        <v>582</v>
      </c>
      <c r="D44" s="85" t="s">
        <v>508</v>
      </c>
      <c r="E44" s="87" t="s">
        <v>583</v>
      </c>
    </row>
    <row r="45" spans="1:5" ht="15.6">
      <c r="A45" s="79" t="s">
        <v>149</v>
      </c>
      <c r="B45" s="14" t="s">
        <v>269</v>
      </c>
      <c r="C45" s="14" t="s">
        <v>270</v>
      </c>
      <c r="D45" s="19" t="s">
        <v>517</v>
      </c>
      <c r="E45" s="19" t="s">
        <v>271</v>
      </c>
    </row>
    <row r="46" spans="1:5" ht="15.6">
      <c r="A46" s="92" t="s">
        <v>91</v>
      </c>
      <c r="B46" s="86" t="s">
        <v>303</v>
      </c>
      <c r="C46" s="86" t="s">
        <v>304</v>
      </c>
      <c r="D46" s="86" t="s">
        <v>568</v>
      </c>
      <c r="E46" s="86" t="s">
        <v>305</v>
      </c>
    </row>
    <row r="47" spans="1:5" ht="15.6">
      <c r="A47" s="19" t="s">
        <v>942</v>
      </c>
      <c r="B47" s="14" t="s">
        <v>904</v>
      </c>
      <c r="C47" s="14" t="s">
        <v>905</v>
      </c>
      <c r="D47" s="19" t="s">
        <v>517</v>
      </c>
      <c r="E47" s="19" t="s">
        <v>906</v>
      </c>
    </row>
    <row r="48" spans="1:5" ht="15.6">
      <c r="A48" s="86" t="s">
        <v>951</v>
      </c>
      <c r="B48" s="86" t="s">
        <v>887</v>
      </c>
      <c r="C48" s="86" t="s">
        <v>888</v>
      </c>
      <c r="D48" s="86" t="s">
        <v>568</v>
      </c>
      <c r="E48" s="86" t="s">
        <v>889</v>
      </c>
    </row>
    <row r="49" spans="1:5" ht="15.6">
      <c r="A49" s="79" t="s">
        <v>968</v>
      </c>
      <c r="B49" s="19" t="s">
        <v>537</v>
      </c>
      <c r="C49" s="19" t="s">
        <v>539</v>
      </c>
      <c r="D49" s="19" t="s">
        <v>507</v>
      </c>
      <c r="E49" s="19" t="s">
        <v>538</v>
      </c>
    </row>
    <row r="50" spans="1:5" ht="15.6">
      <c r="A50" s="92" t="s">
        <v>60</v>
      </c>
      <c r="B50" s="89" t="s">
        <v>312</v>
      </c>
      <c r="C50" s="89" t="s">
        <v>313</v>
      </c>
      <c r="D50" s="86" t="s">
        <v>515</v>
      </c>
      <c r="E50" s="86" t="s">
        <v>314</v>
      </c>
    </row>
    <row r="51" spans="1:5" ht="15.6">
      <c r="A51" s="83" t="s">
        <v>939</v>
      </c>
      <c r="B51" s="74" t="s">
        <v>588</v>
      </c>
      <c r="C51" s="74" t="s">
        <v>589</v>
      </c>
      <c r="D51" s="34" t="s">
        <v>568</v>
      </c>
      <c r="E51" s="34" t="s">
        <v>590</v>
      </c>
    </row>
    <row r="52" spans="1:5" ht="15.6">
      <c r="A52" s="92" t="s">
        <v>90</v>
      </c>
      <c r="B52" s="86" t="s">
        <v>306</v>
      </c>
      <c r="C52" s="86" t="s">
        <v>307</v>
      </c>
      <c r="D52" s="86" t="s">
        <v>515</v>
      </c>
      <c r="E52" s="86" t="s">
        <v>308</v>
      </c>
    </row>
    <row r="53" spans="1:5" ht="15.6">
      <c r="A53" s="19" t="s">
        <v>948</v>
      </c>
      <c r="B53" s="14" t="s">
        <v>893</v>
      </c>
      <c r="C53" s="14" t="s">
        <v>894</v>
      </c>
      <c r="D53" s="19" t="s">
        <v>515</v>
      </c>
      <c r="E53" s="14" t="s">
        <v>895</v>
      </c>
    </row>
    <row r="54" spans="1:5" ht="15.6">
      <c r="A54" s="92" t="s">
        <v>970</v>
      </c>
      <c r="B54" s="89" t="s">
        <v>519</v>
      </c>
      <c r="C54" s="89" t="s">
        <v>520</v>
      </c>
      <c r="D54" s="86" t="s">
        <v>507</v>
      </c>
      <c r="E54" s="86" t="s">
        <v>521</v>
      </c>
    </row>
    <row r="55" spans="1:5" ht="15.6">
      <c r="A55" s="80" t="s">
        <v>105</v>
      </c>
      <c r="B55" s="34" t="s">
        <v>294</v>
      </c>
      <c r="C55" s="34" t="s">
        <v>295</v>
      </c>
      <c r="D55" s="34" t="s">
        <v>522</v>
      </c>
      <c r="E55" s="39" t="s">
        <v>296</v>
      </c>
    </row>
    <row r="56" spans="1:5" ht="15.6">
      <c r="A56" s="92" t="s">
        <v>618</v>
      </c>
      <c r="B56" s="89" t="s">
        <v>506</v>
      </c>
      <c r="C56" s="89" t="s">
        <v>505</v>
      </c>
      <c r="D56" s="86" t="s">
        <v>507</v>
      </c>
      <c r="E56" s="87" t="s">
        <v>509</v>
      </c>
    </row>
    <row r="57" spans="1:5" ht="15.6">
      <c r="A57" s="80" t="s">
        <v>65</v>
      </c>
      <c r="B57" s="34" t="s">
        <v>357</v>
      </c>
      <c r="C57" s="34" t="s">
        <v>358</v>
      </c>
      <c r="D57" s="34" t="s">
        <v>507</v>
      </c>
      <c r="E57" s="34" t="s">
        <v>359</v>
      </c>
    </row>
    <row r="58" spans="1:5" ht="15.6">
      <c r="A58" s="92" t="s">
        <v>135</v>
      </c>
      <c r="B58" s="86" t="s">
        <v>366</v>
      </c>
      <c r="C58" s="86" t="s">
        <v>367</v>
      </c>
      <c r="D58" s="86" t="s">
        <v>517</v>
      </c>
      <c r="E58" s="86" t="s">
        <v>882</v>
      </c>
    </row>
    <row r="59" spans="1:5" ht="15.6">
      <c r="A59" s="19" t="s">
        <v>958</v>
      </c>
      <c r="B59" s="19" t="s">
        <v>576</v>
      </c>
      <c r="C59" s="19" t="s">
        <v>577</v>
      </c>
      <c r="D59" s="19" t="s">
        <v>517</v>
      </c>
      <c r="E59" s="19" t="s">
        <v>881</v>
      </c>
    </row>
    <row r="60" spans="1:5" ht="15.6">
      <c r="A60" s="92" t="s">
        <v>96</v>
      </c>
      <c r="B60" s="89" t="s">
        <v>369</v>
      </c>
      <c r="C60" s="89" t="s">
        <v>370</v>
      </c>
      <c r="D60" s="86" t="s">
        <v>522</v>
      </c>
      <c r="E60" s="89" t="s">
        <v>371</v>
      </c>
    </row>
    <row r="61" spans="1:5" ht="15.6">
      <c r="A61" s="79" t="s">
        <v>88</v>
      </c>
      <c r="B61" s="19" t="s">
        <v>363</v>
      </c>
      <c r="C61" s="19" t="s">
        <v>364</v>
      </c>
      <c r="D61" s="19" t="s">
        <v>517</v>
      </c>
      <c r="E61" s="19" t="s">
        <v>365</v>
      </c>
    </row>
    <row r="62" spans="1:5" ht="15.6">
      <c r="A62" s="92" t="s">
        <v>115</v>
      </c>
      <c r="B62" s="89" t="s">
        <v>378</v>
      </c>
      <c r="C62" s="89" t="s">
        <v>379</v>
      </c>
      <c r="D62" s="86" t="s">
        <v>517</v>
      </c>
      <c r="E62" s="89" t="s">
        <v>380</v>
      </c>
    </row>
    <row r="63" spans="1:5" ht="15.6">
      <c r="A63" s="79" t="s">
        <v>151</v>
      </c>
      <c r="B63" s="14" t="s">
        <v>375</v>
      </c>
      <c r="C63" s="14" t="s">
        <v>376</v>
      </c>
      <c r="D63" s="14" t="s">
        <v>517</v>
      </c>
      <c r="E63" s="19" t="s">
        <v>377</v>
      </c>
    </row>
    <row r="64" spans="1:5" ht="15.6">
      <c r="A64" s="86" t="s">
        <v>934</v>
      </c>
      <c r="B64" s="89" t="s">
        <v>907</v>
      </c>
      <c r="C64" s="89" t="s">
        <v>908</v>
      </c>
      <c r="D64" s="86" t="s">
        <v>522</v>
      </c>
      <c r="E64" s="86" t="s">
        <v>909</v>
      </c>
    </row>
    <row r="65" spans="1:5" ht="15.6">
      <c r="A65" s="79" t="s">
        <v>48</v>
      </c>
      <c r="B65" s="19" t="s">
        <v>384</v>
      </c>
      <c r="C65" s="19" t="s">
        <v>385</v>
      </c>
      <c r="D65" s="19" t="s">
        <v>508</v>
      </c>
      <c r="E65" s="19" t="s">
        <v>386</v>
      </c>
    </row>
    <row r="66" spans="1:5" ht="15.6">
      <c r="A66" s="92" t="s">
        <v>83</v>
      </c>
      <c r="B66" s="86" t="s">
        <v>390</v>
      </c>
      <c r="C66" s="86" t="s">
        <v>391</v>
      </c>
      <c r="D66" s="86" t="s">
        <v>515</v>
      </c>
      <c r="E66" s="86" t="s">
        <v>392</v>
      </c>
    </row>
    <row r="67" spans="1:5" ht="15.6">
      <c r="A67" s="19"/>
      <c r="B67" s="14" t="s">
        <v>912</v>
      </c>
      <c r="C67" s="14" t="s">
        <v>913</v>
      </c>
      <c r="D67" s="19" t="s">
        <v>508</v>
      </c>
      <c r="E67" s="19" t="s">
        <v>914</v>
      </c>
    </row>
    <row r="68" spans="1:5" ht="15.6">
      <c r="A68" s="92"/>
      <c r="B68" s="86" t="s">
        <v>558</v>
      </c>
      <c r="C68" s="86" t="s">
        <v>559</v>
      </c>
      <c r="D68" s="86" t="s">
        <v>507</v>
      </c>
      <c r="E68" s="86"/>
    </row>
    <row r="69" spans="1:5" ht="15.6">
      <c r="A69" s="79" t="s">
        <v>99</v>
      </c>
      <c r="B69" s="19" t="s">
        <v>402</v>
      </c>
      <c r="C69" s="19" t="s">
        <v>403</v>
      </c>
      <c r="D69" s="19" t="s">
        <v>517</v>
      </c>
      <c r="E69" s="19" t="s">
        <v>404</v>
      </c>
    </row>
    <row r="70" spans="1:5" ht="15.6">
      <c r="A70" s="92" t="s">
        <v>976</v>
      </c>
      <c r="B70" s="89" t="s">
        <v>331</v>
      </c>
      <c r="C70" s="89" t="s">
        <v>330</v>
      </c>
      <c r="D70" s="86" t="s">
        <v>507</v>
      </c>
      <c r="E70" s="86" t="s">
        <v>332</v>
      </c>
    </row>
    <row r="71" spans="1:5" ht="15.6">
      <c r="A71" s="79" t="s">
        <v>960</v>
      </c>
      <c r="B71" s="19" t="s">
        <v>566</v>
      </c>
      <c r="C71" s="19" t="s">
        <v>567</v>
      </c>
      <c r="D71" s="19" t="s">
        <v>568</v>
      </c>
      <c r="E71" s="19" t="s">
        <v>569</v>
      </c>
    </row>
    <row r="72" spans="1:5" ht="15.6">
      <c r="A72" s="92" t="s">
        <v>79</v>
      </c>
      <c r="B72" s="86" t="s">
        <v>405</v>
      </c>
      <c r="C72" s="86" t="s">
        <v>406</v>
      </c>
      <c r="D72" s="86" t="s">
        <v>517</v>
      </c>
      <c r="E72" s="86" t="s">
        <v>407</v>
      </c>
    </row>
    <row r="73" spans="1:5" ht="15.6">
      <c r="A73" s="79" t="s">
        <v>938</v>
      </c>
      <c r="B73" s="19" t="s">
        <v>570</v>
      </c>
      <c r="C73" s="19" t="s">
        <v>571</v>
      </c>
      <c r="D73" s="19" t="s">
        <v>515</v>
      </c>
      <c r="E73" s="19" t="s">
        <v>572</v>
      </c>
    </row>
    <row r="74" spans="1:5" ht="15.6">
      <c r="A74" s="92" t="s">
        <v>118</v>
      </c>
      <c r="B74" s="86" t="s">
        <v>411</v>
      </c>
      <c r="C74" s="86" t="s">
        <v>412</v>
      </c>
      <c r="D74" s="86" t="s">
        <v>517</v>
      </c>
      <c r="E74" s="86" t="s">
        <v>546</v>
      </c>
    </row>
    <row r="75" spans="1:5" ht="15.6">
      <c r="A75" s="79" t="s">
        <v>131</v>
      </c>
      <c r="B75" s="14" t="s">
        <v>413</v>
      </c>
      <c r="C75" s="14" t="s">
        <v>414</v>
      </c>
      <c r="D75" s="14" t="s">
        <v>515</v>
      </c>
      <c r="E75" s="41" t="s">
        <v>415</v>
      </c>
    </row>
    <row r="76" spans="1:5" ht="15.6">
      <c r="A76" s="86" t="s">
        <v>954</v>
      </c>
      <c r="B76" s="89" t="s">
        <v>863</v>
      </c>
      <c r="C76" s="89" t="s">
        <v>864</v>
      </c>
      <c r="D76" s="86" t="s">
        <v>568</v>
      </c>
      <c r="E76" s="94" t="s">
        <v>865</v>
      </c>
    </row>
    <row r="77" spans="1:5" ht="15.6">
      <c r="A77" s="19" t="s">
        <v>945</v>
      </c>
      <c r="B77" s="14" t="s">
        <v>898</v>
      </c>
      <c r="C77" s="14" t="s">
        <v>899</v>
      </c>
      <c r="D77" s="19" t="s">
        <v>568</v>
      </c>
      <c r="E77" s="19" t="s">
        <v>900</v>
      </c>
    </row>
    <row r="78" spans="1:5" ht="15.6">
      <c r="A78" s="92" t="s">
        <v>69</v>
      </c>
      <c r="B78" s="86" t="s">
        <v>444</v>
      </c>
      <c r="C78" s="86" t="s">
        <v>445</v>
      </c>
      <c r="D78" s="86" t="s">
        <v>515</v>
      </c>
      <c r="E78" s="86" t="s">
        <v>446</v>
      </c>
    </row>
    <row r="79" spans="1:5" ht="15.6">
      <c r="A79" s="79" t="s">
        <v>61</v>
      </c>
      <c r="B79" s="14" t="s">
        <v>422</v>
      </c>
      <c r="C79" s="14" t="s">
        <v>423</v>
      </c>
      <c r="D79" s="19" t="s">
        <v>517</v>
      </c>
      <c r="E79" s="19" t="s">
        <v>424</v>
      </c>
    </row>
    <row r="80" spans="1:5" ht="15.6">
      <c r="A80" s="92" t="s">
        <v>133</v>
      </c>
      <c r="B80" s="86" t="s">
        <v>428</v>
      </c>
      <c r="C80" s="86" t="s">
        <v>429</v>
      </c>
      <c r="D80" s="86" t="s">
        <v>507</v>
      </c>
      <c r="E80" s="86" t="s">
        <v>430</v>
      </c>
    </row>
    <row r="81" spans="1:5" ht="15.6">
      <c r="A81" s="19" t="s">
        <v>57</v>
      </c>
      <c r="B81" s="14" t="s">
        <v>431</v>
      </c>
      <c r="C81" s="14" t="s">
        <v>910</v>
      </c>
      <c r="D81" s="19" t="s">
        <v>517</v>
      </c>
      <c r="E81" s="19" t="s">
        <v>432</v>
      </c>
    </row>
    <row r="82" spans="1:5" ht="15.6">
      <c r="A82" s="92" t="s">
        <v>709</v>
      </c>
      <c r="B82" s="89" t="s">
        <v>710</v>
      </c>
      <c r="C82" s="89" t="s">
        <v>867</v>
      </c>
      <c r="D82" s="86" t="s">
        <v>515</v>
      </c>
      <c r="E82" s="86" t="s">
        <v>868</v>
      </c>
    </row>
    <row r="83" spans="1:5" ht="15.6">
      <c r="A83" s="79" t="s">
        <v>972</v>
      </c>
      <c r="B83" s="19" t="s">
        <v>527</v>
      </c>
      <c r="C83" s="19" t="s">
        <v>528</v>
      </c>
      <c r="D83" s="19" t="s">
        <v>507</v>
      </c>
      <c r="E83" s="19" t="s">
        <v>529</v>
      </c>
    </row>
    <row r="84" spans="1:5" ht="15.6">
      <c r="A84" s="86" t="s">
        <v>975</v>
      </c>
      <c r="B84" s="89" t="s">
        <v>510</v>
      </c>
      <c r="C84" s="89" t="s">
        <v>511</v>
      </c>
      <c r="D84" s="86" t="s">
        <v>507</v>
      </c>
      <c r="E84" s="86" t="s">
        <v>512</v>
      </c>
    </row>
    <row r="85" spans="1:5" ht="15.6">
      <c r="A85" s="79" t="s">
        <v>946</v>
      </c>
      <c r="B85" s="14" t="s">
        <v>503</v>
      </c>
      <c r="C85" s="14" t="s">
        <v>502</v>
      </c>
      <c r="D85" s="14" t="s">
        <v>508</v>
      </c>
      <c r="E85" s="19" t="s">
        <v>504</v>
      </c>
    </row>
    <row r="86" spans="1:5" ht="15.6">
      <c r="A86" s="86" t="s">
        <v>950</v>
      </c>
      <c r="B86" s="89" t="s">
        <v>890</v>
      </c>
      <c r="C86" s="89" t="s">
        <v>891</v>
      </c>
      <c r="D86" s="86" t="s">
        <v>568</v>
      </c>
      <c r="E86" s="86" t="s">
        <v>892</v>
      </c>
    </row>
    <row r="87" spans="1:5" ht="15.6">
      <c r="A87" s="79" t="s">
        <v>965</v>
      </c>
      <c r="B87" s="19" t="s">
        <v>550</v>
      </c>
      <c r="C87" s="19" t="s">
        <v>551</v>
      </c>
      <c r="D87" s="19" t="s">
        <v>507</v>
      </c>
      <c r="E87" s="19" t="s">
        <v>552</v>
      </c>
    </row>
    <row r="88" spans="1:5" ht="15.6">
      <c r="A88" s="92" t="s">
        <v>974</v>
      </c>
      <c r="B88" s="89" t="s">
        <v>513</v>
      </c>
      <c r="C88" s="89" t="s">
        <v>165</v>
      </c>
      <c r="D88" s="86" t="s">
        <v>507</v>
      </c>
      <c r="E88" s="86" t="s">
        <v>514</v>
      </c>
    </row>
    <row r="89" spans="1:5" ht="15.6">
      <c r="A89" s="39" t="s">
        <v>947</v>
      </c>
      <c r="B89" s="14" t="s">
        <v>897</v>
      </c>
      <c r="C89" s="14" t="s">
        <v>758</v>
      </c>
      <c r="D89" s="34" t="s">
        <v>507</v>
      </c>
      <c r="E89" s="41"/>
    </row>
    <row r="90" spans="1:5" ht="15.6">
      <c r="A90" s="86" t="s">
        <v>94</v>
      </c>
      <c r="B90" s="89" t="s">
        <v>450</v>
      </c>
      <c r="C90" s="89" t="s">
        <v>451</v>
      </c>
      <c r="D90" s="86" t="s">
        <v>507</v>
      </c>
      <c r="E90" s="95" t="s">
        <v>452</v>
      </c>
    </row>
    <row r="91" spans="1:5" ht="15.6">
      <c r="A91" s="79" t="s">
        <v>34</v>
      </c>
      <c r="B91" s="14" t="s">
        <v>518</v>
      </c>
      <c r="C91" s="14" t="s">
        <v>457</v>
      </c>
      <c r="D91" s="14" t="s">
        <v>508</v>
      </c>
      <c r="E91" s="41" t="s">
        <v>458</v>
      </c>
    </row>
    <row r="92" spans="1:5" ht="15.6">
      <c r="A92" s="92" t="s">
        <v>953</v>
      </c>
      <c r="B92" s="89" t="s">
        <v>869</v>
      </c>
      <c r="C92" s="89" t="s">
        <v>870</v>
      </c>
      <c r="D92" s="86" t="s">
        <v>517</v>
      </c>
      <c r="E92" s="89" t="s">
        <v>871</v>
      </c>
    </row>
    <row r="93" spans="1:5" ht="15.6">
      <c r="A93" s="79" t="s">
        <v>100</v>
      </c>
      <c r="B93" s="19" t="s">
        <v>465</v>
      </c>
      <c r="C93" s="19" t="s">
        <v>466</v>
      </c>
      <c r="D93" s="19" t="s">
        <v>515</v>
      </c>
      <c r="E93" s="19" t="s">
        <v>467</v>
      </c>
    </row>
    <row r="94" spans="1:5" ht="15.6">
      <c r="A94" s="86" t="s">
        <v>935</v>
      </c>
      <c r="B94" s="89" t="s">
        <v>929</v>
      </c>
      <c r="C94" s="89" t="s">
        <v>355</v>
      </c>
      <c r="D94" s="86" t="s">
        <v>508</v>
      </c>
      <c r="E94" s="86" t="s">
        <v>930</v>
      </c>
    </row>
    <row r="95" spans="1:5" ht="15.6">
      <c r="A95" s="19" t="s">
        <v>936</v>
      </c>
      <c r="B95" s="14" t="s">
        <v>926</v>
      </c>
      <c r="C95" s="14" t="s">
        <v>927</v>
      </c>
      <c r="D95" s="19" t="s">
        <v>515</v>
      </c>
      <c r="E95" s="24" t="s">
        <v>928</v>
      </c>
    </row>
    <row r="96" spans="1:5" ht="15.6">
      <c r="A96" s="92" t="s">
        <v>101</v>
      </c>
      <c r="B96" s="89" t="s">
        <v>474</v>
      </c>
      <c r="C96" s="89" t="s">
        <v>475</v>
      </c>
      <c r="D96" s="89" t="s">
        <v>522</v>
      </c>
      <c r="E96" s="86" t="s">
        <v>476</v>
      </c>
    </row>
    <row r="97" spans="1:5" ht="15.6">
      <c r="A97" s="79" t="s">
        <v>84</v>
      </c>
      <c r="B97" s="19" t="s">
        <v>477</v>
      </c>
      <c r="C97" s="19" t="s">
        <v>478</v>
      </c>
      <c r="D97" s="19" t="s">
        <v>515</v>
      </c>
      <c r="E97" s="19" t="s">
        <v>479</v>
      </c>
    </row>
    <row r="98" spans="1:5" ht="15.6">
      <c r="A98" s="92" t="s">
        <v>962</v>
      </c>
      <c r="B98" s="86" t="s">
        <v>560</v>
      </c>
      <c r="C98" s="86" t="s">
        <v>561</v>
      </c>
      <c r="D98" s="86" t="s">
        <v>517</v>
      </c>
      <c r="E98" s="86" t="s">
        <v>562</v>
      </c>
    </row>
    <row r="99" spans="1:5" ht="15.6">
      <c r="A99" s="79" t="s">
        <v>964</v>
      </c>
      <c r="B99" s="19" t="s">
        <v>553</v>
      </c>
      <c r="C99" s="19" t="s">
        <v>554</v>
      </c>
      <c r="D99" s="19" t="s">
        <v>515</v>
      </c>
      <c r="E99" s="19" t="s">
        <v>879</v>
      </c>
    </row>
    <row r="100" spans="1:5" ht="15.6">
      <c r="A100" s="92" t="s">
        <v>46</v>
      </c>
      <c r="B100" s="86" t="s">
        <v>482</v>
      </c>
      <c r="C100" s="86" t="s">
        <v>483</v>
      </c>
      <c r="D100" s="86" t="s">
        <v>515</v>
      </c>
      <c r="E100" s="86" t="s">
        <v>484</v>
      </c>
    </row>
    <row r="101" spans="1:5" ht="15.6">
      <c r="A101" s="19" t="s">
        <v>966</v>
      </c>
      <c r="B101" s="19" t="s">
        <v>547</v>
      </c>
      <c r="C101" s="19" t="s">
        <v>548</v>
      </c>
      <c r="D101" s="19" t="s">
        <v>522</v>
      </c>
      <c r="E101" s="19" t="s">
        <v>549</v>
      </c>
    </row>
    <row r="102" spans="1:5" ht="15.6">
      <c r="A102" s="92" t="s">
        <v>45</v>
      </c>
      <c r="B102" s="86" t="s">
        <v>488</v>
      </c>
      <c r="C102" s="86" t="s">
        <v>489</v>
      </c>
      <c r="D102" s="86" t="s">
        <v>522</v>
      </c>
      <c r="E102" s="86" t="s">
        <v>490</v>
      </c>
    </row>
    <row r="103" spans="1:5" ht="15.6">
      <c r="A103" s="79" t="s">
        <v>967</v>
      </c>
      <c r="B103" s="19" t="s">
        <v>543</v>
      </c>
      <c r="C103" s="19" t="s">
        <v>544</v>
      </c>
      <c r="D103" s="19" t="s">
        <v>515</v>
      </c>
      <c r="E103" s="19" t="s">
        <v>545</v>
      </c>
    </row>
    <row r="104" spans="1:5" ht="15.6">
      <c r="A104" s="92" t="s">
        <v>93</v>
      </c>
      <c r="B104" s="86" t="s">
        <v>493</v>
      </c>
      <c r="C104" s="86" t="s">
        <v>494</v>
      </c>
      <c r="D104" s="86" t="s">
        <v>515</v>
      </c>
      <c r="E104" s="86" t="s">
        <v>495</v>
      </c>
    </row>
    <row r="105" spans="1:5" ht="15.6">
      <c r="A105" s="80" t="s">
        <v>955</v>
      </c>
      <c r="B105" s="34" t="s">
        <v>584</v>
      </c>
      <c r="C105" s="34" t="s">
        <v>585</v>
      </c>
      <c r="D105" s="34" t="s">
        <v>568</v>
      </c>
      <c r="E105" s="34" t="s">
        <v>586</v>
      </c>
    </row>
    <row r="106" spans="1:5" ht="15.6">
      <c r="A106" s="92" t="s">
        <v>146</v>
      </c>
      <c r="B106" s="86" t="s">
        <v>499</v>
      </c>
      <c r="C106" s="86" t="s">
        <v>500</v>
      </c>
      <c r="D106" s="86" t="s">
        <v>515</v>
      </c>
      <c r="E106" s="86" t="s">
        <v>501</v>
      </c>
    </row>
    <row r="107" spans="1:5" ht="15.6">
      <c r="A107" s="79" t="s">
        <v>122</v>
      </c>
      <c r="B107" s="19" t="s">
        <v>212</v>
      </c>
      <c r="C107" s="19" t="s">
        <v>213</v>
      </c>
      <c r="D107" s="19" t="s">
        <v>515</v>
      </c>
      <c r="E107" s="19" t="s">
        <v>878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B1B70-699B-D841-A0EE-8E9F630FDCAA}">
  <sheetPr filterMode="1"/>
  <dimension ref="A1:F119"/>
  <sheetViews>
    <sheetView topLeftCell="A78" workbookViewId="0">
      <selection activeCell="A2" sqref="A2:A119"/>
    </sheetView>
  </sheetViews>
  <sheetFormatPr defaultColWidth="10.88671875" defaultRowHeight="15"/>
  <cols>
    <col min="1" max="2" width="51.21875" style="43" customWidth="1"/>
    <col min="3" max="3" width="24.109375" style="43" bestFit="1" customWidth="1"/>
    <col min="4" max="4" width="11.44140625" style="43" bestFit="1" customWidth="1"/>
    <col min="5" max="5" width="13.44140625" style="43" bestFit="1" customWidth="1"/>
    <col min="6" max="16384" width="10.88671875" style="43"/>
  </cols>
  <sheetData>
    <row r="1" spans="1:5" ht="15.6">
      <c r="A1" s="47" t="s">
        <v>31</v>
      </c>
      <c r="B1" s="47" t="s">
        <v>0</v>
      </c>
      <c r="C1" s="47" t="s">
        <v>2</v>
      </c>
      <c r="D1" s="47" t="s">
        <v>3</v>
      </c>
      <c r="E1" s="47" t="s">
        <v>156</v>
      </c>
    </row>
    <row r="2" spans="1:5">
      <c r="A2" s="43" t="s">
        <v>77</v>
      </c>
      <c r="B2" s="43" t="s">
        <v>154</v>
      </c>
      <c r="C2" s="45" t="s">
        <v>155</v>
      </c>
      <c r="D2" s="45" t="s">
        <v>153</v>
      </c>
      <c r="E2" s="43" t="s">
        <v>157</v>
      </c>
    </row>
    <row r="3" spans="1:5">
      <c r="A3" s="45" t="s">
        <v>59</v>
      </c>
      <c r="B3" s="45" t="s">
        <v>158</v>
      </c>
      <c r="C3" s="45" t="s">
        <v>159</v>
      </c>
      <c r="D3" s="45" t="s">
        <v>153</v>
      </c>
      <c r="E3" s="45" t="s">
        <v>160</v>
      </c>
    </row>
    <row r="4" spans="1:5">
      <c r="A4" s="43" t="s">
        <v>136</v>
      </c>
      <c r="B4" s="43" t="s">
        <v>161</v>
      </c>
      <c r="C4" s="45" t="s">
        <v>162</v>
      </c>
      <c r="D4" s="45" t="s">
        <v>153</v>
      </c>
      <c r="E4" s="43" t="s">
        <v>163</v>
      </c>
    </row>
    <row r="5" spans="1:5">
      <c r="A5" s="45" t="s">
        <v>58</v>
      </c>
      <c r="B5" s="45" t="s">
        <v>164</v>
      </c>
      <c r="C5" s="45" t="s">
        <v>526</v>
      </c>
      <c r="D5" s="45" t="s">
        <v>153</v>
      </c>
      <c r="E5" s="45" t="s">
        <v>166</v>
      </c>
    </row>
    <row r="6" spans="1:5">
      <c r="A6" s="45" t="s">
        <v>81</v>
      </c>
      <c r="B6" s="45" t="s">
        <v>167</v>
      </c>
      <c r="C6" s="45" t="s">
        <v>168</v>
      </c>
      <c r="D6" s="45" t="s">
        <v>153</v>
      </c>
      <c r="E6" s="45" t="s">
        <v>169</v>
      </c>
    </row>
    <row r="7" spans="1:5" hidden="1">
      <c r="A7" s="46" t="s">
        <v>41</v>
      </c>
      <c r="B7" s="46" t="s">
        <v>170</v>
      </c>
      <c r="C7" s="46" t="s">
        <v>171</v>
      </c>
      <c r="D7" s="46" t="s">
        <v>128</v>
      </c>
      <c r="E7" s="46"/>
    </row>
    <row r="8" spans="1:5">
      <c r="A8" s="43" t="s">
        <v>103</v>
      </c>
      <c r="B8" s="43" t="s">
        <v>172</v>
      </c>
      <c r="C8" s="45" t="s">
        <v>173</v>
      </c>
      <c r="D8" s="45" t="s">
        <v>153</v>
      </c>
      <c r="E8" s="43" t="s">
        <v>174</v>
      </c>
    </row>
    <row r="9" spans="1:5">
      <c r="A9" s="43" t="s">
        <v>140</v>
      </c>
      <c r="B9" s="48" t="s">
        <v>175</v>
      </c>
      <c r="C9" s="49" t="s">
        <v>176</v>
      </c>
      <c r="D9" s="45" t="s">
        <v>153</v>
      </c>
      <c r="E9" s="43" t="s">
        <v>177</v>
      </c>
    </row>
    <row r="10" spans="1:5" hidden="1">
      <c r="A10" s="46" t="s">
        <v>116</v>
      </c>
      <c r="B10" s="50" t="s">
        <v>178</v>
      </c>
      <c r="C10" s="50" t="s">
        <v>179</v>
      </c>
      <c r="D10" s="46" t="s">
        <v>117</v>
      </c>
      <c r="E10" s="46" t="s">
        <v>180</v>
      </c>
    </row>
    <row r="11" spans="1:5">
      <c r="A11" s="45" t="s">
        <v>113</v>
      </c>
      <c r="B11" s="45" t="s">
        <v>181</v>
      </c>
      <c r="C11" s="45" t="s">
        <v>182</v>
      </c>
      <c r="D11" s="45" t="s">
        <v>153</v>
      </c>
      <c r="E11" s="45" t="s">
        <v>183</v>
      </c>
    </row>
    <row r="12" spans="1:5">
      <c r="A12" s="43" t="s">
        <v>42</v>
      </c>
      <c r="B12" s="43" t="s">
        <v>184</v>
      </c>
      <c r="C12" s="45" t="s">
        <v>185</v>
      </c>
      <c r="D12" s="45" t="s">
        <v>153</v>
      </c>
      <c r="E12" s="43" t="s">
        <v>186</v>
      </c>
    </row>
    <row r="13" spans="1:5">
      <c r="A13" s="43" t="s">
        <v>38</v>
      </c>
      <c r="B13" s="43" t="s">
        <v>187</v>
      </c>
      <c r="C13" s="45" t="s">
        <v>188</v>
      </c>
      <c r="D13" s="45" t="s">
        <v>153</v>
      </c>
      <c r="E13" s="43" t="s">
        <v>189</v>
      </c>
    </row>
    <row r="14" spans="1:5">
      <c r="A14" s="45" t="s">
        <v>108</v>
      </c>
      <c r="B14" s="45" t="s">
        <v>190</v>
      </c>
      <c r="C14" s="45" t="s">
        <v>191</v>
      </c>
      <c r="D14" s="45" t="s">
        <v>153</v>
      </c>
      <c r="E14" s="45" t="s">
        <v>192</v>
      </c>
    </row>
    <row r="15" spans="1:5">
      <c r="A15" s="43" t="s">
        <v>114</v>
      </c>
      <c r="B15" s="43" t="s">
        <v>193</v>
      </c>
      <c r="C15" s="45" t="s">
        <v>194</v>
      </c>
      <c r="D15" s="45" t="s">
        <v>153</v>
      </c>
      <c r="E15" s="43" t="s">
        <v>195</v>
      </c>
    </row>
    <row r="16" spans="1:5">
      <c r="A16" s="43" t="s">
        <v>64</v>
      </c>
      <c r="B16" s="43" t="s">
        <v>196</v>
      </c>
      <c r="C16" s="45" t="s">
        <v>197</v>
      </c>
      <c r="D16" s="45" t="s">
        <v>153</v>
      </c>
      <c r="E16" s="43" t="s">
        <v>198</v>
      </c>
    </row>
    <row r="17" spans="1:5">
      <c r="A17" s="45" t="s">
        <v>62</v>
      </c>
      <c r="B17" s="45" t="s">
        <v>199</v>
      </c>
      <c r="C17" s="45" t="s">
        <v>523</v>
      </c>
      <c r="D17" s="45" t="s">
        <v>153</v>
      </c>
      <c r="E17" s="45"/>
    </row>
    <row r="18" spans="1:5" hidden="1">
      <c r="A18" s="46" t="s">
        <v>110</v>
      </c>
      <c r="B18" s="46" t="s">
        <v>200</v>
      </c>
      <c r="C18" s="46" t="s">
        <v>201</v>
      </c>
      <c r="D18" s="46" t="s">
        <v>128</v>
      </c>
      <c r="E18" s="46" t="s">
        <v>202</v>
      </c>
    </row>
    <row r="19" spans="1:5">
      <c r="A19" s="43" t="s">
        <v>78</v>
      </c>
      <c r="B19" s="43" t="s">
        <v>203</v>
      </c>
      <c r="C19" s="45" t="s">
        <v>204</v>
      </c>
      <c r="D19" s="45" t="s">
        <v>153</v>
      </c>
      <c r="E19" s="43" t="s">
        <v>205</v>
      </c>
    </row>
    <row r="20" spans="1:5">
      <c r="A20" s="43" t="s">
        <v>33</v>
      </c>
      <c r="B20" s="43" t="s">
        <v>206</v>
      </c>
      <c r="C20" s="45" t="s">
        <v>207</v>
      </c>
      <c r="D20" s="45" t="s">
        <v>153</v>
      </c>
      <c r="E20" s="43" t="s">
        <v>208</v>
      </c>
    </row>
    <row r="21" spans="1:5">
      <c r="A21" s="45" t="s">
        <v>122</v>
      </c>
      <c r="B21" s="45" t="s">
        <v>212</v>
      </c>
      <c r="C21" s="45" t="s">
        <v>213</v>
      </c>
      <c r="D21" s="45" t="s">
        <v>153</v>
      </c>
      <c r="E21" s="45" t="s">
        <v>214</v>
      </c>
    </row>
    <row r="22" spans="1:5">
      <c r="A22" s="45" t="s">
        <v>148</v>
      </c>
      <c r="B22" s="45" t="s">
        <v>215</v>
      </c>
      <c r="C22" s="45" t="s">
        <v>216</v>
      </c>
      <c r="D22" s="45" t="s">
        <v>153</v>
      </c>
      <c r="E22" s="45" t="s">
        <v>217</v>
      </c>
    </row>
    <row r="23" spans="1:5">
      <c r="A23" s="43" t="s">
        <v>67</v>
      </c>
      <c r="B23" s="43" t="s">
        <v>218</v>
      </c>
      <c r="C23" s="45" t="s">
        <v>219</v>
      </c>
      <c r="D23" s="45" t="s">
        <v>153</v>
      </c>
      <c r="E23" s="43" t="s">
        <v>220</v>
      </c>
    </row>
    <row r="24" spans="1:5">
      <c r="A24" s="45" t="s">
        <v>66</v>
      </c>
      <c r="B24" s="45" t="s">
        <v>221</v>
      </c>
      <c r="C24" s="45" t="s">
        <v>222</v>
      </c>
      <c r="D24" s="45" t="s">
        <v>153</v>
      </c>
      <c r="E24" s="45" t="s">
        <v>223</v>
      </c>
    </row>
    <row r="25" spans="1:5">
      <c r="A25" s="43" t="s">
        <v>107</v>
      </c>
      <c r="B25" s="43" t="s">
        <v>224</v>
      </c>
      <c r="C25" s="45" t="s">
        <v>225</v>
      </c>
      <c r="D25" s="45" t="s">
        <v>153</v>
      </c>
      <c r="E25" s="43" t="s">
        <v>226</v>
      </c>
    </row>
    <row r="26" spans="1:5">
      <c r="A26" s="43" t="s">
        <v>130</v>
      </c>
      <c r="B26" s="43" t="s">
        <v>227</v>
      </c>
      <c r="C26" s="45" t="s">
        <v>228</v>
      </c>
      <c r="D26" s="45" t="s">
        <v>153</v>
      </c>
      <c r="E26" s="43" t="s">
        <v>229</v>
      </c>
    </row>
    <row r="27" spans="1:5">
      <c r="A27" s="45" t="s">
        <v>137</v>
      </c>
      <c r="B27" s="45" t="s">
        <v>230</v>
      </c>
      <c r="C27" s="45" t="s">
        <v>231</v>
      </c>
      <c r="D27" s="45" t="s">
        <v>153</v>
      </c>
      <c r="E27" s="45" t="s">
        <v>232</v>
      </c>
    </row>
    <row r="28" spans="1:5">
      <c r="A28" s="43" t="s">
        <v>97</v>
      </c>
      <c r="B28" s="43" t="s">
        <v>233</v>
      </c>
      <c r="C28" s="45" t="s">
        <v>234</v>
      </c>
      <c r="D28" s="45" t="s">
        <v>153</v>
      </c>
      <c r="E28" s="43" t="s">
        <v>235</v>
      </c>
    </row>
    <row r="29" spans="1:5">
      <c r="A29" s="45" t="s">
        <v>120</v>
      </c>
      <c r="B29" s="45" t="s">
        <v>236</v>
      </c>
      <c r="C29" s="45" t="s">
        <v>237</v>
      </c>
      <c r="D29" s="45" t="s">
        <v>153</v>
      </c>
      <c r="E29" s="45" t="s">
        <v>238</v>
      </c>
    </row>
    <row r="30" spans="1:5" hidden="1">
      <c r="A30" s="46" t="s">
        <v>142</v>
      </c>
      <c r="B30" s="46" t="s">
        <v>239</v>
      </c>
      <c r="C30" s="46" t="s">
        <v>240</v>
      </c>
      <c r="D30" s="46" t="s">
        <v>128</v>
      </c>
      <c r="E30" s="46" t="s">
        <v>241</v>
      </c>
    </row>
    <row r="31" spans="1:5">
      <c r="A31" s="45" t="s">
        <v>49</v>
      </c>
      <c r="B31" s="45" t="s">
        <v>242</v>
      </c>
      <c r="C31" s="45" t="s">
        <v>243</v>
      </c>
      <c r="D31" s="45" t="s">
        <v>153</v>
      </c>
      <c r="E31" s="45" t="s">
        <v>244</v>
      </c>
    </row>
    <row r="32" spans="1:5">
      <c r="A32" s="43" t="s">
        <v>92</v>
      </c>
      <c r="B32" s="43" t="s">
        <v>245</v>
      </c>
      <c r="C32" s="45" t="s">
        <v>246</v>
      </c>
      <c r="D32" s="45" t="s">
        <v>153</v>
      </c>
      <c r="E32" s="43" t="s">
        <v>247</v>
      </c>
    </row>
    <row r="33" spans="1:5">
      <c r="A33" s="43" t="s">
        <v>89</v>
      </c>
      <c r="B33" s="43" t="s">
        <v>248</v>
      </c>
      <c r="C33" s="45" t="s">
        <v>249</v>
      </c>
      <c r="D33" s="45" t="s">
        <v>153</v>
      </c>
      <c r="E33" s="43" t="s">
        <v>250</v>
      </c>
    </row>
    <row r="34" spans="1:5">
      <c r="A34" s="45" t="s">
        <v>102</v>
      </c>
      <c r="B34" s="45" t="s">
        <v>251</v>
      </c>
      <c r="C34" s="45" t="s">
        <v>252</v>
      </c>
      <c r="D34" s="45" t="s">
        <v>153</v>
      </c>
      <c r="E34" s="45" t="s">
        <v>253</v>
      </c>
    </row>
    <row r="35" spans="1:5">
      <c r="A35" s="43" t="s">
        <v>76</v>
      </c>
      <c r="B35" s="43" t="s">
        <v>254</v>
      </c>
      <c r="C35" s="45" t="s">
        <v>255</v>
      </c>
      <c r="D35" s="45" t="s">
        <v>153</v>
      </c>
      <c r="E35" s="43" t="s">
        <v>256</v>
      </c>
    </row>
    <row r="36" spans="1:5">
      <c r="A36" s="43" t="s">
        <v>147</v>
      </c>
      <c r="B36" s="43" t="s">
        <v>257</v>
      </c>
      <c r="C36" s="45" t="s">
        <v>258</v>
      </c>
      <c r="D36" s="45" t="s">
        <v>153</v>
      </c>
      <c r="E36" s="43" t="s">
        <v>259</v>
      </c>
    </row>
    <row r="37" spans="1:5">
      <c r="A37" s="43" t="s">
        <v>73</v>
      </c>
      <c r="B37" s="43" t="s">
        <v>260</v>
      </c>
      <c r="C37" s="45" t="s">
        <v>261</v>
      </c>
      <c r="D37" s="45" t="s">
        <v>153</v>
      </c>
      <c r="E37" s="43" t="s">
        <v>262</v>
      </c>
    </row>
    <row r="38" spans="1:5">
      <c r="A38" s="43" t="s">
        <v>47</v>
      </c>
      <c r="B38" s="43" t="s">
        <v>263</v>
      </c>
      <c r="C38" s="45" t="s">
        <v>264</v>
      </c>
      <c r="D38" s="45" t="s">
        <v>153</v>
      </c>
      <c r="E38" s="43" t="s">
        <v>265</v>
      </c>
    </row>
    <row r="39" spans="1:5">
      <c r="A39" s="43" t="s">
        <v>80</v>
      </c>
      <c r="B39" s="43" t="s">
        <v>266</v>
      </c>
      <c r="C39" s="45" t="s">
        <v>267</v>
      </c>
      <c r="D39" s="45" t="s">
        <v>153</v>
      </c>
      <c r="E39" s="43" t="s">
        <v>268</v>
      </c>
    </row>
    <row r="40" spans="1:5">
      <c r="A40" s="45" t="s">
        <v>149</v>
      </c>
      <c r="B40" s="45" t="s">
        <v>269</v>
      </c>
      <c r="C40" s="45" t="s">
        <v>270</v>
      </c>
      <c r="D40" s="45" t="s">
        <v>153</v>
      </c>
      <c r="E40" s="45" t="s">
        <v>271</v>
      </c>
    </row>
    <row r="41" spans="1:5">
      <c r="A41" s="43" t="s">
        <v>74</v>
      </c>
      <c r="B41" s="43" t="s">
        <v>272</v>
      </c>
      <c r="C41" s="45" t="s">
        <v>273</v>
      </c>
      <c r="D41" s="45" t="s">
        <v>153</v>
      </c>
    </row>
    <row r="42" spans="1:5">
      <c r="A42" s="43" t="s">
        <v>68</v>
      </c>
      <c r="B42" s="43" t="s">
        <v>274</v>
      </c>
      <c r="C42" s="45" t="s">
        <v>275</v>
      </c>
      <c r="D42" s="45" t="s">
        <v>153</v>
      </c>
      <c r="E42" s="43" t="s">
        <v>276</v>
      </c>
    </row>
    <row r="43" spans="1:5">
      <c r="A43" s="43" t="s">
        <v>145</v>
      </c>
      <c r="B43" s="43" t="s">
        <v>277</v>
      </c>
      <c r="C43" s="45" t="s">
        <v>278</v>
      </c>
      <c r="D43" s="45" t="s">
        <v>153</v>
      </c>
      <c r="E43" s="43" t="s">
        <v>279</v>
      </c>
    </row>
    <row r="44" spans="1:5">
      <c r="A44" s="45" t="s">
        <v>63</v>
      </c>
      <c r="B44" s="45" t="s">
        <v>280</v>
      </c>
      <c r="C44" s="45" t="s">
        <v>281</v>
      </c>
      <c r="D44" s="45" t="s">
        <v>153</v>
      </c>
      <c r="E44" s="45" t="s">
        <v>282</v>
      </c>
    </row>
    <row r="45" spans="1:5">
      <c r="A45" s="45" t="s">
        <v>95</v>
      </c>
      <c r="B45" s="45" t="s">
        <v>283</v>
      </c>
      <c r="C45" s="45" t="s">
        <v>284</v>
      </c>
      <c r="D45" s="45" t="s">
        <v>153</v>
      </c>
      <c r="E45" s="45" t="s">
        <v>285</v>
      </c>
    </row>
    <row r="46" spans="1:5">
      <c r="A46" s="45" t="s">
        <v>54</v>
      </c>
      <c r="B46" s="45" t="s">
        <v>209</v>
      </c>
      <c r="C46" s="45" t="s">
        <v>286</v>
      </c>
      <c r="D46" s="45" t="s">
        <v>153</v>
      </c>
      <c r="E46" s="45" t="s">
        <v>287</v>
      </c>
    </row>
    <row r="47" spans="1:5">
      <c r="A47" s="43" t="s">
        <v>141</v>
      </c>
      <c r="B47" s="43" t="s">
        <v>288</v>
      </c>
      <c r="C47" s="45" t="s">
        <v>289</v>
      </c>
      <c r="D47" s="45" t="s">
        <v>153</v>
      </c>
      <c r="E47" s="43" t="s">
        <v>290</v>
      </c>
    </row>
    <row r="48" spans="1:5">
      <c r="A48" s="45" t="s">
        <v>72</v>
      </c>
      <c r="B48" s="45" t="s">
        <v>291</v>
      </c>
      <c r="C48" s="45" t="s">
        <v>292</v>
      </c>
      <c r="D48" s="45" t="s">
        <v>153</v>
      </c>
      <c r="E48" s="45" t="s">
        <v>293</v>
      </c>
    </row>
    <row r="49" spans="1:5">
      <c r="A49" s="43" t="s">
        <v>105</v>
      </c>
      <c r="B49" s="43" t="s">
        <v>294</v>
      </c>
      <c r="C49" s="45" t="s">
        <v>295</v>
      </c>
      <c r="D49" s="45" t="s">
        <v>153</v>
      </c>
      <c r="E49" s="43" t="s">
        <v>296</v>
      </c>
    </row>
    <row r="50" spans="1:5">
      <c r="A50" s="43" t="s">
        <v>119</v>
      </c>
      <c r="B50" s="43" t="s">
        <v>297</v>
      </c>
      <c r="C50" s="45" t="s">
        <v>298</v>
      </c>
      <c r="D50" s="45" t="s">
        <v>153</v>
      </c>
      <c r="E50" s="43" t="s">
        <v>299</v>
      </c>
    </row>
    <row r="51" spans="1:5">
      <c r="A51" s="45" t="s">
        <v>150</v>
      </c>
      <c r="B51" s="45" t="s">
        <v>300</v>
      </c>
      <c r="C51" s="45" t="s">
        <v>301</v>
      </c>
      <c r="D51" s="45" t="s">
        <v>153</v>
      </c>
      <c r="E51" s="45" t="s">
        <v>302</v>
      </c>
    </row>
    <row r="52" spans="1:5">
      <c r="A52" s="43" t="s">
        <v>91</v>
      </c>
      <c r="B52" s="43" t="s">
        <v>303</v>
      </c>
      <c r="C52" s="45" t="s">
        <v>304</v>
      </c>
      <c r="D52" s="45" t="s">
        <v>153</v>
      </c>
      <c r="E52" s="43" t="s">
        <v>305</v>
      </c>
    </row>
    <row r="53" spans="1:5">
      <c r="A53" s="43" t="s">
        <v>90</v>
      </c>
      <c r="B53" s="43" t="s">
        <v>306</v>
      </c>
      <c r="C53" s="45" t="s">
        <v>307</v>
      </c>
      <c r="D53" s="45" t="s">
        <v>153</v>
      </c>
      <c r="E53" s="43" t="s">
        <v>308</v>
      </c>
    </row>
    <row r="54" spans="1:5">
      <c r="A54" s="43" t="s">
        <v>138</v>
      </c>
      <c r="B54" s="43" t="s">
        <v>309</v>
      </c>
      <c r="C54" s="45" t="s">
        <v>310</v>
      </c>
      <c r="D54" s="45" t="s">
        <v>153</v>
      </c>
      <c r="E54" s="43" t="s">
        <v>311</v>
      </c>
    </row>
    <row r="55" spans="1:5">
      <c r="A55" s="45" t="s">
        <v>60</v>
      </c>
      <c r="B55" s="45" t="s">
        <v>312</v>
      </c>
      <c r="C55" s="45" t="s">
        <v>313</v>
      </c>
      <c r="D55" s="45" t="s">
        <v>153</v>
      </c>
      <c r="E55" s="45" t="s">
        <v>314</v>
      </c>
    </row>
    <row r="56" spans="1:5">
      <c r="A56" s="43" t="s">
        <v>35</v>
      </c>
      <c r="B56" s="43" t="s">
        <v>315</v>
      </c>
      <c r="C56" s="45" t="s">
        <v>316</v>
      </c>
      <c r="D56" s="45" t="s">
        <v>153</v>
      </c>
      <c r="E56" s="43" t="s">
        <v>317</v>
      </c>
    </row>
    <row r="57" spans="1:5">
      <c r="A57" s="43" t="s">
        <v>51</v>
      </c>
      <c r="B57" s="43" t="s">
        <v>318</v>
      </c>
      <c r="C57" s="45" t="s">
        <v>319</v>
      </c>
      <c r="D57" s="45" t="s">
        <v>153</v>
      </c>
      <c r="E57" s="43" t="s">
        <v>320</v>
      </c>
    </row>
    <row r="58" spans="1:5">
      <c r="A58" s="43" t="s">
        <v>40</v>
      </c>
      <c r="B58" s="43" t="s">
        <v>321</v>
      </c>
      <c r="C58" s="45" t="s">
        <v>322</v>
      </c>
      <c r="D58" s="45" t="s">
        <v>153</v>
      </c>
    </row>
    <row r="59" spans="1:5" hidden="1">
      <c r="A59" s="46" t="s">
        <v>127</v>
      </c>
      <c r="B59" s="46" t="s">
        <v>323</v>
      </c>
      <c r="C59" s="46" t="s">
        <v>324</v>
      </c>
      <c r="D59" s="46" t="s">
        <v>128</v>
      </c>
      <c r="E59" s="46" t="s">
        <v>325</v>
      </c>
    </row>
    <row r="60" spans="1:5">
      <c r="A60" s="46" t="s">
        <v>143</v>
      </c>
      <c r="B60" s="46" t="s">
        <v>326</v>
      </c>
      <c r="C60" s="46"/>
      <c r="D60" s="46" t="s">
        <v>144</v>
      </c>
      <c r="E60" s="46"/>
    </row>
    <row r="61" spans="1:5" hidden="1">
      <c r="A61" s="46" t="s">
        <v>139</v>
      </c>
      <c r="B61" s="46" t="s">
        <v>327</v>
      </c>
      <c r="C61" s="46" t="s">
        <v>328</v>
      </c>
      <c r="D61" s="46" t="s">
        <v>128</v>
      </c>
      <c r="E61" s="46" t="s">
        <v>329</v>
      </c>
    </row>
    <row r="62" spans="1:5">
      <c r="A62" s="43" t="s">
        <v>109</v>
      </c>
      <c r="B62" s="43" t="s">
        <v>334</v>
      </c>
      <c r="C62" s="45" t="s">
        <v>335</v>
      </c>
      <c r="D62" s="45" t="s">
        <v>153</v>
      </c>
    </row>
    <row r="63" spans="1:5">
      <c r="A63" s="43" t="s">
        <v>134</v>
      </c>
      <c r="B63" s="43" t="s">
        <v>336</v>
      </c>
      <c r="C63" s="45" t="s">
        <v>337</v>
      </c>
      <c r="D63" s="45" t="s">
        <v>153</v>
      </c>
      <c r="E63" s="43" t="s">
        <v>338</v>
      </c>
    </row>
    <row r="64" spans="1:5">
      <c r="A64" s="43" t="s">
        <v>124</v>
      </c>
      <c r="B64" s="43" t="s">
        <v>339</v>
      </c>
      <c r="C64" s="45" t="s">
        <v>340</v>
      </c>
      <c r="D64" s="45" t="s">
        <v>153</v>
      </c>
      <c r="E64" s="43" t="s">
        <v>341</v>
      </c>
    </row>
    <row r="65" spans="1:5">
      <c r="A65" s="43" t="s">
        <v>55</v>
      </c>
      <c r="B65" s="43" t="s">
        <v>342</v>
      </c>
      <c r="C65" s="45" t="s">
        <v>343</v>
      </c>
      <c r="D65" s="45" t="s">
        <v>153</v>
      </c>
      <c r="E65" s="43" t="s">
        <v>344</v>
      </c>
    </row>
    <row r="66" spans="1:5">
      <c r="A66" s="43" t="s">
        <v>111</v>
      </c>
      <c r="B66" s="43" t="s">
        <v>345</v>
      </c>
      <c r="C66" s="45" t="s">
        <v>346</v>
      </c>
      <c r="D66" s="45" t="s">
        <v>153</v>
      </c>
      <c r="E66" s="43" t="s">
        <v>347</v>
      </c>
    </row>
    <row r="67" spans="1:5">
      <c r="A67" s="43" t="s">
        <v>85</v>
      </c>
      <c r="B67" s="43" t="s">
        <v>348</v>
      </c>
      <c r="C67" s="45" t="s">
        <v>349</v>
      </c>
      <c r="D67" s="45" t="s">
        <v>153</v>
      </c>
      <c r="E67" s="43" t="s">
        <v>350</v>
      </c>
    </row>
    <row r="68" spans="1:5">
      <c r="A68" s="43" t="s">
        <v>104</v>
      </c>
      <c r="B68" s="43" t="s">
        <v>351</v>
      </c>
      <c r="C68" s="45" t="s">
        <v>352</v>
      </c>
      <c r="D68" s="45" t="s">
        <v>153</v>
      </c>
      <c r="E68" s="43" t="s">
        <v>353</v>
      </c>
    </row>
    <row r="69" spans="1:5">
      <c r="A69" s="43" t="s">
        <v>132</v>
      </c>
      <c r="B69" s="43" t="s">
        <v>354</v>
      </c>
      <c r="C69" s="45" t="s">
        <v>355</v>
      </c>
      <c r="D69" s="45" t="s">
        <v>153</v>
      </c>
      <c r="E69" s="43" t="s">
        <v>356</v>
      </c>
    </row>
    <row r="70" spans="1:5">
      <c r="A70" s="43" t="s">
        <v>65</v>
      </c>
      <c r="B70" s="43" t="s">
        <v>357</v>
      </c>
      <c r="C70" s="45" t="s">
        <v>358</v>
      </c>
      <c r="D70" s="45" t="s">
        <v>153</v>
      </c>
      <c r="E70" s="43" t="s">
        <v>359</v>
      </c>
    </row>
    <row r="71" spans="1:5">
      <c r="A71" s="43" t="s">
        <v>152</v>
      </c>
      <c r="B71" s="43" t="s">
        <v>360</v>
      </c>
      <c r="C71" s="45" t="s">
        <v>361</v>
      </c>
      <c r="D71" s="45" t="s">
        <v>153</v>
      </c>
      <c r="E71" s="43" t="s">
        <v>362</v>
      </c>
    </row>
    <row r="72" spans="1:5">
      <c r="A72" s="45" t="s">
        <v>88</v>
      </c>
      <c r="B72" s="45" t="s">
        <v>363</v>
      </c>
      <c r="C72" s="45" t="s">
        <v>364</v>
      </c>
      <c r="D72" s="45" t="s">
        <v>153</v>
      </c>
      <c r="E72" s="45" t="s">
        <v>365</v>
      </c>
    </row>
    <row r="73" spans="1:5">
      <c r="A73" s="45" t="s">
        <v>135</v>
      </c>
      <c r="B73" s="45" t="s">
        <v>366</v>
      </c>
      <c r="C73" s="45" t="s">
        <v>367</v>
      </c>
      <c r="D73" s="45" t="s">
        <v>153</v>
      </c>
      <c r="E73" s="45" t="s">
        <v>368</v>
      </c>
    </row>
    <row r="74" spans="1:5">
      <c r="A74" s="45" t="s">
        <v>96</v>
      </c>
      <c r="B74" s="45" t="s">
        <v>369</v>
      </c>
      <c r="C74" s="45" t="s">
        <v>370</v>
      </c>
      <c r="D74" s="45" t="s">
        <v>153</v>
      </c>
      <c r="E74" s="45" t="s">
        <v>371</v>
      </c>
    </row>
    <row r="75" spans="1:5">
      <c r="A75" s="43" t="s">
        <v>52</v>
      </c>
      <c r="B75" s="43" t="s">
        <v>372</v>
      </c>
      <c r="C75" s="45" t="s">
        <v>373</v>
      </c>
      <c r="D75" s="45" t="s">
        <v>153</v>
      </c>
      <c r="E75" s="43" t="s">
        <v>374</v>
      </c>
    </row>
    <row r="76" spans="1:5">
      <c r="A76" s="45" t="s">
        <v>151</v>
      </c>
      <c r="B76" s="45" t="s">
        <v>375</v>
      </c>
      <c r="C76" s="45" t="s">
        <v>376</v>
      </c>
      <c r="D76" s="45" t="s">
        <v>153</v>
      </c>
      <c r="E76" s="45" t="s">
        <v>377</v>
      </c>
    </row>
    <row r="77" spans="1:5">
      <c r="A77" s="45" t="s">
        <v>115</v>
      </c>
      <c r="B77" s="45" t="s">
        <v>378</v>
      </c>
      <c r="C77" s="45" t="s">
        <v>379</v>
      </c>
      <c r="D77" s="45" t="s">
        <v>153</v>
      </c>
      <c r="E77" s="45" t="s">
        <v>380</v>
      </c>
    </row>
    <row r="78" spans="1:5">
      <c r="A78" s="43" t="s">
        <v>36</v>
      </c>
      <c r="B78" s="43" t="s">
        <v>381</v>
      </c>
      <c r="C78" s="45" t="s">
        <v>382</v>
      </c>
      <c r="D78" s="45" t="s">
        <v>153</v>
      </c>
      <c r="E78" s="43" t="s">
        <v>383</v>
      </c>
    </row>
    <row r="79" spans="1:5">
      <c r="A79" s="43" t="s">
        <v>48</v>
      </c>
      <c r="B79" s="43" t="s">
        <v>384</v>
      </c>
      <c r="C79" s="45" t="s">
        <v>385</v>
      </c>
      <c r="D79" s="45" t="s">
        <v>153</v>
      </c>
      <c r="E79" s="43" t="s">
        <v>386</v>
      </c>
    </row>
    <row r="80" spans="1:5" hidden="1">
      <c r="A80" s="46" t="s">
        <v>56</v>
      </c>
      <c r="B80" s="46" t="s">
        <v>387</v>
      </c>
      <c r="C80" s="46" t="s">
        <v>388</v>
      </c>
      <c r="D80" s="46" t="s">
        <v>128</v>
      </c>
      <c r="E80" s="46" t="s">
        <v>389</v>
      </c>
    </row>
    <row r="81" spans="1:6">
      <c r="A81" s="45" t="s">
        <v>83</v>
      </c>
      <c r="B81" s="45" t="s">
        <v>390</v>
      </c>
      <c r="C81" s="45" t="s">
        <v>391</v>
      </c>
      <c r="D81" s="45" t="s">
        <v>153</v>
      </c>
      <c r="E81" s="45" t="s">
        <v>392</v>
      </c>
    </row>
    <row r="82" spans="1:6">
      <c r="A82" s="46" t="s">
        <v>112</v>
      </c>
      <c r="B82" s="46" t="s">
        <v>393</v>
      </c>
      <c r="C82" s="46" t="s">
        <v>394</v>
      </c>
      <c r="D82" s="46" t="s">
        <v>153</v>
      </c>
      <c r="E82" s="46" t="s">
        <v>395</v>
      </c>
    </row>
    <row r="83" spans="1:6">
      <c r="A83" s="43" t="s">
        <v>39</v>
      </c>
      <c r="B83" s="43" t="s">
        <v>396</v>
      </c>
      <c r="C83" s="45" t="s">
        <v>397</v>
      </c>
      <c r="D83" s="45" t="s">
        <v>153</v>
      </c>
      <c r="E83" s="43" t="s">
        <v>398</v>
      </c>
    </row>
    <row r="84" spans="1:6">
      <c r="A84" s="43" t="s">
        <v>86</v>
      </c>
      <c r="B84" s="43" t="s">
        <v>399</v>
      </c>
      <c r="C84" s="45" t="s">
        <v>400</v>
      </c>
      <c r="D84" s="45" t="s">
        <v>153</v>
      </c>
      <c r="E84" s="43" t="s">
        <v>401</v>
      </c>
    </row>
    <row r="85" spans="1:6">
      <c r="A85" s="45" t="s">
        <v>99</v>
      </c>
      <c r="B85" s="45" t="s">
        <v>402</v>
      </c>
      <c r="C85" s="45" t="s">
        <v>403</v>
      </c>
      <c r="D85" s="45" t="s">
        <v>153</v>
      </c>
      <c r="E85" s="45" t="s">
        <v>404</v>
      </c>
    </row>
    <row r="86" spans="1:6">
      <c r="A86" s="45" t="s">
        <v>79</v>
      </c>
      <c r="B86" s="45" t="s">
        <v>405</v>
      </c>
      <c r="C86" s="45" t="s">
        <v>406</v>
      </c>
      <c r="D86" s="45" t="s">
        <v>153</v>
      </c>
      <c r="E86" s="45" t="s">
        <v>407</v>
      </c>
    </row>
    <row r="87" spans="1:6">
      <c r="A87" s="43" t="s">
        <v>75</v>
      </c>
      <c r="B87" s="43" t="s">
        <v>408</v>
      </c>
      <c r="C87" s="45" t="s">
        <v>409</v>
      </c>
      <c r="D87" s="45" t="s">
        <v>153</v>
      </c>
      <c r="E87" s="43" t="s">
        <v>410</v>
      </c>
    </row>
    <row r="88" spans="1:6">
      <c r="A88" s="45" t="s">
        <v>118</v>
      </c>
      <c r="B88" s="45" t="s">
        <v>411</v>
      </c>
      <c r="C88" s="45" t="s">
        <v>412</v>
      </c>
      <c r="D88" s="45" t="s">
        <v>153</v>
      </c>
      <c r="E88" s="45" t="s">
        <v>546</v>
      </c>
    </row>
    <row r="89" spans="1:6">
      <c r="A89" s="45" t="s">
        <v>131</v>
      </c>
      <c r="B89" s="45" t="s">
        <v>413</v>
      </c>
      <c r="C89" s="45" t="s">
        <v>414</v>
      </c>
      <c r="D89" s="45" t="s">
        <v>153</v>
      </c>
      <c r="E89" s="45" t="s">
        <v>415</v>
      </c>
    </row>
    <row r="90" spans="1:6">
      <c r="A90" s="43" t="s">
        <v>129</v>
      </c>
      <c r="B90" s="43" t="s">
        <v>416</v>
      </c>
      <c r="C90" s="45" t="s">
        <v>417</v>
      </c>
      <c r="D90" s="45" t="s">
        <v>153</v>
      </c>
      <c r="E90" s="43" t="s">
        <v>418</v>
      </c>
    </row>
    <row r="91" spans="1:6">
      <c r="A91" s="43" t="s">
        <v>121</v>
      </c>
      <c r="B91" s="43" t="s">
        <v>419</v>
      </c>
      <c r="C91" s="45" t="s">
        <v>420</v>
      </c>
      <c r="D91" s="45" t="s">
        <v>153</v>
      </c>
      <c r="E91" s="43" t="s">
        <v>421</v>
      </c>
      <c r="F91" s="43" t="s">
        <v>409</v>
      </c>
    </row>
    <row r="92" spans="1:6">
      <c r="A92" s="45" t="s">
        <v>61</v>
      </c>
      <c r="B92" s="45" t="s">
        <v>422</v>
      </c>
      <c r="C92" s="45" t="s">
        <v>423</v>
      </c>
      <c r="D92" s="45" t="s">
        <v>153</v>
      </c>
      <c r="E92" s="45" t="s">
        <v>424</v>
      </c>
    </row>
    <row r="93" spans="1:6">
      <c r="A93" s="43" t="s">
        <v>82</v>
      </c>
      <c r="B93" s="43" t="s">
        <v>425</v>
      </c>
      <c r="C93" s="45" t="s">
        <v>426</v>
      </c>
      <c r="D93" s="45" t="s">
        <v>153</v>
      </c>
      <c r="E93" s="43" t="s">
        <v>427</v>
      </c>
    </row>
    <row r="94" spans="1:6">
      <c r="A94" s="45" t="s">
        <v>133</v>
      </c>
      <c r="B94" s="45" t="s">
        <v>428</v>
      </c>
      <c r="C94" s="45" t="s">
        <v>429</v>
      </c>
      <c r="D94" s="45" t="s">
        <v>153</v>
      </c>
      <c r="E94" s="45" t="s">
        <v>430</v>
      </c>
    </row>
    <row r="95" spans="1:6">
      <c r="A95" s="43" t="s">
        <v>57</v>
      </c>
      <c r="B95" s="43" t="s">
        <v>431</v>
      </c>
      <c r="C95" s="45"/>
      <c r="D95" s="45" t="s">
        <v>153</v>
      </c>
      <c r="E95" s="43" t="s">
        <v>432</v>
      </c>
    </row>
    <row r="96" spans="1:6">
      <c r="A96" s="43" t="s">
        <v>53</v>
      </c>
      <c r="B96" s="43" t="s">
        <v>433</v>
      </c>
      <c r="C96" s="45" t="s">
        <v>434</v>
      </c>
      <c r="D96" s="45" t="s">
        <v>153</v>
      </c>
    </row>
    <row r="97" spans="1:5">
      <c r="A97" s="51" t="s">
        <v>70</v>
      </c>
      <c r="B97" s="43" t="s">
        <v>435</v>
      </c>
      <c r="C97" s="45" t="s">
        <v>436</v>
      </c>
      <c r="D97" s="45" t="s">
        <v>153</v>
      </c>
      <c r="E97" s="43" t="s">
        <v>437</v>
      </c>
    </row>
    <row r="98" spans="1:5">
      <c r="A98" s="43" t="s">
        <v>123</v>
      </c>
      <c r="B98" s="43" t="s">
        <v>438</v>
      </c>
      <c r="C98" s="45" t="s">
        <v>439</v>
      </c>
      <c r="D98" s="45" t="s">
        <v>153</v>
      </c>
      <c r="E98" s="43" t="s">
        <v>440</v>
      </c>
    </row>
    <row r="99" spans="1:5">
      <c r="A99" s="43" t="s">
        <v>125</v>
      </c>
      <c r="B99" s="43" t="s">
        <v>441</v>
      </c>
      <c r="C99" s="45" t="s">
        <v>442</v>
      </c>
      <c r="D99" s="45" t="s">
        <v>153</v>
      </c>
      <c r="E99" s="43" t="s">
        <v>443</v>
      </c>
    </row>
    <row r="100" spans="1:5">
      <c r="A100" s="45" t="s">
        <v>69</v>
      </c>
      <c r="B100" s="45" t="s">
        <v>444</v>
      </c>
      <c r="C100" s="45" t="s">
        <v>445</v>
      </c>
      <c r="D100" s="45" t="s">
        <v>153</v>
      </c>
      <c r="E100" s="45" t="s">
        <v>446</v>
      </c>
    </row>
    <row r="101" spans="1:5">
      <c r="A101" s="43" t="s">
        <v>37</v>
      </c>
      <c r="B101" s="43" t="s">
        <v>447</v>
      </c>
      <c r="C101" s="45" t="s">
        <v>448</v>
      </c>
      <c r="D101" s="45" t="s">
        <v>153</v>
      </c>
      <c r="E101" s="43" t="s">
        <v>449</v>
      </c>
    </row>
    <row r="102" spans="1:5">
      <c r="A102" s="43" t="s">
        <v>94</v>
      </c>
      <c r="B102" s="43" t="s">
        <v>450</v>
      </c>
      <c r="C102" s="45" t="s">
        <v>451</v>
      </c>
      <c r="D102" s="45" t="s">
        <v>153</v>
      </c>
      <c r="E102" s="43" t="s">
        <v>452</v>
      </c>
    </row>
    <row r="103" spans="1:5">
      <c r="A103" s="43" t="s">
        <v>98</v>
      </c>
      <c r="B103" s="43" t="s">
        <v>453</v>
      </c>
      <c r="C103" s="45" t="s">
        <v>454</v>
      </c>
      <c r="D103" s="45" t="s">
        <v>153</v>
      </c>
      <c r="E103" s="43" t="s">
        <v>455</v>
      </c>
    </row>
    <row r="104" spans="1:5">
      <c r="A104" s="45" t="s">
        <v>34</v>
      </c>
      <c r="B104" s="45" t="s">
        <v>456</v>
      </c>
      <c r="C104" s="45" t="s">
        <v>457</v>
      </c>
      <c r="D104" s="45" t="s">
        <v>153</v>
      </c>
      <c r="E104" s="45" t="s">
        <v>458</v>
      </c>
    </row>
    <row r="105" spans="1:5">
      <c r="A105" s="43" t="s">
        <v>87</v>
      </c>
      <c r="B105" s="43" t="s">
        <v>459</v>
      </c>
      <c r="C105" s="45" t="s">
        <v>460</v>
      </c>
      <c r="D105" s="45" t="s">
        <v>153</v>
      </c>
      <c r="E105" s="43" t="s">
        <v>461</v>
      </c>
    </row>
    <row r="106" spans="1:5">
      <c r="A106" s="43" t="s">
        <v>126</v>
      </c>
      <c r="B106" s="43" t="s">
        <v>462</v>
      </c>
      <c r="C106" s="45" t="s">
        <v>463</v>
      </c>
      <c r="D106" s="45" t="s">
        <v>153</v>
      </c>
      <c r="E106" s="43" t="s">
        <v>464</v>
      </c>
    </row>
    <row r="107" spans="1:5">
      <c r="A107" s="45" t="s">
        <v>100</v>
      </c>
      <c r="B107" s="45" t="s">
        <v>465</v>
      </c>
      <c r="C107" s="45" t="s">
        <v>466</v>
      </c>
      <c r="D107" s="45" t="s">
        <v>153</v>
      </c>
      <c r="E107" s="45" t="s">
        <v>467</v>
      </c>
    </row>
    <row r="108" spans="1:5">
      <c r="A108" s="43" t="s">
        <v>44</v>
      </c>
      <c r="B108" s="43" t="s">
        <v>468</v>
      </c>
      <c r="C108" s="45" t="s">
        <v>469</v>
      </c>
      <c r="D108" s="45" t="s">
        <v>153</v>
      </c>
      <c r="E108" s="43" t="s">
        <v>470</v>
      </c>
    </row>
    <row r="109" spans="1:5">
      <c r="A109" s="45" t="s">
        <v>71</v>
      </c>
      <c r="B109" s="45" t="s">
        <v>471</v>
      </c>
      <c r="C109" s="45" t="s">
        <v>472</v>
      </c>
      <c r="D109" s="45" t="s">
        <v>153</v>
      </c>
      <c r="E109" s="45" t="s">
        <v>473</v>
      </c>
    </row>
    <row r="110" spans="1:5">
      <c r="A110" s="45" t="s">
        <v>101</v>
      </c>
      <c r="B110" s="45" t="s">
        <v>474</v>
      </c>
      <c r="C110" s="45" t="s">
        <v>475</v>
      </c>
      <c r="D110" s="45" t="s">
        <v>153</v>
      </c>
      <c r="E110" s="45" t="s">
        <v>476</v>
      </c>
    </row>
    <row r="111" spans="1:5">
      <c r="A111" s="45" t="s">
        <v>84</v>
      </c>
      <c r="B111" s="45" t="s">
        <v>477</v>
      </c>
      <c r="C111" s="45" t="s">
        <v>478</v>
      </c>
      <c r="D111" s="45" t="s">
        <v>153</v>
      </c>
      <c r="E111" s="45" t="s">
        <v>479</v>
      </c>
    </row>
    <row r="112" spans="1:5">
      <c r="A112" s="43" t="s">
        <v>43</v>
      </c>
      <c r="B112" s="43" t="s">
        <v>480</v>
      </c>
      <c r="C112" s="45" t="s">
        <v>252</v>
      </c>
      <c r="D112" s="45" t="s">
        <v>153</v>
      </c>
      <c r="E112" s="43" t="s">
        <v>481</v>
      </c>
    </row>
    <row r="113" spans="1:5">
      <c r="A113" s="45" t="s">
        <v>46</v>
      </c>
      <c r="B113" s="45" t="s">
        <v>482</v>
      </c>
      <c r="C113" s="45" t="s">
        <v>483</v>
      </c>
      <c r="D113" s="45" t="s">
        <v>153</v>
      </c>
      <c r="E113" s="45" t="s">
        <v>484</v>
      </c>
    </row>
    <row r="114" spans="1:5">
      <c r="A114" s="43" t="s">
        <v>106</v>
      </c>
      <c r="B114" s="43" t="s">
        <v>485</v>
      </c>
      <c r="C114" s="45" t="s">
        <v>486</v>
      </c>
      <c r="D114" s="45" t="s">
        <v>153</v>
      </c>
      <c r="E114" s="43" t="s">
        <v>487</v>
      </c>
    </row>
    <row r="115" spans="1:5">
      <c r="A115" s="45" t="s">
        <v>45</v>
      </c>
      <c r="B115" s="45" t="s">
        <v>488</v>
      </c>
      <c r="C115" s="45" t="s">
        <v>489</v>
      </c>
      <c r="D115" s="45" t="s">
        <v>153</v>
      </c>
      <c r="E115" s="45" t="s">
        <v>490</v>
      </c>
    </row>
    <row r="116" spans="1:5">
      <c r="A116" s="44" t="s">
        <v>32</v>
      </c>
      <c r="B116" s="44" t="s">
        <v>491</v>
      </c>
      <c r="C116" s="45" t="s">
        <v>492</v>
      </c>
      <c r="D116" s="45" t="s">
        <v>153</v>
      </c>
    </row>
    <row r="117" spans="1:5">
      <c r="A117" s="45" t="s">
        <v>93</v>
      </c>
      <c r="B117" s="45" t="s">
        <v>493</v>
      </c>
      <c r="C117" s="45" t="s">
        <v>494</v>
      </c>
      <c r="D117" s="45" t="s">
        <v>153</v>
      </c>
      <c r="E117" s="45" t="s">
        <v>495</v>
      </c>
    </row>
    <row r="118" spans="1:5">
      <c r="A118" s="43" t="s">
        <v>50</v>
      </c>
      <c r="B118" s="43" t="s">
        <v>496</v>
      </c>
      <c r="C118" s="45" t="s">
        <v>497</v>
      </c>
      <c r="D118" s="45" t="s">
        <v>153</v>
      </c>
      <c r="E118" s="43" t="s">
        <v>498</v>
      </c>
    </row>
    <row r="119" spans="1:5">
      <c r="A119" s="45" t="s">
        <v>146</v>
      </c>
      <c r="B119" s="45" t="s">
        <v>499</v>
      </c>
      <c r="C119" s="45" t="s">
        <v>500</v>
      </c>
      <c r="D119" s="45" t="s">
        <v>153</v>
      </c>
      <c r="E119" s="45" t="s">
        <v>501</v>
      </c>
    </row>
  </sheetData>
  <autoFilter ref="A1:E119" xr:uid="{69FB1B70-699B-D841-A0EE-8E9F630FDCAA}">
    <filterColumn colId="3">
      <filters>
        <filter val="Habo"/>
        <filter val="Habo kyrka"/>
      </filters>
    </filterColumn>
    <sortState xmlns:xlrd2="http://schemas.microsoft.com/office/spreadsheetml/2017/richdata2" ref="A2:E119">
      <sortCondition ref="A1:A119"/>
    </sortState>
  </autoFilter>
  <pageMargins left="0.7" right="0.7" top="0.75" bottom="0.75" header="0.3" footer="0.3"/>
  <pageSetup paperSize="9" orientation="portrait"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CFB9F-EF4D-7148-BC9C-67E0E02C7267}">
  <dimension ref="A1:E116"/>
  <sheetViews>
    <sheetView topLeftCell="A29" workbookViewId="0">
      <selection activeCell="G1" sqref="G1"/>
    </sheetView>
  </sheetViews>
  <sheetFormatPr defaultColWidth="10.88671875" defaultRowHeight="15"/>
  <cols>
    <col min="1" max="2" width="51.21875" style="43" customWidth="1"/>
    <col min="3" max="3" width="24.109375" style="43" bestFit="1" customWidth="1"/>
    <col min="4" max="4" width="15.109375" style="43" customWidth="1"/>
    <col min="5" max="5" width="13.44140625" style="43" bestFit="1" customWidth="1"/>
    <col min="6" max="16384" width="10.88671875" style="43"/>
  </cols>
  <sheetData>
    <row r="1" spans="1:5" ht="15.6">
      <c r="A1" s="47" t="s">
        <v>31</v>
      </c>
      <c r="B1" s="47" t="s">
        <v>0</v>
      </c>
      <c r="C1" s="47" t="s">
        <v>2</v>
      </c>
      <c r="D1" s="47" t="s">
        <v>3</v>
      </c>
      <c r="E1" s="47" t="s">
        <v>156</v>
      </c>
    </row>
    <row r="2" spans="1:5">
      <c r="A2" s="43" t="s">
        <v>768</v>
      </c>
      <c r="B2" s="43" t="s">
        <v>769</v>
      </c>
      <c r="C2" s="43" t="s">
        <v>770</v>
      </c>
      <c r="D2" s="43" t="s">
        <v>633</v>
      </c>
      <c r="E2" s="43" t="s">
        <v>771</v>
      </c>
    </row>
    <row r="3" spans="1:5">
      <c r="A3" s="43" t="s">
        <v>643</v>
      </c>
      <c r="B3" s="43" t="s">
        <v>644</v>
      </c>
      <c r="C3" s="43" t="s">
        <v>645</v>
      </c>
      <c r="D3" s="43" t="s">
        <v>629</v>
      </c>
      <c r="E3" s="43" t="s">
        <v>646</v>
      </c>
    </row>
    <row r="4" spans="1:5">
      <c r="A4" s="43" t="s">
        <v>720</v>
      </c>
      <c r="B4" s="43" t="s">
        <v>721</v>
      </c>
      <c r="C4" s="43" t="s">
        <v>722</v>
      </c>
      <c r="E4" s="43" t="s">
        <v>723</v>
      </c>
    </row>
    <row r="5" spans="1:5">
      <c r="A5" s="43" t="s">
        <v>756</v>
      </c>
      <c r="B5" s="43" t="s">
        <v>757</v>
      </c>
      <c r="C5" s="43" t="s">
        <v>758</v>
      </c>
      <c r="D5" s="43" t="s">
        <v>629</v>
      </c>
      <c r="E5" s="43" t="s">
        <v>759</v>
      </c>
    </row>
    <row r="6" spans="1:5">
      <c r="A6" s="43" t="s">
        <v>784</v>
      </c>
      <c r="B6" s="43" t="s">
        <v>785</v>
      </c>
      <c r="C6" s="43" t="s">
        <v>786</v>
      </c>
      <c r="D6" s="43" t="s">
        <v>650</v>
      </c>
      <c r="E6" s="43" t="s">
        <v>787</v>
      </c>
    </row>
    <row r="7" spans="1:5">
      <c r="A7" s="43" t="s">
        <v>600</v>
      </c>
      <c r="B7" s="43" t="s">
        <v>601</v>
      </c>
      <c r="C7" s="43" t="s">
        <v>602</v>
      </c>
      <c r="E7" s="43" t="s">
        <v>603</v>
      </c>
    </row>
    <row r="8" spans="1:5">
      <c r="A8" s="43" t="s">
        <v>772</v>
      </c>
      <c r="B8" s="43" t="s">
        <v>773</v>
      </c>
      <c r="C8" s="43" t="s">
        <v>774</v>
      </c>
      <c r="E8" s="43" t="s">
        <v>775</v>
      </c>
    </row>
    <row r="9" spans="1:5">
      <c r="A9" s="43" t="s">
        <v>744</v>
      </c>
      <c r="B9" s="43" t="s">
        <v>745</v>
      </c>
      <c r="C9" s="43" t="s">
        <v>746</v>
      </c>
      <c r="D9" s="43" t="s">
        <v>633</v>
      </c>
      <c r="E9" s="43" t="s">
        <v>747</v>
      </c>
    </row>
    <row r="10" spans="1:5">
      <c r="A10" s="43" t="s">
        <v>614</v>
      </c>
      <c r="B10" s="43" t="s">
        <v>615</v>
      </c>
      <c r="C10" s="43" t="s">
        <v>616</v>
      </c>
      <c r="E10" s="43" t="s">
        <v>617</v>
      </c>
    </row>
    <row r="11" spans="1:5">
      <c r="A11" s="43" t="s">
        <v>800</v>
      </c>
      <c r="B11" s="43" t="s">
        <v>801</v>
      </c>
      <c r="C11" s="43" t="s">
        <v>802</v>
      </c>
      <c r="E11" s="43" t="s">
        <v>803</v>
      </c>
    </row>
    <row r="12" spans="1:5">
      <c r="A12" s="51" t="s">
        <v>639</v>
      </c>
      <c r="B12" s="43" t="s">
        <v>640</v>
      </c>
      <c r="C12" s="43" t="s">
        <v>641</v>
      </c>
      <c r="E12" s="43" t="s">
        <v>642</v>
      </c>
    </row>
    <row r="13" spans="1:5">
      <c r="A13" s="43" t="s">
        <v>833</v>
      </c>
      <c r="B13" s="43" t="s">
        <v>834</v>
      </c>
      <c r="C13" s="43" t="s">
        <v>835</v>
      </c>
      <c r="D13" s="43" t="s">
        <v>633</v>
      </c>
      <c r="E13" s="43" t="s">
        <v>836</v>
      </c>
    </row>
    <row r="14" spans="1:5">
      <c r="A14" s="43" t="s">
        <v>804</v>
      </c>
      <c r="B14" s="43" t="s">
        <v>805</v>
      </c>
      <c r="C14" s="43" t="s">
        <v>806</v>
      </c>
      <c r="D14" s="43" t="s">
        <v>650</v>
      </c>
      <c r="E14" s="43" t="s">
        <v>807</v>
      </c>
    </row>
    <row r="15" spans="1:5">
      <c r="A15" s="51" t="s">
        <v>689</v>
      </c>
      <c r="B15" s="43" t="s">
        <v>690</v>
      </c>
      <c r="C15" s="43" t="s">
        <v>691</v>
      </c>
      <c r="D15" s="43" t="s">
        <v>650</v>
      </c>
      <c r="E15" s="43" t="s">
        <v>692</v>
      </c>
    </row>
    <row r="16" spans="1:5">
      <c r="A16" s="43" t="s">
        <v>748</v>
      </c>
      <c r="B16" s="43" t="s">
        <v>749</v>
      </c>
      <c r="C16" s="43" t="s">
        <v>750</v>
      </c>
      <c r="D16" s="43" t="s">
        <v>595</v>
      </c>
      <c r="E16" s="43" t="s">
        <v>751</v>
      </c>
    </row>
    <row r="17" spans="1:5">
      <c r="A17" s="43" t="s">
        <v>820</v>
      </c>
      <c r="B17" s="43" t="s">
        <v>821</v>
      </c>
      <c r="C17" s="43" t="s">
        <v>822</v>
      </c>
      <c r="D17" s="43" t="s">
        <v>823</v>
      </c>
      <c r="E17" s="43" t="s">
        <v>824</v>
      </c>
    </row>
    <row r="18" spans="1:5">
      <c r="A18" s="43" t="s">
        <v>680</v>
      </c>
      <c r="B18" s="43" t="s">
        <v>681</v>
      </c>
      <c r="C18" s="43" t="s">
        <v>682</v>
      </c>
      <c r="E18" s="43" t="s">
        <v>683</v>
      </c>
    </row>
    <row r="19" spans="1:5">
      <c r="A19" s="45" t="s">
        <v>825</v>
      </c>
      <c r="B19" s="45" t="s">
        <v>826</v>
      </c>
      <c r="C19" s="45" t="s">
        <v>827</v>
      </c>
      <c r="D19" s="45"/>
      <c r="E19" s="45" t="s">
        <v>828</v>
      </c>
    </row>
    <row r="20" spans="1:5">
      <c r="A20" s="43" t="s">
        <v>851</v>
      </c>
      <c r="B20" s="43" t="s">
        <v>852</v>
      </c>
      <c r="C20" s="43" t="s">
        <v>853</v>
      </c>
      <c r="E20" s="43" t="s">
        <v>854</v>
      </c>
    </row>
    <row r="21" spans="1:5">
      <c r="A21" s="43" t="s">
        <v>760</v>
      </c>
      <c r="B21" s="43" t="s">
        <v>761</v>
      </c>
      <c r="C21" s="43" t="s">
        <v>762</v>
      </c>
      <c r="D21" s="43" t="s">
        <v>650</v>
      </c>
      <c r="E21" s="43" t="s">
        <v>763</v>
      </c>
    </row>
    <row r="22" spans="1:5">
      <c r="A22" s="43" t="s">
        <v>668</v>
      </c>
      <c r="B22" s="43" t="s">
        <v>669</v>
      </c>
      <c r="C22" s="43" t="s">
        <v>670</v>
      </c>
      <c r="D22" s="43" t="s">
        <v>633</v>
      </c>
      <c r="E22" s="43" t="s">
        <v>671</v>
      </c>
    </row>
    <row r="23" spans="1:5">
      <c r="A23" s="45" t="s">
        <v>676</v>
      </c>
      <c r="B23" s="45" t="s">
        <v>677</v>
      </c>
      <c r="C23" s="45" t="s">
        <v>678</v>
      </c>
      <c r="D23" s="45" t="s">
        <v>679</v>
      </c>
      <c r="E23" s="45"/>
    </row>
    <row r="24" spans="1:5">
      <c r="A24" s="43" t="s">
        <v>635</v>
      </c>
      <c r="B24" s="43" t="s">
        <v>636</v>
      </c>
      <c r="C24" s="43" t="s">
        <v>637</v>
      </c>
      <c r="D24" s="43" t="s">
        <v>629</v>
      </c>
      <c r="E24" s="43" t="s">
        <v>638</v>
      </c>
    </row>
    <row r="25" spans="1:5">
      <c r="A25" s="43" t="s">
        <v>599</v>
      </c>
      <c r="B25" s="43" t="s">
        <v>596</v>
      </c>
      <c r="C25" s="43" t="s">
        <v>597</v>
      </c>
      <c r="E25" s="43" t="s">
        <v>598</v>
      </c>
    </row>
    <row r="26" spans="1:5">
      <c r="A26" s="43" t="s">
        <v>796</v>
      </c>
      <c r="B26" s="43" t="s">
        <v>797</v>
      </c>
      <c r="C26" s="43" t="s">
        <v>798</v>
      </c>
      <c r="D26" s="43" t="s">
        <v>679</v>
      </c>
      <c r="E26" s="43" t="s">
        <v>799</v>
      </c>
    </row>
    <row r="27" spans="1:5">
      <c r="A27" s="43" t="s">
        <v>626</v>
      </c>
      <c r="B27" s="43" t="s">
        <v>627</v>
      </c>
      <c r="C27" s="43" t="s">
        <v>628</v>
      </c>
      <c r="D27" s="43" t="s">
        <v>629</v>
      </c>
    </row>
    <row r="28" spans="1:5">
      <c r="A28" s="43" t="s">
        <v>594</v>
      </c>
      <c r="B28" s="43" t="s">
        <v>591</v>
      </c>
      <c r="C28" s="43" t="s">
        <v>592</v>
      </c>
      <c r="D28" s="43" t="s">
        <v>595</v>
      </c>
      <c r="E28" s="43" t="s">
        <v>593</v>
      </c>
    </row>
    <row r="29" spans="1:5">
      <c r="A29" s="43" t="s">
        <v>693</v>
      </c>
      <c r="B29" s="43" t="s">
        <v>694</v>
      </c>
      <c r="C29" s="43" t="s">
        <v>695</v>
      </c>
      <c r="E29" s="43" t="s">
        <v>696</v>
      </c>
    </row>
    <row r="30" spans="1:5">
      <c r="A30" s="43" t="s">
        <v>630</v>
      </c>
      <c r="B30" s="43" t="s">
        <v>631</v>
      </c>
      <c r="C30" s="43" t="s">
        <v>632</v>
      </c>
      <c r="D30" s="43" t="s">
        <v>633</v>
      </c>
      <c r="E30" s="43" t="s">
        <v>634</v>
      </c>
    </row>
    <row r="31" spans="1:5">
      <c r="A31" s="43" t="s">
        <v>792</v>
      </c>
      <c r="B31" s="43" t="s">
        <v>793</v>
      </c>
      <c r="C31" s="43" t="s">
        <v>794</v>
      </c>
      <c r="E31" s="43" t="s">
        <v>795</v>
      </c>
    </row>
    <row r="32" spans="1:5">
      <c r="A32" s="43" t="s">
        <v>808</v>
      </c>
      <c r="B32" s="43" t="s">
        <v>809</v>
      </c>
      <c r="C32" s="43" t="s">
        <v>810</v>
      </c>
      <c r="E32" s="43" t="s">
        <v>811</v>
      </c>
    </row>
    <row r="33" spans="1:5">
      <c r="A33" s="43" t="s">
        <v>656</v>
      </c>
      <c r="B33" s="43" t="s">
        <v>657</v>
      </c>
      <c r="C33" s="43" t="s">
        <v>658</v>
      </c>
      <c r="E33" s="43" t="s">
        <v>659</v>
      </c>
    </row>
    <row r="34" spans="1:5">
      <c r="A34" s="43" t="s">
        <v>618</v>
      </c>
      <c r="B34" s="48" t="s">
        <v>506</v>
      </c>
      <c r="C34" s="48" t="s">
        <v>505</v>
      </c>
      <c r="E34" s="43" t="s">
        <v>619</v>
      </c>
    </row>
    <row r="35" spans="1:5">
      <c r="A35" s="43" t="s">
        <v>780</v>
      </c>
      <c r="B35" s="43" t="s">
        <v>781</v>
      </c>
      <c r="C35" s="43" t="s">
        <v>782</v>
      </c>
      <c r="E35" s="43" t="s">
        <v>783</v>
      </c>
    </row>
    <row r="36" spans="1:5">
      <c r="A36" s="43" t="s">
        <v>843</v>
      </c>
      <c r="B36" s="43" t="s">
        <v>844</v>
      </c>
      <c r="C36" s="43" t="s">
        <v>845</v>
      </c>
      <c r="E36" s="43" t="s">
        <v>846</v>
      </c>
    </row>
    <row r="37" spans="1:5">
      <c r="A37" s="43" t="s">
        <v>837</v>
      </c>
      <c r="B37" s="43" t="s">
        <v>838</v>
      </c>
      <c r="C37" s="43" t="s">
        <v>839</v>
      </c>
    </row>
    <row r="38" spans="1:5">
      <c r="A38" s="43" t="s">
        <v>709</v>
      </c>
      <c r="B38" s="43" t="s">
        <v>710</v>
      </c>
      <c r="C38" s="43" t="s">
        <v>711</v>
      </c>
    </row>
    <row r="39" spans="1:5">
      <c r="A39" s="43" t="s">
        <v>718</v>
      </c>
      <c r="B39" s="43" t="s">
        <v>717</v>
      </c>
      <c r="C39" s="43" t="s">
        <v>716</v>
      </c>
      <c r="D39" s="43" t="s">
        <v>679</v>
      </c>
      <c r="E39" s="43" t="s">
        <v>719</v>
      </c>
    </row>
    <row r="40" spans="1:5">
      <c r="A40" s="43" t="s">
        <v>705</v>
      </c>
      <c r="B40" s="43" t="s">
        <v>706</v>
      </c>
      <c r="C40" s="43" t="s">
        <v>707</v>
      </c>
      <c r="E40" s="43" t="s">
        <v>708</v>
      </c>
    </row>
    <row r="41" spans="1:5">
      <c r="A41" s="43" t="s">
        <v>712</v>
      </c>
      <c r="B41" s="43" t="s">
        <v>713</v>
      </c>
      <c r="C41" s="43" t="s">
        <v>714</v>
      </c>
      <c r="D41" s="43" t="s">
        <v>650</v>
      </c>
      <c r="E41" s="43" t="s">
        <v>715</v>
      </c>
    </row>
    <row r="42" spans="1:5">
      <c r="A42" s="43" t="s">
        <v>672</v>
      </c>
      <c r="B42" s="43" t="s">
        <v>673</v>
      </c>
      <c r="C42" s="43" t="s">
        <v>674</v>
      </c>
      <c r="E42" s="43" t="s">
        <v>675</v>
      </c>
    </row>
    <row r="43" spans="1:5">
      <c r="A43" s="43" t="s">
        <v>623</v>
      </c>
      <c r="B43" s="43" t="s">
        <v>624</v>
      </c>
      <c r="C43" s="43" t="s">
        <v>625</v>
      </c>
    </row>
    <row r="44" spans="1:5">
      <c r="A44" s="43" t="s">
        <v>697</v>
      </c>
      <c r="B44" s="43" t="s">
        <v>698</v>
      </c>
      <c r="C44" s="43" t="s">
        <v>699</v>
      </c>
      <c r="D44" s="43" t="s">
        <v>595</v>
      </c>
      <c r="E44" s="43" t="s">
        <v>700</v>
      </c>
    </row>
    <row r="45" spans="1:5">
      <c r="A45" s="43" t="s">
        <v>776</v>
      </c>
      <c r="B45" s="43" t="s">
        <v>777</v>
      </c>
      <c r="C45" s="43" t="s">
        <v>778</v>
      </c>
      <c r="E45" s="43" t="s">
        <v>779</v>
      </c>
    </row>
    <row r="46" spans="1:5">
      <c r="A46" s="43" t="s">
        <v>816</v>
      </c>
      <c r="B46" s="43" t="s">
        <v>817</v>
      </c>
      <c r="C46" s="43" t="s">
        <v>818</v>
      </c>
      <c r="D46" s="43" t="s">
        <v>679</v>
      </c>
      <c r="E46" s="43" t="s">
        <v>819</v>
      </c>
    </row>
    <row r="47" spans="1:5">
      <c r="A47" s="43" t="s">
        <v>621</v>
      </c>
      <c r="B47" s="48" t="s">
        <v>620</v>
      </c>
      <c r="C47" s="48" t="s">
        <v>622</v>
      </c>
    </row>
    <row r="48" spans="1:5">
      <c r="A48" s="43" t="s">
        <v>728</v>
      </c>
      <c r="B48" s="43" t="s">
        <v>729</v>
      </c>
      <c r="C48" s="43" t="s">
        <v>730</v>
      </c>
      <c r="E48" s="43" t="s">
        <v>731</v>
      </c>
    </row>
    <row r="49" spans="1:5">
      <c r="A49" s="43" t="s">
        <v>732</v>
      </c>
      <c r="B49" s="43" t="s">
        <v>733</v>
      </c>
      <c r="C49" s="43" t="s">
        <v>734</v>
      </c>
      <c r="E49" s="43" t="s">
        <v>735</v>
      </c>
    </row>
    <row r="50" spans="1:5">
      <c r="A50" s="43" t="s">
        <v>664</v>
      </c>
      <c r="B50" s="43" t="s">
        <v>665</v>
      </c>
      <c r="C50" s="43" t="s">
        <v>666</v>
      </c>
      <c r="D50" s="43" t="s">
        <v>629</v>
      </c>
      <c r="E50" s="43" t="s">
        <v>667</v>
      </c>
    </row>
    <row r="51" spans="1:5">
      <c r="A51" s="43" t="s">
        <v>764</v>
      </c>
      <c r="B51" s="43" t="s">
        <v>765</v>
      </c>
      <c r="C51" s="43" t="s">
        <v>766</v>
      </c>
      <c r="D51" s="43" t="s">
        <v>595</v>
      </c>
      <c r="E51" s="43" t="s">
        <v>767</v>
      </c>
    </row>
    <row r="52" spans="1:5">
      <c r="A52" s="43" t="s">
        <v>752</v>
      </c>
      <c r="B52" s="43" t="s">
        <v>753</v>
      </c>
      <c r="C52" s="43" t="s">
        <v>754</v>
      </c>
      <c r="D52" s="43" t="s">
        <v>687</v>
      </c>
      <c r="E52" s="43" t="s">
        <v>755</v>
      </c>
    </row>
    <row r="53" spans="1:5">
      <c r="A53" s="43" t="s">
        <v>855</v>
      </c>
      <c r="B53" s="43" t="s">
        <v>856</v>
      </c>
      <c r="C53" s="43" t="s">
        <v>857</v>
      </c>
      <c r="E53" s="43" t="s">
        <v>858</v>
      </c>
    </row>
    <row r="54" spans="1:5">
      <c r="A54" s="43" t="s">
        <v>604</v>
      </c>
      <c r="B54" s="43" t="s">
        <v>605</v>
      </c>
      <c r="C54" s="43" t="s">
        <v>606</v>
      </c>
    </row>
    <row r="55" spans="1:5">
      <c r="A55" s="43" t="s">
        <v>647</v>
      </c>
      <c r="B55" s="43" t="s">
        <v>648</v>
      </c>
      <c r="C55" s="43" t="s">
        <v>649</v>
      </c>
      <c r="D55" s="43" t="s">
        <v>650</v>
      </c>
      <c r="E55" s="43" t="s">
        <v>651</v>
      </c>
    </row>
    <row r="56" spans="1:5">
      <c r="A56" s="43" t="s">
        <v>859</v>
      </c>
      <c r="B56" s="43" t="s">
        <v>860</v>
      </c>
      <c r="C56" s="43" t="s">
        <v>861</v>
      </c>
      <c r="D56" s="43" t="s">
        <v>679</v>
      </c>
      <c r="E56" s="43" t="s">
        <v>862</v>
      </c>
    </row>
    <row r="57" spans="1:5">
      <c r="A57" s="43" t="s">
        <v>736</v>
      </c>
      <c r="B57" s="43" t="s">
        <v>737</v>
      </c>
      <c r="C57" s="43" t="s">
        <v>738</v>
      </c>
      <c r="D57" s="43" t="s">
        <v>595</v>
      </c>
      <c r="E57" s="43" t="s">
        <v>739</v>
      </c>
    </row>
    <row r="58" spans="1:5">
      <c r="A58" s="43" t="s">
        <v>847</v>
      </c>
      <c r="B58" s="43" t="s">
        <v>848</v>
      </c>
      <c r="C58" s="43" t="s">
        <v>849</v>
      </c>
      <c r="E58" s="43" t="s">
        <v>850</v>
      </c>
    </row>
    <row r="59" spans="1:5">
      <c r="A59" s="43" t="s">
        <v>608</v>
      </c>
      <c r="B59" s="43" t="s">
        <v>607</v>
      </c>
      <c r="C59" s="43" t="s">
        <v>528</v>
      </c>
      <c r="E59" s="43" t="s">
        <v>609</v>
      </c>
    </row>
    <row r="60" spans="1:5">
      <c r="A60" s="43" t="s">
        <v>740</v>
      </c>
      <c r="B60" s="43" t="s">
        <v>741</v>
      </c>
      <c r="C60" s="43" t="s">
        <v>742</v>
      </c>
      <c r="D60" s="43" t="s">
        <v>629</v>
      </c>
      <c r="E60" s="43" t="s">
        <v>743</v>
      </c>
    </row>
    <row r="61" spans="1:5">
      <c r="A61" s="43" t="s">
        <v>684</v>
      </c>
      <c r="B61" s="43" t="s">
        <v>685</v>
      </c>
      <c r="C61" s="43" t="s">
        <v>686</v>
      </c>
      <c r="D61" s="43" t="s">
        <v>687</v>
      </c>
      <c r="E61" s="43" t="s">
        <v>688</v>
      </c>
    </row>
    <row r="62" spans="1:5">
      <c r="A62" s="45" t="s">
        <v>788</v>
      </c>
      <c r="B62" s="45" t="s">
        <v>789</v>
      </c>
      <c r="C62" s="45" t="s">
        <v>790</v>
      </c>
      <c r="D62" s="45" t="s">
        <v>687</v>
      </c>
      <c r="E62" s="45" t="s">
        <v>791</v>
      </c>
    </row>
    <row r="63" spans="1:5">
      <c r="A63" s="43" t="s">
        <v>701</v>
      </c>
      <c r="B63" s="43" t="s">
        <v>702</v>
      </c>
      <c r="C63" s="43" t="s">
        <v>703</v>
      </c>
      <c r="D63" s="43" t="s">
        <v>629</v>
      </c>
      <c r="E63" s="43" t="s">
        <v>704</v>
      </c>
    </row>
    <row r="64" spans="1:5">
      <c r="A64" s="43" t="s">
        <v>812</v>
      </c>
      <c r="B64" s="43" t="s">
        <v>813</v>
      </c>
      <c r="C64" s="43" t="s">
        <v>814</v>
      </c>
      <c r="E64" s="43" t="s">
        <v>815</v>
      </c>
    </row>
    <row r="65" spans="1:5">
      <c r="A65" s="43" t="s">
        <v>724</v>
      </c>
      <c r="B65" s="43" t="s">
        <v>725</v>
      </c>
      <c r="C65" s="43" t="s">
        <v>726</v>
      </c>
      <c r="D65" s="43" t="s">
        <v>679</v>
      </c>
      <c r="E65" s="43" t="s">
        <v>727</v>
      </c>
    </row>
    <row r="66" spans="1:5">
      <c r="A66" s="43" t="s">
        <v>829</v>
      </c>
      <c r="B66" s="43" t="s">
        <v>830</v>
      </c>
      <c r="C66" s="43" t="s">
        <v>831</v>
      </c>
      <c r="E66" s="43" t="s">
        <v>832</v>
      </c>
    </row>
    <row r="67" spans="1:5">
      <c r="A67" s="43" t="s">
        <v>660</v>
      </c>
      <c r="B67" s="43" t="s">
        <v>661</v>
      </c>
      <c r="C67" s="43" t="s">
        <v>662</v>
      </c>
      <c r="E67" s="43" t="s">
        <v>663</v>
      </c>
    </row>
    <row r="68" spans="1:5">
      <c r="A68" s="43" t="s">
        <v>610</v>
      </c>
      <c r="B68" s="43" t="s">
        <v>611</v>
      </c>
      <c r="C68" s="43" t="s">
        <v>612</v>
      </c>
      <c r="E68" s="43" t="s">
        <v>613</v>
      </c>
    </row>
    <row r="69" spans="1:5">
      <c r="A69" s="43" t="s">
        <v>652</v>
      </c>
      <c r="B69" s="43" t="s">
        <v>653</v>
      </c>
      <c r="C69" s="43" t="s">
        <v>654</v>
      </c>
      <c r="D69" s="43" t="s">
        <v>650</v>
      </c>
      <c r="E69" s="43" t="s">
        <v>655</v>
      </c>
    </row>
    <row r="70" spans="1:5">
      <c r="A70" s="43" t="s">
        <v>840</v>
      </c>
      <c r="B70" s="43" t="s">
        <v>841</v>
      </c>
      <c r="C70" s="43" t="s">
        <v>561</v>
      </c>
      <c r="D70" s="43" t="s">
        <v>679</v>
      </c>
      <c r="E70" s="43" t="s">
        <v>842</v>
      </c>
    </row>
    <row r="97" spans="1:1">
      <c r="A97" s="51"/>
    </row>
    <row r="116" spans="1:2">
      <c r="A116" s="44"/>
      <c r="B116" s="44"/>
    </row>
  </sheetData>
  <autoFilter ref="A1:E119" xr:uid="{69FB1B70-699B-D841-A0EE-8E9F630FDCAA}">
    <sortState xmlns:xlrd2="http://schemas.microsoft.com/office/spreadsheetml/2017/richdata2" ref="A2:E116">
      <sortCondition ref="A1:A119"/>
    </sortState>
  </autoFilter>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ACC2-24CA-41C1-A4A5-FFE16BC90133}">
  <dimension ref="B1:E20"/>
  <sheetViews>
    <sheetView topLeftCell="A11" workbookViewId="0">
      <selection activeCell="D20" sqref="D20"/>
    </sheetView>
  </sheetViews>
  <sheetFormatPr defaultRowHeight="14.4"/>
  <cols>
    <col min="2" max="2" width="8.88671875" style="2"/>
    <col min="3" max="3" width="17.33203125" style="2" customWidth="1"/>
    <col min="4" max="4" width="52.6640625" style="207" customWidth="1"/>
    <col min="5" max="5" width="19.21875" customWidth="1"/>
  </cols>
  <sheetData>
    <row r="1" spans="2:5">
      <c r="B1" s="215" t="s">
        <v>1147</v>
      </c>
      <c r="C1" s="215"/>
      <c r="D1" s="215"/>
      <c r="E1" s="215"/>
    </row>
    <row r="2" spans="2:5">
      <c r="C2" s="2" t="s">
        <v>1149</v>
      </c>
      <c r="D2" s="207" t="s">
        <v>1145</v>
      </c>
      <c r="E2" t="s">
        <v>1146</v>
      </c>
    </row>
    <row r="3" spans="2:5">
      <c r="B3" s="2">
        <v>1</v>
      </c>
      <c r="C3" s="2" t="s">
        <v>1160</v>
      </c>
      <c r="D3" s="207" t="s">
        <v>1159</v>
      </c>
      <c r="E3" t="s">
        <v>1162</v>
      </c>
    </row>
    <row r="4" spans="2:5" ht="28.8">
      <c r="B4" s="2">
        <v>2</v>
      </c>
      <c r="C4" s="2" t="s">
        <v>1160</v>
      </c>
      <c r="D4" s="207" t="s">
        <v>1161</v>
      </c>
      <c r="E4" t="s">
        <v>1163</v>
      </c>
    </row>
    <row r="8" spans="2:5">
      <c r="B8" s="215" t="s">
        <v>1148</v>
      </c>
      <c r="C8" s="215"/>
      <c r="D8" s="215"/>
      <c r="E8" s="215"/>
    </row>
    <row r="9" spans="2:5">
      <c r="C9" s="2" t="s">
        <v>1149</v>
      </c>
      <c r="D9" s="207" t="s">
        <v>1145</v>
      </c>
      <c r="E9" t="s">
        <v>1146</v>
      </c>
    </row>
    <row r="10" spans="2:5" ht="28.8">
      <c r="B10" s="2">
        <v>1</v>
      </c>
      <c r="C10" s="2" t="s">
        <v>1152</v>
      </c>
      <c r="D10" s="207" t="s">
        <v>1151</v>
      </c>
      <c r="E10" t="s">
        <v>1150</v>
      </c>
    </row>
    <row r="11" spans="2:5">
      <c r="B11" s="2">
        <v>2</v>
      </c>
      <c r="C11" s="2" t="s">
        <v>1152</v>
      </c>
      <c r="D11" s="207" t="s">
        <v>1153</v>
      </c>
      <c r="E11" t="s">
        <v>1150</v>
      </c>
    </row>
    <row r="12" spans="2:5">
      <c r="B12" s="2">
        <v>3</v>
      </c>
      <c r="C12" s="2" t="s">
        <v>1155</v>
      </c>
      <c r="D12" s="207" t="s">
        <v>1154</v>
      </c>
    </row>
    <row r="13" spans="2:5">
      <c r="B13" s="2">
        <v>4</v>
      </c>
      <c r="C13" s="2" t="s">
        <v>1155</v>
      </c>
      <c r="D13" s="207" t="s">
        <v>1156</v>
      </c>
    </row>
    <row r="14" spans="2:5">
      <c r="B14" s="2">
        <v>5</v>
      </c>
      <c r="C14" s="2" t="s">
        <v>1157</v>
      </c>
      <c r="D14" s="207" t="s">
        <v>1158</v>
      </c>
    </row>
    <row r="20" spans="4:4" ht="150.6" customHeight="1">
      <c r="D20" s="207" t="s">
        <v>1172</v>
      </c>
    </row>
  </sheetData>
  <mergeCells count="2">
    <mergeCell ref="B1:E1"/>
    <mergeCell ref="B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EB9A3-1A2F-4CEF-ACF3-8664669DFE5C}">
  <sheetPr>
    <tabColor rgb="FFFFFF00"/>
  </sheetPr>
  <dimension ref="A1:Z116"/>
  <sheetViews>
    <sheetView topLeftCell="C1" zoomScale="90" zoomScaleNormal="90" workbookViewId="0">
      <selection activeCell="T1" sqref="T1:Z20"/>
    </sheetView>
  </sheetViews>
  <sheetFormatPr defaultColWidth="9.109375" defaultRowHeight="15.6"/>
  <cols>
    <col min="1" max="1" width="7.88671875" style="59" customWidth="1"/>
    <col min="2" max="2" width="27.21875" style="84" customWidth="1"/>
    <col min="3" max="3" width="23.109375" style="14" customWidth="1"/>
    <col min="4" max="4" width="19.21875" style="14" customWidth="1"/>
    <col min="5" max="5" width="14.21875" style="5" hidden="1" customWidth="1"/>
    <col min="6" max="6" width="14.21875" style="5" customWidth="1"/>
    <col min="7" max="7" width="7.77734375" style="59" customWidth="1"/>
    <col min="8" max="8" width="14" style="5" customWidth="1"/>
    <col min="9" max="9" width="10.6640625" style="202" customWidth="1"/>
    <col min="10" max="10" width="10" style="24" customWidth="1"/>
    <col min="11" max="11" width="9.109375" style="18" customWidth="1"/>
    <col min="12" max="12" width="9.21875" style="18" customWidth="1"/>
    <col min="13" max="15" width="9.77734375" style="18" customWidth="1"/>
    <col min="16" max="16" width="10.109375" style="196" customWidth="1"/>
    <col min="17" max="17" width="12" style="18" customWidth="1"/>
    <col min="18" max="18" width="32.33203125" style="63" customWidth="1"/>
    <col min="19" max="19" width="9.109375" style="14"/>
    <col min="20" max="20" width="23.88671875" style="14" customWidth="1"/>
    <col min="21" max="16384" width="9.109375" style="14"/>
  </cols>
  <sheetData>
    <row r="1" spans="1:26" s="21" customFormat="1" ht="31.2">
      <c r="A1" s="56" t="s">
        <v>875</v>
      </c>
      <c r="B1" s="78" t="s">
        <v>977</v>
      </c>
      <c r="C1" s="21" t="s">
        <v>0</v>
      </c>
      <c r="D1" s="21" t="s">
        <v>2</v>
      </c>
      <c r="E1" s="20" t="s">
        <v>3</v>
      </c>
      <c r="F1" s="20" t="s">
        <v>1081</v>
      </c>
      <c r="G1" s="56" t="s">
        <v>872</v>
      </c>
      <c r="H1" s="22" t="s">
        <v>4</v>
      </c>
      <c r="I1" s="195" t="s">
        <v>1</v>
      </c>
      <c r="J1" s="23" t="s">
        <v>29</v>
      </c>
      <c r="K1" s="23" t="s">
        <v>1124</v>
      </c>
      <c r="L1" s="23" t="s">
        <v>1125</v>
      </c>
      <c r="M1" s="23" t="s">
        <v>23</v>
      </c>
      <c r="N1" s="23" t="s">
        <v>24</v>
      </c>
      <c r="O1" s="23" t="s">
        <v>25</v>
      </c>
      <c r="P1" s="195" t="s">
        <v>5</v>
      </c>
      <c r="Q1" s="208" t="s">
        <v>1164</v>
      </c>
      <c r="R1" s="20" t="s">
        <v>874</v>
      </c>
      <c r="T1" s="216" t="s">
        <v>1182</v>
      </c>
      <c r="U1" s="217"/>
      <c r="V1" s="217"/>
      <c r="W1" s="217"/>
      <c r="X1" s="217"/>
      <c r="Y1" s="217"/>
      <c r="Z1" s="218"/>
    </row>
    <row r="2" spans="1:26">
      <c r="A2" s="180">
        <v>1</v>
      </c>
      <c r="B2" s="5" t="s">
        <v>959</v>
      </c>
      <c r="C2" s="5" t="s">
        <v>573</v>
      </c>
      <c r="D2" s="14" t="s">
        <v>574</v>
      </c>
      <c r="E2" s="5" t="s">
        <v>982</v>
      </c>
      <c r="F2" s="134" t="s">
        <v>1064</v>
      </c>
      <c r="G2" s="57">
        <v>1</v>
      </c>
      <c r="H2" s="5" t="s">
        <v>575</v>
      </c>
      <c r="I2" s="196">
        <f t="shared" ref="I2:I33" si="0">SUM(J2:O2)</f>
        <v>5</v>
      </c>
      <c r="J2" s="37" t="s">
        <v>1126</v>
      </c>
      <c r="K2" s="37">
        <v>1</v>
      </c>
      <c r="L2" s="37">
        <v>1</v>
      </c>
      <c r="M2" s="37">
        <v>1</v>
      </c>
      <c r="N2" s="37">
        <v>1</v>
      </c>
      <c r="O2" s="37">
        <v>1</v>
      </c>
      <c r="P2" s="197">
        <f>Tabell423[[#This Row],[Antal påsar]]*50</f>
        <v>250</v>
      </c>
      <c r="Q2" s="37" t="s">
        <v>333</v>
      </c>
      <c r="R2" s="55"/>
      <c r="T2" s="211" t="s">
        <v>1185</v>
      </c>
      <c r="U2" s="211">
        <v>3</v>
      </c>
      <c r="V2" s="211">
        <v>3</v>
      </c>
      <c r="W2" s="211">
        <v>3</v>
      </c>
      <c r="X2" s="211">
        <v>3</v>
      </c>
      <c r="Y2" s="211">
        <v>3</v>
      </c>
      <c r="Z2" s="211">
        <v>3</v>
      </c>
    </row>
    <row r="3" spans="1:26">
      <c r="A3" s="57">
        <v>2</v>
      </c>
      <c r="B3" s="203" t="s">
        <v>1127</v>
      </c>
      <c r="C3" s="42" t="s">
        <v>1128</v>
      </c>
      <c r="D3" s="42" t="s">
        <v>1129</v>
      </c>
      <c r="E3" s="19" t="s">
        <v>982</v>
      </c>
      <c r="F3" s="134" t="s">
        <v>1064</v>
      </c>
      <c r="G3" s="57">
        <v>1</v>
      </c>
      <c r="H3" s="42" t="s">
        <v>1130</v>
      </c>
      <c r="I3" s="197">
        <f t="shared" si="0"/>
        <v>5</v>
      </c>
      <c r="J3" s="37">
        <v>1</v>
      </c>
      <c r="K3" s="37">
        <v>1</v>
      </c>
      <c r="L3" s="37">
        <v>1</v>
      </c>
      <c r="M3" s="37">
        <v>1</v>
      </c>
      <c r="N3" s="37">
        <v>1</v>
      </c>
      <c r="O3" s="37" t="s">
        <v>1126</v>
      </c>
      <c r="P3" s="197">
        <f>Tabell423[[#This Row],[Antal påsar]]*50</f>
        <v>250</v>
      </c>
      <c r="Q3" s="37" t="s">
        <v>333</v>
      </c>
      <c r="T3" s="211" t="s">
        <v>1184</v>
      </c>
      <c r="U3" s="211">
        <v>2</v>
      </c>
      <c r="V3" s="211">
        <v>2</v>
      </c>
      <c r="W3" s="211">
        <v>2</v>
      </c>
      <c r="X3" s="211">
        <v>2</v>
      </c>
      <c r="Y3" s="211">
        <v>2</v>
      </c>
      <c r="Z3" s="211">
        <v>2</v>
      </c>
    </row>
    <row r="4" spans="1:26">
      <c r="A4" s="57">
        <v>3</v>
      </c>
      <c r="B4" s="203" t="s">
        <v>992</v>
      </c>
      <c r="C4" s="5" t="s">
        <v>993</v>
      </c>
      <c r="D4" s="5" t="s">
        <v>1131</v>
      </c>
      <c r="F4" s="6" t="s">
        <v>1133</v>
      </c>
      <c r="G4" s="57">
        <v>2</v>
      </c>
      <c r="H4" s="5" t="s">
        <v>1132</v>
      </c>
      <c r="I4" s="196">
        <f t="shared" si="0"/>
        <v>6</v>
      </c>
      <c r="J4" s="18">
        <v>1</v>
      </c>
      <c r="K4" s="18">
        <v>1</v>
      </c>
      <c r="L4" s="18">
        <v>1</v>
      </c>
      <c r="M4" s="18">
        <v>1</v>
      </c>
      <c r="N4" s="18">
        <v>1</v>
      </c>
      <c r="O4" s="18">
        <v>1</v>
      </c>
      <c r="P4" s="196">
        <f>Tabell423[[#This Row],[Antal påsar]]*50</f>
        <v>300</v>
      </c>
      <c r="Q4" s="18" t="s">
        <v>333</v>
      </c>
      <c r="T4" s="14" t="s">
        <v>1183</v>
      </c>
      <c r="U4" s="14">
        <v>8</v>
      </c>
      <c r="V4" s="14">
        <v>9</v>
      </c>
      <c r="W4" s="14">
        <v>10</v>
      </c>
      <c r="X4" s="14">
        <v>11</v>
      </c>
      <c r="Y4" s="14">
        <v>12</v>
      </c>
      <c r="Z4" s="14">
        <v>13</v>
      </c>
    </row>
    <row r="5" spans="1:26">
      <c r="A5" s="57">
        <v>4</v>
      </c>
      <c r="B5" s="203" t="s">
        <v>1134</v>
      </c>
      <c r="C5" s="5" t="s">
        <v>1135</v>
      </c>
      <c r="D5" s="5" t="s">
        <v>358</v>
      </c>
      <c r="E5" s="34"/>
      <c r="F5" s="37" t="s">
        <v>1064</v>
      </c>
      <c r="G5" s="57">
        <v>1</v>
      </c>
      <c r="H5" s="5" t="s">
        <v>1136</v>
      </c>
      <c r="I5" s="197">
        <f t="shared" si="0"/>
        <v>6</v>
      </c>
      <c r="J5" s="37">
        <v>1</v>
      </c>
      <c r="K5" s="37">
        <v>1</v>
      </c>
      <c r="L5" s="37">
        <v>1</v>
      </c>
      <c r="M5" s="37">
        <v>1</v>
      </c>
      <c r="N5" s="37">
        <v>1</v>
      </c>
      <c r="O5" s="37">
        <v>1</v>
      </c>
      <c r="P5" s="197">
        <f>Tabell423[[#This Row],[Antal påsar]]*50</f>
        <v>300</v>
      </c>
      <c r="Q5" s="37" t="s">
        <v>333</v>
      </c>
      <c r="T5" s="211" t="s">
        <v>1187</v>
      </c>
      <c r="U5" s="211">
        <f>SUM(J2:J99)</f>
        <v>54</v>
      </c>
      <c r="V5" s="211">
        <f>SUM(K2:K99)</f>
        <v>55</v>
      </c>
      <c r="W5" s="211">
        <f t="shared" ref="W5:Z5" si="1">SUM(L2:L99)</f>
        <v>64</v>
      </c>
      <c r="X5" s="211">
        <f t="shared" si="1"/>
        <v>59</v>
      </c>
      <c r="Y5" s="211">
        <f t="shared" si="1"/>
        <v>61</v>
      </c>
      <c r="Z5" s="211">
        <f t="shared" si="1"/>
        <v>54</v>
      </c>
    </row>
    <row r="6" spans="1:26">
      <c r="A6" s="57">
        <v>5</v>
      </c>
      <c r="B6" s="203" t="s">
        <v>1137</v>
      </c>
      <c r="C6" s="19" t="s">
        <v>1138</v>
      </c>
      <c r="D6" s="5" t="s">
        <v>1139</v>
      </c>
      <c r="E6" s="19"/>
      <c r="F6" s="18" t="s">
        <v>1065</v>
      </c>
      <c r="G6" s="57">
        <v>2</v>
      </c>
      <c r="H6" s="19" t="s">
        <v>1140</v>
      </c>
      <c r="I6" s="196">
        <f t="shared" si="0"/>
        <v>2</v>
      </c>
      <c r="J6" s="18">
        <v>1</v>
      </c>
      <c r="K6" s="18">
        <v>1</v>
      </c>
      <c r="L6" s="18" t="s">
        <v>1126</v>
      </c>
      <c r="M6" s="18" t="s">
        <v>1126</v>
      </c>
      <c r="N6" s="18" t="s">
        <v>1126</v>
      </c>
      <c r="O6" s="18" t="s">
        <v>1126</v>
      </c>
      <c r="P6" s="196">
        <f>Tabell423[[#This Row],[Antal påsar]]*50</f>
        <v>100</v>
      </c>
      <c r="Q6" s="18" t="s">
        <v>333</v>
      </c>
      <c r="T6" s="14" t="s">
        <v>1186</v>
      </c>
      <c r="U6" s="14">
        <v>7</v>
      </c>
      <c r="V6" s="14">
        <v>7</v>
      </c>
      <c r="W6" s="14">
        <v>7</v>
      </c>
      <c r="X6" s="14">
        <v>7</v>
      </c>
      <c r="Y6" s="14">
        <v>6</v>
      </c>
      <c r="Z6" s="14">
        <v>6</v>
      </c>
    </row>
    <row r="7" spans="1:26">
      <c r="A7" s="57">
        <v>6</v>
      </c>
      <c r="B7" s="203" t="s">
        <v>59</v>
      </c>
      <c r="C7" s="19" t="s">
        <v>158</v>
      </c>
      <c r="D7" s="19" t="s">
        <v>159</v>
      </c>
      <c r="E7" s="19"/>
      <c r="F7" s="18" t="s">
        <v>1078</v>
      </c>
      <c r="G7" s="57">
        <v>2</v>
      </c>
      <c r="H7" s="19" t="s">
        <v>160</v>
      </c>
      <c r="I7" s="197">
        <f t="shared" si="0"/>
        <v>6</v>
      </c>
      <c r="J7" s="37">
        <v>1</v>
      </c>
      <c r="K7" s="37">
        <v>1</v>
      </c>
      <c r="L7" s="37">
        <v>1</v>
      </c>
      <c r="M7" s="37">
        <v>1</v>
      </c>
      <c r="N7" s="37">
        <v>1</v>
      </c>
      <c r="O7" s="37">
        <v>1</v>
      </c>
      <c r="P7" s="197">
        <f>Tabell423[[#This Row],[Antal påsar]]*50</f>
        <v>300</v>
      </c>
      <c r="Q7" s="18" t="s">
        <v>333</v>
      </c>
      <c r="R7" s="119"/>
      <c r="T7" s="14" t="s">
        <v>1193</v>
      </c>
      <c r="U7" s="14">
        <v>-4</v>
      </c>
      <c r="V7" s="14">
        <v>-4</v>
      </c>
      <c r="W7" s="14">
        <v>-4</v>
      </c>
      <c r="X7" s="14">
        <v>-4</v>
      </c>
      <c r="Y7" s="14">
        <v>-4</v>
      </c>
      <c r="Z7" s="14">
        <v>-4</v>
      </c>
    </row>
    <row r="8" spans="1:26">
      <c r="A8" s="57">
        <v>7</v>
      </c>
      <c r="B8" s="203" t="s">
        <v>66</v>
      </c>
      <c r="C8" s="14" t="s">
        <v>558</v>
      </c>
      <c r="D8" s="14" t="s">
        <v>559</v>
      </c>
      <c r="E8" s="114"/>
      <c r="F8" s="18" t="s">
        <v>1065</v>
      </c>
      <c r="G8" s="57">
        <v>2</v>
      </c>
      <c r="H8" s="115"/>
      <c r="I8" s="196">
        <f t="shared" si="0"/>
        <v>6</v>
      </c>
      <c r="J8" s="18">
        <v>1</v>
      </c>
      <c r="K8" s="18">
        <v>1</v>
      </c>
      <c r="L8" s="18">
        <v>1</v>
      </c>
      <c r="M8" s="18">
        <v>1</v>
      </c>
      <c r="N8" s="18">
        <v>1</v>
      </c>
      <c r="O8" s="18">
        <v>1</v>
      </c>
      <c r="P8" s="196">
        <f>Tabell423[[#This Row],[Antal påsar]]*50</f>
        <v>300</v>
      </c>
      <c r="Q8" s="18" t="s">
        <v>333</v>
      </c>
      <c r="R8" s="106"/>
      <c r="T8" s="14" t="s">
        <v>1194</v>
      </c>
      <c r="U8" s="14">
        <v>-2</v>
      </c>
      <c r="V8" s="14">
        <v>-2</v>
      </c>
      <c r="W8" s="14">
        <v>-2</v>
      </c>
      <c r="X8" s="14">
        <v>-2</v>
      </c>
      <c r="Y8" s="14">
        <v>-2</v>
      </c>
      <c r="Z8" s="14">
        <v>-2</v>
      </c>
    </row>
    <row r="9" spans="1:26">
      <c r="A9" s="57">
        <v>8</v>
      </c>
      <c r="B9" s="203" t="s">
        <v>66</v>
      </c>
      <c r="C9" s="34" t="s">
        <v>221</v>
      </c>
      <c r="D9" s="34" t="s">
        <v>222</v>
      </c>
      <c r="E9" s="19"/>
      <c r="F9" s="18" t="s">
        <v>1065</v>
      </c>
      <c r="G9" s="57">
        <v>2</v>
      </c>
      <c r="H9" s="115"/>
      <c r="I9" s="197">
        <f t="shared" si="0"/>
        <v>6</v>
      </c>
      <c r="J9" s="37">
        <v>1</v>
      </c>
      <c r="K9" s="37">
        <v>1</v>
      </c>
      <c r="L9" s="37">
        <v>1</v>
      </c>
      <c r="M9" s="37">
        <v>1</v>
      </c>
      <c r="N9" s="37">
        <v>1</v>
      </c>
      <c r="O9" s="37">
        <v>1</v>
      </c>
      <c r="P9" s="197">
        <f>Tabell423[[#This Row],[Antal påsar]]*50</f>
        <v>300</v>
      </c>
      <c r="Q9" s="37" t="s">
        <v>333</v>
      </c>
      <c r="R9" s="55"/>
      <c r="T9" s="14" t="s">
        <v>1188</v>
      </c>
      <c r="U9" s="14">
        <v>0</v>
      </c>
      <c r="V9" s="14">
        <v>-2</v>
      </c>
      <c r="W9" s="14">
        <v>0</v>
      </c>
      <c r="X9" s="14">
        <v>-2</v>
      </c>
      <c r="Y9" s="14">
        <v>1</v>
      </c>
      <c r="Z9" s="14">
        <v>-1</v>
      </c>
    </row>
    <row r="10" spans="1:26">
      <c r="A10" s="57">
        <v>9</v>
      </c>
      <c r="B10" s="203" t="s">
        <v>54</v>
      </c>
      <c r="C10" s="115" t="s">
        <v>209</v>
      </c>
      <c r="D10" s="19" t="s">
        <v>286</v>
      </c>
      <c r="E10"/>
      <c r="F10" s="175" t="s">
        <v>1069</v>
      </c>
      <c r="G10" s="57">
        <v>3</v>
      </c>
      <c r="H10" s="115"/>
      <c r="I10" s="196">
        <f t="shared" si="0"/>
        <v>6</v>
      </c>
      <c r="J10" s="18">
        <v>1</v>
      </c>
      <c r="K10" s="18">
        <v>1</v>
      </c>
      <c r="L10" s="18">
        <v>1</v>
      </c>
      <c r="M10" s="18">
        <v>1</v>
      </c>
      <c r="N10" s="18">
        <v>1</v>
      </c>
      <c r="O10" s="18">
        <v>1</v>
      </c>
      <c r="P10" s="196">
        <f>Tabell423[[#This Row],[Antal påsar]]*50</f>
        <v>300</v>
      </c>
      <c r="Q10" s="18" t="s">
        <v>333</v>
      </c>
      <c r="R10" s="60"/>
      <c r="T10" s="14" t="s">
        <v>1189</v>
      </c>
      <c r="U10" s="14">
        <v>-1</v>
      </c>
      <c r="V10" s="14">
        <v>1</v>
      </c>
      <c r="W10" s="14">
        <v>-1</v>
      </c>
      <c r="X10" s="14">
        <v>1</v>
      </c>
      <c r="Y10" s="14">
        <v>-1</v>
      </c>
      <c r="Z10" s="14">
        <v>1</v>
      </c>
    </row>
    <row r="11" spans="1:26">
      <c r="A11" s="57">
        <v>10</v>
      </c>
      <c r="B11" s="203" t="s">
        <v>776</v>
      </c>
      <c r="C11" s="19" t="s">
        <v>777</v>
      </c>
      <c r="D11" s="19" t="s">
        <v>1141</v>
      </c>
      <c r="E11" s="19"/>
      <c r="F11" s="175" t="s">
        <v>1069</v>
      </c>
      <c r="G11" s="57">
        <v>3</v>
      </c>
      <c r="H11" s="19" t="s">
        <v>1142</v>
      </c>
      <c r="I11" s="196">
        <f t="shared" si="0"/>
        <v>3</v>
      </c>
      <c r="J11" s="18">
        <v>1</v>
      </c>
      <c r="K11" s="18" t="s">
        <v>1126</v>
      </c>
      <c r="L11" s="18">
        <v>1</v>
      </c>
      <c r="M11" s="18" t="s">
        <v>1126</v>
      </c>
      <c r="N11" s="18">
        <v>1</v>
      </c>
      <c r="O11" s="18" t="s">
        <v>1126</v>
      </c>
      <c r="P11" s="196">
        <f>Tabell423[[#This Row],[Antal påsar]]*50</f>
        <v>150</v>
      </c>
      <c r="Q11" s="18" t="s">
        <v>333</v>
      </c>
      <c r="R11" s="204" t="s">
        <v>1204</v>
      </c>
    </row>
    <row r="12" spans="1:26">
      <c r="A12" s="57">
        <v>11</v>
      </c>
      <c r="B12" s="203" t="s">
        <v>973</v>
      </c>
      <c r="C12" s="52" t="s">
        <v>209</v>
      </c>
      <c r="D12" s="19" t="s">
        <v>210</v>
      </c>
      <c r="E12" s="19"/>
      <c r="F12" s="18" t="s">
        <v>1077</v>
      </c>
      <c r="G12" s="57">
        <v>2</v>
      </c>
      <c r="H12" s="19" t="s">
        <v>1143</v>
      </c>
      <c r="I12" s="197">
        <f t="shared" si="0"/>
        <v>12</v>
      </c>
      <c r="J12" s="37">
        <v>2</v>
      </c>
      <c r="K12" s="37">
        <v>2</v>
      </c>
      <c r="L12" s="37">
        <v>2</v>
      </c>
      <c r="M12" s="37">
        <v>2</v>
      </c>
      <c r="N12" s="37">
        <v>2</v>
      </c>
      <c r="O12" s="37">
        <v>2</v>
      </c>
      <c r="P12" s="197">
        <f>Tabell423[[#This Row],[Antal påsar]]*50</f>
        <v>600</v>
      </c>
      <c r="Q12" s="37" t="s">
        <v>333</v>
      </c>
      <c r="R12" s="63" t="s">
        <v>1144</v>
      </c>
      <c r="T12" s="216" t="s">
        <v>1195</v>
      </c>
      <c r="U12" s="217"/>
      <c r="V12" s="217"/>
      <c r="W12" s="217"/>
      <c r="X12" s="217"/>
      <c r="Y12" s="217"/>
      <c r="Z12" s="218"/>
    </row>
    <row r="13" spans="1:26">
      <c r="A13" s="107">
        <v>12</v>
      </c>
      <c r="B13" s="209" t="s">
        <v>60</v>
      </c>
      <c r="C13" s="19" t="s">
        <v>312</v>
      </c>
      <c r="D13" s="19" t="s">
        <v>313</v>
      </c>
      <c r="E13" s="19"/>
      <c r="F13" s="18" t="s">
        <v>1078</v>
      </c>
      <c r="G13" s="57">
        <v>2</v>
      </c>
      <c r="H13" s="19" t="s">
        <v>1166</v>
      </c>
      <c r="I13" s="196">
        <f t="shared" si="0"/>
        <v>6</v>
      </c>
      <c r="J13" s="18">
        <v>1</v>
      </c>
      <c r="K13" s="18">
        <v>1</v>
      </c>
      <c r="L13" s="18">
        <v>1</v>
      </c>
      <c r="M13" s="18">
        <v>1</v>
      </c>
      <c r="N13" s="18">
        <v>1</v>
      </c>
      <c r="O13" s="18">
        <v>1</v>
      </c>
      <c r="P13" s="196">
        <f>Tabell423[[#This Row],[Antal påsar]]*50</f>
        <v>300</v>
      </c>
      <c r="Q13" s="18" t="s">
        <v>333</v>
      </c>
      <c r="R13" s="166" t="s">
        <v>1165</v>
      </c>
      <c r="T13" s="14" t="s">
        <v>1190</v>
      </c>
      <c r="U13" s="14">
        <f>U5*U2+U7+U9</f>
        <v>158</v>
      </c>
      <c r="V13" s="14">
        <f t="shared" ref="V13:Z13" si="2">V5*V2+V7+V9</f>
        <v>159</v>
      </c>
      <c r="W13" s="14">
        <f t="shared" si="2"/>
        <v>188</v>
      </c>
      <c r="X13" s="14">
        <f t="shared" si="2"/>
        <v>171</v>
      </c>
      <c r="Y13" s="14">
        <f t="shared" si="2"/>
        <v>180</v>
      </c>
      <c r="Z13" s="14">
        <f t="shared" si="2"/>
        <v>157</v>
      </c>
    </row>
    <row r="14" spans="1:26">
      <c r="A14" s="57">
        <v>13</v>
      </c>
      <c r="B14" s="203" t="s">
        <v>152</v>
      </c>
      <c r="C14" s="52" t="s">
        <v>360</v>
      </c>
      <c r="D14" s="132" t="s">
        <v>361</v>
      </c>
      <c r="E14" s="132"/>
      <c r="F14" s="57" t="s">
        <v>1069</v>
      </c>
      <c r="G14" s="57">
        <v>3</v>
      </c>
      <c r="H14" s="19" t="s">
        <v>362</v>
      </c>
      <c r="I14" s="197">
        <f t="shared" si="0"/>
        <v>6</v>
      </c>
      <c r="J14" s="37">
        <v>1</v>
      </c>
      <c r="K14" s="37">
        <v>1</v>
      </c>
      <c r="L14" s="37">
        <v>1</v>
      </c>
      <c r="M14" s="37">
        <v>1</v>
      </c>
      <c r="N14" s="37">
        <v>1</v>
      </c>
      <c r="O14" s="37">
        <v>1</v>
      </c>
      <c r="P14" s="197">
        <f>Tabell423[[#This Row],[Antal påsar]]*50</f>
        <v>300</v>
      </c>
      <c r="Q14" s="37" t="s">
        <v>333</v>
      </c>
      <c r="R14" s="66"/>
      <c r="T14" s="14" t="s">
        <v>1191</v>
      </c>
      <c r="U14" s="14">
        <f>U5*U3+U8+U10</f>
        <v>105</v>
      </c>
      <c r="V14" s="14">
        <f t="shared" ref="V14:Z14" si="3">V5*V3+V8+V10</f>
        <v>109</v>
      </c>
      <c r="W14" s="14">
        <f t="shared" si="3"/>
        <v>125</v>
      </c>
      <c r="X14" s="14">
        <f t="shared" si="3"/>
        <v>117</v>
      </c>
      <c r="Y14" s="14">
        <f t="shared" si="3"/>
        <v>119</v>
      </c>
      <c r="Z14" s="14">
        <f t="shared" si="3"/>
        <v>107</v>
      </c>
    </row>
    <row r="15" spans="1:26">
      <c r="A15" s="57">
        <v>14</v>
      </c>
      <c r="B15" s="203" t="s">
        <v>1167</v>
      </c>
      <c r="C15" s="34" t="s">
        <v>1168</v>
      </c>
      <c r="D15" s="132" t="s">
        <v>1170</v>
      </c>
      <c r="E15" s="34"/>
      <c r="F15" s="37" t="s">
        <v>1069</v>
      </c>
      <c r="G15" s="58">
        <v>3</v>
      </c>
      <c r="H15" s="19" t="s">
        <v>1169</v>
      </c>
      <c r="I15" s="197">
        <f t="shared" si="0"/>
        <v>3</v>
      </c>
      <c r="J15" s="37">
        <v>1</v>
      </c>
      <c r="K15" s="37" t="s">
        <v>1126</v>
      </c>
      <c r="L15" s="37">
        <v>1</v>
      </c>
      <c r="M15" s="37" t="s">
        <v>1126</v>
      </c>
      <c r="N15" s="37">
        <v>1</v>
      </c>
      <c r="O15" s="40" t="s">
        <v>1126</v>
      </c>
      <c r="P15" s="198">
        <f>Tabell423[[#This Row],[Antal påsar]]*50</f>
        <v>150</v>
      </c>
      <c r="Q15" s="40" t="s">
        <v>333</v>
      </c>
      <c r="T15" s="14" t="s">
        <v>1192</v>
      </c>
      <c r="U15" s="14">
        <f>U6</f>
        <v>7</v>
      </c>
      <c r="V15" s="14">
        <f t="shared" ref="V15:Z15" si="4">V6</f>
        <v>7</v>
      </c>
      <c r="W15" s="14">
        <f t="shared" si="4"/>
        <v>7</v>
      </c>
      <c r="X15" s="14">
        <f t="shared" si="4"/>
        <v>7</v>
      </c>
      <c r="Y15" s="14">
        <f t="shared" si="4"/>
        <v>6</v>
      </c>
      <c r="Z15" s="14">
        <f t="shared" si="4"/>
        <v>6</v>
      </c>
    </row>
    <row r="16" spans="1:26">
      <c r="A16" s="57">
        <v>15</v>
      </c>
      <c r="B16" s="203" t="s">
        <v>594</v>
      </c>
      <c r="C16" s="162" t="s">
        <v>591</v>
      </c>
      <c r="D16" s="162" t="s">
        <v>592</v>
      </c>
      <c r="E16" s="152"/>
      <c r="F16" s="6" t="s">
        <v>1068</v>
      </c>
      <c r="G16" s="107">
        <v>3</v>
      </c>
      <c r="H16" s="209" t="s">
        <v>593</v>
      </c>
      <c r="I16" s="196">
        <f t="shared" si="0"/>
        <v>6</v>
      </c>
      <c r="J16" s="18">
        <v>1</v>
      </c>
      <c r="K16" s="18">
        <v>1</v>
      </c>
      <c r="L16" s="18">
        <v>1</v>
      </c>
      <c r="M16" s="18">
        <v>1</v>
      </c>
      <c r="N16" s="18">
        <v>1</v>
      </c>
      <c r="O16" s="18">
        <v>1</v>
      </c>
      <c r="P16" s="196">
        <f>Tabell423[[#This Row],[Antal påsar]]*50</f>
        <v>300</v>
      </c>
      <c r="Q16" s="18" t="s">
        <v>333</v>
      </c>
      <c r="R16" s="64"/>
      <c r="T16" s="212" t="s">
        <v>1196</v>
      </c>
      <c r="U16" s="212">
        <f>SUM(U13:U15)</f>
        <v>270</v>
      </c>
      <c r="V16" s="212">
        <f t="shared" ref="V16:Z16" si="5">SUM(V13:V15)</f>
        <v>275</v>
      </c>
      <c r="W16" s="212">
        <f t="shared" si="5"/>
        <v>320</v>
      </c>
      <c r="X16" s="212">
        <f t="shared" si="5"/>
        <v>295</v>
      </c>
      <c r="Y16" s="212">
        <f t="shared" si="5"/>
        <v>305</v>
      </c>
      <c r="Z16" s="212">
        <f t="shared" si="5"/>
        <v>270</v>
      </c>
    </row>
    <row r="17" spans="1:26">
      <c r="A17" s="57">
        <v>16</v>
      </c>
      <c r="B17" s="203" t="s">
        <v>113</v>
      </c>
      <c r="C17" s="14" t="s">
        <v>181</v>
      </c>
      <c r="D17" s="14" t="s">
        <v>182</v>
      </c>
      <c r="E17" s="115"/>
      <c r="F17" s="18" t="s">
        <v>1078</v>
      </c>
      <c r="G17" s="18">
        <v>2</v>
      </c>
      <c r="H17" s="210" t="s">
        <v>1171</v>
      </c>
      <c r="I17" s="197">
        <f t="shared" si="0"/>
        <v>5</v>
      </c>
      <c r="J17" s="18">
        <v>1</v>
      </c>
      <c r="K17" s="18">
        <v>1</v>
      </c>
      <c r="L17" s="18" t="s">
        <v>1126</v>
      </c>
      <c r="M17" s="18">
        <v>1</v>
      </c>
      <c r="N17" s="18">
        <v>1</v>
      </c>
      <c r="O17" s="18">
        <v>1</v>
      </c>
      <c r="P17" s="196">
        <f>Tabell423[[#This Row],[Antal påsar]]*50</f>
        <v>250</v>
      </c>
      <c r="Q17" s="18" t="s">
        <v>333</v>
      </c>
      <c r="T17" s="212" t="s">
        <v>1197</v>
      </c>
      <c r="U17" s="212">
        <f>U5*(U2+U3)</f>
        <v>270</v>
      </c>
      <c r="V17" s="212">
        <f t="shared" ref="V17:Z17" si="6">V5*(V2+V3)</f>
        <v>275</v>
      </c>
      <c r="W17" s="212">
        <f t="shared" si="6"/>
        <v>320</v>
      </c>
      <c r="X17" s="212">
        <f t="shared" si="6"/>
        <v>295</v>
      </c>
      <c r="Y17" s="212">
        <f t="shared" si="6"/>
        <v>305</v>
      </c>
      <c r="Z17" s="212">
        <f t="shared" si="6"/>
        <v>270</v>
      </c>
    </row>
    <row r="18" spans="1:26">
      <c r="A18" s="57">
        <v>17</v>
      </c>
      <c r="B18" s="203" t="s">
        <v>133</v>
      </c>
      <c r="C18" s="52" t="s">
        <v>428</v>
      </c>
      <c r="D18" s="5" t="s">
        <v>429</v>
      </c>
      <c r="E18" s="19"/>
      <c r="F18" s="6" t="s">
        <v>1066</v>
      </c>
      <c r="G18" s="18">
        <v>1</v>
      </c>
      <c r="H18" s="19"/>
      <c r="I18" s="197">
        <f t="shared" si="0"/>
        <v>6</v>
      </c>
      <c r="J18" s="18">
        <v>1</v>
      </c>
      <c r="K18" s="37">
        <v>1</v>
      </c>
      <c r="L18" s="37">
        <v>1</v>
      </c>
      <c r="M18" s="37">
        <v>1</v>
      </c>
      <c r="N18" s="18">
        <v>1</v>
      </c>
      <c r="O18" s="18">
        <v>1</v>
      </c>
      <c r="P18" s="196">
        <f>Tabell423[[#This Row],[Antal påsar]]*50</f>
        <v>300</v>
      </c>
      <c r="Q18" s="18" t="s">
        <v>333</v>
      </c>
      <c r="R18" s="68"/>
    </row>
    <row r="19" spans="1:26">
      <c r="A19" s="57">
        <v>18</v>
      </c>
      <c r="B19" s="203" t="s">
        <v>72</v>
      </c>
      <c r="C19" s="52" t="s">
        <v>1173</v>
      </c>
      <c r="D19" s="14" t="s">
        <v>292</v>
      </c>
      <c r="E19" s="14"/>
      <c r="F19" s="37" t="s">
        <v>1067</v>
      </c>
      <c r="G19" s="57">
        <v>1</v>
      </c>
      <c r="H19" s="19"/>
      <c r="I19" s="197">
        <f t="shared" si="0"/>
        <v>6</v>
      </c>
      <c r="J19" s="37">
        <v>1</v>
      </c>
      <c r="K19" s="37">
        <v>1</v>
      </c>
      <c r="L19" s="37">
        <v>1</v>
      </c>
      <c r="M19" s="37">
        <v>1</v>
      </c>
      <c r="N19" s="37">
        <v>1</v>
      </c>
      <c r="O19" s="37">
        <v>1</v>
      </c>
      <c r="P19" s="197">
        <f>Tabell423[[#This Row],[Antal påsar]]*50</f>
        <v>300</v>
      </c>
      <c r="Q19" s="18" t="s">
        <v>333</v>
      </c>
    </row>
    <row r="20" spans="1:26">
      <c r="A20" s="57">
        <v>19</v>
      </c>
      <c r="B20" s="203" t="s">
        <v>131</v>
      </c>
      <c r="C20" s="19" t="s">
        <v>413</v>
      </c>
      <c r="D20" s="19" t="s">
        <v>414</v>
      </c>
      <c r="E20" s="19"/>
      <c r="F20" s="18" t="s">
        <v>1078</v>
      </c>
      <c r="G20" s="57">
        <v>2</v>
      </c>
      <c r="H20" s="19" t="s">
        <v>1174</v>
      </c>
      <c r="I20" s="197">
        <f t="shared" si="0"/>
        <v>6</v>
      </c>
      <c r="J20" s="37">
        <v>1</v>
      </c>
      <c r="K20" s="37">
        <v>1</v>
      </c>
      <c r="L20" s="37">
        <v>1</v>
      </c>
      <c r="M20" s="37">
        <v>1</v>
      </c>
      <c r="N20" s="37">
        <v>1</v>
      </c>
      <c r="O20" s="37">
        <v>1</v>
      </c>
      <c r="P20" s="196">
        <f>Tabell423[[#This Row],[Antal påsar]]*50</f>
        <v>300</v>
      </c>
      <c r="Q20" s="37" t="s">
        <v>333</v>
      </c>
      <c r="R20" s="66"/>
      <c r="T20" s="14" t="s">
        <v>1205</v>
      </c>
    </row>
    <row r="21" spans="1:26">
      <c r="A21" s="57">
        <v>20</v>
      </c>
      <c r="B21" s="203" t="s">
        <v>105</v>
      </c>
      <c r="C21" s="5" t="s">
        <v>294</v>
      </c>
      <c r="D21" s="52" t="s">
        <v>295</v>
      </c>
      <c r="E21" s="52"/>
      <c r="F21" s="18" t="s">
        <v>1069</v>
      </c>
      <c r="G21" s="72">
        <v>3</v>
      </c>
      <c r="H21" s="41"/>
      <c r="I21" s="196">
        <f t="shared" si="0"/>
        <v>5</v>
      </c>
      <c r="J21" s="18">
        <v>1</v>
      </c>
      <c r="K21" s="18">
        <v>1</v>
      </c>
      <c r="L21" s="18">
        <v>1</v>
      </c>
      <c r="M21" s="18">
        <v>1</v>
      </c>
      <c r="N21" s="18">
        <v>1</v>
      </c>
      <c r="O21" s="18" t="s">
        <v>1126</v>
      </c>
      <c r="P21" s="196">
        <f>Tabell423[[#This Row],[Antal påsar]]*50</f>
        <v>250</v>
      </c>
      <c r="Q21" s="18" t="s">
        <v>333</v>
      </c>
      <c r="R21" s="55"/>
    </row>
    <row r="22" spans="1:26">
      <c r="A22" s="57">
        <v>21</v>
      </c>
      <c r="B22" s="203" t="s">
        <v>96</v>
      </c>
      <c r="C22" s="14" t="s">
        <v>369</v>
      </c>
      <c r="D22" s="14" t="s">
        <v>370</v>
      </c>
      <c r="E22" s="19"/>
      <c r="F22" s="18" t="s">
        <v>1067</v>
      </c>
      <c r="G22" s="57">
        <v>1</v>
      </c>
      <c r="H22" s="14" t="s">
        <v>1175</v>
      </c>
      <c r="I22" s="196">
        <f t="shared" si="0"/>
        <v>6</v>
      </c>
      <c r="J22" s="18">
        <v>1</v>
      </c>
      <c r="K22" s="18">
        <v>1</v>
      </c>
      <c r="L22" s="18">
        <v>1</v>
      </c>
      <c r="M22" s="18">
        <v>1</v>
      </c>
      <c r="N22" s="18">
        <v>1</v>
      </c>
      <c r="O22" s="18">
        <v>1</v>
      </c>
      <c r="P22" s="198">
        <f>Tabell423[[#This Row],[Antal påsar]]*50</f>
        <v>300</v>
      </c>
      <c r="Q22" s="18" t="s">
        <v>333</v>
      </c>
      <c r="R22" s="55"/>
    </row>
    <row r="23" spans="1:26" ht="15.9" customHeight="1">
      <c r="A23" s="57">
        <v>22</v>
      </c>
      <c r="B23" s="203" t="s">
        <v>148</v>
      </c>
      <c r="C23" s="14" t="s">
        <v>1176</v>
      </c>
      <c r="D23" s="14" t="s">
        <v>216</v>
      </c>
      <c r="E23" s="14"/>
      <c r="F23" s="18" t="s">
        <v>1078</v>
      </c>
      <c r="G23" s="57">
        <v>2</v>
      </c>
      <c r="H23" s="19" t="s">
        <v>1177</v>
      </c>
      <c r="I23" s="196">
        <f t="shared" si="0"/>
        <v>7</v>
      </c>
      <c r="J23" s="18">
        <v>2</v>
      </c>
      <c r="K23" s="18">
        <v>1</v>
      </c>
      <c r="L23" s="18">
        <v>1</v>
      </c>
      <c r="M23" s="18">
        <v>1</v>
      </c>
      <c r="N23" s="18">
        <v>1</v>
      </c>
      <c r="O23" s="18">
        <v>1</v>
      </c>
      <c r="P23" s="196">
        <f>Tabell423[[#This Row],[Antal påsar]]*50</f>
        <v>350</v>
      </c>
      <c r="Q23" s="18" t="s">
        <v>333</v>
      </c>
      <c r="R23" s="64"/>
    </row>
    <row r="24" spans="1:26">
      <c r="A24" s="57">
        <v>23</v>
      </c>
      <c r="B24" s="203" t="s">
        <v>975</v>
      </c>
      <c r="C24" s="14" t="s">
        <v>1178</v>
      </c>
      <c r="D24" s="14" t="s">
        <v>511</v>
      </c>
      <c r="E24" s="19"/>
      <c r="F24" s="175" t="s">
        <v>1064</v>
      </c>
      <c r="G24" s="18">
        <v>1</v>
      </c>
      <c r="H24" s="24" t="s">
        <v>512</v>
      </c>
      <c r="I24" s="197">
        <f t="shared" si="0"/>
        <v>3</v>
      </c>
      <c r="J24" s="37">
        <v>1</v>
      </c>
      <c r="K24" s="37" t="s">
        <v>1126</v>
      </c>
      <c r="L24" s="37">
        <v>1</v>
      </c>
      <c r="M24" s="37" t="s">
        <v>1126</v>
      </c>
      <c r="N24" s="75">
        <v>1</v>
      </c>
      <c r="O24" s="37" t="s">
        <v>1126</v>
      </c>
      <c r="P24" s="197">
        <f>Tabell423[[#This Row],[Antal påsar]]*50</f>
        <v>150</v>
      </c>
      <c r="Q24" s="37" t="s">
        <v>333</v>
      </c>
      <c r="R24" s="60"/>
    </row>
    <row r="25" spans="1:26">
      <c r="A25" s="57">
        <v>24</v>
      </c>
      <c r="B25" s="203" t="s">
        <v>150</v>
      </c>
      <c r="C25" s="19" t="s">
        <v>300</v>
      </c>
      <c r="D25" s="19" t="s">
        <v>301</v>
      </c>
      <c r="E25" s="19"/>
      <c r="F25" s="18" t="s">
        <v>1078</v>
      </c>
      <c r="G25" s="57">
        <v>2</v>
      </c>
      <c r="H25" s="19" t="s">
        <v>1179</v>
      </c>
      <c r="I25" s="196">
        <f t="shared" si="0"/>
        <v>6</v>
      </c>
      <c r="J25" s="37">
        <v>1</v>
      </c>
      <c r="K25" s="37">
        <v>1</v>
      </c>
      <c r="L25" s="37">
        <v>1</v>
      </c>
      <c r="M25" s="37">
        <v>1</v>
      </c>
      <c r="N25" s="37">
        <v>1</v>
      </c>
      <c r="O25" s="37">
        <v>1</v>
      </c>
      <c r="P25" s="197">
        <f>Tabell423[[#This Row],[Antal påsar]]*50</f>
        <v>300</v>
      </c>
      <c r="Q25" s="37" t="s">
        <v>333</v>
      </c>
      <c r="R25" s="55"/>
    </row>
    <row r="26" spans="1:26">
      <c r="A26" s="57">
        <v>25</v>
      </c>
      <c r="B26" s="203" t="s">
        <v>48</v>
      </c>
      <c r="C26" s="19" t="s">
        <v>384</v>
      </c>
      <c r="D26" s="19" t="s">
        <v>385</v>
      </c>
      <c r="E26" s="19"/>
      <c r="F26" s="18" t="s">
        <v>1068</v>
      </c>
      <c r="G26" s="57">
        <v>3</v>
      </c>
      <c r="H26" s="115" t="s">
        <v>1180</v>
      </c>
      <c r="I26" s="197">
        <f t="shared" si="0"/>
        <v>3</v>
      </c>
      <c r="J26" s="18">
        <v>1</v>
      </c>
      <c r="K26" s="18">
        <v>1</v>
      </c>
      <c r="L26" s="18">
        <v>1</v>
      </c>
      <c r="M26" s="18" t="s">
        <v>1126</v>
      </c>
      <c r="N26" s="18" t="s">
        <v>1126</v>
      </c>
      <c r="O26" s="18" t="s">
        <v>1126</v>
      </c>
      <c r="P26" s="196">
        <f>Tabell423[[#This Row],[Antal påsar]]*50</f>
        <v>150</v>
      </c>
      <c r="Q26" s="37" t="s">
        <v>333</v>
      </c>
      <c r="R26" s="63" t="s">
        <v>1248</v>
      </c>
    </row>
    <row r="27" spans="1:26">
      <c r="A27" s="58">
        <v>26</v>
      </c>
      <c r="B27" s="203" t="s">
        <v>974</v>
      </c>
      <c r="C27" s="34" t="s">
        <v>513</v>
      </c>
      <c r="D27" s="34" t="s">
        <v>165</v>
      </c>
      <c r="F27" s="18" t="s">
        <v>1064</v>
      </c>
      <c r="G27" s="58">
        <v>1</v>
      </c>
      <c r="H27" s="5" t="s">
        <v>1181</v>
      </c>
      <c r="I27" s="197">
        <f t="shared" si="0"/>
        <v>6</v>
      </c>
      <c r="J27" s="37">
        <v>1</v>
      </c>
      <c r="K27" s="37">
        <v>1</v>
      </c>
      <c r="L27" s="37">
        <v>1</v>
      </c>
      <c r="M27" s="37">
        <v>1</v>
      </c>
      <c r="N27" s="37">
        <v>1</v>
      </c>
      <c r="O27" s="37">
        <v>1</v>
      </c>
      <c r="P27" s="196">
        <f>Tabell423[[#This Row],[Antal påsar]]*50</f>
        <v>300</v>
      </c>
      <c r="Q27" s="18" t="s">
        <v>333</v>
      </c>
      <c r="R27" s="66"/>
    </row>
    <row r="28" spans="1:26">
      <c r="A28" s="57">
        <v>27</v>
      </c>
      <c r="B28" s="203" t="s">
        <v>784</v>
      </c>
      <c r="C28" s="14" t="s">
        <v>785</v>
      </c>
      <c r="D28" s="114" t="s">
        <v>786</v>
      </c>
      <c r="E28" s="19"/>
      <c r="F28" s="57" t="s">
        <v>1133</v>
      </c>
      <c r="G28" s="57">
        <v>2</v>
      </c>
      <c r="H28" t="s">
        <v>1198</v>
      </c>
      <c r="I28" s="197">
        <f t="shared" si="0"/>
        <v>6</v>
      </c>
      <c r="J28" s="37">
        <v>1</v>
      </c>
      <c r="K28" s="37">
        <v>1</v>
      </c>
      <c r="L28" s="37">
        <v>1</v>
      </c>
      <c r="M28" s="37">
        <v>1</v>
      </c>
      <c r="N28" s="37">
        <v>1</v>
      </c>
      <c r="O28" s="37">
        <v>1</v>
      </c>
      <c r="P28" s="196">
        <f>Tabell423[[#This Row],[Antal påsar]]*50</f>
        <v>300</v>
      </c>
      <c r="Q28" s="18" t="s">
        <v>333</v>
      </c>
      <c r="R28" s="55"/>
    </row>
    <row r="29" spans="1:26">
      <c r="A29" s="57">
        <v>28</v>
      </c>
      <c r="B29" s="203" t="s">
        <v>788</v>
      </c>
      <c r="C29" s="19" t="s">
        <v>789</v>
      </c>
      <c r="D29" s="19" t="s">
        <v>790</v>
      </c>
      <c r="E29" s="19"/>
      <c r="F29" s="37" t="s">
        <v>1065</v>
      </c>
      <c r="G29" s="57">
        <v>2</v>
      </c>
      <c r="H29" s="19" t="s">
        <v>1199</v>
      </c>
      <c r="I29" s="196">
        <f t="shared" si="0"/>
        <v>4</v>
      </c>
      <c r="J29" s="18">
        <v>1</v>
      </c>
      <c r="K29" s="18" t="s">
        <v>1126</v>
      </c>
      <c r="L29" s="18">
        <v>1</v>
      </c>
      <c r="M29" s="18" t="s">
        <v>1126</v>
      </c>
      <c r="N29" s="18">
        <v>1</v>
      </c>
      <c r="O29" s="18">
        <v>1</v>
      </c>
      <c r="P29" s="196">
        <f>Tabell423[[#This Row],[Antal påsar]]*50</f>
        <v>200</v>
      </c>
      <c r="Q29" s="18" t="s">
        <v>333</v>
      </c>
    </row>
    <row r="30" spans="1:26">
      <c r="A30" s="18">
        <v>29</v>
      </c>
      <c r="B30" s="203" t="s">
        <v>45</v>
      </c>
      <c r="C30" s="114" t="s">
        <v>488</v>
      </c>
      <c r="D30" s="114" t="s">
        <v>489</v>
      </c>
      <c r="E30" s="19"/>
      <c r="F30" s="6" t="s">
        <v>1069</v>
      </c>
      <c r="G30" s="18">
        <v>3</v>
      </c>
      <c r="H30" s="14" t="s">
        <v>1027</v>
      </c>
      <c r="I30" s="196">
        <f t="shared" si="0"/>
        <v>6</v>
      </c>
      <c r="J30" s="18">
        <v>1</v>
      </c>
      <c r="K30" s="18">
        <v>1</v>
      </c>
      <c r="L30" s="18">
        <v>1</v>
      </c>
      <c r="M30" s="18">
        <v>1</v>
      </c>
      <c r="N30" s="18">
        <v>1</v>
      </c>
      <c r="O30" s="18">
        <v>1</v>
      </c>
      <c r="P30" s="198">
        <f>Tabell423[[#This Row],[Antal påsar]]*50</f>
        <v>300</v>
      </c>
      <c r="Q30" s="18" t="s">
        <v>333</v>
      </c>
      <c r="R30" s="76"/>
    </row>
    <row r="31" spans="1:26">
      <c r="A31" s="57">
        <v>30</v>
      </c>
      <c r="B31" s="203" t="s">
        <v>64</v>
      </c>
      <c r="C31" s="14" t="s">
        <v>988</v>
      </c>
      <c r="D31" s="114" t="s">
        <v>197</v>
      </c>
      <c r="E31" s="14"/>
      <c r="F31" s="18" t="s">
        <v>1077</v>
      </c>
      <c r="G31" s="57">
        <v>2</v>
      </c>
      <c r="H31" s="115" t="s">
        <v>1200</v>
      </c>
      <c r="I31" s="196">
        <f t="shared" si="0"/>
        <v>6</v>
      </c>
      <c r="J31" s="18">
        <v>1</v>
      </c>
      <c r="K31" s="18">
        <v>1</v>
      </c>
      <c r="L31" s="18">
        <v>1</v>
      </c>
      <c r="M31" s="18">
        <v>1</v>
      </c>
      <c r="N31" s="18">
        <v>1</v>
      </c>
      <c r="O31" s="18">
        <v>1</v>
      </c>
      <c r="P31" s="198">
        <f>Tabell423[[#This Row],[Antal påsar]]*50</f>
        <v>300</v>
      </c>
      <c r="Q31" s="18" t="s">
        <v>333</v>
      </c>
      <c r="R31" s="63" t="s">
        <v>1248</v>
      </c>
    </row>
    <row r="32" spans="1:26">
      <c r="A32" s="57">
        <v>31</v>
      </c>
      <c r="B32" s="203" t="s">
        <v>93</v>
      </c>
      <c r="C32" s="115" t="s">
        <v>493</v>
      </c>
      <c r="D32" s="115" t="s">
        <v>494</v>
      </c>
      <c r="E32" s="19"/>
      <c r="F32" s="18" t="s">
        <v>1066</v>
      </c>
      <c r="G32" s="18">
        <v>1</v>
      </c>
      <c r="H32" s="115" t="s">
        <v>1201</v>
      </c>
      <c r="I32" s="197">
        <f t="shared" si="0"/>
        <v>5</v>
      </c>
      <c r="J32" s="37">
        <v>1</v>
      </c>
      <c r="K32" s="37">
        <v>1</v>
      </c>
      <c r="L32" s="37">
        <v>1</v>
      </c>
      <c r="M32" s="37">
        <v>1</v>
      </c>
      <c r="N32" s="18">
        <v>1</v>
      </c>
      <c r="O32" s="18" t="s">
        <v>1126</v>
      </c>
      <c r="P32" s="196">
        <f>Tabell423[[#This Row],[Antal påsar]]*50</f>
        <v>250</v>
      </c>
      <c r="Q32" s="18" t="s">
        <v>333</v>
      </c>
      <c r="R32" s="66"/>
    </row>
    <row r="33" spans="1:18" ht="16.8">
      <c r="A33" s="18">
        <v>32</v>
      </c>
      <c r="B33" s="203" t="s">
        <v>976</v>
      </c>
      <c r="C33" s="34" t="s">
        <v>331</v>
      </c>
      <c r="D33" s="133" t="s">
        <v>330</v>
      </c>
      <c r="E33" s="34"/>
      <c r="F33" s="37" t="s">
        <v>1065</v>
      </c>
      <c r="G33" s="58">
        <v>2</v>
      </c>
      <c r="H33" s="34" t="s">
        <v>1202</v>
      </c>
      <c r="I33" s="197">
        <f t="shared" si="0"/>
        <v>6</v>
      </c>
      <c r="J33" s="37">
        <v>1</v>
      </c>
      <c r="K33" s="37">
        <v>1</v>
      </c>
      <c r="L33" s="37">
        <v>1</v>
      </c>
      <c r="M33" s="37">
        <v>1</v>
      </c>
      <c r="N33" s="37">
        <v>1</v>
      </c>
      <c r="O33" s="37">
        <v>1</v>
      </c>
      <c r="P33" s="197">
        <f>Tabell423[[#This Row],[Antal påsar]]*50</f>
        <v>300</v>
      </c>
      <c r="Q33" s="37" t="s">
        <v>333</v>
      </c>
      <c r="R33" s="205"/>
    </row>
    <row r="34" spans="1:18">
      <c r="A34" s="57">
        <v>33</v>
      </c>
      <c r="B34" s="203" t="s">
        <v>103</v>
      </c>
      <c r="C34" s="133" t="s">
        <v>172</v>
      </c>
      <c r="D34" s="133" t="s">
        <v>173</v>
      </c>
      <c r="E34" s="34"/>
      <c r="F34" s="37" t="s">
        <v>1069</v>
      </c>
      <c r="G34" s="58">
        <v>3</v>
      </c>
      <c r="H34" s="39" t="s">
        <v>1203</v>
      </c>
      <c r="I34" s="197">
        <f t="shared" ref="I34:I65" si="7">SUM(J34:O34)</f>
        <v>3</v>
      </c>
      <c r="J34" s="37">
        <v>1</v>
      </c>
      <c r="K34" s="37" t="s">
        <v>1126</v>
      </c>
      <c r="L34" s="37">
        <v>1</v>
      </c>
      <c r="M34" s="37">
        <v>1</v>
      </c>
      <c r="N34" s="37" t="s">
        <v>1126</v>
      </c>
      <c r="O34" s="37" t="s">
        <v>1126</v>
      </c>
      <c r="P34" s="198">
        <f>Tabell423[[#This Row],[Antal påsar]]*50</f>
        <v>150</v>
      </c>
      <c r="Q34" s="37" t="s">
        <v>333</v>
      </c>
      <c r="R34" s="68"/>
    </row>
    <row r="35" spans="1:18">
      <c r="A35" s="57">
        <v>34</v>
      </c>
      <c r="B35" s="203" t="s">
        <v>34</v>
      </c>
      <c r="C35" s="114" t="s">
        <v>518</v>
      </c>
      <c r="D35" s="114" t="s">
        <v>457</v>
      </c>
      <c r="E35" s="115"/>
      <c r="F35" s="175" t="s">
        <v>1068</v>
      </c>
      <c r="G35" s="57">
        <v>3</v>
      </c>
      <c r="H35" s="41" t="s">
        <v>458</v>
      </c>
      <c r="I35" s="197">
        <f t="shared" si="7"/>
        <v>6</v>
      </c>
      <c r="J35" s="37">
        <v>1</v>
      </c>
      <c r="K35" s="37">
        <v>1</v>
      </c>
      <c r="L35" s="37">
        <v>1</v>
      </c>
      <c r="M35" s="37">
        <v>1</v>
      </c>
      <c r="N35" s="37">
        <v>1</v>
      </c>
      <c r="O35" s="37">
        <v>1</v>
      </c>
      <c r="P35" s="197">
        <f>Tabell423[[#This Row],[Antal påsar]]*50</f>
        <v>300</v>
      </c>
      <c r="Q35" s="37" t="s">
        <v>333</v>
      </c>
      <c r="R35" s="68"/>
    </row>
    <row r="36" spans="1:18">
      <c r="A36" s="18">
        <v>35</v>
      </c>
      <c r="B36" s="203" t="s">
        <v>49</v>
      </c>
      <c r="C36" s="161" t="s">
        <v>242</v>
      </c>
      <c r="D36" s="114" t="s">
        <v>243</v>
      </c>
      <c r="E36" s="117"/>
      <c r="F36" s="177" t="s">
        <v>1066</v>
      </c>
      <c r="G36" s="72">
        <v>1</v>
      </c>
      <c r="H36" t="s">
        <v>244</v>
      </c>
      <c r="I36" s="197">
        <f t="shared" si="7"/>
        <v>4</v>
      </c>
      <c r="J36" s="37">
        <v>1</v>
      </c>
      <c r="K36" s="37">
        <v>1</v>
      </c>
      <c r="L36" s="37">
        <v>1</v>
      </c>
      <c r="M36" s="37">
        <v>1</v>
      </c>
      <c r="N36" s="37" t="s">
        <v>1126</v>
      </c>
      <c r="O36" s="37" t="s">
        <v>1126</v>
      </c>
      <c r="P36" s="197">
        <f>Tabell423[[#This Row],[Antal påsar]]*50</f>
        <v>200</v>
      </c>
      <c r="Q36" s="37" t="s">
        <v>333</v>
      </c>
      <c r="R36" s="55" t="s">
        <v>1204</v>
      </c>
    </row>
    <row r="37" spans="1:18">
      <c r="A37" s="57">
        <v>36</v>
      </c>
      <c r="B37" s="203" t="s">
        <v>84</v>
      </c>
      <c r="C37" s="19" t="s">
        <v>477</v>
      </c>
      <c r="D37" s="19" t="s">
        <v>478</v>
      </c>
      <c r="E37" s="19"/>
      <c r="F37" s="18" t="s">
        <v>1078</v>
      </c>
      <c r="G37" s="57">
        <v>2</v>
      </c>
      <c r="H37" s="19" t="s">
        <v>1206</v>
      </c>
      <c r="I37" s="196">
        <f t="shared" si="7"/>
        <v>6</v>
      </c>
      <c r="J37" s="18">
        <v>1</v>
      </c>
      <c r="K37" s="18">
        <v>1</v>
      </c>
      <c r="L37" s="18">
        <v>1</v>
      </c>
      <c r="M37" s="18">
        <v>1</v>
      </c>
      <c r="N37" s="18">
        <v>1</v>
      </c>
      <c r="O37" s="18">
        <v>1</v>
      </c>
      <c r="P37" s="196">
        <f>Tabell423[[#This Row],[Antal påsar]]*50</f>
        <v>300</v>
      </c>
      <c r="Q37" s="18" t="s">
        <v>333</v>
      </c>
      <c r="R37" s="106"/>
    </row>
    <row r="38" spans="1:18">
      <c r="A38" s="57">
        <v>37</v>
      </c>
      <c r="B38" s="203" t="s">
        <v>81</v>
      </c>
      <c r="C38" s="114" t="s">
        <v>167</v>
      </c>
      <c r="D38" s="114" t="s">
        <v>168</v>
      </c>
      <c r="E38" s="115"/>
      <c r="F38" s="37" t="s">
        <v>1069</v>
      </c>
      <c r="G38" s="58">
        <v>3</v>
      </c>
      <c r="H38" s="19" t="s">
        <v>169</v>
      </c>
      <c r="I38" s="196">
        <f t="shared" si="7"/>
        <v>6</v>
      </c>
      <c r="J38" s="18">
        <v>1</v>
      </c>
      <c r="K38" s="18">
        <v>1</v>
      </c>
      <c r="L38" s="18">
        <v>1</v>
      </c>
      <c r="M38" s="18">
        <v>1</v>
      </c>
      <c r="N38" s="18">
        <v>1</v>
      </c>
      <c r="O38" s="18">
        <v>1</v>
      </c>
      <c r="P38" s="198">
        <f>Tabell423[[#This Row],[Antal påsar]]*50</f>
        <v>300</v>
      </c>
      <c r="Q38" s="18" t="s">
        <v>333</v>
      </c>
      <c r="R38" s="55"/>
    </row>
    <row r="39" spans="1:18">
      <c r="A39" s="18">
        <v>38</v>
      </c>
      <c r="B39" s="203" t="s">
        <v>938</v>
      </c>
      <c r="C39" s="5" t="s">
        <v>570</v>
      </c>
      <c r="D39" t="s">
        <v>1207</v>
      </c>
      <c r="E39" s="39"/>
      <c r="F39" s="18" t="s">
        <v>1078</v>
      </c>
      <c r="G39" s="57">
        <v>2</v>
      </c>
      <c r="H39" s="115" t="s">
        <v>1208</v>
      </c>
      <c r="I39" s="197">
        <f t="shared" si="7"/>
        <v>6</v>
      </c>
      <c r="J39" s="37">
        <v>1</v>
      </c>
      <c r="K39" s="37">
        <v>1</v>
      </c>
      <c r="L39" s="37">
        <v>1</v>
      </c>
      <c r="M39" s="37">
        <v>1</v>
      </c>
      <c r="N39" s="18">
        <v>1</v>
      </c>
      <c r="O39" s="18">
        <v>1</v>
      </c>
      <c r="P39" s="196">
        <f>Tabell423[[#This Row],[Antal påsar]]*50</f>
        <v>300</v>
      </c>
      <c r="Q39" s="18" t="s">
        <v>333</v>
      </c>
    </row>
    <row r="40" spans="1:18">
      <c r="A40" s="57">
        <v>39</v>
      </c>
      <c r="B40" s="203" t="s">
        <v>100</v>
      </c>
      <c r="C40" s="19" t="s">
        <v>1209</v>
      </c>
      <c r="D40" s="19" t="s">
        <v>466</v>
      </c>
      <c r="E40" s="19"/>
      <c r="F40" s="18" t="s">
        <v>1066</v>
      </c>
      <c r="G40" s="57">
        <v>1</v>
      </c>
      <c r="H40" s="5" t="s">
        <v>1210</v>
      </c>
      <c r="I40" s="196">
        <f t="shared" si="7"/>
        <v>6</v>
      </c>
      <c r="J40" s="18">
        <v>1</v>
      </c>
      <c r="K40" s="18">
        <v>1</v>
      </c>
      <c r="L40" s="18">
        <v>1</v>
      </c>
      <c r="M40" s="18">
        <v>1</v>
      </c>
      <c r="N40" s="18">
        <v>1</v>
      </c>
      <c r="O40" s="18">
        <v>1</v>
      </c>
      <c r="P40" s="196">
        <f>Tabell423[[#This Row],[Antal påsar]]*50</f>
        <v>300</v>
      </c>
      <c r="Q40" s="18" t="s">
        <v>333</v>
      </c>
    </row>
    <row r="41" spans="1:18">
      <c r="A41" s="57">
        <v>40</v>
      </c>
      <c r="B41" s="203" t="s">
        <v>87</v>
      </c>
      <c r="C41" s="14" t="s">
        <v>459</v>
      </c>
      <c r="D41" s="14" t="s">
        <v>460</v>
      </c>
      <c r="E41" s="19"/>
      <c r="F41" s="18" t="s">
        <v>1066</v>
      </c>
      <c r="G41" s="18">
        <v>1</v>
      </c>
      <c r="H41" s="5" t="s">
        <v>1211</v>
      </c>
      <c r="I41" s="198">
        <f t="shared" si="7"/>
        <v>6</v>
      </c>
      <c r="J41" s="40">
        <v>1</v>
      </c>
      <c r="K41" s="40">
        <v>1</v>
      </c>
      <c r="L41" s="40">
        <v>1</v>
      </c>
      <c r="M41" s="40">
        <v>1</v>
      </c>
      <c r="N41" s="40">
        <v>1</v>
      </c>
      <c r="O41" s="40">
        <v>1</v>
      </c>
      <c r="P41" s="198">
        <f>Tabell423[[#This Row],[Antal påsar]]*50</f>
        <v>300</v>
      </c>
      <c r="Q41" s="40" t="s">
        <v>333</v>
      </c>
    </row>
    <row r="42" spans="1:18">
      <c r="A42" s="18">
        <v>41</v>
      </c>
      <c r="B42" s="203" t="s">
        <v>62</v>
      </c>
      <c r="C42" s="5" t="s">
        <v>199</v>
      </c>
      <c r="D42" s="14" t="s">
        <v>978</v>
      </c>
      <c r="E42" s="19"/>
      <c r="F42" s="37" t="s">
        <v>1070</v>
      </c>
      <c r="G42" s="57">
        <v>1</v>
      </c>
      <c r="I42" s="196">
        <f t="shared" si="7"/>
        <v>6</v>
      </c>
      <c r="J42" s="18">
        <v>1</v>
      </c>
      <c r="K42" s="18">
        <v>1</v>
      </c>
      <c r="L42" s="18">
        <v>1</v>
      </c>
      <c r="M42" s="18">
        <v>1</v>
      </c>
      <c r="N42" s="18">
        <v>1</v>
      </c>
      <c r="O42" s="18">
        <v>1</v>
      </c>
      <c r="P42" s="196">
        <f>Tabell423[[#This Row],[Antal påsar]]*50</f>
        <v>300</v>
      </c>
      <c r="Q42" s="18" t="s">
        <v>333</v>
      </c>
    </row>
    <row r="43" spans="1:18">
      <c r="A43" s="57">
        <v>42</v>
      </c>
      <c r="B43" s="203" t="s">
        <v>934</v>
      </c>
      <c r="C43" s="19" t="s">
        <v>907</v>
      </c>
      <c r="D43" s="19" t="s">
        <v>908</v>
      </c>
      <c r="E43" s="19"/>
      <c r="F43" s="37" t="s">
        <v>1069</v>
      </c>
      <c r="G43" s="57">
        <v>3</v>
      </c>
      <c r="H43" s="19"/>
      <c r="I43" s="196">
        <f t="shared" si="7"/>
        <v>6</v>
      </c>
      <c r="J43" s="18">
        <v>1</v>
      </c>
      <c r="K43" s="18">
        <v>1</v>
      </c>
      <c r="L43" s="18">
        <v>1</v>
      </c>
      <c r="M43" s="18">
        <v>1</v>
      </c>
      <c r="N43" s="18">
        <v>1</v>
      </c>
      <c r="O43" s="18">
        <v>1</v>
      </c>
      <c r="P43" s="196">
        <f>Tabell423[[#This Row],[Antal påsar]]*50</f>
        <v>300</v>
      </c>
      <c r="Q43" s="18" t="s">
        <v>333</v>
      </c>
    </row>
    <row r="44" spans="1:18">
      <c r="A44" s="57">
        <v>43</v>
      </c>
      <c r="B44" s="203" t="s">
        <v>1212</v>
      </c>
      <c r="C44" t="s">
        <v>535</v>
      </c>
      <c r="D44" s="14" t="s">
        <v>472</v>
      </c>
      <c r="E44" s="115"/>
      <c r="F44" s="175" t="s">
        <v>1066</v>
      </c>
      <c r="G44" s="18">
        <v>1</v>
      </c>
      <c r="H44" s="115"/>
      <c r="I44" s="197">
        <f t="shared" si="7"/>
        <v>6</v>
      </c>
      <c r="J44" s="37">
        <v>1</v>
      </c>
      <c r="K44" s="37">
        <v>1</v>
      </c>
      <c r="L44" s="37">
        <v>1</v>
      </c>
      <c r="M44" s="37">
        <v>1</v>
      </c>
      <c r="N44" s="37">
        <v>1</v>
      </c>
      <c r="O44" s="37">
        <v>1</v>
      </c>
      <c r="P44" s="198">
        <f>Tabell423[[#This Row],[Antal påsar]]*50</f>
        <v>300</v>
      </c>
      <c r="Q44" s="18" t="s">
        <v>333</v>
      </c>
    </row>
    <row r="45" spans="1:18">
      <c r="A45" s="18">
        <v>44</v>
      </c>
      <c r="B45" s="203" t="s">
        <v>1213</v>
      </c>
      <c r="C45" s="114" t="s">
        <v>1214</v>
      </c>
      <c r="D45" s="14" t="s">
        <v>1215</v>
      </c>
      <c r="E45" s="14"/>
      <c r="F45" s="177" t="s">
        <v>1065</v>
      </c>
      <c r="G45" s="57">
        <v>2</v>
      </c>
      <c r="H45" s="41"/>
      <c r="I45" s="196">
        <f t="shared" si="7"/>
        <v>2</v>
      </c>
      <c r="J45" s="37">
        <v>1</v>
      </c>
      <c r="K45" s="37">
        <v>1</v>
      </c>
      <c r="L45" s="37" t="s">
        <v>1126</v>
      </c>
      <c r="M45" s="37" t="s">
        <v>1126</v>
      </c>
      <c r="N45" s="37" t="s">
        <v>1126</v>
      </c>
      <c r="O45" s="37" t="s">
        <v>1126</v>
      </c>
      <c r="P45" s="197">
        <f>Tabell423[[#This Row],[Antal påsar]]*50</f>
        <v>100</v>
      </c>
      <c r="Q45" s="37" t="s">
        <v>333</v>
      </c>
    </row>
    <row r="46" spans="1:18">
      <c r="A46" s="57">
        <v>45</v>
      </c>
      <c r="B46" s="214" t="s">
        <v>847</v>
      </c>
      <c r="C46" s="19" t="s">
        <v>848</v>
      </c>
      <c r="D46" s="19" t="s">
        <v>849</v>
      </c>
      <c r="E46" s="19"/>
      <c r="F46" s="18" t="s">
        <v>1069</v>
      </c>
      <c r="G46" s="57">
        <v>3</v>
      </c>
      <c r="H46" s="19" t="s">
        <v>850</v>
      </c>
      <c r="I46" s="198">
        <f t="shared" si="7"/>
        <v>6</v>
      </c>
      <c r="J46" s="18">
        <v>1</v>
      </c>
      <c r="K46" s="110">
        <v>1</v>
      </c>
      <c r="L46" s="110">
        <v>1</v>
      </c>
      <c r="M46" s="110">
        <v>1</v>
      </c>
      <c r="N46" s="110">
        <v>1</v>
      </c>
      <c r="O46" s="110">
        <v>1</v>
      </c>
      <c r="P46" s="199">
        <f>Tabell423[[#This Row],[Antal påsar]]*50</f>
        <v>300</v>
      </c>
      <c r="Q46" s="18" t="s">
        <v>333</v>
      </c>
    </row>
    <row r="47" spans="1:18">
      <c r="A47" s="18">
        <v>46</v>
      </c>
      <c r="B47" s="214" t="s">
        <v>149</v>
      </c>
      <c r="C47" s="5" t="s">
        <v>269</v>
      </c>
      <c r="D47" s="5" t="s">
        <v>270</v>
      </c>
      <c r="E47" s="19"/>
      <c r="F47" s="18" t="s">
        <v>1069</v>
      </c>
      <c r="G47" s="18">
        <v>3</v>
      </c>
      <c r="H47" s="5" t="s">
        <v>271</v>
      </c>
      <c r="I47" s="196">
        <f t="shared" si="7"/>
        <v>6</v>
      </c>
      <c r="J47" s="18">
        <v>1</v>
      </c>
      <c r="K47" s="18">
        <v>1</v>
      </c>
      <c r="L47" s="18">
        <v>1</v>
      </c>
      <c r="M47" s="18">
        <v>1</v>
      </c>
      <c r="N47" s="18">
        <v>1</v>
      </c>
      <c r="O47" s="18">
        <v>1</v>
      </c>
      <c r="P47" s="198">
        <f>Tabell423[[#This Row],[Antal påsar]]*50</f>
        <v>300</v>
      </c>
      <c r="Q47" s="18" t="s">
        <v>333</v>
      </c>
    </row>
    <row r="48" spans="1:18">
      <c r="A48" s="57">
        <v>47</v>
      </c>
      <c r="B48" s="214" t="s">
        <v>1216</v>
      </c>
      <c r="C48" s="14" t="s">
        <v>1217</v>
      </c>
      <c r="D48" s="14" t="s">
        <v>1218</v>
      </c>
      <c r="E48" s="19"/>
      <c r="F48" s="37" t="s">
        <v>273</v>
      </c>
      <c r="G48" s="57">
        <v>3</v>
      </c>
      <c r="H48" s="19" t="s">
        <v>1219</v>
      </c>
      <c r="I48" s="197">
        <f t="shared" si="7"/>
        <v>12</v>
      </c>
      <c r="J48" s="37">
        <v>2</v>
      </c>
      <c r="K48" s="37">
        <v>2</v>
      </c>
      <c r="L48" s="37">
        <v>2</v>
      </c>
      <c r="M48" s="37">
        <v>2</v>
      </c>
      <c r="N48" s="37">
        <v>2</v>
      </c>
      <c r="O48" s="37">
        <v>2</v>
      </c>
      <c r="P48" s="197">
        <f>Tabell423[[#This Row],[Antal påsar]]*50</f>
        <v>600</v>
      </c>
      <c r="Q48" s="37" t="s">
        <v>333</v>
      </c>
      <c r="R48" s="66"/>
    </row>
    <row r="49" spans="1:18">
      <c r="A49" s="57">
        <v>48</v>
      </c>
      <c r="B49" s="214" t="s">
        <v>1220</v>
      </c>
      <c r="C49" s="52" t="s">
        <v>1221</v>
      </c>
      <c r="D49" s="5" t="s">
        <v>1222</v>
      </c>
      <c r="E49" s="19"/>
      <c r="F49" s="18" t="s">
        <v>1069</v>
      </c>
      <c r="G49" s="57">
        <v>3</v>
      </c>
      <c r="H49" s="5" t="s">
        <v>1223</v>
      </c>
      <c r="I49" s="197">
        <f t="shared" si="7"/>
        <v>4</v>
      </c>
      <c r="J49" s="18">
        <v>1</v>
      </c>
      <c r="K49" s="18">
        <v>1</v>
      </c>
      <c r="L49" s="18">
        <v>1</v>
      </c>
      <c r="M49" s="18">
        <v>1</v>
      </c>
      <c r="N49" s="18" t="s">
        <v>1126</v>
      </c>
      <c r="O49" s="18" t="s">
        <v>1126</v>
      </c>
      <c r="P49" s="196">
        <f>Tabell423[[#This Row],[Antal påsar]]*50</f>
        <v>200</v>
      </c>
      <c r="Q49" s="18" t="s">
        <v>333</v>
      </c>
      <c r="R49" s="71"/>
    </row>
    <row r="50" spans="1:18">
      <c r="A50" s="18">
        <v>49</v>
      </c>
      <c r="B50" s="214" t="s">
        <v>82</v>
      </c>
      <c r="C50" s="19" t="s">
        <v>425</v>
      </c>
      <c r="D50" s="19" t="s">
        <v>426</v>
      </c>
      <c r="E50" s="19"/>
      <c r="F50" s="18" t="s">
        <v>1069</v>
      </c>
      <c r="G50" s="57">
        <v>3</v>
      </c>
      <c r="H50" s="19"/>
      <c r="I50" s="196">
        <f t="shared" si="7"/>
        <v>3</v>
      </c>
      <c r="J50" s="18">
        <v>1</v>
      </c>
      <c r="K50" s="18" t="s">
        <v>1126</v>
      </c>
      <c r="L50" s="18">
        <v>1</v>
      </c>
      <c r="M50" s="18" t="s">
        <v>1126</v>
      </c>
      <c r="N50" s="18">
        <v>1</v>
      </c>
      <c r="O50" s="18" t="s">
        <v>1126</v>
      </c>
      <c r="P50" s="196">
        <f>Tabell423[[#This Row],[Antal påsar]]*50</f>
        <v>150</v>
      </c>
      <c r="Q50" s="18" t="s">
        <v>333</v>
      </c>
      <c r="R50" s="63" t="s">
        <v>922</v>
      </c>
    </row>
    <row r="51" spans="1:18">
      <c r="A51" s="57">
        <v>50</v>
      </c>
      <c r="B51" s="214" t="s">
        <v>1224</v>
      </c>
      <c r="C51" s="19" t="s">
        <v>1225</v>
      </c>
      <c r="D51" s="19" t="s">
        <v>352</v>
      </c>
      <c r="E51" s="19"/>
      <c r="F51" s="37" t="s">
        <v>1066</v>
      </c>
      <c r="G51" s="57">
        <v>1</v>
      </c>
      <c r="H51" s="19" t="s">
        <v>1226</v>
      </c>
      <c r="I51" s="196">
        <f t="shared" si="7"/>
        <v>6</v>
      </c>
      <c r="J51" s="18">
        <v>1</v>
      </c>
      <c r="K51" s="18">
        <v>1</v>
      </c>
      <c r="L51" s="18">
        <v>1</v>
      </c>
      <c r="M51" s="18">
        <v>1</v>
      </c>
      <c r="N51" s="18">
        <v>1</v>
      </c>
      <c r="O51" s="18">
        <v>1</v>
      </c>
      <c r="P51" s="196">
        <f>Tabell423[[#This Row],[Antal påsar]]*50</f>
        <v>300</v>
      </c>
      <c r="Q51" s="18" t="s">
        <v>333</v>
      </c>
      <c r="R51" s="68"/>
    </row>
    <row r="52" spans="1:18">
      <c r="A52" s="57">
        <v>51</v>
      </c>
      <c r="B52" s="214" t="s">
        <v>1227</v>
      </c>
      <c r="C52" s="132" t="s">
        <v>1228</v>
      </c>
      <c r="D52" s="132" t="s">
        <v>1229</v>
      </c>
      <c r="E52" s="34"/>
      <c r="F52" s="18" t="s">
        <v>1069</v>
      </c>
      <c r="G52" s="58">
        <v>3</v>
      </c>
      <c r="H52" s="19" t="s">
        <v>1230</v>
      </c>
      <c r="I52" s="196">
        <f t="shared" si="7"/>
        <v>1</v>
      </c>
      <c r="J52" s="18">
        <v>1</v>
      </c>
      <c r="K52" s="18" t="s">
        <v>1126</v>
      </c>
      <c r="L52" s="18" t="s">
        <v>1126</v>
      </c>
      <c r="M52" s="18" t="s">
        <v>1126</v>
      </c>
      <c r="N52" s="18" t="s">
        <v>1126</v>
      </c>
      <c r="O52" s="18" t="s">
        <v>1126</v>
      </c>
      <c r="P52" s="196">
        <f>Tabell423[[#This Row],[Antal påsar]]*50</f>
        <v>50</v>
      </c>
      <c r="Q52" s="18" t="s">
        <v>333</v>
      </c>
    </row>
    <row r="53" spans="1:18">
      <c r="A53" s="18">
        <v>52</v>
      </c>
      <c r="B53" s="214" t="s">
        <v>107</v>
      </c>
      <c r="C53" s="133" t="s">
        <v>224</v>
      </c>
      <c r="D53" s="133" t="s">
        <v>225</v>
      </c>
      <c r="E53" s="34"/>
      <c r="F53" s="175" t="s">
        <v>1067</v>
      </c>
      <c r="G53" s="58">
        <v>1</v>
      </c>
      <c r="H53" s="34" t="s">
        <v>1231</v>
      </c>
      <c r="I53" s="197">
        <f t="shared" si="7"/>
        <v>6</v>
      </c>
      <c r="J53" s="37">
        <v>1</v>
      </c>
      <c r="K53" s="37">
        <v>1</v>
      </c>
      <c r="L53" s="37">
        <v>1</v>
      </c>
      <c r="M53" s="37">
        <v>1</v>
      </c>
      <c r="N53" s="37">
        <v>1</v>
      </c>
      <c r="O53" s="37">
        <v>1</v>
      </c>
      <c r="P53" s="197">
        <f>Tabell423[[#This Row],[Antal påsar]]*50</f>
        <v>300</v>
      </c>
      <c r="Q53" s="37" t="s">
        <v>333</v>
      </c>
    </row>
    <row r="54" spans="1:18">
      <c r="A54" s="57">
        <v>53</v>
      </c>
      <c r="B54" s="214" t="s">
        <v>95</v>
      </c>
      <c r="C54" s="5" t="s">
        <v>677</v>
      </c>
      <c r="D54" s="14" t="s">
        <v>284</v>
      </c>
      <c r="F54" s="177" t="s">
        <v>1067</v>
      </c>
      <c r="G54" s="57">
        <v>1</v>
      </c>
      <c r="H54" s="5" t="s">
        <v>1232</v>
      </c>
      <c r="I54" s="196">
        <f t="shared" si="7"/>
        <v>5</v>
      </c>
      <c r="J54" s="18" t="s">
        <v>1126</v>
      </c>
      <c r="K54" s="18">
        <v>1</v>
      </c>
      <c r="L54" s="18">
        <v>1</v>
      </c>
      <c r="M54" s="18">
        <v>1</v>
      </c>
      <c r="N54" s="18">
        <v>1</v>
      </c>
      <c r="O54" s="18">
        <v>1</v>
      </c>
      <c r="P54" s="196">
        <f>Tabell423[[#This Row],[Antal påsar]]*50</f>
        <v>250</v>
      </c>
      <c r="Q54" s="18" t="s">
        <v>333</v>
      </c>
      <c r="R54" s="55"/>
    </row>
    <row r="55" spans="1:18">
      <c r="A55" s="57">
        <v>54</v>
      </c>
      <c r="B55" s="214" t="s">
        <v>1233</v>
      </c>
      <c r="C55" s="114" t="s">
        <v>1234</v>
      </c>
      <c r="D55" s="114" t="s">
        <v>1235</v>
      </c>
      <c r="E55" s="19"/>
      <c r="F55" s="18" t="s">
        <v>1069</v>
      </c>
      <c r="G55" s="57">
        <v>3</v>
      </c>
      <c r="H55" s="115"/>
      <c r="I55" s="197">
        <f t="shared" si="7"/>
        <v>5</v>
      </c>
      <c r="J55" s="37" t="s">
        <v>1126</v>
      </c>
      <c r="K55" s="37">
        <v>1</v>
      </c>
      <c r="L55" s="37">
        <v>1</v>
      </c>
      <c r="M55" s="37">
        <v>1</v>
      </c>
      <c r="N55" s="37">
        <v>1</v>
      </c>
      <c r="O55" s="37">
        <v>1</v>
      </c>
      <c r="P55" s="197">
        <f>Tabell423[[#This Row],[Antal påsar]]*50</f>
        <v>250</v>
      </c>
      <c r="Q55" s="37" t="s">
        <v>333</v>
      </c>
      <c r="R55" s="62"/>
    </row>
    <row r="56" spans="1:18">
      <c r="A56" s="18">
        <v>55</v>
      </c>
      <c r="B56" s="214" t="s">
        <v>1236</v>
      </c>
      <c r="C56" s="19" t="s">
        <v>1237</v>
      </c>
      <c r="D56" s="19" t="s">
        <v>585</v>
      </c>
      <c r="E56" s="19"/>
      <c r="F56" s="177" t="s">
        <v>1065</v>
      </c>
      <c r="G56" s="57">
        <v>2</v>
      </c>
      <c r="H56" s="5" t="s">
        <v>586</v>
      </c>
      <c r="I56" s="199">
        <f t="shared" si="7"/>
        <v>6</v>
      </c>
      <c r="J56" s="110" t="s">
        <v>1126</v>
      </c>
      <c r="K56" s="110">
        <v>2</v>
      </c>
      <c r="L56" s="110">
        <v>1</v>
      </c>
      <c r="M56" s="110">
        <v>1</v>
      </c>
      <c r="N56" s="110">
        <v>1</v>
      </c>
      <c r="O56" s="110">
        <v>1</v>
      </c>
      <c r="P56" s="199">
        <f>Tabell423[[#This Row],[Antal påsar]]*50</f>
        <v>300</v>
      </c>
      <c r="Q56" s="18" t="s">
        <v>333</v>
      </c>
      <c r="R56" s="206"/>
    </row>
    <row r="57" spans="1:18">
      <c r="A57" s="57">
        <v>56</v>
      </c>
      <c r="B57" s="214" t="s">
        <v>748</v>
      </c>
      <c r="C57" s="19" t="s">
        <v>1238</v>
      </c>
      <c r="D57" s="115" t="s">
        <v>1240</v>
      </c>
      <c r="E57" s="19"/>
      <c r="F57" s="37" t="s">
        <v>273</v>
      </c>
      <c r="G57" s="57">
        <v>3</v>
      </c>
      <c r="H57" s="5" t="s">
        <v>1241</v>
      </c>
      <c r="I57" s="197">
        <f t="shared" si="7"/>
        <v>5</v>
      </c>
      <c r="J57" s="37" t="s">
        <v>1126</v>
      </c>
      <c r="K57" s="37">
        <v>1</v>
      </c>
      <c r="L57" s="37">
        <v>1</v>
      </c>
      <c r="M57" s="37">
        <v>1</v>
      </c>
      <c r="N57" s="37">
        <v>1</v>
      </c>
      <c r="O57" s="37">
        <v>1</v>
      </c>
      <c r="P57" s="197">
        <f>Tabell423[[#This Row],[Antal påsar]]*50</f>
        <v>250</v>
      </c>
      <c r="Q57" s="37" t="s">
        <v>333</v>
      </c>
      <c r="R57" s="68" t="s">
        <v>1239</v>
      </c>
    </row>
    <row r="58" spans="1:18">
      <c r="A58" s="57">
        <v>57</v>
      </c>
      <c r="B58" s="214" t="s">
        <v>1242</v>
      </c>
      <c r="C58" s="19" t="s">
        <v>1244</v>
      </c>
      <c r="D58" s="5" t="s">
        <v>1245</v>
      </c>
      <c r="E58" s="19"/>
      <c r="F58" s="175" t="s">
        <v>273</v>
      </c>
      <c r="G58" s="57">
        <v>3</v>
      </c>
      <c r="H58" s="5" t="s">
        <v>1243</v>
      </c>
      <c r="I58" s="197">
        <f t="shared" si="7"/>
        <v>5</v>
      </c>
      <c r="J58" s="37" t="s">
        <v>1126</v>
      </c>
      <c r="K58" s="37">
        <v>1</v>
      </c>
      <c r="L58" s="37">
        <v>1</v>
      </c>
      <c r="M58" s="37">
        <v>1</v>
      </c>
      <c r="N58" s="37">
        <v>1</v>
      </c>
      <c r="O58" s="37">
        <v>1</v>
      </c>
      <c r="P58" s="197">
        <f>Tabell423[[#This Row],[Antal påsar]]*50</f>
        <v>250</v>
      </c>
      <c r="Q58" s="37" t="s">
        <v>333</v>
      </c>
      <c r="R58" s="66"/>
    </row>
    <row r="59" spans="1:18">
      <c r="A59" s="18">
        <v>58</v>
      </c>
      <c r="B59" s="214" t="s">
        <v>94</v>
      </c>
      <c r="C59" s="19" t="s">
        <v>450</v>
      </c>
      <c r="D59" s="19" t="s">
        <v>451</v>
      </c>
      <c r="E59" s="19"/>
      <c r="F59" s="177" t="s">
        <v>1065</v>
      </c>
      <c r="G59" s="57">
        <v>2</v>
      </c>
      <c r="H59" s="19"/>
      <c r="I59" s="196">
        <f t="shared" si="7"/>
        <v>5</v>
      </c>
      <c r="J59" s="18" t="s">
        <v>1126</v>
      </c>
      <c r="K59" s="18">
        <v>1</v>
      </c>
      <c r="L59" s="18">
        <v>1</v>
      </c>
      <c r="M59" s="18">
        <v>1</v>
      </c>
      <c r="N59" s="18">
        <v>1</v>
      </c>
      <c r="O59" s="18">
        <v>1</v>
      </c>
      <c r="P59" s="196">
        <f>Tabell423[[#This Row],[Antal påsar]]*50</f>
        <v>250</v>
      </c>
      <c r="Q59" s="18" t="s">
        <v>333</v>
      </c>
    </row>
    <row r="60" spans="1:18">
      <c r="A60" s="57">
        <v>59</v>
      </c>
      <c r="B60" s="214" t="s">
        <v>1246</v>
      </c>
      <c r="C60" s="19" t="s">
        <v>563</v>
      </c>
      <c r="D60" s="115" t="s">
        <v>564</v>
      </c>
      <c r="E60" s="19"/>
      <c r="F60" s="37" t="s">
        <v>1066</v>
      </c>
      <c r="G60" s="57">
        <v>1</v>
      </c>
      <c r="H60" s="19" t="s">
        <v>1247</v>
      </c>
      <c r="I60" s="197">
        <f t="shared" si="7"/>
        <v>5</v>
      </c>
      <c r="J60" s="37" t="s">
        <v>1126</v>
      </c>
      <c r="K60" s="37">
        <v>1</v>
      </c>
      <c r="L60" s="37">
        <v>1</v>
      </c>
      <c r="M60" s="37">
        <v>1</v>
      </c>
      <c r="N60" s="37">
        <v>1</v>
      </c>
      <c r="O60" s="37">
        <v>1</v>
      </c>
      <c r="P60" s="197">
        <f>Tabell423[[#This Row],[Antal påsar]]*50</f>
        <v>250</v>
      </c>
      <c r="Q60" s="37" t="s">
        <v>333</v>
      </c>
      <c r="R60" s="55"/>
    </row>
    <row r="61" spans="1:18">
      <c r="A61" s="57">
        <v>60</v>
      </c>
      <c r="B61" s="214" t="s">
        <v>944</v>
      </c>
      <c r="C61" s="5" t="s">
        <v>901</v>
      </c>
      <c r="D61" s="14" t="s">
        <v>1249</v>
      </c>
      <c r="E61" s="14"/>
      <c r="F61" s="37" t="s">
        <v>1069</v>
      </c>
      <c r="G61" s="18">
        <v>3</v>
      </c>
      <c r="H61" s="5" t="s">
        <v>1250</v>
      </c>
      <c r="I61" s="200">
        <f t="shared" si="7"/>
        <v>4</v>
      </c>
      <c r="J61" s="109" t="s">
        <v>1126</v>
      </c>
      <c r="K61" s="109" t="s">
        <v>1126</v>
      </c>
      <c r="L61" s="109">
        <v>1</v>
      </c>
      <c r="M61" s="109">
        <v>1</v>
      </c>
      <c r="N61" s="109">
        <v>1</v>
      </c>
      <c r="O61" s="109">
        <v>1</v>
      </c>
      <c r="P61" s="200">
        <f>Tabell423[[#This Row],[Antal påsar]]*50</f>
        <v>200</v>
      </c>
      <c r="Q61" s="37" t="s">
        <v>333</v>
      </c>
      <c r="R61" s="64"/>
    </row>
    <row r="62" spans="1:18">
      <c r="A62" s="18">
        <v>61</v>
      </c>
      <c r="B62" s="214" t="s">
        <v>1251</v>
      </c>
      <c r="C62" s="5" t="s">
        <v>1252</v>
      </c>
      <c r="D62" s="5" t="s">
        <v>1253</v>
      </c>
      <c r="E62" s="19"/>
      <c r="F62" s="175" t="s">
        <v>1065</v>
      </c>
      <c r="G62" s="18">
        <v>2</v>
      </c>
      <c r="H62" s="5" t="s">
        <v>1254</v>
      </c>
      <c r="I62" s="196">
        <f t="shared" si="7"/>
        <v>4</v>
      </c>
      <c r="J62" s="18" t="s">
        <v>1126</v>
      </c>
      <c r="K62" s="18" t="s">
        <v>1126</v>
      </c>
      <c r="L62" s="18">
        <v>2</v>
      </c>
      <c r="M62" s="18">
        <v>2</v>
      </c>
      <c r="N62" s="18" t="s">
        <v>1126</v>
      </c>
      <c r="O62" s="18" t="s">
        <v>1126</v>
      </c>
      <c r="P62" s="196">
        <f>Tabell423[[#This Row],[Antal påsar]]*50</f>
        <v>200</v>
      </c>
      <c r="Q62" s="18" t="s">
        <v>333</v>
      </c>
    </row>
    <row r="63" spans="1:18">
      <c r="A63" s="57">
        <v>62</v>
      </c>
      <c r="B63" s="214" t="s">
        <v>134</v>
      </c>
      <c r="C63" s="14" t="s">
        <v>336</v>
      </c>
      <c r="D63" s="14" t="s">
        <v>1255</v>
      </c>
      <c r="E63" s="19"/>
      <c r="F63" s="177" t="s">
        <v>1069</v>
      </c>
      <c r="G63" s="57">
        <v>3</v>
      </c>
      <c r="H63" s="19" t="s">
        <v>1256</v>
      </c>
      <c r="I63" s="196">
        <f t="shared" si="7"/>
        <v>1</v>
      </c>
      <c r="J63" s="18" t="s">
        <v>1126</v>
      </c>
      <c r="K63" s="18" t="s">
        <v>1126</v>
      </c>
      <c r="L63" s="18">
        <v>1</v>
      </c>
      <c r="M63" s="18" t="s">
        <v>1126</v>
      </c>
      <c r="N63" s="18" t="s">
        <v>1126</v>
      </c>
      <c r="O63" s="18" t="s">
        <v>1126</v>
      </c>
      <c r="P63" s="196">
        <f>Tabell423[[#This Row],[Antal påsar]]*50</f>
        <v>50</v>
      </c>
      <c r="Q63" s="18" t="s">
        <v>333</v>
      </c>
    </row>
    <row r="64" spans="1:18">
      <c r="A64" s="18">
        <v>63</v>
      </c>
      <c r="B64" s="214" t="s">
        <v>1257</v>
      </c>
      <c r="C64" s="5" t="s">
        <v>1258</v>
      </c>
      <c r="D64" s="5" t="s">
        <v>1259</v>
      </c>
      <c r="E64" s="14"/>
      <c r="F64" s="18" t="s">
        <v>1066</v>
      </c>
      <c r="G64" s="57">
        <v>1</v>
      </c>
      <c r="H64" s="5" t="s">
        <v>1260</v>
      </c>
      <c r="I64" s="197">
        <f t="shared" si="7"/>
        <v>1</v>
      </c>
      <c r="J64" s="37" t="s">
        <v>1126</v>
      </c>
      <c r="K64" s="37" t="s">
        <v>1126</v>
      </c>
      <c r="L64" s="37">
        <v>1</v>
      </c>
      <c r="M64" s="37" t="s">
        <v>1126</v>
      </c>
      <c r="N64" s="37" t="s">
        <v>1126</v>
      </c>
      <c r="O64" s="37" t="s">
        <v>1126</v>
      </c>
      <c r="P64" s="196">
        <f>Tabell423[[#This Row],[Antal påsar]]*50</f>
        <v>50</v>
      </c>
      <c r="Q64" s="18" t="s">
        <v>333</v>
      </c>
      <c r="R64" s="64"/>
    </row>
    <row r="65" spans="1:18">
      <c r="A65" s="57">
        <v>64</v>
      </c>
      <c r="B65" s="214" t="s">
        <v>1261</v>
      </c>
      <c r="C65" s="19" t="s">
        <v>1262</v>
      </c>
      <c r="D65" s="108" t="s">
        <v>1263</v>
      </c>
      <c r="E65" s="19"/>
      <c r="F65" s="18" t="s">
        <v>273</v>
      </c>
      <c r="G65" s="57">
        <v>3</v>
      </c>
      <c r="H65" s="19" t="s">
        <v>1264</v>
      </c>
      <c r="I65" s="197">
        <f t="shared" si="7"/>
        <v>1</v>
      </c>
      <c r="J65" s="37" t="s">
        <v>1126</v>
      </c>
      <c r="K65" s="37" t="s">
        <v>1126</v>
      </c>
      <c r="L65" s="37" t="s">
        <v>1126</v>
      </c>
      <c r="M65" s="37">
        <v>1</v>
      </c>
      <c r="N65" s="18" t="s">
        <v>1126</v>
      </c>
      <c r="O65" s="18" t="s">
        <v>1126</v>
      </c>
      <c r="P65" s="196">
        <f>Tabell423[[#This Row],[Antal påsar]]*50</f>
        <v>50</v>
      </c>
      <c r="Q65" s="37" t="s">
        <v>333</v>
      </c>
      <c r="R65" s="66"/>
    </row>
    <row r="66" spans="1:18">
      <c r="A66" s="57">
        <v>65</v>
      </c>
      <c r="B66" s="214" t="s">
        <v>1265</v>
      </c>
      <c r="C66" s="19" t="s">
        <v>1266</v>
      </c>
      <c r="D66" s="19" t="s">
        <v>1267</v>
      </c>
      <c r="E66" s="19"/>
      <c r="F66" s="37" t="s">
        <v>1268</v>
      </c>
      <c r="G66" s="57">
        <v>3</v>
      </c>
      <c r="H66" s="19" t="s">
        <v>1269</v>
      </c>
      <c r="I66" s="196">
        <f t="shared" ref="I66:I97" si="8">SUM(J66:O66)</f>
        <v>8</v>
      </c>
      <c r="J66" s="18" t="s">
        <v>1126</v>
      </c>
      <c r="K66" s="18" t="s">
        <v>1126</v>
      </c>
      <c r="L66" s="18" t="s">
        <v>1126</v>
      </c>
      <c r="M66" s="18">
        <v>2</v>
      </c>
      <c r="N66" s="18">
        <v>4</v>
      </c>
      <c r="O66" s="18">
        <v>2</v>
      </c>
      <c r="P66" s="196">
        <f>Tabell423[[#This Row],[Antal påsar]]*50</f>
        <v>400</v>
      </c>
      <c r="Q66" s="18" t="s">
        <v>333</v>
      </c>
    </row>
    <row r="67" spans="1:18">
      <c r="A67" s="18">
        <v>66</v>
      </c>
      <c r="B67" s="214" t="s">
        <v>1270</v>
      </c>
      <c r="C67" s="5" t="s">
        <v>1271</v>
      </c>
      <c r="D67" t="s">
        <v>1272</v>
      </c>
      <c r="E67" s="19"/>
      <c r="F67" s="18" t="s">
        <v>273</v>
      </c>
      <c r="G67" s="18">
        <v>3</v>
      </c>
      <c r="H67" s="19" t="s">
        <v>1273</v>
      </c>
      <c r="I67" s="197">
        <f t="shared" si="8"/>
        <v>3</v>
      </c>
      <c r="J67" s="37" t="s">
        <v>1126</v>
      </c>
      <c r="K67" s="37" t="s">
        <v>1126</v>
      </c>
      <c r="L67" s="37" t="s">
        <v>1126</v>
      </c>
      <c r="M67" s="37">
        <v>1</v>
      </c>
      <c r="N67" s="37">
        <v>1</v>
      </c>
      <c r="O67" s="37">
        <v>1</v>
      </c>
      <c r="P67" s="198">
        <f>Tabell423[[#This Row],[Antal påsar]]*50</f>
        <v>150</v>
      </c>
      <c r="Q67" s="37" t="s">
        <v>333</v>
      </c>
      <c r="R67" s="66"/>
    </row>
    <row r="68" spans="1:18">
      <c r="A68" s="57">
        <v>67</v>
      </c>
      <c r="B68" s="5"/>
      <c r="C68" s="5" t="s">
        <v>1274</v>
      </c>
      <c r="D68" s="5"/>
      <c r="F68" s="18"/>
      <c r="G68" s="57"/>
      <c r="I68" s="197">
        <f t="shared" si="8"/>
        <v>2</v>
      </c>
      <c r="J68" s="37"/>
      <c r="K68" s="37"/>
      <c r="L68" s="37">
        <v>2</v>
      </c>
      <c r="M68" s="37"/>
      <c r="N68" s="37"/>
      <c r="O68" s="37"/>
      <c r="P68" s="197">
        <f>Tabell423[[#This Row],[Antal påsar]]*50</f>
        <v>100</v>
      </c>
      <c r="Q68" s="37"/>
      <c r="R68" s="68"/>
    </row>
    <row r="69" spans="1:18">
      <c r="A69" s="57">
        <v>68</v>
      </c>
      <c r="B69" s="214" t="s">
        <v>1275</v>
      </c>
      <c r="C69" s="114" t="s">
        <v>1276</v>
      </c>
      <c r="D69" t="s">
        <v>1277</v>
      </c>
      <c r="F69" s="37" t="s">
        <v>1069</v>
      </c>
      <c r="G69" s="59">
        <v>3</v>
      </c>
      <c r="H69" t="s">
        <v>1278</v>
      </c>
      <c r="I69" s="196">
        <f t="shared" si="8"/>
        <v>2</v>
      </c>
      <c r="J69" s="18" t="s">
        <v>1126</v>
      </c>
      <c r="K69" s="18" t="s">
        <v>1126</v>
      </c>
      <c r="L69" s="18" t="s">
        <v>1126</v>
      </c>
      <c r="M69" s="18" t="s">
        <v>1126</v>
      </c>
      <c r="N69" s="18">
        <v>1</v>
      </c>
      <c r="O69" s="18">
        <v>1</v>
      </c>
      <c r="P69" s="196">
        <f>Tabell423[[#This Row],[Antal påsar]]*50</f>
        <v>100</v>
      </c>
      <c r="Q69" s="18" t="s">
        <v>333</v>
      </c>
      <c r="R69" s="55"/>
    </row>
    <row r="70" spans="1:18">
      <c r="A70" s="18">
        <v>69</v>
      </c>
      <c r="B70" s="214" t="s">
        <v>1279</v>
      </c>
      <c r="C70" s="117" t="s">
        <v>1280</v>
      </c>
      <c r="D70" t="s">
        <v>1281</v>
      </c>
      <c r="E70" s="115"/>
      <c r="F70" s="37" t="s">
        <v>1282</v>
      </c>
      <c r="G70" s="57"/>
      <c r="H70" s="115" t="s">
        <v>1283</v>
      </c>
      <c r="I70" s="196">
        <f t="shared" si="8"/>
        <v>2</v>
      </c>
      <c r="J70" s="18" t="s">
        <v>1126</v>
      </c>
      <c r="K70" s="18" t="s">
        <v>1126</v>
      </c>
      <c r="L70" s="18" t="s">
        <v>1126</v>
      </c>
      <c r="M70" s="18" t="s">
        <v>1126</v>
      </c>
      <c r="N70" s="18" t="s">
        <v>1126</v>
      </c>
      <c r="O70" s="18">
        <v>2</v>
      </c>
      <c r="P70" s="196">
        <f>Tabell423[[#This Row],[Antal påsar]]*50</f>
        <v>100</v>
      </c>
      <c r="Q70" s="18" t="s">
        <v>333</v>
      </c>
    </row>
    <row r="71" spans="1:18">
      <c r="A71" s="57">
        <v>70</v>
      </c>
      <c r="B71" s="5"/>
      <c r="C71" s="5"/>
      <c r="D71" s="5"/>
      <c r="E71" s="19"/>
      <c r="F71" s="18"/>
      <c r="G71" s="57"/>
      <c r="H71" s="19"/>
      <c r="I71" s="196">
        <f t="shared" si="8"/>
        <v>0</v>
      </c>
      <c r="J71" s="18"/>
      <c r="P71" s="196">
        <f>Tabell423[[#This Row],[Antal påsar]]*50</f>
        <v>0</v>
      </c>
    </row>
    <row r="72" spans="1:18">
      <c r="A72" s="57">
        <v>71</v>
      </c>
      <c r="B72" s="5"/>
      <c r="C72" s="5"/>
      <c r="D72" s="19"/>
      <c r="F72" s="57"/>
      <c r="G72" s="57"/>
      <c r="I72" s="197">
        <f t="shared" si="8"/>
        <v>0</v>
      </c>
      <c r="J72" s="37"/>
      <c r="K72" s="37"/>
      <c r="L72" s="37"/>
      <c r="M72" s="37"/>
      <c r="N72" s="37"/>
      <c r="O72" s="37"/>
      <c r="P72" s="197">
        <f>Tabell423[[#This Row],[Antal påsar]]*50</f>
        <v>0</v>
      </c>
      <c r="Q72" s="37"/>
      <c r="R72" s="55"/>
    </row>
    <row r="73" spans="1:18">
      <c r="A73" s="18">
        <v>72</v>
      </c>
      <c r="B73"/>
      <c r="C73"/>
      <c r="D73"/>
      <c r="E73" s="115"/>
      <c r="F73" s="57"/>
      <c r="G73" s="18"/>
      <c r="H73" s="19"/>
      <c r="I73" s="197">
        <f t="shared" si="8"/>
        <v>0</v>
      </c>
      <c r="J73" s="37"/>
      <c r="K73" s="37"/>
      <c r="L73" s="37"/>
      <c r="M73" s="37"/>
      <c r="N73" s="37"/>
      <c r="O73" s="37"/>
      <c r="P73" s="196">
        <f>Tabell423[[#This Row],[Antal påsar]]*50</f>
        <v>0</v>
      </c>
      <c r="Q73" s="37"/>
      <c r="R73" s="55"/>
    </row>
    <row r="74" spans="1:18">
      <c r="A74" s="57">
        <v>73</v>
      </c>
      <c r="B74"/>
      <c r="C74" s="114"/>
      <c r="E74" s="19"/>
      <c r="F74" s="57"/>
      <c r="G74" s="129"/>
      <c r="H74" s="19"/>
      <c r="I74" s="197">
        <f t="shared" si="8"/>
        <v>0</v>
      </c>
      <c r="J74" s="37"/>
      <c r="K74" s="37"/>
      <c r="L74" s="37"/>
      <c r="M74" s="37"/>
      <c r="N74" s="37"/>
      <c r="O74" s="37"/>
      <c r="P74" s="198">
        <f>Tabell423[[#This Row],[Antal påsar]]*50</f>
        <v>0</v>
      </c>
      <c r="Q74" s="37"/>
    </row>
    <row r="75" spans="1:18">
      <c r="A75" s="57">
        <v>74</v>
      </c>
      <c r="B75" s="112"/>
      <c r="C75" s="115"/>
      <c r="D75" s="5"/>
      <c r="E75" s="19"/>
      <c r="F75" s="57"/>
      <c r="G75" s="72"/>
      <c r="H75"/>
      <c r="I75" s="197">
        <f t="shared" si="8"/>
        <v>0</v>
      </c>
      <c r="J75" s="37"/>
      <c r="K75" s="37"/>
      <c r="L75" s="37"/>
      <c r="M75" s="37"/>
      <c r="N75" s="109"/>
      <c r="P75" s="196">
        <f>Tabell423[[#This Row],[Antal påsar]]*50</f>
        <v>0</v>
      </c>
      <c r="R75" s="66"/>
    </row>
    <row r="76" spans="1:18">
      <c r="A76" s="57">
        <v>75</v>
      </c>
      <c r="B76"/>
      <c r="C76" s="115"/>
      <c r="D76"/>
      <c r="E76" s="19"/>
      <c r="F76" s="57"/>
      <c r="G76" s="57"/>
      <c r="I76" s="198">
        <f t="shared" si="8"/>
        <v>0</v>
      </c>
      <c r="J76" s="40"/>
      <c r="K76" s="40"/>
      <c r="L76" s="40"/>
      <c r="M76" s="40"/>
      <c r="N76" s="40"/>
      <c r="O76" s="40"/>
      <c r="P76" s="198">
        <f>Tabell423[[#This Row],[Antal påsar]]*50</f>
        <v>0</v>
      </c>
      <c r="Q76" s="40"/>
    </row>
    <row r="77" spans="1:18" s="19" customFormat="1">
      <c r="A77" s="57"/>
      <c r="B77" s="154"/>
      <c r="C77" s="155"/>
      <c r="D77" s="155"/>
      <c r="E77" s="155"/>
      <c r="F77" s="149"/>
      <c r="G77" s="18"/>
      <c r="H77" s="158"/>
      <c r="I77" s="196">
        <f t="shared" si="8"/>
        <v>0</v>
      </c>
      <c r="J77" s="18"/>
      <c r="K77" s="18"/>
      <c r="L77" s="18"/>
      <c r="M77" s="18"/>
      <c r="N77" s="18"/>
      <c r="O77" s="18"/>
      <c r="P77" s="196">
        <f>Tabell423[[#This Row],[Antal påsar]]*50</f>
        <v>0</v>
      </c>
      <c r="Q77" s="18"/>
      <c r="R77" s="55"/>
    </row>
    <row r="78" spans="1:18">
      <c r="A78" s="58"/>
      <c r="B78" s="151"/>
      <c r="C78" s="133"/>
      <c r="D78" s="34"/>
      <c r="E78" s="133"/>
      <c r="F78" s="178"/>
      <c r="G78" s="58"/>
      <c r="H78" s="118"/>
      <c r="I78" s="196">
        <f t="shared" si="8"/>
        <v>0</v>
      </c>
      <c r="J78" s="18"/>
      <c r="P78" s="196">
        <f>Tabell423[[#This Row],[Antal påsar]]*50</f>
        <v>0</v>
      </c>
    </row>
    <row r="79" spans="1:18">
      <c r="A79" s="57"/>
      <c r="B79"/>
      <c r="C79" s="5"/>
      <c r="E79" s="115"/>
      <c r="F79" s="175"/>
      <c r="G79" s="57"/>
      <c r="H79" s="115"/>
      <c r="I79" s="196">
        <f t="shared" si="8"/>
        <v>0</v>
      </c>
      <c r="J79" s="18"/>
      <c r="L79" s="54"/>
      <c r="N79" s="138"/>
      <c r="O79" s="174"/>
      <c r="P79" s="196">
        <f>Tabell423[[#This Row],[Antal påsar]]*50</f>
        <v>0</v>
      </c>
    </row>
    <row r="80" spans="1:18">
      <c r="A80" s="57"/>
      <c r="B80" s="113"/>
      <c r="D80" s="114"/>
      <c r="E80" s="14"/>
      <c r="F80" s="18"/>
      <c r="G80" s="57"/>
      <c r="H80" s="115"/>
      <c r="I80" s="196">
        <f t="shared" si="8"/>
        <v>0</v>
      </c>
      <c r="J80" s="37"/>
      <c r="K80" s="37"/>
      <c r="L80" s="37"/>
      <c r="M80" s="37"/>
      <c r="N80" s="37"/>
      <c r="O80" s="37"/>
      <c r="P80" s="198">
        <f>Tabell423[[#This Row],[Antal påsar]]*50</f>
        <v>0</v>
      </c>
      <c r="Q80" s="37"/>
      <c r="R80" s="55"/>
    </row>
    <row r="81" spans="1:18">
      <c r="A81" s="57"/>
      <c r="B81" s="113"/>
      <c r="D81" s="114"/>
      <c r="E81" s="114"/>
      <c r="F81" s="175"/>
      <c r="G81" s="57"/>
      <c r="H81" s="41"/>
      <c r="I81" s="196">
        <f t="shared" si="8"/>
        <v>0</v>
      </c>
      <c r="J81" s="18"/>
      <c r="P81" s="196">
        <f>Tabell423[[#This Row],[Antal påsar]]*50</f>
        <v>0</v>
      </c>
      <c r="R81" s="55"/>
    </row>
    <row r="82" spans="1:18">
      <c r="A82" s="57"/>
      <c r="B82"/>
      <c r="C82" s="132"/>
      <c r="D82" s="163"/>
      <c r="E82" s="132"/>
      <c r="F82" s="109"/>
      <c r="G82" s="57"/>
      <c r="H82" s="115"/>
      <c r="I82" s="196">
        <f t="shared" si="8"/>
        <v>0</v>
      </c>
      <c r="J82" s="18"/>
      <c r="P82" s="196">
        <f>Tabell423[[#This Row],[Antal påsar]]*50</f>
        <v>0</v>
      </c>
    </row>
    <row r="83" spans="1:18">
      <c r="A83" s="57"/>
      <c r="B83" s="116"/>
      <c r="C83"/>
      <c r="D83" s="133"/>
      <c r="E83" s="39"/>
      <c r="F83" s="134"/>
      <c r="G83" s="37"/>
      <c r="H83" s="38"/>
      <c r="I83" s="197">
        <f t="shared" si="8"/>
        <v>0</v>
      </c>
      <c r="J83" s="37"/>
      <c r="K83" s="37"/>
      <c r="L83" s="37"/>
      <c r="M83" s="37"/>
      <c r="P83" s="196">
        <f>Tabell423[[#This Row],[Antal påsar]]*50</f>
        <v>0</v>
      </c>
      <c r="R83" s="66"/>
    </row>
    <row r="84" spans="1:18">
      <c r="A84" s="57"/>
      <c r="B84"/>
      <c r="C84" s="115"/>
      <c r="D84" s="5"/>
      <c r="E84" s="19"/>
      <c r="F84" s="134"/>
      <c r="G84" s="57"/>
      <c r="H84" s="115"/>
      <c r="I84" s="198">
        <f t="shared" si="8"/>
        <v>0</v>
      </c>
      <c r="J84" s="40"/>
      <c r="K84" s="40"/>
      <c r="L84" s="40"/>
      <c r="M84" s="40"/>
      <c r="N84" s="40"/>
      <c r="O84" s="40"/>
      <c r="P84" s="198">
        <f>Tabell423[[#This Row],[Antal påsar]]*50</f>
        <v>0</v>
      </c>
      <c r="Q84" s="40"/>
    </row>
    <row r="85" spans="1:18">
      <c r="A85" s="57"/>
      <c r="B85" s="112"/>
      <c r="C85" s="115"/>
      <c r="D85" s="19"/>
      <c r="E85" s="19"/>
      <c r="F85" s="18"/>
      <c r="G85" s="57"/>
      <c r="H85" s="19"/>
      <c r="I85" s="197">
        <f t="shared" si="8"/>
        <v>0</v>
      </c>
      <c r="J85" s="37"/>
      <c r="K85" s="37"/>
      <c r="L85" s="37"/>
      <c r="M85" s="37"/>
      <c r="N85" s="37"/>
      <c r="O85" s="37"/>
      <c r="P85" s="197">
        <f>Tabell423[[#This Row],[Antal påsar]]*50</f>
        <v>0</v>
      </c>
      <c r="Q85" s="37"/>
      <c r="R85" s="55"/>
    </row>
    <row r="86" spans="1:18">
      <c r="A86" s="57"/>
      <c r="B86" s="79"/>
      <c r="C86" s="19"/>
      <c r="D86" s="19"/>
      <c r="E86" s="19"/>
      <c r="F86" s="18"/>
      <c r="G86" s="57"/>
      <c r="H86" s="19"/>
      <c r="I86" s="196">
        <f t="shared" si="8"/>
        <v>0</v>
      </c>
      <c r="J86" s="18"/>
      <c r="P86" s="196">
        <f>Tabell423[[#This Row],[Antal påsar]]*50</f>
        <v>0</v>
      </c>
      <c r="R86" s="64"/>
    </row>
    <row r="87" spans="1:18">
      <c r="A87" s="57"/>
      <c r="B87" s="112"/>
      <c r="E87" s="19"/>
      <c r="F87" s="18"/>
      <c r="G87" s="153"/>
      <c r="H87" s="115"/>
      <c r="I87" s="196">
        <f t="shared" si="8"/>
        <v>0</v>
      </c>
      <c r="J87" s="18"/>
      <c r="P87" s="198">
        <f>Tabell423[[#This Row],[Antal påsar]]*50</f>
        <v>0</v>
      </c>
      <c r="R87" s="55"/>
    </row>
    <row r="88" spans="1:18">
      <c r="A88" s="57"/>
      <c r="B88" s="79"/>
      <c r="C88" s="19"/>
      <c r="D88" s="19"/>
      <c r="E88" s="19"/>
      <c r="F88" s="134"/>
      <c r="G88" s="57"/>
      <c r="H88" s="19"/>
      <c r="I88" s="198">
        <f t="shared" si="8"/>
        <v>0</v>
      </c>
      <c r="J88" s="40"/>
      <c r="K88" s="40"/>
      <c r="L88" s="40"/>
      <c r="M88" s="40"/>
      <c r="N88" s="40"/>
      <c r="O88" s="40"/>
      <c r="P88" s="196">
        <f>Tabell423[[#This Row],[Antal påsar]]*50</f>
        <v>0</v>
      </c>
      <c r="R88" s="66"/>
    </row>
    <row r="89" spans="1:18">
      <c r="A89" s="57"/>
      <c r="B89" s="5"/>
      <c r="C89" s="132"/>
      <c r="E89" s="132"/>
      <c r="F89" s="134"/>
      <c r="G89" s="57"/>
      <c r="H89" s="132"/>
      <c r="I89" s="196">
        <f t="shared" si="8"/>
        <v>0</v>
      </c>
      <c r="J89" s="18"/>
      <c r="P89" s="196">
        <f>Tabell423[[#This Row],[Antal påsar]]*50</f>
        <v>0</v>
      </c>
    </row>
    <row r="90" spans="1:18">
      <c r="A90" s="57"/>
      <c r="B90" s="79"/>
      <c r="C90" s="114"/>
      <c r="D90" s="114"/>
      <c r="E90" s="19"/>
      <c r="F90" s="57"/>
      <c r="G90" s="57"/>
      <c r="H90" s="19"/>
      <c r="I90" s="199">
        <f t="shared" si="8"/>
        <v>0</v>
      </c>
      <c r="J90" s="110"/>
      <c r="K90" s="110"/>
      <c r="L90" s="110"/>
      <c r="M90" s="110"/>
      <c r="N90" s="110"/>
      <c r="O90" s="110"/>
      <c r="P90" s="199">
        <f>Tabell423[[#This Row],[Antal påsar]]*50</f>
        <v>0</v>
      </c>
      <c r="Q90" s="53"/>
      <c r="R90" s="55"/>
    </row>
    <row r="91" spans="1:18">
      <c r="A91" s="57"/>
      <c r="B91"/>
      <c r="E91" s="19"/>
      <c r="F91" s="18"/>
      <c r="G91" s="18"/>
      <c r="H91" s="115"/>
      <c r="I91" s="196">
        <f t="shared" si="8"/>
        <v>0</v>
      </c>
      <c r="J91" s="18"/>
      <c r="P91" s="196">
        <f>Tabell423[[#This Row],[Antal påsar]]*50</f>
        <v>0</v>
      </c>
      <c r="R91" s="55"/>
    </row>
    <row r="92" spans="1:18">
      <c r="A92" s="57"/>
      <c r="B92" s="79"/>
      <c r="C92" s="19"/>
      <c r="D92" s="19"/>
      <c r="E92" s="19"/>
      <c r="F92" s="18"/>
      <c r="G92" s="57"/>
      <c r="H92" s="19"/>
      <c r="I92" s="196">
        <f t="shared" si="8"/>
        <v>0</v>
      </c>
      <c r="J92" s="18"/>
      <c r="P92" s="196">
        <f>Tabell423[[#This Row],[Antal påsar]]*50</f>
        <v>0</v>
      </c>
      <c r="R92" s="64"/>
    </row>
    <row r="93" spans="1:18">
      <c r="A93" s="57"/>
      <c r="B93"/>
      <c r="C93"/>
      <c r="D93"/>
      <c r="E93"/>
      <c r="F93" s="2"/>
      <c r="G93" s="57"/>
      <c r="H93"/>
      <c r="I93" s="196">
        <f t="shared" si="8"/>
        <v>0</v>
      </c>
      <c r="J93" s="18"/>
      <c r="P93" s="196">
        <f>Tabell423[[#This Row],[Antal påsar]]*50</f>
        <v>0</v>
      </c>
      <c r="R93" s="68"/>
    </row>
    <row r="94" spans="1:18">
      <c r="A94" s="57"/>
      <c r="B94" s="167"/>
      <c r="C94" s="52"/>
      <c r="D94"/>
      <c r="E94" s="115"/>
      <c r="F94" s="18"/>
      <c r="G94" s="18"/>
      <c r="H94"/>
      <c r="I94" s="197">
        <f t="shared" si="8"/>
        <v>0</v>
      </c>
      <c r="J94" s="37"/>
      <c r="K94" s="37"/>
      <c r="L94" s="37"/>
      <c r="M94" s="37"/>
      <c r="N94" s="37"/>
      <c r="O94" s="37"/>
      <c r="P94" s="196">
        <f>Tabell423[[#This Row],[Antal påsar]]*50</f>
        <v>0</v>
      </c>
      <c r="Q94" s="37"/>
      <c r="R94" s="66"/>
    </row>
    <row r="95" spans="1:18">
      <c r="A95" s="57"/>
      <c r="B95"/>
      <c r="C95" s="52"/>
      <c r="E95" s="19"/>
      <c r="F95" s="18"/>
      <c r="G95" s="57"/>
      <c r="H95"/>
      <c r="I95" s="196">
        <f t="shared" si="8"/>
        <v>0</v>
      </c>
      <c r="J95" s="18"/>
      <c r="P95" s="196">
        <f>Tabell423[[#This Row],[Antal påsar]]*50</f>
        <v>0</v>
      </c>
    </row>
    <row r="96" spans="1:18">
      <c r="A96" s="57"/>
      <c r="B96" s="172"/>
      <c r="C96" s="19"/>
      <c r="D96" s="19"/>
      <c r="E96" s="114"/>
      <c r="F96" s="18"/>
      <c r="G96" s="57"/>
      <c r="H96" s="173"/>
      <c r="I96" s="196">
        <f t="shared" si="8"/>
        <v>0</v>
      </c>
      <c r="J96" s="18"/>
      <c r="P96" s="196">
        <f>Tabell423[[#This Row],[Antal påsar]]*50</f>
        <v>0</v>
      </c>
    </row>
    <row r="97" spans="1:18">
      <c r="A97" s="57"/>
      <c r="B97" s="172"/>
      <c r="C97" s="19"/>
      <c r="D97" s="19"/>
      <c r="E97" s="114"/>
      <c r="F97" s="18"/>
      <c r="G97" s="57"/>
      <c r="H97" s="19"/>
      <c r="I97" s="196">
        <f t="shared" si="8"/>
        <v>0</v>
      </c>
      <c r="J97" s="18"/>
      <c r="P97" s="196">
        <f>Tabell423[[#This Row],[Antal påsar]]*50</f>
        <v>0</v>
      </c>
    </row>
    <row r="98" spans="1:18">
      <c r="A98" s="57"/>
      <c r="B98" s="96"/>
      <c r="C98" s="19"/>
      <c r="D98" s="19"/>
      <c r="E98" s="39"/>
      <c r="F98" s="18"/>
      <c r="G98" s="57"/>
      <c r="H98" s="19"/>
      <c r="I98" s="196">
        <f t="shared" ref="I98:I107" si="9">SUM(J98:O98)</f>
        <v>0</v>
      </c>
      <c r="J98" s="18"/>
      <c r="P98" s="196">
        <f>Tabell423[[#This Row],[Antal påsar]]*50</f>
        <v>0</v>
      </c>
    </row>
    <row r="99" spans="1:18">
      <c r="A99" s="57"/>
      <c r="B99" s="96"/>
      <c r="C99" s="156"/>
      <c r="D99" s="156"/>
      <c r="E99" s="86"/>
      <c r="F99" s="18"/>
      <c r="G99" s="57"/>
      <c r="H99" s="86"/>
      <c r="I99" s="198">
        <f t="shared" si="9"/>
        <v>0</v>
      </c>
      <c r="J99" s="40"/>
      <c r="K99" s="40"/>
      <c r="L99" s="40"/>
      <c r="M99" s="40"/>
      <c r="N99" s="40"/>
      <c r="O99" s="40"/>
      <c r="P99" s="198">
        <f>Tabell423[[#This Row],[Antal påsar]]*50</f>
        <v>0</v>
      </c>
      <c r="Q99" s="40"/>
    </row>
    <row r="100" spans="1:18">
      <c r="A100" s="57"/>
      <c r="B100" s="179"/>
      <c r="C100" s="19"/>
      <c r="D100" s="167"/>
      <c r="E100" s="19"/>
      <c r="F100" s="18"/>
      <c r="G100" s="18"/>
      <c r="H100" s="19"/>
      <c r="I100" s="197">
        <f t="shared" si="9"/>
        <v>0</v>
      </c>
      <c r="J100" s="37"/>
      <c r="K100" s="37"/>
      <c r="L100" s="37"/>
      <c r="M100" s="37"/>
      <c r="N100" s="37"/>
      <c r="O100" s="37"/>
      <c r="P100" s="197">
        <f>Tabell423[[#This Row],[Antal påsar]]*50</f>
        <v>0</v>
      </c>
      <c r="Q100" s="37"/>
      <c r="R100" s="55"/>
    </row>
    <row r="101" spans="1:18">
      <c r="A101" s="57"/>
      <c r="B101" s="79"/>
      <c r="C101" s="19"/>
      <c r="D101" s="19"/>
      <c r="E101" s="19"/>
      <c r="F101" s="18"/>
      <c r="G101" s="57"/>
      <c r="H101" s="19"/>
      <c r="I101" s="198">
        <f t="shared" si="9"/>
        <v>0</v>
      </c>
      <c r="J101" s="40"/>
      <c r="K101" s="40"/>
      <c r="L101" s="40"/>
      <c r="M101" s="40"/>
      <c r="N101" s="40"/>
      <c r="O101" s="40"/>
      <c r="P101" s="198">
        <f>Tabell423[[#This Row],[Antal påsar]]*50</f>
        <v>0</v>
      </c>
      <c r="Q101" s="40"/>
    </row>
    <row r="102" spans="1:18">
      <c r="F102" s="6"/>
      <c r="G102" s="72"/>
      <c r="I102" s="196">
        <f t="shared" si="9"/>
        <v>0</v>
      </c>
      <c r="J102" s="18"/>
      <c r="P102" s="196">
        <f>Tabell423[[#This Row],[Antal påsar]]*50</f>
        <v>0</v>
      </c>
    </row>
    <row r="103" spans="1:18">
      <c r="A103" s="57"/>
      <c r="B103" s="79"/>
      <c r="C103" s="19"/>
      <c r="D103" s="19"/>
      <c r="E103" s="19"/>
      <c r="F103" s="18"/>
      <c r="H103" s="19"/>
      <c r="I103" s="197">
        <f t="shared" si="9"/>
        <v>0</v>
      </c>
      <c r="J103" s="120"/>
      <c r="K103" s="37"/>
      <c r="L103" s="37"/>
      <c r="M103" s="37"/>
      <c r="N103" s="37"/>
      <c r="O103" s="37"/>
      <c r="P103" s="197">
        <f>Tabell423[[#This Row],[Antal påsar]]*50</f>
        <v>0</v>
      </c>
      <c r="Q103" s="37"/>
    </row>
    <row r="104" spans="1:18">
      <c r="A104" s="57"/>
      <c r="B104" s="79"/>
      <c r="C104" s="19"/>
      <c r="D104" s="19"/>
      <c r="E104" s="19"/>
      <c r="F104" s="18"/>
      <c r="G104" s="57"/>
      <c r="H104" s="19"/>
      <c r="I104" s="198">
        <f t="shared" si="9"/>
        <v>0</v>
      </c>
      <c r="J104" s="40"/>
      <c r="K104" s="40"/>
      <c r="L104" s="40"/>
      <c r="M104" s="40"/>
      <c r="N104" s="40"/>
      <c r="O104" s="40"/>
      <c r="P104" s="198">
        <f>Tabell423[[#This Row],[Antal påsar]]*50</f>
        <v>0</v>
      </c>
      <c r="Q104" s="40"/>
    </row>
    <row r="105" spans="1:18">
      <c r="A105" s="58"/>
      <c r="B105" s="80"/>
      <c r="C105" s="34"/>
      <c r="D105" s="34"/>
      <c r="E105" s="34"/>
      <c r="F105" s="37"/>
      <c r="G105" s="58"/>
      <c r="H105" s="34"/>
      <c r="I105" s="197">
        <f t="shared" si="9"/>
        <v>0</v>
      </c>
      <c r="J105" s="37"/>
      <c r="K105" s="37"/>
      <c r="L105" s="37"/>
      <c r="M105" s="37"/>
      <c r="N105" s="37"/>
      <c r="O105" s="37"/>
      <c r="P105" s="197">
        <f>Tabell423[[#This Row],[Antal påsar]]*50</f>
        <v>0</v>
      </c>
      <c r="Q105" s="37"/>
      <c r="R105" s="55"/>
    </row>
    <row r="106" spans="1:18">
      <c r="A106" s="57"/>
      <c r="B106" s="79"/>
      <c r="C106" s="19"/>
      <c r="D106" s="19"/>
      <c r="E106" s="19"/>
      <c r="F106" s="18"/>
      <c r="G106" s="57"/>
      <c r="H106" s="19"/>
      <c r="I106" s="197">
        <f t="shared" si="9"/>
        <v>0</v>
      </c>
      <c r="J106" s="37"/>
      <c r="K106" s="37"/>
      <c r="L106" s="37"/>
      <c r="M106" s="37"/>
      <c r="N106" s="37"/>
      <c r="O106" s="37"/>
      <c r="P106" s="197">
        <f>Tabell423[[#This Row],[Antal påsar]]*50</f>
        <v>0</v>
      </c>
      <c r="Q106" s="37"/>
    </row>
    <row r="107" spans="1:18">
      <c r="A107" s="57"/>
      <c r="B107" s="123"/>
      <c r="C107" s="124"/>
      <c r="D107" s="131"/>
      <c r="E107" s="131"/>
      <c r="F107" s="127"/>
      <c r="G107" s="125"/>
      <c r="H107" s="19"/>
      <c r="I107" s="198">
        <f t="shared" si="9"/>
        <v>0</v>
      </c>
      <c r="J107" s="40"/>
      <c r="K107" s="129"/>
      <c r="L107" s="40"/>
      <c r="M107" s="40"/>
      <c r="N107" s="40"/>
      <c r="O107" s="40"/>
      <c r="P107" s="198">
        <f>Tabell423[[#This Row],[Antal påsar]]*50</f>
        <v>0</v>
      </c>
      <c r="Q107" s="40"/>
    </row>
    <row r="108" spans="1:18">
      <c r="A108" s="122"/>
      <c r="B108" s="123"/>
      <c r="C108" s="35"/>
      <c r="D108" s="168"/>
      <c r="E108" s="168"/>
      <c r="F108" s="168"/>
      <c r="G108" s="125"/>
      <c r="H108" s="169"/>
      <c r="I108" s="201"/>
      <c r="J108" s="170"/>
      <c r="L108" s="129"/>
      <c r="M108" s="129"/>
      <c r="N108" s="129"/>
      <c r="O108" s="129"/>
      <c r="P108" s="201"/>
      <c r="Q108" s="129"/>
      <c r="R108" s="171"/>
    </row>
    <row r="116" spans="5:7">
      <c r="E116" s="14"/>
      <c r="F116" s="14"/>
      <c r="G116" s="18"/>
    </row>
  </sheetData>
  <mergeCells count="2">
    <mergeCell ref="T1:Z1"/>
    <mergeCell ref="T12:Z12"/>
  </mergeCells>
  <phoneticPr fontId="15" type="noConversion"/>
  <hyperlinks>
    <hyperlink ref="B31" r:id="rId1" xr:uid="{80A50712-311E-41DA-8A1A-7B8BBCFC6FC4}"/>
  </hyperlinks>
  <pageMargins left="0.7" right="0.7" top="0.75" bottom="0.75" header="0.3" footer="0.3"/>
  <pageSetup paperSize="9" orientation="portrait" verticalDpi="0"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sheetPr>
  <dimension ref="A1:L103"/>
  <sheetViews>
    <sheetView tabSelected="1" workbookViewId="0">
      <selection activeCell="D106" sqref="D106"/>
    </sheetView>
  </sheetViews>
  <sheetFormatPr defaultColWidth="8.88671875" defaultRowHeight="14.4"/>
  <cols>
    <col min="1" max="1" width="21.88671875" customWidth="1"/>
    <col min="2" max="2" width="21.5546875" customWidth="1"/>
    <col min="3" max="3" width="13" style="2" hidden="1" customWidth="1"/>
    <col min="4" max="4" width="16.109375" customWidth="1"/>
    <col min="5" max="5" width="13" style="2" customWidth="1"/>
    <col min="6" max="6" width="8.44140625" customWidth="1"/>
    <col min="7" max="11" width="9.109375" customWidth="1"/>
    <col min="12" max="12" width="35.5546875" customWidth="1"/>
  </cols>
  <sheetData>
    <row r="1" spans="1:12" ht="21">
      <c r="A1" s="7" t="s">
        <v>1080</v>
      </c>
      <c r="B1" s="1"/>
      <c r="C1" s="10"/>
    </row>
    <row r="2" spans="1:12" hidden="1"/>
    <row r="3" spans="1:12" ht="15.6">
      <c r="A3" s="186" t="s">
        <v>2</v>
      </c>
      <c r="B3" s="186" t="s">
        <v>0</v>
      </c>
      <c r="C3" s="187" t="s">
        <v>3</v>
      </c>
      <c r="D3" s="188" t="s">
        <v>4</v>
      </c>
      <c r="E3" s="189" t="s">
        <v>19</v>
      </c>
      <c r="F3" s="189" t="s">
        <v>1123</v>
      </c>
      <c r="G3" s="189" t="s">
        <v>21</v>
      </c>
      <c r="H3" s="189" t="s">
        <v>22</v>
      </c>
      <c r="I3" s="189" t="s">
        <v>23</v>
      </c>
      <c r="J3" s="189" t="s">
        <v>24</v>
      </c>
      <c r="K3" s="189" t="s">
        <v>25</v>
      </c>
      <c r="L3" s="189" t="s">
        <v>7</v>
      </c>
    </row>
    <row r="4" spans="1:12" s="14" customFormat="1" ht="15.6">
      <c r="A4" s="135" t="str">
        <f>IF('Frallor namn och adress'!G2=1,'Frallor namn och adress'!D2)</f>
        <v>Lybäcksvägen 45</v>
      </c>
      <c r="B4" s="135" t="str">
        <f>IF('Frallor namn och adress'!G2=1,'Frallor namn och adress'!C2)</f>
        <v>Fredrik Holmqvist</v>
      </c>
      <c r="C4" s="136"/>
      <c r="D4" s="136" t="str">
        <f>IF('Frallor namn och adress'!G2=1,'Frallor namn och adress'!H2)</f>
        <v>0739-127989</v>
      </c>
      <c r="E4" s="185" t="str">
        <f>IF('Frallor namn och adress'!G2=1,'Frallor namn och adress'!F2)</f>
        <v>Storhagen</v>
      </c>
      <c r="F4" s="184" t="str">
        <f>IF('Frallor namn och adress'!G2=1,'Frallor namn och adress'!J2)</f>
        <v>x</v>
      </c>
      <c r="G4" s="184">
        <f>IF('Frallor namn och adress'!G2=1,'Frallor namn och adress'!K2)</f>
        <v>1</v>
      </c>
      <c r="H4" s="184">
        <f>IF('Frallor namn och adress'!G2=1,'Frallor namn och adress'!L2)</f>
        <v>1</v>
      </c>
      <c r="I4" s="184">
        <f>IF('Frallor namn och adress'!G2=1,'Frallor namn och adress'!M2)</f>
        <v>1</v>
      </c>
      <c r="J4" s="184">
        <f>IF('Frallor namn och adress'!G2=1,'Frallor namn och adress'!N2)</f>
        <v>1</v>
      </c>
      <c r="K4" s="184">
        <f>IF('Frallor namn och adress'!G2=1,'Frallor namn och adress'!O2)</f>
        <v>1</v>
      </c>
      <c r="L4" s="184">
        <f>IF('Frallor namn och adress'!G2=1,'Frallor namn och adress'!R2)</f>
        <v>0</v>
      </c>
    </row>
    <row r="5" spans="1:12" s="14" customFormat="1" ht="15.6">
      <c r="A5" s="135" t="str">
        <f>IF('Frallor namn och adress'!G3=1,'Frallor namn och adress'!D3)</f>
        <v>Storhagen 27</v>
      </c>
      <c r="B5" s="135" t="str">
        <f>IF('Frallor namn och adress'!G3=1,'Frallor namn och adress'!C3)</f>
        <v>Anna Sunnåker</v>
      </c>
      <c r="C5" s="136"/>
      <c r="D5" s="136" t="str">
        <f>IF('Frallor namn och adress'!G3=1,'Frallor namn och adress'!H3)</f>
        <v>070-7387970</v>
      </c>
      <c r="E5" s="185" t="str">
        <f>IF('Frallor namn och adress'!G3=1,'Frallor namn och adress'!F3)</f>
        <v>Storhagen</v>
      </c>
      <c r="F5" s="184">
        <f>IF('Frallor namn och adress'!G3=1,'Frallor namn och adress'!J3)</f>
        <v>1</v>
      </c>
      <c r="G5" s="184">
        <f>IF('Frallor namn och adress'!G3=1,'Frallor namn och adress'!K3)</f>
        <v>1</v>
      </c>
      <c r="H5" s="184">
        <f>IF('Frallor namn och adress'!G3=1,'Frallor namn och adress'!L3)</f>
        <v>1</v>
      </c>
      <c r="I5" s="184">
        <f>IF('Frallor namn och adress'!G3=1,'Frallor namn och adress'!M3)</f>
        <v>1</v>
      </c>
      <c r="J5" s="184">
        <f>IF('Frallor namn och adress'!G3=1,'Frallor namn och adress'!N3)</f>
        <v>1</v>
      </c>
      <c r="K5" s="184" t="str">
        <f>IF('Frallor namn och adress'!G3=1,'Frallor namn och adress'!O3)</f>
        <v>x</v>
      </c>
      <c r="L5" s="184">
        <f>IF('Frallor namn och adress'!G3=1,'Frallor namn och adress'!R3)</f>
        <v>0</v>
      </c>
    </row>
    <row r="6" spans="1:12" s="14" customFormat="1" ht="15.6" hidden="1">
      <c r="A6" s="135" t="b">
        <f>IF('Frallor namn och adress'!G4=1,'Frallor namn och adress'!D4)</f>
        <v>0</v>
      </c>
      <c r="B6" s="135" t="b">
        <f>IF('Frallor namn och adress'!G4=1,'Frallor namn och adress'!C4)</f>
        <v>0</v>
      </c>
      <c r="C6" s="136"/>
      <c r="D6" s="136" t="b">
        <f>IF('Frallor namn och adress'!G4=1,'Frallor namn och adress'!H4)</f>
        <v>0</v>
      </c>
      <c r="E6" s="185" t="b">
        <f>IF('Frallor namn och adress'!G4=1,'Frallor namn och adress'!F4)</f>
        <v>0</v>
      </c>
      <c r="F6" s="184" t="b">
        <f>IF('Frallor namn och adress'!G4=1,'Frallor namn och adress'!J4)</f>
        <v>0</v>
      </c>
      <c r="G6" s="184" t="b">
        <f>IF('Frallor namn och adress'!G4=1,'Frallor namn och adress'!K4)</f>
        <v>0</v>
      </c>
      <c r="H6" s="184" t="b">
        <f>IF('Frallor namn och adress'!G4=1,'Frallor namn och adress'!L4)</f>
        <v>0</v>
      </c>
      <c r="I6" s="184" t="b">
        <f>IF('Frallor namn och adress'!G4=1,'Frallor namn och adress'!M4)</f>
        <v>0</v>
      </c>
      <c r="J6" s="184" t="b">
        <f>IF('Frallor namn och adress'!G4=1,'Frallor namn och adress'!N4)</f>
        <v>0</v>
      </c>
      <c r="K6" s="184" t="b">
        <f>IF('Frallor namn och adress'!G4=1,'Frallor namn och adress'!O4)</f>
        <v>0</v>
      </c>
      <c r="L6" s="184" t="b">
        <f>IF('Frallor namn och adress'!G4=1,'Frallor namn och adress'!R4)</f>
        <v>0</v>
      </c>
    </row>
    <row r="7" spans="1:12" s="14" customFormat="1" ht="15.6">
      <c r="A7" s="135" t="str">
        <f>IF('Frallor namn och adress'!G5=1,'Frallor namn och adress'!D5)</f>
        <v>Storhagen 1</v>
      </c>
      <c r="B7" s="135" t="str">
        <f>IF('Frallor namn och adress'!G5=1,'Frallor namn och adress'!C5)</f>
        <v>Henrik Croona</v>
      </c>
      <c r="C7" s="136"/>
      <c r="D7" s="136" t="str">
        <f>IF('Frallor namn och adress'!G5=1,'Frallor namn och adress'!H5)</f>
        <v>070-7936691</v>
      </c>
      <c r="E7" s="185" t="str">
        <f>IF('Frallor namn och adress'!G5=1,'Frallor namn och adress'!F5)</f>
        <v>Storhagen</v>
      </c>
      <c r="F7" s="184">
        <f>IF('Frallor namn och adress'!G5=1,'Frallor namn och adress'!J5)</f>
        <v>1</v>
      </c>
      <c r="G7" s="184">
        <f>IF('Frallor namn och adress'!G5=1,'Frallor namn och adress'!K5)</f>
        <v>1</v>
      </c>
      <c r="H7" s="184">
        <f>IF('Frallor namn och adress'!G5=1,'Frallor namn och adress'!L5)</f>
        <v>1</v>
      </c>
      <c r="I7" s="184">
        <f>IF('Frallor namn och adress'!G5=1,'Frallor namn och adress'!M5)</f>
        <v>1</v>
      </c>
      <c r="J7" s="184">
        <f>IF('Frallor namn och adress'!G5=1,'Frallor namn och adress'!N5)</f>
        <v>1</v>
      </c>
      <c r="K7" s="184">
        <f>IF('Frallor namn och adress'!G5=1,'Frallor namn och adress'!O5)</f>
        <v>1</v>
      </c>
      <c r="L7" s="184">
        <f>IF('Frallor namn och adress'!G5=1,'Frallor namn och adress'!R5)</f>
        <v>0</v>
      </c>
    </row>
    <row r="8" spans="1:12" s="14" customFormat="1" ht="15.6" hidden="1">
      <c r="A8" s="135" t="b">
        <f>IF('Frallor namn och adress'!G6=1,'Frallor namn och adress'!D6)</f>
        <v>0</v>
      </c>
      <c r="B8" s="135" t="b">
        <f>IF('Frallor namn och adress'!G6=1,'Frallor namn och adress'!C6)</f>
        <v>0</v>
      </c>
      <c r="C8" s="136"/>
      <c r="D8" s="136" t="b">
        <f>IF('Frallor namn och adress'!G6=1,'Frallor namn och adress'!H6)</f>
        <v>0</v>
      </c>
      <c r="E8" s="185" t="b">
        <f>IF('Frallor namn och adress'!G6=1,'Frallor namn och adress'!F6)</f>
        <v>0</v>
      </c>
      <c r="F8" s="184" t="b">
        <f>IF('Frallor namn och adress'!G6=1,'Frallor namn och adress'!J6)</f>
        <v>0</v>
      </c>
      <c r="G8" s="184" t="b">
        <f>IF('Frallor namn och adress'!G6=1,'Frallor namn och adress'!K6)</f>
        <v>0</v>
      </c>
      <c r="H8" s="184" t="b">
        <f>IF('Frallor namn och adress'!G6=1,'Frallor namn och adress'!L6)</f>
        <v>0</v>
      </c>
      <c r="I8" s="184" t="b">
        <f>IF('Frallor namn och adress'!G6=1,'Frallor namn och adress'!M6)</f>
        <v>0</v>
      </c>
      <c r="J8" s="184" t="b">
        <f>IF('Frallor namn och adress'!G6=1,'Frallor namn och adress'!N6)</f>
        <v>0</v>
      </c>
      <c r="K8" s="184" t="b">
        <f>IF('Frallor namn och adress'!G6=1,'Frallor namn och adress'!O6)</f>
        <v>0</v>
      </c>
      <c r="L8" s="184" t="b">
        <f>IF('Frallor namn och adress'!G6=1,'Frallor namn och adress'!R6)</f>
        <v>0</v>
      </c>
    </row>
    <row r="9" spans="1:12" s="14" customFormat="1" ht="15.6" hidden="1">
      <c r="A9" s="135" t="b">
        <f>IF('Frallor namn och adress'!G7=1,'Frallor namn och adress'!D7)</f>
        <v>0</v>
      </c>
      <c r="B9" s="135" t="b">
        <f>IF('Frallor namn och adress'!G7=1,'Frallor namn och adress'!C7)</f>
        <v>0</v>
      </c>
      <c r="C9" s="136"/>
      <c r="D9" s="136" t="b">
        <f>IF('Frallor namn och adress'!G7=1,'Frallor namn och adress'!H7)</f>
        <v>0</v>
      </c>
      <c r="E9" s="185" t="b">
        <f>IF('Frallor namn och adress'!G7=1,'Frallor namn och adress'!F7)</f>
        <v>0</v>
      </c>
      <c r="F9" s="184" t="b">
        <f>IF('Frallor namn och adress'!G7=1,'Frallor namn och adress'!J7)</f>
        <v>0</v>
      </c>
      <c r="G9" s="184" t="b">
        <f>IF('Frallor namn och adress'!G7=1,'Frallor namn och adress'!K7)</f>
        <v>0</v>
      </c>
      <c r="H9" s="184" t="b">
        <f>IF('Frallor namn och adress'!G7=1,'Frallor namn och adress'!L7)</f>
        <v>0</v>
      </c>
      <c r="I9" s="184" t="b">
        <f>IF('Frallor namn och adress'!G7=1,'Frallor namn och adress'!M7)</f>
        <v>0</v>
      </c>
      <c r="J9" s="184" t="b">
        <f>IF('Frallor namn och adress'!G7=1,'Frallor namn och adress'!N7)</f>
        <v>0</v>
      </c>
      <c r="K9" s="184" t="b">
        <f>IF('Frallor namn och adress'!G7=1,'Frallor namn och adress'!O7)</f>
        <v>0</v>
      </c>
      <c r="L9" s="184" t="b">
        <f>IF('Frallor namn och adress'!G7=1,'Frallor namn och adress'!R7)</f>
        <v>0</v>
      </c>
    </row>
    <row r="10" spans="1:12" s="14" customFormat="1" ht="15.6" hidden="1">
      <c r="A10" s="135" t="b">
        <f>IF('Frallor namn och adress'!G8=1,'Frallor namn och adress'!D8)</f>
        <v>0</v>
      </c>
      <c r="B10" s="135" t="b">
        <f>IF('Frallor namn och adress'!G8=1,'Frallor namn och adress'!C8)</f>
        <v>0</v>
      </c>
      <c r="C10" s="136"/>
      <c r="D10" s="136" t="b">
        <f>IF('Frallor namn och adress'!G8=1,'Frallor namn och adress'!H8)</f>
        <v>0</v>
      </c>
      <c r="E10" s="185" t="b">
        <f>IF('Frallor namn och adress'!G8=1,'Frallor namn och adress'!F8)</f>
        <v>0</v>
      </c>
      <c r="F10" s="184" t="b">
        <f>IF('Frallor namn och adress'!G8=1,'Frallor namn och adress'!J8)</f>
        <v>0</v>
      </c>
      <c r="G10" s="184" t="b">
        <f>IF('Frallor namn och adress'!G8=1,'Frallor namn och adress'!K8)</f>
        <v>0</v>
      </c>
      <c r="H10" s="184" t="b">
        <f>IF('Frallor namn och adress'!G8=1,'Frallor namn och adress'!L8)</f>
        <v>0</v>
      </c>
      <c r="I10" s="184" t="b">
        <f>IF('Frallor namn och adress'!G8=1,'Frallor namn och adress'!M8)</f>
        <v>0</v>
      </c>
      <c r="J10" s="184" t="b">
        <f>IF('Frallor namn och adress'!G8=1,'Frallor namn och adress'!N8)</f>
        <v>0</v>
      </c>
      <c r="K10" s="184" t="b">
        <f>IF('Frallor namn och adress'!G8=1,'Frallor namn och adress'!O8)</f>
        <v>0</v>
      </c>
      <c r="L10" s="184" t="b">
        <f>IF('Frallor namn och adress'!G8=1,'Frallor namn och adress'!R8)</f>
        <v>0</v>
      </c>
    </row>
    <row r="11" spans="1:12" s="14" customFormat="1" ht="15.6" hidden="1">
      <c r="A11" s="135" t="b">
        <f>IF('Frallor namn och adress'!G9=1,'Frallor namn och adress'!D9)</f>
        <v>0</v>
      </c>
      <c r="B11" s="135" t="b">
        <f>IF('Frallor namn och adress'!G9=1,'Frallor namn och adress'!C9)</f>
        <v>0</v>
      </c>
      <c r="C11" s="136"/>
      <c r="D11" s="136" t="b">
        <f>IF('Frallor namn och adress'!G9=1,'Frallor namn och adress'!H9)</f>
        <v>0</v>
      </c>
      <c r="E11" s="185" t="b">
        <f>IF('Frallor namn och adress'!G9=1,'Frallor namn och adress'!F9)</f>
        <v>0</v>
      </c>
      <c r="F11" s="184" t="b">
        <f>IF('Frallor namn och adress'!G9=1,'Frallor namn och adress'!J9)</f>
        <v>0</v>
      </c>
      <c r="G11" s="184" t="b">
        <f>IF('Frallor namn och adress'!G9=1,'Frallor namn och adress'!K9)</f>
        <v>0</v>
      </c>
      <c r="H11" s="184" t="b">
        <f>IF('Frallor namn och adress'!G9=1,'Frallor namn och adress'!L9)</f>
        <v>0</v>
      </c>
      <c r="I11" s="184" t="b">
        <f>IF('Frallor namn och adress'!G9=1,'Frallor namn och adress'!M9)</f>
        <v>0</v>
      </c>
      <c r="J11" s="184" t="b">
        <f>IF('Frallor namn och adress'!G9=1,'Frallor namn och adress'!N9)</f>
        <v>0</v>
      </c>
      <c r="K11" s="184" t="b">
        <f>IF('Frallor namn och adress'!G9=1,'Frallor namn och adress'!O9)</f>
        <v>0</v>
      </c>
      <c r="L11" s="184" t="b">
        <f>IF('Frallor namn och adress'!G9=1,'Frallor namn och adress'!R9)</f>
        <v>0</v>
      </c>
    </row>
    <row r="12" spans="1:12" s="14" customFormat="1" ht="15.6" hidden="1">
      <c r="A12" s="135" t="b">
        <f>IF('Frallor namn och adress'!G10=1,'Frallor namn och adress'!D10)</f>
        <v>0</v>
      </c>
      <c r="B12" s="135" t="b">
        <f>IF('Frallor namn och adress'!G10=1,'Frallor namn och adress'!C10)</f>
        <v>0</v>
      </c>
      <c r="C12" s="136"/>
      <c r="D12" s="136" t="b">
        <f>IF('Frallor namn och adress'!G10=1,'Frallor namn och adress'!H10)</f>
        <v>0</v>
      </c>
      <c r="E12" s="185" t="b">
        <f>IF('Frallor namn och adress'!G10=1,'Frallor namn och adress'!F10)</f>
        <v>0</v>
      </c>
      <c r="F12" s="184" t="b">
        <f>IF('Frallor namn och adress'!G10=1,'Frallor namn och adress'!J10)</f>
        <v>0</v>
      </c>
      <c r="G12" s="184" t="b">
        <f>IF('Frallor namn och adress'!G10=1,'Frallor namn och adress'!K10)</f>
        <v>0</v>
      </c>
      <c r="H12" s="184" t="b">
        <f>IF('Frallor namn och adress'!G10=1,'Frallor namn och adress'!L10)</f>
        <v>0</v>
      </c>
      <c r="I12" s="184" t="b">
        <f>IF('Frallor namn och adress'!G10=1,'Frallor namn och adress'!M10)</f>
        <v>0</v>
      </c>
      <c r="J12" s="184" t="b">
        <f>IF('Frallor namn och adress'!G10=1,'Frallor namn och adress'!N10)</f>
        <v>0</v>
      </c>
      <c r="K12" s="184" t="b">
        <f>IF('Frallor namn och adress'!G10=1,'Frallor namn och adress'!O10)</f>
        <v>0</v>
      </c>
      <c r="L12" s="184" t="b">
        <f>IF('Frallor namn och adress'!G10=1,'Frallor namn och adress'!R10)</f>
        <v>0</v>
      </c>
    </row>
    <row r="13" spans="1:12" s="14" customFormat="1" ht="15.6" hidden="1">
      <c r="A13" s="135" t="b">
        <f>IF('Frallor namn och adress'!G11=1,'Frallor namn och adress'!D11)</f>
        <v>0</v>
      </c>
      <c r="B13" s="135" t="b">
        <f>IF('Frallor namn och adress'!G11=1,'Frallor namn och adress'!C11)</f>
        <v>0</v>
      </c>
      <c r="C13" s="136"/>
      <c r="D13" s="136" t="b">
        <f>IF('Frallor namn och adress'!G11=1,'Frallor namn och adress'!H11)</f>
        <v>0</v>
      </c>
      <c r="E13" s="185" t="b">
        <f>IF('Frallor namn och adress'!G11=1,'Frallor namn och adress'!F11)</f>
        <v>0</v>
      </c>
      <c r="F13" s="184" t="b">
        <f>IF('Frallor namn och adress'!G11=1,'Frallor namn och adress'!J11)</f>
        <v>0</v>
      </c>
      <c r="G13" s="184" t="b">
        <f>IF('Frallor namn och adress'!G11=1,'Frallor namn och adress'!K11)</f>
        <v>0</v>
      </c>
      <c r="H13" s="184" t="b">
        <f>IF('Frallor namn och adress'!G11=1,'Frallor namn och adress'!L11)</f>
        <v>0</v>
      </c>
      <c r="I13" s="184" t="b">
        <f>IF('Frallor namn och adress'!G11=1,'Frallor namn och adress'!M11)</f>
        <v>0</v>
      </c>
      <c r="J13" s="184" t="b">
        <f>IF('Frallor namn och adress'!G11=1,'Frallor namn och adress'!N11)</f>
        <v>0</v>
      </c>
      <c r="K13" s="184" t="b">
        <f>IF('Frallor namn och adress'!G11=1,'Frallor namn och adress'!O11)</f>
        <v>0</v>
      </c>
      <c r="L13" s="184" t="b">
        <f>IF('Frallor namn och adress'!G11=1,'Frallor namn och adress'!R11)</f>
        <v>0</v>
      </c>
    </row>
    <row r="14" spans="1:12" s="14" customFormat="1" ht="15.6" hidden="1">
      <c r="A14" s="135" t="b">
        <f>IF('Frallor namn och adress'!G12=1,'Frallor namn och adress'!D12)</f>
        <v>0</v>
      </c>
      <c r="B14" s="135" t="b">
        <f>IF('Frallor namn och adress'!G12=1,'Frallor namn och adress'!C12)</f>
        <v>0</v>
      </c>
      <c r="C14" s="136"/>
      <c r="D14" s="136" t="b">
        <f>IF('Frallor namn och adress'!G12=1,'Frallor namn och adress'!H12)</f>
        <v>0</v>
      </c>
      <c r="E14" s="185" t="b">
        <f>IF('Frallor namn och adress'!G12=1,'Frallor namn och adress'!F12)</f>
        <v>0</v>
      </c>
      <c r="F14" s="184" t="b">
        <f>IF('Frallor namn och adress'!G12=1,'Frallor namn och adress'!J12)</f>
        <v>0</v>
      </c>
      <c r="G14" s="184" t="b">
        <f>IF('Frallor namn och adress'!G12=1,'Frallor namn och adress'!K12)</f>
        <v>0</v>
      </c>
      <c r="H14" s="184" t="b">
        <f>IF('Frallor namn och adress'!G12=1,'Frallor namn och adress'!L12)</f>
        <v>0</v>
      </c>
      <c r="I14" s="184" t="b">
        <f>IF('Frallor namn och adress'!G12=1,'Frallor namn och adress'!M12)</f>
        <v>0</v>
      </c>
      <c r="J14" s="184" t="b">
        <f>IF('Frallor namn och adress'!G12=1,'Frallor namn och adress'!N12)</f>
        <v>0</v>
      </c>
      <c r="K14" s="184" t="b">
        <f>IF('Frallor namn och adress'!G12=1,'Frallor namn och adress'!O12)</f>
        <v>0</v>
      </c>
      <c r="L14" s="184" t="b">
        <f>IF('Frallor namn och adress'!G12=1,'Frallor namn och adress'!R12)</f>
        <v>0</v>
      </c>
    </row>
    <row r="15" spans="1:12" s="14" customFormat="1" ht="15.6" hidden="1">
      <c r="A15" s="135" t="b">
        <f>IF('Frallor namn och adress'!G13=1,'Frallor namn och adress'!D13)</f>
        <v>0</v>
      </c>
      <c r="B15" s="135" t="b">
        <f>IF('Frallor namn och adress'!G13=1,'Frallor namn och adress'!C13)</f>
        <v>0</v>
      </c>
      <c r="C15" s="136"/>
      <c r="D15" s="136" t="b">
        <f>IF('Frallor namn och adress'!G13=1,'Frallor namn och adress'!H13)</f>
        <v>0</v>
      </c>
      <c r="E15" s="185" t="b">
        <f>IF('Frallor namn och adress'!G13=1,'Frallor namn och adress'!F13)</f>
        <v>0</v>
      </c>
      <c r="F15" s="184" t="b">
        <f>IF('Frallor namn och adress'!G13=1,'Frallor namn och adress'!J13)</f>
        <v>0</v>
      </c>
      <c r="G15" s="184" t="b">
        <f>IF('Frallor namn och adress'!G13=1,'Frallor namn och adress'!K13)</f>
        <v>0</v>
      </c>
      <c r="H15" s="184" t="b">
        <f>IF('Frallor namn och adress'!G13=1,'Frallor namn och adress'!L13)</f>
        <v>0</v>
      </c>
      <c r="I15" s="184" t="b">
        <f>IF('Frallor namn och adress'!G13=1,'Frallor namn och adress'!M13)</f>
        <v>0</v>
      </c>
      <c r="J15" s="184" t="b">
        <f>IF('Frallor namn och adress'!G13=1,'Frallor namn och adress'!N13)</f>
        <v>0</v>
      </c>
      <c r="K15" s="184" t="b">
        <f>IF('Frallor namn och adress'!G13=1,'Frallor namn och adress'!O13)</f>
        <v>0</v>
      </c>
      <c r="L15" s="184" t="b">
        <f>IF('Frallor namn och adress'!G13=1,'Frallor namn och adress'!R13)</f>
        <v>0</v>
      </c>
    </row>
    <row r="16" spans="1:12" s="14" customFormat="1" ht="15.6" hidden="1">
      <c r="A16" s="135" t="b">
        <f>IF('Frallor namn och adress'!G14=1,'Frallor namn och adress'!D14)</f>
        <v>0</v>
      </c>
      <c r="B16" s="135" t="b">
        <f>IF('Frallor namn och adress'!G14=1,'Frallor namn och adress'!C14)</f>
        <v>0</v>
      </c>
      <c r="C16" s="136"/>
      <c r="D16" s="136" t="b">
        <f>IF('Frallor namn och adress'!G14=1,'Frallor namn och adress'!H14)</f>
        <v>0</v>
      </c>
      <c r="E16" s="185" t="b">
        <f>IF('Frallor namn och adress'!G14=1,'Frallor namn och adress'!F14)</f>
        <v>0</v>
      </c>
      <c r="F16" s="184" t="b">
        <f>IF('Frallor namn och adress'!G14=1,'Frallor namn och adress'!J14)</f>
        <v>0</v>
      </c>
      <c r="G16" s="184" t="b">
        <f>IF('Frallor namn och adress'!G14=1,'Frallor namn och adress'!K14)</f>
        <v>0</v>
      </c>
      <c r="H16" s="184" t="b">
        <f>IF('Frallor namn och adress'!G14=1,'Frallor namn och adress'!L14)</f>
        <v>0</v>
      </c>
      <c r="I16" s="184" t="b">
        <f>IF('Frallor namn och adress'!G14=1,'Frallor namn och adress'!M14)</f>
        <v>0</v>
      </c>
      <c r="J16" s="184" t="b">
        <f>IF('Frallor namn och adress'!G14=1,'Frallor namn och adress'!N14)</f>
        <v>0</v>
      </c>
      <c r="K16" s="184" t="b">
        <f>IF('Frallor namn och adress'!G14=1,'Frallor namn och adress'!O14)</f>
        <v>0</v>
      </c>
      <c r="L16" s="184" t="b">
        <f>IF('Frallor namn och adress'!G14=1,'Frallor namn och adress'!R14)</f>
        <v>0</v>
      </c>
    </row>
    <row r="17" spans="1:12" s="14" customFormat="1" ht="15.6" hidden="1">
      <c r="A17" s="135" t="b">
        <f>IF('Frallor namn och adress'!G15=1,'Frallor namn och adress'!D15)</f>
        <v>0</v>
      </c>
      <c r="B17" s="135" t="b">
        <f>IF('Frallor namn och adress'!G15=1,'Frallor namn och adress'!C15)</f>
        <v>0</v>
      </c>
      <c r="C17" s="136"/>
      <c r="D17" s="136" t="b">
        <f>IF('Frallor namn och adress'!G15=1,'Frallor namn och adress'!H15)</f>
        <v>0</v>
      </c>
      <c r="E17" s="185" t="b">
        <f>IF('Frallor namn och adress'!G15=1,'Frallor namn och adress'!F15)</f>
        <v>0</v>
      </c>
      <c r="F17" s="184" t="b">
        <f>IF('Frallor namn och adress'!G15=1,'Frallor namn och adress'!J15)</f>
        <v>0</v>
      </c>
      <c r="G17" s="184" t="b">
        <f>IF('Frallor namn och adress'!G15=1,'Frallor namn och adress'!K15)</f>
        <v>0</v>
      </c>
      <c r="H17" s="184" t="b">
        <f>IF('Frallor namn och adress'!G15=1,'Frallor namn och adress'!L15)</f>
        <v>0</v>
      </c>
      <c r="I17" s="184" t="b">
        <f>IF('Frallor namn och adress'!G15=1,'Frallor namn och adress'!M15)</f>
        <v>0</v>
      </c>
      <c r="J17" s="184" t="b">
        <f>IF('Frallor namn och adress'!G15=1,'Frallor namn och adress'!N15)</f>
        <v>0</v>
      </c>
      <c r="K17" s="184" t="b">
        <f>IF('Frallor namn och adress'!G15=1,'Frallor namn och adress'!O15)</f>
        <v>0</v>
      </c>
      <c r="L17" s="184" t="b">
        <f>IF('Frallor namn och adress'!G15=1,'Frallor namn och adress'!R15)</f>
        <v>0</v>
      </c>
    </row>
    <row r="18" spans="1:12" s="14" customFormat="1" ht="15.6" hidden="1">
      <c r="A18" s="135" t="b">
        <f>IF('Frallor namn och adress'!G16=1,'Frallor namn och adress'!D16)</f>
        <v>0</v>
      </c>
      <c r="B18" s="135" t="b">
        <f>IF('Frallor namn och adress'!G16=1,'Frallor namn och adress'!C16)</f>
        <v>0</v>
      </c>
      <c r="C18" s="136"/>
      <c r="D18" s="136" t="b">
        <f>IF('Frallor namn och adress'!G16=1,'Frallor namn och adress'!H16)</f>
        <v>0</v>
      </c>
      <c r="E18" s="185" t="b">
        <f>IF('Frallor namn och adress'!G16=1,'Frallor namn och adress'!F16)</f>
        <v>0</v>
      </c>
      <c r="F18" s="184" t="b">
        <f>IF('Frallor namn och adress'!G16=1,'Frallor namn och adress'!J16)</f>
        <v>0</v>
      </c>
      <c r="G18" s="184" t="b">
        <f>IF('Frallor namn och adress'!G16=1,'Frallor namn och adress'!K16)</f>
        <v>0</v>
      </c>
      <c r="H18" s="184" t="b">
        <f>IF('Frallor namn och adress'!G16=1,'Frallor namn och adress'!L16)</f>
        <v>0</v>
      </c>
      <c r="I18" s="184" t="b">
        <f>IF('Frallor namn och adress'!G16=1,'Frallor namn och adress'!M16)</f>
        <v>0</v>
      </c>
      <c r="J18" s="184" t="b">
        <f>IF('Frallor namn och adress'!G16=1,'Frallor namn och adress'!N16)</f>
        <v>0</v>
      </c>
      <c r="K18" s="184" t="b">
        <f>IF('Frallor namn och adress'!G16=1,'Frallor namn och adress'!O16)</f>
        <v>0</v>
      </c>
      <c r="L18" s="184" t="b">
        <f>IF('Frallor namn och adress'!G16=1,'Frallor namn och adress'!R16)</f>
        <v>0</v>
      </c>
    </row>
    <row r="19" spans="1:12" s="14" customFormat="1" ht="15.6" hidden="1">
      <c r="A19" s="135" t="b">
        <f>IF('Frallor namn och adress'!G17=1,'Frallor namn och adress'!D17)</f>
        <v>0</v>
      </c>
      <c r="B19" s="135" t="b">
        <f>IF('Frallor namn och adress'!G17=1,'Frallor namn och adress'!C17)</f>
        <v>0</v>
      </c>
      <c r="C19" s="136"/>
      <c r="D19" s="136" t="b">
        <f>IF('Frallor namn och adress'!G17=1,'Frallor namn och adress'!H17)</f>
        <v>0</v>
      </c>
      <c r="E19" s="185" t="b">
        <f>IF('Frallor namn och adress'!G17=1,'Frallor namn och adress'!F17)</f>
        <v>0</v>
      </c>
      <c r="F19" s="184" t="b">
        <f>IF('Frallor namn och adress'!G17=1,'Frallor namn och adress'!J17)</f>
        <v>0</v>
      </c>
      <c r="G19" s="184" t="b">
        <f>IF('Frallor namn och adress'!G17=1,'Frallor namn och adress'!K17)</f>
        <v>0</v>
      </c>
      <c r="H19" s="184" t="b">
        <f>IF('Frallor namn och adress'!G17=1,'Frallor namn och adress'!L17)</f>
        <v>0</v>
      </c>
      <c r="I19" s="184" t="b">
        <f>IF('Frallor namn och adress'!G17=1,'Frallor namn och adress'!M17)</f>
        <v>0</v>
      </c>
      <c r="J19" s="184" t="b">
        <f>IF('Frallor namn och adress'!G17=1,'Frallor namn och adress'!N17)</f>
        <v>0</v>
      </c>
      <c r="K19" s="184" t="b">
        <f>IF('Frallor namn och adress'!G17=1,'Frallor namn och adress'!O17)</f>
        <v>0</v>
      </c>
      <c r="L19" s="184" t="b">
        <f>IF('Frallor namn och adress'!G17=1,'Frallor namn och adress'!R17)</f>
        <v>0</v>
      </c>
    </row>
    <row r="20" spans="1:12" s="14" customFormat="1" ht="15.6">
      <c r="A20" s="135" t="str">
        <f>IF('Frallor namn och adress'!G18=1,'Frallor namn och adress'!D18)</f>
        <v>Hjovägen 35</v>
      </c>
      <c r="B20" s="135" t="str">
        <f>IF('Frallor namn och adress'!G18=1,'Frallor namn och adress'!C18)</f>
        <v>Malin Kinell</v>
      </c>
      <c r="C20" s="136"/>
      <c r="D20" s="136">
        <f>IF('Frallor namn och adress'!G18=1,'Frallor namn och adress'!H18)</f>
        <v>0</v>
      </c>
      <c r="E20" s="185" t="str">
        <f>IF('Frallor namn och adress'!G18=1,'Frallor namn och adress'!F18)</f>
        <v>Kråkeryd</v>
      </c>
      <c r="F20" s="184">
        <f>IF('Frallor namn och adress'!G18=1,'Frallor namn och adress'!J18)</f>
        <v>1</v>
      </c>
      <c r="G20" s="184">
        <f>IF('Frallor namn och adress'!G18=1,'Frallor namn och adress'!K18)</f>
        <v>1</v>
      </c>
      <c r="H20" s="184">
        <f>IF('Frallor namn och adress'!G18=1,'Frallor namn och adress'!L18)</f>
        <v>1</v>
      </c>
      <c r="I20" s="184">
        <f>IF('Frallor namn och adress'!G18=1,'Frallor namn och adress'!M18)</f>
        <v>1</v>
      </c>
      <c r="J20" s="184">
        <f>IF('Frallor namn och adress'!G18=1,'Frallor namn och adress'!N18)</f>
        <v>1</v>
      </c>
      <c r="K20" s="184">
        <f>IF('Frallor namn och adress'!G18=1,'Frallor namn och adress'!O18)</f>
        <v>1</v>
      </c>
      <c r="L20" s="184">
        <f>IF('Frallor namn och adress'!G18=1,'Frallor namn och adress'!R18)</f>
        <v>0</v>
      </c>
    </row>
    <row r="21" spans="1:12" s="14" customFormat="1" ht="15.6">
      <c r="A21" s="135" t="str">
        <f>IF('Frallor namn och adress'!G19=1,'Frallor namn och adress'!D19)</f>
        <v>Höjdstigen 27</v>
      </c>
      <c r="B21" s="135" t="str">
        <f>IF('Frallor namn och adress'!G19=1,'Frallor namn och adress'!C19)</f>
        <v>Lotta Rogö</v>
      </c>
      <c r="C21" s="136"/>
      <c r="D21" s="136">
        <f>IF('Frallor namn och adress'!G19=1,'Frallor namn och adress'!H19)</f>
        <v>0</v>
      </c>
      <c r="E21" s="185" t="str">
        <f>IF('Frallor namn och adress'!G19=1,'Frallor namn och adress'!F19)</f>
        <v>Mölekullen</v>
      </c>
      <c r="F21" s="184">
        <f>IF('Frallor namn och adress'!G19=1,'Frallor namn och adress'!J19)</f>
        <v>1</v>
      </c>
      <c r="G21" s="184">
        <f>IF('Frallor namn och adress'!G19=1,'Frallor namn och adress'!K19)</f>
        <v>1</v>
      </c>
      <c r="H21" s="184">
        <f>IF('Frallor namn och adress'!G19=1,'Frallor namn och adress'!L19)</f>
        <v>1</v>
      </c>
      <c r="I21" s="184">
        <f>IF('Frallor namn och adress'!G19=1,'Frallor namn och adress'!M19)</f>
        <v>1</v>
      </c>
      <c r="J21" s="184">
        <f>IF('Frallor namn och adress'!G19=1,'Frallor namn och adress'!N19)</f>
        <v>1</v>
      </c>
      <c r="K21" s="184">
        <f>IF('Frallor namn och adress'!G19=1,'Frallor namn och adress'!O19)</f>
        <v>1</v>
      </c>
      <c r="L21" s="184">
        <f>IF('Frallor namn och adress'!G19=1,'Frallor namn och adress'!R19)</f>
        <v>0</v>
      </c>
    </row>
    <row r="22" spans="1:12" s="14" customFormat="1" ht="15.6" hidden="1">
      <c r="A22" s="135" t="b">
        <f>IF('Frallor namn och adress'!G20=1,'Frallor namn och adress'!D20)</f>
        <v>0</v>
      </c>
      <c r="B22" s="135" t="b">
        <f>IF('Frallor namn och adress'!G20=1,'Frallor namn och adress'!C20)</f>
        <v>0</v>
      </c>
      <c r="C22" s="136"/>
      <c r="D22" s="136" t="b">
        <f>IF('Frallor namn och adress'!G20=1,'Frallor namn och adress'!H20)</f>
        <v>0</v>
      </c>
      <c r="E22" s="185" t="b">
        <f>IF('Frallor namn och adress'!G20=1,'Frallor namn och adress'!F20)</f>
        <v>0</v>
      </c>
      <c r="F22" s="184" t="b">
        <f>IF('Frallor namn och adress'!G20=1,'Frallor namn och adress'!J20)</f>
        <v>0</v>
      </c>
      <c r="G22" s="184" t="b">
        <f>IF('Frallor namn och adress'!G20=1,'Frallor namn och adress'!K20)</f>
        <v>0</v>
      </c>
      <c r="H22" s="184" t="b">
        <f>IF('Frallor namn och adress'!G20=1,'Frallor namn och adress'!L20)</f>
        <v>0</v>
      </c>
      <c r="I22" s="184" t="b">
        <f>IF('Frallor namn och adress'!G20=1,'Frallor namn och adress'!M20)</f>
        <v>0</v>
      </c>
      <c r="J22" s="184" t="b">
        <f>IF('Frallor namn och adress'!G20=1,'Frallor namn och adress'!N20)</f>
        <v>0</v>
      </c>
      <c r="K22" s="184" t="b">
        <f>IF('Frallor namn och adress'!G20=1,'Frallor namn och adress'!O20)</f>
        <v>0</v>
      </c>
      <c r="L22" s="184" t="b">
        <f>IF('Frallor namn och adress'!G20=1,'Frallor namn och adress'!R20)</f>
        <v>0</v>
      </c>
    </row>
    <row r="23" spans="1:12" s="14" customFormat="1" ht="15.6" hidden="1">
      <c r="A23" s="135" t="b">
        <f>IF('Frallor namn och adress'!G21=1,'Frallor namn och adress'!D21)</f>
        <v>0</v>
      </c>
      <c r="B23" s="135" t="b">
        <f>IF('Frallor namn och adress'!G21=1,'Frallor namn och adress'!C21)</f>
        <v>0</v>
      </c>
      <c r="C23" s="136"/>
      <c r="D23" s="136" t="b">
        <f>IF('Frallor namn och adress'!G21=1,'Frallor namn och adress'!H21)</f>
        <v>0</v>
      </c>
      <c r="E23" s="185" t="b">
        <f>IF('Frallor namn och adress'!G21=1,'Frallor namn och adress'!F21)</f>
        <v>0</v>
      </c>
      <c r="F23" s="184" t="b">
        <f>IF('Frallor namn och adress'!G21=1,'Frallor namn och adress'!J21)</f>
        <v>0</v>
      </c>
      <c r="G23" s="184" t="b">
        <f>IF('Frallor namn och adress'!G21=1,'Frallor namn och adress'!K21)</f>
        <v>0</v>
      </c>
      <c r="H23" s="184" t="b">
        <f>IF('Frallor namn och adress'!G21=1,'Frallor namn och adress'!L21)</f>
        <v>0</v>
      </c>
      <c r="I23" s="184" t="b">
        <f>IF('Frallor namn och adress'!G21=1,'Frallor namn och adress'!M21)</f>
        <v>0</v>
      </c>
      <c r="J23" s="184" t="b">
        <f>IF('Frallor namn och adress'!G21=1,'Frallor namn och adress'!N21)</f>
        <v>0</v>
      </c>
      <c r="K23" s="184" t="b">
        <f>IF('Frallor namn och adress'!G21=1,'Frallor namn och adress'!O21)</f>
        <v>0</v>
      </c>
      <c r="L23" s="184" t="b">
        <f>IF('Frallor namn och adress'!G21=1,'Frallor namn och adress'!R21)</f>
        <v>0</v>
      </c>
    </row>
    <row r="24" spans="1:12" s="14" customFormat="1" ht="15.6">
      <c r="A24" s="135" t="str">
        <f>IF('Frallor namn och adress'!G22=1,'Frallor namn och adress'!D22)</f>
        <v>Höjdstigen 13</v>
      </c>
      <c r="B24" s="135" t="str">
        <f>IF('Frallor namn och adress'!G22=1,'Frallor namn och adress'!C22)</f>
        <v>Jonas Dahl</v>
      </c>
      <c r="C24" s="136"/>
      <c r="D24" s="136" t="str">
        <f>IF('Frallor namn och adress'!G22=1,'Frallor namn och adress'!H22)</f>
        <v>070-5300815</v>
      </c>
      <c r="E24" s="185" t="str">
        <f>IF('Frallor namn och adress'!G22=1,'Frallor namn och adress'!F22)</f>
        <v>Mölekullen</v>
      </c>
      <c r="F24" s="184">
        <f>IF('Frallor namn och adress'!G22=1,'Frallor namn och adress'!J22)</f>
        <v>1</v>
      </c>
      <c r="G24" s="184">
        <f>IF('Frallor namn och adress'!G22=1,'Frallor namn och adress'!K22)</f>
        <v>1</v>
      </c>
      <c r="H24" s="184">
        <f>IF('Frallor namn och adress'!G22=1,'Frallor namn och adress'!L22)</f>
        <v>1</v>
      </c>
      <c r="I24" s="184">
        <f>IF('Frallor namn och adress'!G22=1,'Frallor namn och adress'!M22)</f>
        <v>1</v>
      </c>
      <c r="J24" s="184">
        <f>IF('Frallor namn och adress'!G22=1,'Frallor namn och adress'!N22)</f>
        <v>1</v>
      </c>
      <c r="K24" s="184">
        <f>IF('Frallor namn och adress'!G22=1,'Frallor namn och adress'!O22)</f>
        <v>1</v>
      </c>
      <c r="L24" s="184">
        <f>IF('Frallor namn och adress'!G22=1,'Frallor namn och adress'!R22)</f>
        <v>0</v>
      </c>
    </row>
    <row r="25" spans="1:12" ht="15.6" hidden="1">
      <c r="A25" s="135" t="b">
        <f>IF('Frallor namn och adress'!G23=1,'Frallor namn och adress'!D23)</f>
        <v>0</v>
      </c>
      <c r="B25" s="135" t="b">
        <f>IF('Frallor namn och adress'!G23=1,'Frallor namn och adress'!C23)</f>
        <v>0</v>
      </c>
      <c r="C25" s="136"/>
      <c r="D25" s="136" t="b">
        <f>IF('Frallor namn och adress'!G23=1,'Frallor namn och adress'!H23)</f>
        <v>0</v>
      </c>
      <c r="E25" s="185" t="b">
        <f>IF('Frallor namn och adress'!G23=1,'Frallor namn och adress'!F23)</f>
        <v>0</v>
      </c>
      <c r="F25" s="184" t="b">
        <f>IF('Frallor namn och adress'!G23=1,'Frallor namn och adress'!J23)</f>
        <v>0</v>
      </c>
      <c r="G25" s="184" t="b">
        <f>IF('Frallor namn och adress'!G23=1,'Frallor namn och adress'!K23)</f>
        <v>0</v>
      </c>
      <c r="H25" s="184" t="b">
        <f>IF('Frallor namn och adress'!G23=1,'Frallor namn och adress'!L23)</f>
        <v>0</v>
      </c>
      <c r="I25" s="184" t="b">
        <f>IF('Frallor namn och adress'!G23=1,'Frallor namn och adress'!M23)</f>
        <v>0</v>
      </c>
      <c r="J25" s="184" t="b">
        <f>IF('Frallor namn och adress'!G23=1,'Frallor namn och adress'!N23)</f>
        <v>0</v>
      </c>
      <c r="K25" s="184" t="b">
        <f>IF('Frallor namn och adress'!G23=1,'Frallor namn och adress'!O23)</f>
        <v>0</v>
      </c>
      <c r="L25" s="184" t="b">
        <f>IF('Frallor namn och adress'!G23=1,'Frallor namn och adress'!R23)</f>
        <v>0</v>
      </c>
    </row>
    <row r="26" spans="1:12" s="14" customFormat="1" ht="15.6">
      <c r="A26" s="135" t="str">
        <f>IF('Frallor namn och adress'!G24=1,'Frallor namn och adress'!D24)</f>
        <v>Storhagen 49</v>
      </c>
      <c r="B26" s="135" t="str">
        <f>IF('Frallor namn och adress'!G24=1,'Frallor namn och adress'!C24)</f>
        <v>Marie Benke</v>
      </c>
      <c r="C26" s="136"/>
      <c r="D26" s="136" t="str">
        <f>IF('Frallor namn och adress'!G24=1,'Frallor namn och adress'!H24)</f>
        <v>0739-811081</v>
      </c>
      <c r="E26" s="185" t="str">
        <f>IF('Frallor namn och adress'!G24=1,'Frallor namn och adress'!F24)</f>
        <v>Storhagen</v>
      </c>
      <c r="F26" s="184">
        <f>IF('Frallor namn och adress'!G24=1,'Frallor namn och adress'!J24)</f>
        <v>1</v>
      </c>
      <c r="G26" s="184" t="str">
        <f>IF('Frallor namn och adress'!G24=1,'Frallor namn och adress'!K24)</f>
        <v>x</v>
      </c>
      <c r="H26" s="184">
        <f>IF('Frallor namn och adress'!G24=1,'Frallor namn och adress'!L24)</f>
        <v>1</v>
      </c>
      <c r="I26" s="184" t="str">
        <f>IF('Frallor namn och adress'!G24=1,'Frallor namn och adress'!M24)</f>
        <v>x</v>
      </c>
      <c r="J26" s="184">
        <f>IF('Frallor namn och adress'!G24=1,'Frallor namn och adress'!N24)</f>
        <v>1</v>
      </c>
      <c r="K26" s="184" t="str">
        <f>IF('Frallor namn och adress'!G24=1,'Frallor namn och adress'!O24)</f>
        <v>x</v>
      </c>
      <c r="L26" s="184">
        <f>IF('Frallor namn och adress'!G24=1,'Frallor namn och adress'!R24)</f>
        <v>0</v>
      </c>
    </row>
    <row r="27" spans="1:12" ht="15.6" hidden="1">
      <c r="A27" s="135" t="b">
        <f>IF('Frallor namn och adress'!G25=1,'Frallor namn och adress'!D25)</f>
        <v>0</v>
      </c>
      <c r="B27" s="135" t="b">
        <f>IF('Frallor namn och adress'!G25=1,'Frallor namn och adress'!C25)</f>
        <v>0</v>
      </c>
      <c r="C27" s="136"/>
      <c r="D27" s="136" t="b">
        <f>IF('Frallor namn och adress'!G25=1,'Frallor namn och adress'!H25)</f>
        <v>0</v>
      </c>
      <c r="E27" s="185" t="b">
        <f>IF('Frallor namn och adress'!G25=1,'Frallor namn och adress'!F25)</f>
        <v>0</v>
      </c>
      <c r="F27" s="184" t="b">
        <f>IF('Frallor namn och adress'!G25=1,'Frallor namn och adress'!J25)</f>
        <v>0</v>
      </c>
      <c r="G27" s="184" t="b">
        <f>IF('Frallor namn och adress'!G25=1,'Frallor namn och adress'!K25)</f>
        <v>0</v>
      </c>
      <c r="H27" s="184" t="b">
        <f>IF('Frallor namn och adress'!G25=1,'Frallor namn och adress'!L25)</f>
        <v>0</v>
      </c>
      <c r="I27" s="184" t="b">
        <f>IF('Frallor namn och adress'!G25=1,'Frallor namn och adress'!M25)</f>
        <v>0</v>
      </c>
      <c r="J27" s="184" t="b">
        <f>IF('Frallor namn och adress'!G25=1,'Frallor namn och adress'!N25)</f>
        <v>0</v>
      </c>
      <c r="K27" s="184" t="b">
        <f>IF('Frallor namn och adress'!G25=1,'Frallor namn och adress'!O25)</f>
        <v>0</v>
      </c>
      <c r="L27" s="184" t="b">
        <f>IF('Frallor namn och adress'!G25=1,'Frallor namn och adress'!R25)</f>
        <v>0</v>
      </c>
    </row>
    <row r="28" spans="1:12" s="14" customFormat="1" ht="15.6" hidden="1">
      <c r="A28" s="135" t="b">
        <f>IF('Frallor namn och adress'!G26=1,'Frallor namn och adress'!D26)</f>
        <v>0</v>
      </c>
      <c r="B28" s="135" t="b">
        <f>IF('Frallor namn och adress'!G26=1,'Frallor namn och adress'!C26)</f>
        <v>0</v>
      </c>
      <c r="C28" s="136"/>
      <c r="D28" s="136" t="b">
        <f>IF('Frallor namn och adress'!G26=1,'Frallor namn och adress'!H26)</f>
        <v>0</v>
      </c>
      <c r="E28" s="185" t="b">
        <f>IF('Frallor namn och adress'!G26=1,'Frallor namn och adress'!F26)</f>
        <v>0</v>
      </c>
      <c r="F28" s="184" t="b">
        <f>IF('Frallor namn och adress'!G26=1,'Frallor namn och adress'!J26)</f>
        <v>0</v>
      </c>
      <c r="G28" s="184" t="b">
        <f>IF('Frallor namn och adress'!G26=1,'Frallor namn och adress'!K26)</f>
        <v>0</v>
      </c>
      <c r="H28" s="184" t="b">
        <f>IF('Frallor namn och adress'!G26=1,'Frallor namn och adress'!L26)</f>
        <v>0</v>
      </c>
      <c r="I28" s="184" t="b">
        <f>IF('Frallor namn och adress'!G26=1,'Frallor namn och adress'!M26)</f>
        <v>0</v>
      </c>
      <c r="J28" s="184" t="b">
        <f>IF('Frallor namn och adress'!G26=1,'Frallor namn och adress'!N26)</f>
        <v>0</v>
      </c>
      <c r="K28" s="184" t="b">
        <f>IF('Frallor namn och adress'!G26=1,'Frallor namn och adress'!O26)</f>
        <v>0</v>
      </c>
      <c r="L28" s="184" t="b">
        <f>IF('Frallor namn och adress'!G26=1,'Frallor namn och adress'!R26)</f>
        <v>0</v>
      </c>
    </row>
    <row r="29" spans="1:12" s="14" customFormat="1" ht="15.6">
      <c r="A29" s="135" t="str">
        <f>IF('Frallor namn och adress'!G27=1,'Frallor namn och adress'!D27)</f>
        <v>Lybäcksvägen 65</v>
      </c>
      <c r="B29" s="135" t="str">
        <f>IF('Frallor namn och adress'!G27=1,'Frallor namn och adress'!C27)</f>
        <v>Monica Rosendahl</v>
      </c>
      <c r="C29" s="136"/>
      <c r="D29" s="136" t="str">
        <f>IF('Frallor namn och adress'!G27=1,'Frallor namn och adress'!H27)</f>
        <v>070-3694200</v>
      </c>
      <c r="E29" s="185" t="str">
        <f>IF('Frallor namn och adress'!G27=1,'Frallor namn och adress'!F27)</f>
        <v>Storhagen</v>
      </c>
      <c r="F29" s="184">
        <f>IF('Frallor namn och adress'!G27=1,'Frallor namn och adress'!J27)</f>
        <v>1</v>
      </c>
      <c r="G29" s="184">
        <f>IF('Frallor namn och adress'!G27=1,'Frallor namn och adress'!K27)</f>
        <v>1</v>
      </c>
      <c r="H29" s="184">
        <f>IF('Frallor namn och adress'!G27=1,'Frallor namn och adress'!L27)</f>
        <v>1</v>
      </c>
      <c r="I29" s="184">
        <f>IF('Frallor namn och adress'!G27=1,'Frallor namn och adress'!M27)</f>
        <v>1</v>
      </c>
      <c r="J29" s="184">
        <f>IF('Frallor namn och adress'!G27=1,'Frallor namn och adress'!N27)</f>
        <v>1</v>
      </c>
      <c r="K29" s="184">
        <f>IF('Frallor namn och adress'!G27=1,'Frallor namn och adress'!O27)</f>
        <v>1</v>
      </c>
      <c r="L29" s="184">
        <f>IF('Frallor namn och adress'!G27=1,'Frallor namn och adress'!R27)</f>
        <v>0</v>
      </c>
    </row>
    <row r="30" spans="1:12" s="14" customFormat="1" ht="15.6" hidden="1">
      <c r="A30" s="135" t="b">
        <f>IF('Frallor namn och adress'!G28=1,'Frallor namn och adress'!D28)</f>
        <v>0</v>
      </c>
      <c r="B30" s="135" t="b">
        <f>IF('Frallor namn och adress'!G28=1,'Frallor namn och adress'!C28)</f>
        <v>0</v>
      </c>
      <c r="C30" s="136"/>
      <c r="D30" s="136" t="b">
        <f>IF('Frallor namn och adress'!G28=1,'Frallor namn och adress'!H28)</f>
        <v>0</v>
      </c>
      <c r="E30" s="185" t="b">
        <f>IF('Frallor namn och adress'!G28=1,'Frallor namn och adress'!F28)</f>
        <v>0</v>
      </c>
      <c r="F30" s="184" t="b">
        <f>IF('Frallor namn och adress'!G28=1,'Frallor namn och adress'!J28)</f>
        <v>0</v>
      </c>
      <c r="G30" s="184" t="b">
        <f>IF('Frallor namn och adress'!G28=1,'Frallor namn och adress'!K28)</f>
        <v>0</v>
      </c>
      <c r="H30" s="184" t="b">
        <f>IF('Frallor namn och adress'!G28=1,'Frallor namn och adress'!L28)</f>
        <v>0</v>
      </c>
      <c r="I30" s="184" t="b">
        <f>IF('Frallor namn och adress'!G28=1,'Frallor namn och adress'!M28)</f>
        <v>0</v>
      </c>
      <c r="J30" s="184" t="b">
        <f>IF('Frallor namn och adress'!G28=1,'Frallor namn och adress'!N28)</f>
        <v>0</v>
      </c>
      <c r="K30" s="184" t="b">
        <f>IF('Frallor namn och adress'!G28=1,'Frallor namn och adress'!O28)</f>
        <v>0</v>
      </c>
      <c r="L30" s="184" t="b">
        <f>IF('Frallor namn och adress'!G28=1,'Frallor namn och adress'!R28)</f>
        <v>0</v>
      </c>
    </row>
    <row r="31" spans="1:12" s="14" customFormat="1" ht="15.6" hidden="1">
      <c r="A31" s="135" t="b">
        <f>IF('Frallor namn och adress'!G29=1,'Frallor namn och adress'!D29)</f>
        <v>0</v>
      </c>
      <c r="B31" s="135" t="b">
        <f>IF('Frallor namn och adress'!G29=1,'Frallor namn och adress'!C29)</f>
        <v>0</v>
      </c>
      <c r="C31" s="136"/>
      <c r="D31" s="136" t="b">
        <f>IF('Frallor namn och adress'!G29=1,'Frallor namn och adress'!H29)</f>
        <v>0</v>
      </c>
      <c r="E31" s="185" t="b">
        <f>IF('Frallor namn och adress'!G29=1,'Frallor namn och adress'!F29)</f>
        <v>0</v>
      </c>
      <c r="F31" s="184" t="b">
        <f>IF('Frallor namn och adress'!G29=1,'Frallor namn och adress'!J29)</f>
        <v>0</v>
      </c>
      <c r="G31" s="184" t="b">
        <f>IF('Frallor namn och adress'!G29=1,'Frallor namn och adress'!K29)</f>
        <v>0</v>
      </c>
      <c r="H31" s="184" t="b">
        <f>IF('Frallor namn och adress'!G29=1,'Frallor namn och adress'!L29)</f>
        <v>0</v>
      </c>
      <c r="I31" s="184" t="b">
        <f>IF('Frallor namn och adress'!G29=1,'Frallor namn och adress'!M29)</f>
        <v>0</v>
      </c>
      <c r="J31" s="184" t="b">
        <f>IF('Frallor namn och adress'!G29=1,'Frallor namn och adress'!N29)</f>
        <v>0</v>
      </c>
      <c r="K31" s="184" t="b">
        <f>IF('Frallor namn och adress'!G29=1,'Frallor namn och adress'!O29)</f>
        <v>0</v>
      </c>
      <c r="L31" s="184" t="b">
        <f>IF('Frallor namn och adress'!G29=1,'Frallor namn och adress'!R29)</f>
        <v>0</v>
      </c>
    </row>
    <row r="32" spans="1:12" s="14" customFormat="1" ht="15.6" hidden="1">
      <c r="A32" s="135" t="b">
        <f>IF('Frallor namn och adress'!G30=1,'Frallor namn och adress'!D30)</f>
        <v>0</v>
      </c>
      <c r="B32" s="135" t="b">
        <f>IF('Frallor namn och adress'!G30=1,'Frallor namn och adress'!C30)</f>
        <v>0</v>
      </c>
      <c r="C32" s="136"/>
      <c r="D32" s="136" t="b">
        <f>IF('Frallor namn och adress'!G30=1,'Frallor namn och adress'!H30)</f>
        <v>0</v>
      </c>
      <c r="E32" s="185" t="b">
        <f>IF('Frallor namn och adress'!G30=1,'Frallor namn och adress'!F30)</f>
        <v>0</v>
      </c>
      <c r="F32" s="184" t="b">
        <f>IF('Frallor namn och adress'!G30=1,'Frallor namn och adress'!J30)</f>
        <v>0</v>
      </c>
      <c r="G32" s="184" t="b">
        <f>IF('Frallor namn och adress'!G30=1,'Frallor namn och adress'!K30)</f>
        <v>0</v>
      </c>
      <c r="H32" s="184" t="b">
        <f>IF('Frallor namn och adress'!G30=1,'Frallor namn och adress'!L30)</f>
        <v>0</v>
      </c>
      <c r="I32" s="184" t="b">
        <f>IF('Frallor namn och adress'!G30=1,'Frallor namn och adress'!M30)</f>
        <v>0</v>
      </c>
      <c r="J32" s="184" t="b">
        <f>IF('Frallor namn och adress'!G30=1,'Frallor namn och adress'!N30)</f>
        <v>0</v>
      </c>
      <c r="K32" s="184" t="b">
        <f>IF('Frallor namn och adress'!G30=1,'Frallor namn och adress'!O30)</f>
        <v>0</v>
      </c>
      <c r="L32" s="184" t="b">
        <f>IF('Frallor namn och adress'!G30=1,'Frallor namn och adress'!R30)</f>
        <v>0</v>
      </c>
    </row>
    <row r="33" spans="1:12" s="14" customFormat="1" ht="15.6" hidden="1">
      <c r="A33" s="135" t="b">
        <f>IF('Frallor namn och adress'!G31=1,'Frallor namn och adress'!D31)</f>
        <v>0</v>
      </c>
      <c r="B33" s="135" t="b">
        <f>IF('Frallor namn och adress'!G31=1,'Frallor namn och adress'!C31)</f>
        <v>0</v>
      </c>
      <c r="C33" s="136"/>
      <c r="D33" s="136" t="b">
        <f>IF('Frallor namn och adress'!G31=1,'Frallor namn och adress'!H31)</f>
        <v>0</v>
      </c>
      <c r="E33" s="185" t="b">
        <f>IF('Frallor namn och adress'!G31=1,'Frallor namn och adress'!F31)</f>
        <v>0</v>
      </c>
      <c r="F33" s="184" t="b">
        <f>IF('Frallor namn och adress'!G31=1,'Frallor namn och adress'!J31)</f>
        <v>0</v>
      </c>
      <c r="G33" s="184" t="b">
        <f>IF('Frallor namn och adress'!G31=1,'Frallor namn och adress'!K31)</f>
        <v>0</v>
      </c>
      <c r="H33" s="184" t="b">
        <f>IF('Frallor namn och adress'!G31=1,'Frallor namn och adress'!L31)</f>
        <v>0</v>
      </c>
      <c r="I33" s="184" t="b">
        <f>IF('Frallor namn och adress'!G31=1,'Frallor namn och adress'!M31)</f>
        <v>0</v>
      </c>
      <c r="J33" s="184" t="b">
        <f>IF('Frallor namn och adress'!G31=1,'Frallor namn och adress'!N31)</f>
        <v>0</v>
      </c>
      <c r="K33" s="184" t="b">
        <f>IF('Frallor namn och adress'!G31=1,'Frallor namn och adress'!O31)</f>
        <v>0</v>
      </c>
      <c r="L33" s="184" t="b">
        <f>IF('Frallor namn och adress'!G31=1,'Frallor namn och adress'!R31)</f>
        <v>0</v>
      </c>
    </row>
    <row r="34" spans="1:12" s="14" customFormat="1" ht="15.6">
      <c r="A34" s="135" t="str">
        <f>IF('Frallor namn och adress'!G32=1,'Frallor namn och adress'!D32)</f>
        <v>Duvgatan 23</v>
      </c>
      <c r="B34" s="135" t="str">
        <f>IF('Frallor namn och adress'!G32=1,'Frallor namn och adress'!C32)</f>
        <v>Ulf Larsson</v>
      </c>
      <c r="C34" s="136"/>
      <c r="D34" s="136" t="str">
        <f>IF('Frallor namn och adress'!G32=1,'Frallor namn och adress'!H32)</f>
        <v>070-8757945</v>
      </c>
      <c r="E34" s="185" t="str">
        <f>IF('Frallor namn och adress'!G32=1,'Frallor namn och adress'!F32)</f>
        <v>Kråkeryd</v>
      </c>
      <c r="F34" s="184">
        <f>IF('Frallor namn och adress'!G32=1,'Frallor namn och adress'!J32)</f>
        <v>1</v>
      </c>
      <c r="G34" s="184">
        <f>IF('Frallor namn och adress'!G32=1,'Frallor namn och adress'!K32)</f>
        <v>1</v>
      </c>
      <c r="H34" s="184">
        <f>IF('Frallor namn och adress'!G32=1,'Frallor namn och adress'!L32)</f>
        <v>1</v>
      </c>
      <c r="I34" s="184">
        <f>IF('Frallor namn och adress'!G32=1,'Frallor namn och adress'!M32)</f>
        <v>1</v>
      </c>
      <c r="J34" s="184">
        <f>IF('Frallor namn och adress'!G32=1,'Frallor namn och adress'!N32)</f>
        <v>1</v>
      </c>
      <c r="K34" s="184" t="str">
        <f>IF('Frallor namn och adress'!G32=1,'Frallor namn och adress'!O32)</f>
        <v>x</v>
      </c>
      <c r="L34" s="184">
        <f>IF('Frallor namn och adress'!G32=1,'Frallor namn och adress'!R32)</f>
        <v>0</v>
      </c>
    </row>
    <row r="35" spans="1:12" s="213" customFormat="1" ht="15.6" hidden="1">
      <c r="A35" s="135" t="b">
        <f>IF('Frallor namn och adress'!G33=1,'Frallor namn och adress'!D33)</f>
        <v>0</v>
      </c>
      <c r="B35" s="135" t="b">
        <f>IF('Frallor namn och adress'!G33=1,'Frallor namn och adress'!C33)</f>
        <v>0</v>
      </c>
      <c r="C35" s="136"/>
      <c r="D35" s="136" t="b">
        <f>IF('Frallor namn och adress'!G33=1,'Frallor namn och adress'!H33)</f>
        <v>0</v>
      </c>
      <c r="E35" s="185" t="b">
        <f>IF('Frallor namn och adress'!G33=1,'Frallor namn och adress'!F33)</f>
        <v>0</v>
      </c>
      <c r="F35" s="184" t="b">
        <f>IF('Frallor namn och adress'!G33=1,'Frallor namn och adress'!J33)</f>
        <v>0</v>
      </c>
      <c r="G35" s="184" t="b">
        <f>IF('Frallor namn och adress'!G33=1,'Frallor namn och adress'!K33)</f>
        <v>0</v>
      </c>
      <c r="H35" s="184" t="b">
        <f>IF('Frallor namn och adress'!G33=1,'Frallor namn och adress'!L33)</f>
        <v>0</v>
      </c>
      <c r="I35" s="184" t="b">
        <f>IF('Frallor namn och adress'!G33=1,'Frallor namn och adress'!M33)</f>
        <v>0</v>
      </c>
      <c r="J35" s="184" t="b">
        <f>IF('Frallor namn och adress'!G33=1,'Frallor namn och adress'!N33)</f>
        <v>0</v>
      </c>
      <c r="K35" s="184" t="b">
        <f>IF('Frallor namn och adress'!G33=1,'Frallor namn och adress'!O33)</f>
        <v>0</v>
      </c>
      <c r="L35" s="184" t="b">
        <f>IF('Frallor namn och adress'!G33=1,'Frallor namn och adress'!R33)</f>
        <v>0</v>
      </c>
    </row>
    <row r="36" spans="1:12" s="213" customFormat="1" ht="15.6" hidden="1">
      <c r="A36" s="135" t="b">
        <f>IF('Frallor namn och adress'!G34=1,'Frallor namn och adress'!D34)</f>
        <v>0</v>
      </c>
      <c r="B36" s="135" t="b">
        <f>IF('Frallor namn och adress'!G34=1,'Frallor namn och adress'!C34)</f>
        <v>0</v>
      </c>
      <c r="C36" s="136"/>
      <c r="D36" s="136" t="b">
        <f>IF('Frallor namn och adress'!G34=1,'Frallor namn och adress'!H34)</f>
        <v>0</v>
      </c>
      <c r="E36" s="185" t="b">
        <f>IF('Frallor namn och adress'!G34=1,'Frallor namn och adress'!F34)</f>
        <v>0</v>
      </c>
      <c r="F36" s="184" t="b">
        <f>IF('Frallor namn och adress'!G34=1,'Frallor namn och adress'!J34)</f>
        <v>0</v>
      </c>
      <c r="G36" s="184" t="b">
        <f>IF('Frallor namn och adress'!G34=1,'Frallor namn och adress'!K34)</f>
        <v>0</v>
      </c>
      <c r="H36" s="184" t="b">
        <f>IF('Frallor namn och adress'!G34=1,'Frallor namn och adress'!L34)</f>
        <v>0</v>
      </c>
      <c r="I36" s="184" t="b">
        <f>IF('Frallor namn och adress'!G34=1,'Frallor namn och adress'!M34)</f>
        <v>0</v>
      </c>
      <c r="J36" s="184" t="b">
        <f>IF('Frallor namn och adress'!G34=1,'Frallor namn och adress'!N34)</f>
        <v>0</v>
      </c>
      <c r="K36" s="184" t="b">
        <f>IF('Frallor namn och adress'!G34=1,'Frallor namn och adress'!O34)</f>
        <v>0</v>
      </c>
      <c r="L36" s="184" t="b">
        <f>IF('Frallor namn och adress'!G34=1,'Frallor namn och adress'!R34)</f>
        <v>0</v>
      </c>
    </row>
    <row r="37" spans="1:12" s="213" customFormat="1" ht="15.6" hidden="1">
      <c r="A37" s="135" t="b">
        <f>IF('Frallor namn och adress'!G35=1,'Frallor namn och adress'!D35)</f>
        <v>0</v>
      </c>
      <c r="B37" s="135" t="b">
        <f>IF('Frallor namn och adress'!G35=1,'Frallor namn och adress'!C35)</f>
        <v>0</v>
      </c>
      <c r="C37" s="136"/>
      <c r="D37" s="136" t="b">
        <f>IF('Frallor namn och adress'!G35=1,'Frallor namn och adress'!H35)</f>
        <v>0</v>
      </c>
      <c r="E37" s="185" t="b">
        <f>IF('Frallor namn och adress'!G35=1,'Frallor namn och adress'!F35)</f>
        <v>0</v>
      </c>
      <c r="F37" s="184" t="b">
        <f>IF('Frallor namn och adress'!G35=1,'Frallor namn och adress'!J35)</f>
        <v>0</v>
      </c>
      <c r="G37" s="184" t="b">
        <f>IF('Frallor namn och adress'!G35=1,'Frallor namn och adress'!K35)</f>
        <v>0</v>
      </c>
      <c r="H37" s="184" t="b">
        <f>IF('Frallor namn och adress'!G35=1,'Frallor namn och adress'!L35)</f>
        <v>0</v>
      </c>
      <c r="I37" s="184" t="b">
        <f>IF('Frallor namn och adress'!G35=1,'Frallor namn och adress'!M35)</f>
        <v>0</v>
      </c>
      <c r="J37" s="184" t="b">
        <f>IF('Frallor namn och adress'!G35=1,'Frallor namn och adress'!N35)</f>
        <v>0</v>
      </c>
      <c r="K37" s="184" t="b">
        <f>IF('Frallor namn och adress'!G35=1,'Frallor namn och adress'!O35)</f>
        <v>0</v>
      </c>
      <c r="L37" s="184" t="b">
        <f>IF('Frallor namn och adress'!G35=1,'Frallor namn och adress'!R35)</f>
        <v>0</v>
      </c>
    </row>
    <row r="38" spans="1:12" s="213" customFormat="1" ht="15.6">
      <c r="A38" s="135" t="str">
        <f>IF('Frallor namn och adress'!G36=1,'Frallor namn och adress'!D36)</f>
        <v>Hjovägen 59</v>
      </c>
      <c r="B38" s="135" t="str">
        <f>IF('Frallor namn och adress'!G36=1,'Frallor namn och adress'!C36)</f>
        <v>Caroline Forsberg</v>
      </c>
      <c r="C38" s="136"/>
      <c r="D38" s="136" t="str">
        <f>IF('Frallor namn och adress'!G36=1,'Frallor namn och adress'!H36)</f>
        <v>0738-110348</v>
      </c>
      <c r="E38" s="185" t="str">
        <f>IF('Frallor namn och adress'!G36=1,'Frallor namn och adress'!F36)</f>
        <v>Kråkeryd</v>
      </c>
      <c r="F38" s="184">
        <f>IF('Frallor namn och adress'!G36=1,'Frallor namn och adress'!J36)</f>
        <v>1</v>
      </c>
      <c r="G38" s="184">
        <f>IF('Frallor namn och adress'!G36=1,'Frallor namn och adress'!K36)</f>
        <v>1</v>
      </c>
      <c r="H38" s="184">
        <f>IF('Frallor namn och adress'!G36=1,'Frallor namn och adress'!L36)</f>
        <v>1</v>
      </c>
      <c r="I38" s="184">
        <f>IF('Frallor namn och adress'!G36=1,'Frallor namn och adress'!M36)</f>
        <v>1</v>
      </c>
      <c r="J38" s="184" t="str">
        <f>IF('Frallor namn och adress'!G36=1,'Frallor namn och adress'!N36)</f>
        <v>x</v>
      </c>
      <c r="K38" s="184" t="str">
        <f>IF('Frallor namn och adress'!G36=1,'Frallor namn och adress'!O36)</f>
        <v>x</v>
      </c>
      <c r="L38" s="184" t="str">
        <f>IF('Frallor namn och adress'!G36=1,'Frallor namn och adress'!R36)</f>
        <v>En glutenfri</v>
      </c>
    </row>
    <row r="39" spans="1:12" s="213" customFormat="1" ht="15.6" hidden="1">
      <c r="A39" s="135" t="b">
        <f>IF('Frallor namn och adress'!G37=1,'Frallor namn och adress'!D37)</f>
        <v>0</v>
      </c>
      <c r="B39" s="135" t="b">
        <f>IF('Frallor namn och adress'!G37=1,'Frallor namn och adress'!C37)</f>
        <v>0</v>
      </c>
      <c r="C39" s="136"/>
      <c r="D39" s="136" t="b">
        <f>IF('Frallor namn och adress'!G37=1,'Frallor namn och adress'!H37)</f>
        <v>0</v>
      </c>
      <c r="E39" s="185" t="b">
        <f>IF('Frallor namn och adress'!G37=1,'Frallor namn och adress'!F37)</f>
        <v>0</v>
      </c>
      <c r="F39" s="184" t="b">
        <f>IF('Frallor namn och adress'!G37=1,'Frallor namn och adress'!J37)</f>
        <v>0</v>
      </c>
      <c r="G39" s="184" t="b">
        <f>IF('Frallor namn och adress'!G37=1,'Frallor namn och adress'!K37)</f>
        <v>0</v>
      </c>
      <c r="H39" s="184" t="b">
        <f>IF('Frallor namn och adress'!G37=1,'Frallor namn och adress'!L37)</f>
        <v>0</v>
      </c>
      <c r="I39" s="184" t="b">
        <f>IF('Frallor namn och adress'!G37=1,'Frallor namn och adress'!M37)</f>
        <v>0</v>
      </c>
      <c r="J39" s="184" t="b">
        <f>IF('Frallor namn och adress'!G37=1,'Frallor namn och adress'!N37)</f>
        <v>0</v>
      </c>
      <c r="K39" s="184" t="b">
        <f>IF('Frallor namn och adress'!G37=1,'Frallor namn och adress'!O37)</f>
        <v>0</v>
      </c>
      <c r="L39" s="184" t="b">
        <f>IF('Frallor namn och adress'!G37=1,'Frallor namn och adress'!R37)</f>
        <v>0</v>
      </c>
    </row>
    <row r="40" spans="1:12" s="213" customFormat="1" ht="15.6" hidden="1">
      <c r="A40" s="135" t="b">
        <f>IF('Frallor namn och adress'!G38=1,'Frallor namn och adress'!D38)</f>
        <v>0</v>
      </c>
      <c r="B40" s="135" t="b">
        <f>IF('Frallor namn och adress'!G38=1,'Frallor namn och adress'!C38)</f>
        <v>0</v>
      </c>
      <c r="C40" s="136"/>
      <c r="D40" s="136" t="b">
        <f>IF('Frallor namn och adress'!G38=1,'Frallor namn och adress'!H38)</f>
        <v>0</v>
      </c>
      <c r="E40" s="185" t="b">
        <f>IF('Frallor namn och adress'!G38=1,'Frallor namn och adress'!F38)</f>
        <v>0</v>
      </c>
      <c r="F40" s="184" t="b">
        <f>IF('Frallor namn och adress'!G38=1,'Frallor namn och adress'!J38)</f>
        <v>0</v>
      </c>
      <c r="G40" s="184" t="b">
        <f>IF('Frallor namn och adress'!G38=1,'Frallor namn och adress'!K38)</f>
        <v>0</v>
      </c>
      <c r="H40" s="184" t="b">
        <f>IF('Frallor namn och adress'!G38=1,'Frallor namn och adress'!L38)</f>
        <v>0</v>
      </c>
      <c r="I40" s="184" t="b">
        <f>IF('Frallor namn och adress'!G38=1,'Frallor namn och adress'!M38)</f>
        <v>0</v>
      </c>
      <c r="J40" s="184" t="b">
        <f>IF('Frallor namn och adress'!G38=1,'Frallor namn och adress'!N38)</f>
        <v>0</v>
      </c>
      <c r="K40" s="184" t="b">
        <f>IF('Frallor namn och adress'!G38=1,'Frallor namn och adress'!O38)</f>
        <v>0</v>
      </c>
      <c r="L40" s="184" t="b">
        <f>IF('Frallor namn och adress'!G38=1,'Frallor namn och adress'!R38)</f>
        <v>0</v>
      </c>
    </row>
    <row r="41" spans="1:12" s="213" customFormat="1" ht="15.6" hidden="1">
      <c r="A41" s="135" t="b">
        <f>IF('Frallor namn och adress'!G39=1,'Frallor namn och adress'!D39)</f>
        <v>0</v>
      </c>
      <c r="B41" s="135" t="b">
        <f>IF('Frallor namn och adress'!G39=1,'Frallor namn och adress'!C39)</f>
        <v>0</v>
      </c>
      <c r="C41" s="136"/>
      <c r="D41" s="136" t="b">
        <f>IF('Frallor namn och adress'!G39=1,'Frallor namn och adress'!H39)</f>
        <v>0</v>
      </c>
      <c r="E41" s="185" t="b">
        <f>IF('Frallor namn och adress'!G39=1,'Frallor namn och adress'!F39)</f>
        <v>0</v>
      </c>
      <c r="F41" s="184" t="b">
        <f>IF('Frallor namn och adress'!G39=1,'Frallor namn och adress'!J39)</f>
        <v>0</v>
      </c>
      <c r="G41" s="184" t="b">
        <f>IF('Frallor namn och adress'!G39=1,'Frallor namn och adress'!K39)</f>
        <v>0</v>
      </c>
      <c r="H41" s="184" t="b">
        <f>IF('Frallor namn och adress'!G39=1,'Frallor namn och adress'!L39)</f>
        <v>0</v>
      </c>
      <c r="I41" s="184" t="b">
        <f>IF('Frallor namn och adress'!G39=1,'Frallor namn och adress'!M39)</f>
        <v>0</v>
      </c>
      <c r="J41" s="184" t="b">
        <f>IF('Frallor namn och adress'!G39=1,'Frallor namn och adress'!N39)</f>
        <v>0</v>
      </c>
      <c r="K41" s="184" t="b">
        <f>IF('Frallor namn och adress'!G39=1,'Frallor namn och adress'!O39)</f>
        <v>0</v>
      </c>
      <c r="L41" s="184" t="b">
        <f>IF('Frallor namn och adress'!G39=1,'Frallor namn och adress'!R39)</f>
        <v>0</v>
      </c>
    </row>
    <row r="42" spans="1:12" s="213" customFormat="1" ht="15.6">
      <c r="A42" s="135" t="str">
        <f>IF('Frallor namn och adress'!G40=1,'Frallor namn och adress'!D40)</f>
        <v>Måsgatan 21</v>
      </c>
      <c r="B42" s="135" t="str">
        <f>IF('Frallor namn och adress'!G40=1,'Frallor namn och adress'!C40)</f>
        <v>Rigmor Hallen</v>
      </c>
      <c r="C42" s="136"/>
      <c r="D42" s="136" t="str">
        <f>IF('Frallor namn och adress'!G40=1,'Frallor namn och adress'!H40)</f>
        <v>070-5277217</v>
      </c>
      <c r="E42" s="185" t="str">
        <f>IF('Frallor namn och adress'!G40=1,'Frallor namn och adress'!F40)</f>
        <v>Kråkeryd</v>
      </c>
      <c r="F42" s="184">
        <f>IF('Frallor namn och adress'!G40=1,'Frallor namn och adress'!J40)</f>
        <v>1</v>
      </c>
      <c r="G42" s="184">
        <f>IF('Frallor namn och adress'!G40=1,'Frallor namn och adress'!K40)</f>
        <v>1</v>
      </c>
      <c r="H42" s="184">
        <f>IF('Frallor namn och adress'!G40=1,'Frallor namn och adress'!L40)</f>
        <v>1</v>
      </c>
      <c r="I42" s="184">
        <f>IF('Frallor namn och adress'!G40=1,'Frallor namn och adress'!M40)</f>
        <v>1</v>
      </c>
      <c r="J42" s="184">
        <f>IF('Frallor namn och adress'!G40=1,'Frallor namn och adress'!N40)</f>
        <v>1</v>
      </c>
      <c r="K42" s="184">
        <f>IF('Frallor namn och adress'!G40=1,'Frallor namn och adress'!O40)</f>
        <v>1</v>
      </c>
      <c r="L42" s="184">
        <f>IF('Frallor namn och adress'!G40=1,'Frallor namn och adress'!R40)</f>
        <v>0</v>
      </c>
    </row>
    <row r="43" spans="1:12" s="213" customFormat="1" ht="15.6">
      <c r="A43" s="135" t="str">
        <f>IF('Frallor namn och adress'!G41=1,'Frallor namn och adress'!D41)</f>
        <v>Lybäcksvägen 16</v>
      </c>
      <c r="B43" s="135" t="str">
        <f>IF('Frallor namn och adress'!G41=1,'Frallor namn och adress'!C41)</f>
        <v>Erica Persson</v>
      </c>
      <c r="C43" s="136"/>
      <c r="D43" s="136" t="str">
        <f>IF('Frallor namn och adress'!G41=1,'Frallor namn och adress'!H41)</f>
        <v>073-6363266</v>
      </c>
      <c r="E43" s="185" t="str">
        <f>IF('Frallor namn och adress'!G41=1,'Frallor namn och adress'!F41)</f>
        <v>Kråkeryd</v>
      </c>
      <c r="F43" s="184">
        <f>IF('Frallor namn och adress'!G41=1,'Frallor namn och adress'!J41)</f>
        <v>1</v>
      </c>
      <c r="G43" s="184">
        <f>IF('Frallor namn och adress'!G41=1,'Frallor namn och adress'!K41)</f>
        <v>1</v>
      </c>
      <c r="H43" s="184">
        <f>IF('Frallor namn och adress'!G41=1,'Frallor namn och adress'!L41)</f>
        <v>1</v>
      </c>
      <c r="I43" s="184">
        <f>IF('Frallor namn och adress'!G41=1,'Frallor namn och adress'!M41)</f>
        <v>1</v>
      </c>
      <c r="J43" s="184">
        <f>IF('Frallor namn och adress'!G41=1,'Frallor namn och adress'!N41)</f>
        <v>1</v>
      </c>
      <c r="K43" s="184">
        <f>IF('Frallor namn och adress'!G41=1,'Frallor namn och adress'!O41)</f>
        <v>1</v>
      </c>
      <c r="L43" s="184">
        <f>IF('Frallor namn och adress'!G41=1,'Frallor namn och adress'!R41)</f>
        <v>0</v>
      </c>
    </row>
    <row r="44" spans="1:12" s="213" customFormat="1" ht="15.6">
      <c r="A44" s="135" t="str">
        <f>IF('Frallor namn och adress'!G42=1,'Frallor namn och adress'!D42)</f>
        <v>Kärnekulla alle 14</v>
      </c>
      <c r="B44" s="135" t="str">
        <f>IF('Frallor namn och adress'!G42=1,'Frallor namn och adress'!C42)</f>
        <v>Annelie Isaksson</v>
      </c>
      <c r="C44" s="136"/>
      <c r="D44" s="136">
        <f>IF('Frallor namn och adress'!G42=1,'Frallor namn och adress'!H42)</f>
        <v>0</v>
      </c>
      <c r="E44" s="185" t="str">
        <f>IF('Frallor namn och adress'!G42=1,'Frallor namn och adress'!F42)</f>
        <v>Kärnekulla</v>
      </c>
      <c r="F44" s="184">
        <f>IF('Frallor namn och adress'!G42=1,'Frallor namn och adress'!J42)</f>
        <v>1</v>
      </c>
      <c r="G44" s="184">
        <f>IF('Frallor namn och adress'!G42=1,'Frallor namn och adress'!K42)</f>
        <v>1</v>
      </c>
      <c r="H44" s="184">
        <f>IF('Frallor namn och adress'!G42=1,'Frallor namn och adress'!L42)</f>
        <v>1</v>
      </c>
      <c r="I44" s="184">
        <f>IF('Frallor namn och adress'!G42=1,'Frallor namn och adress'!M42)</f>
        <v>1</v>
      </c>
      <c r="J44" s="184">
        <f>IF('Frallor namn och adress'!G42=1,'Frallor namn och adress'!N42)</f>
        <v>1</v>
      </c>
      <c r="K44" s="184">
        <f>IF('Frallor namn och adress'!G42=1,'Frallor namn och adress'!O42)</f>
        <v>1</v>
      </c>
      <c r="L44" s="184">
        <f>IF('Frallor namn och adress'!G42=1,'Frallor namn och adress'!R42)</f>
        <v>0</v>
      </c>
    </row>
    <row r="45" spans="1:12" s="213" customFormat="1" ht="15.6" hidden="1">
      <c r="A45" s="135" t="b">
        <f>IF('Frallor namn och adress'!G43=1,'Frallor namn och adress'!D43)</f>
        <v>0</v>
      </c>
      <c r="B45" s="135" t="b">
        <f>IF('Frallor namn och adress'!G43=1,'Frallor namn och adress'!C43)</f>
        <v>0</v>
      </c>
      <c r="C45" s="136"/>
      <c r="D45" s="136" t="b">
        <f>IF('Frallor namn och adress'!G43=1,'Frallor namn och adress'!H43)</f>
        <v>0</v>
      </c>
      <c r="E45" s="185" t="b">
        <f>IF('Frallor namn och adress'!G43=1,'Frallor namn och adress'!F43)</f>
        <v>0</v>
      </c>
      <c r="F45" s="184" t="b">
        <f>IF('Frallor namn och adress'!G43=1,'Frallor namn och adress'!J43)</f>
        <v>0</v>
      </c>
      <c r="G45" s="184" t="b">
        <f>IF('Frallor namn och adress'!G43=1,'Frallor namn och adress'!K43)</f>
        <v>0</v>
      </c>
      <c r="H45" s="184" t="b">
        <f>IF('Frallor namn och adress'!G43=1,'Frallor namn och adress'!L43)</f>
        <v>0</v>
      </c>
      <c r="I45" s="184" t="b">
        <f>IF('Frallor namn och adress'!G43=1,'Frallor namn och adress'!M43)</f>
        <v>0</v>
      </c>
      <c r="J45" s="184" t="b">
        <f>IF('Frallor namn och adress'!G43=1,'Frallor namn och adress'!N43)</f>
        <v>0</v>
      </c>
      <c r="K45" s="184" t="b">
        <f>IF('Frallor namn och adress'!G43=1,'Frallor namn och adress'!O43)</f>
        <v>0</v>
      </c>
      <c r="L45" s="184" t="b">
        <f>IF('Frallor namn och adress'!G43=1,'Frallor namn och adress'!R43)</f>
        <v>0</v>
      </c>
    </row>
    <row r="46" spans="1:12" s="213" customFormat="1" ht="15.6">
      <c r="A46" s="135" t="str">
        <f>IF('Frallor namn och adress'!G44=1,'Frallor namn och adress'!D44)</f>
        <v>Morkullegatan 11</v>
      </c>
      <c r="B46" s="135" t="str">
        <f>IF('Frallor namn och adress'!G44=1,'Frallor namn och adress'!C44)</f>
        <v>Daniel Hammarskjöld</v>
      </c>
      <c r="C46" s="136"/>
      <c r="D46" s="136">
        <f>IF('Frallor namn och adress'!G44=1,'Frallor namn och adress'!H44)</f>
        <v>0</v>
      </c>
      <c r="E46" s="185" t="str">
        <f>IF('Frallor namn och adress'!G44=1,'Frallor namn och adress'!F44)</f>
        <v>Kråkeryd</v>
      </c>
      <c r="F46" s="184">
        <f>IF('Frallor namn och adress'!G44=1,'Frallor namn och adress'!J44)</f>
        <v>1</v>
      </c>
      <c r="G46" s="184">
        <f>IF('Frallor namn och adress'!G44=1,'Frallor namn och adress'!K44)</f>
        <v>1</v>
      </c>
      <c r="H46" s="184">
        <f>IF('Frallor namn och adress'!G44=1,'Frallor namn och adress'!L44)</f>
        <v>1</v>
      </c>
      <c r="I46" s="184">
        <f>IF('Frallor namn och adress'!G44=1,'Frallor namn och adress'!M44)</f>
        <v>1</v>
      </c>
      <c r="J46" s="184">
        <f>IF('Frallor namn och adress'!G44=1,'Frallor namn och adress'!N44)</f>
        <v>1</v>
      </c>
      <c r="K46" s="184">
        <f>IF('Frallor namn och adress'!G44=1,'Frallor namn och adress'!O44)</f>
        <v>1</v>
      </c>
      <c r="L46" s="184">
        <f>IF('Frallor namn och adress'!G44=1,'Frallor namn och adress'!R44)</f>
        <v>0</v>
      </c>
    </row>
    <row r="47" spans="1:12" s="213" customFormat="1" ht="15.6" hidden="1">
      <c r="A47" s="135" t="b">
        <f>IF('Frallor namn och adress'!G45=1,'Frallor namn och adress'!D45)</f>
        <v>0</v>
      </c>
      <c r="B47" s="135" t="b">
        <f>IF('Frallor namn och adress'!G45=1,'Frallor namn och adress'!C45)</f>
        <v>0</v>
      </c>
      <c r="C47" s="136"/>
      <c r="D47" s="136" t="b">
        <f>IF('Frallor namn och adress'!G45=1,'Frallor namn och adress'!H45)</f>
        <v>0</v>
      </c>
      <c r="E47" s="185" t="b">
        <f>IF('Frallor namn och adress'!G45=1,'Frallor namn och adress'!F45)</f>
        <v>0</v>
      </c>
      <c r="F47" s="184" t="b">
        <f>IF('Frallor namn och adress'!G45=1,'Frallor namn och adress'!J45)</f>
        <v>0</v>
      </c>
      <c r="G47" s="184" t="b">
        <f>IF('Frallor namn och adress'!G45=1,'Frallor namn och adress'!K45)</f>
        <v>0</v>
      </c>
      <c r="H47" s="184" t="b">
        <f>IF('Frallor namn och adress'!G45=1,'Frallor namn och adress'!L45)</f>
        <v>0</v>
      </c>
      <c r="I47" s="184" t="b">
        <f>IF('Frallor namn och adress'!G45=1,'Frallor namn och adress'!M45)</f>
        <v>0</v>
      </c>
      <c r="J47" s="184" t="b">
        <f>IF('Frallor namn och adress'!G45=1,'Frallor namn och adress'!N45)</f>
        <v>0</v>
      </c>
      <c r="K47" s="184" t="b">
        <f>IF('Frallor namn och adress'!G45=1,'Frallor namn och adress'!O45)</f>
        <v>0</v>
      </c>
      <c r="L47" s="184" t="b">
        <f>IF('Frallor namn och adress'!G45=1,'Frallor namn och adress'!R45)</f>
        <v>0</v>
      </c>
    </row>
    <row r="48" spans="1:12" s="213" customFormat="1" ht="15.6" hidden="1">
      <c r="A48" s="135" t="b">
        <f>IF('Frallor namn och adress'!G46=1,'Frallor namn och adress'!D46)</f>
        <v>0</v>
      </c>
      <c r="B48" s="135" t="b">
        <f>IF('Frallor namn och adress'!G46=1,'Frallor namn och adress'!C46)</f>
        <v>0</v>
      </c>
      <c r="C48" s="136"/>
      <c r="D48" s="136" t="b">
        <f>IF('Frallor namn och adress'!G46=1,'Frallor namn och adress'!H46)</f>
        <v>0</v>
      </c>
      <c r="E48" s="185" t="b">
        <f>IF('Frallor namn och adress'!G46=1,'Frallor namn och adress'!F46)</f>
        <v>0</v>
      </c>
      <c r="F48" s="184" t="b">
        <f>IF('Frallor namn och adress'!G46=1,'Frallor namn och adress'!J46)</f>
        <v>0</v>
      </c>
      <c r="G48" s="184" t="b">
        <f>IF('Frallor namn och adress'!G46=1,'Frallor namn och adress'!K46)</f>
        <v>0</v>
      </c>
      <c r="H48" s="184" t="b">
        <f>IF('Frallor namn och adress'!G46=1,'Frallor namn och adress'!L46)</f>
        <v>0</v>
      </c>
      <c r="I48" s="184" t="b">
        <f>IF('Frallor namn och adress'!G46=1,'Frallor namn och adress'!M46)</f>
        <v>0</v>
      </c>
      <c r="J48" s="184" t="b">
        <f>IF('Frallor namn och adress'!G46=1,'Frallor namn och adress'!N46)</f>
        <v>0</v>
      </c>
      <c r="K48" s="184" t="b">
        <f>IF('Frallor namn och adress'!G46=1,'Frallor namn och adress'!O46)</f>
        <v>0</v>
      </c>
      <c r="L48" s="184" t="b">
        <f>IF('Frallor namn och adress'!G46=1,'Frallor namn och adress'!R46)</f>
        <v>0</v>
      </c>
    </row>
    <row r="49" spans="1:12" s="213" customFormat="1" ht="15.6" hidden="1">
      <c r="A49" s="135" t="b">
        <f>IF('Frallor namn och adress'!G47=1,'Frallor namn och adress'!D47)</f>
        <v>0</v>
      </c>
      <c r="B49" s="135" t="b">
        <f>IF('Frallor namn och adress'!G47=1,'Frallor namn och adress'!C47)</f>
        <v>0</v>
      </c>
      <c r="C49" s="136"/>
      <c r="D49" s="136" t="b">
        <f>IF('Frallor namn och adress'!G47=1,'Frallor namn och adress'!H47)</f>
        <v>0</v>
      </c>
      <c r="E49" s="185" t="b">
        <f>IF('Frallor namn och adress'!G47=1,'Frallor namn och adress'!F47)</f>
        <v>0</v>
      </c>
      <c r="F49" s="184" t="b">
        <f>IF('Frallor namn och adress'!G47=1,'Frallor namn och adress'!J47)</f>
        <v>0</v>
      </c>
      <c r="G49" s="184" t="b">
        <f>IF('Frallor namn och adress'!G47=1,'Frallor namn och adress'!K47)</f>
        <v>0</v>
      </c>
      <c r="H49" s="184" t="b">
        <f>IF('Frallor namn och adress'!G47=1,'Frallor namn och adress'!L47)</f>
        <v>0</v>
      </c>
      <c r="I49" s="184" t="b">
        <f>IF('Frallor namn och adress'!G47=1,'Frallor namn och adress'!M47)</f>
        <v>0</v>
      </c>
      <c r="J49" s="184" t="b">
        <f>IF('Frallor namn och adress'!G47=1,'Frallor namn och adress'!N47)</f>
        <v>0</v>
      </c>
      <c r="K49" s="184" t="b">
        <f>IF('Frallor namn och adress'!G47=1,'Frallor namn och adress'!O47)</f>
        <v>0</v>
      </c>
      <c r="L49" s="184" t="b">
        <f>IF('Frallor namn och adress'!G47=1,'Frallor namn och adress'!R47)</f>
        <v>0</v>
      </c>
    </row>
    <row r="50" spans="1:12" s="213" customFormat="1" ht="15.6" hidden="1">
      <c r="A50" s="135" t="b">
        <f>IF('Frallor namn och adress'!G48=1,'Frallor namn och adress'!D48)</f>
        <v>0</v>
      </c>
      <c r="B50" s="135" t="b">
        <f>IF('Frallor namn och adress'!G48=1,'Frallor namn och adress'!C48)</f>
        <v>0</v>
      </c>
      <c r="C50" s="136"/>
      <c r="D50" s="136" t="b">
        <f>IF('Frallor namn och adress'!G48=1,'Frallor namn och adress'!H48)</f>
        <v>0</v>
      </c>
      <c r="E50" s="185" t="b">
        <f>IF('Frallor namn och adress'!G48=1,'Frallor namn och adress'!F48)</f>
        <v>0</v>
      </c>
      <c r="F50" s="184" t="b">
        <f>IF('Frallor namn och adress'!G48=1,'Frallor namn och adress'!J48)</f>
        <v>0</v>
      </c>
      <c r="G50" s="184" t="b">
        <f>IF('Frallor namn och adress'!G48=1,'Frallor namn och adress'!K48)</f>
        <v>0</v>
      </c>
      <c r="H50" s="184" t="b">
        <f>IF('Frallor namn och adress'!G48=1,'Frallor namn och adress'!L48)</f>
        <v>0</v>
      </c>
      <c r="I50" s="184" t="b">
        <f>IF('Frallor namn och adress'!G48=1,'Frallor namn och adress'!M48)</f>
        <v>0</v>
      </c>
      <c r="J50" s="184" t="b">
        <f>IF('Frallor namn och adress'!G48=1,'Frallor namn och adress'!N48)</f>
        <v>0</v>
      </c>
      <c r="K50" s="184" t="b">
        <f>IF('Frallor namn och adress'!G48=1,'Frallor namn och adress'!O48)</f>
        <v>0</v>
      </c>
      <c r="L50" s="184" t="b">
        <f>IF('Frallor namn och adress'!G48=1,'Frallor namn och adress'!R48)</f>
        <v>0</v>
      </c>
    </row>
    <row r="51" spans="1:12" s="213" customFormat="1" ht="15.6" hidden="1">
      <c r="A51" s="135" t="b">
        <f>IF('Frallor namn och adress'!G49=1,'Frallor namn och adress'!D49)</f>
        <v>0</v>
      </c>
      <c r="B51" s="135" t="b">
        <f>IF('Frallor namn och adress'!G49=1,'Frallor namn och adress'!C49)</f>
        <v>0</v>
      </c>
      <c r="C51" s="136"/>
      <c r="D51" s="136" t="b">
        <f>IF('Frallor namn och adress'!G49=1,'Frallor namn och adress'!H49)</f>
        <v>0</v>
      </c>
      <c r="E51" s="185" t="b">
        <f>IF('Frallor namn och adress'!G49=1,'Frallor namn och adress'!F49)</f>
        <v>0</v>
      </c>
      <c r="F51" s="184" t="b">
        <f>IF('Frallor namn och adress'!G49=1,'Frallor namn och adress'!J49)</f>
        <v>0</v>
      </c>
      <c r="G51" s="184" t="b">
        <f>IF('Frallor namn och adress'!G49=1,'Frallor namn och adress'!K49)</f>
        <v>0</v>
      </c>
      <c r="H51" s="184" t="b">
        <f>IF('Frallor namn och adress'!G49=1,'Frallor namn och adress'!L49)</f>
        <v>0</v>
      </c>
      <c r="I51" s="184" t="b">
        <f>IF('Frallor namn och adress'!G49=1,'Frallor namn och adress'!M49)</f>
        <v>0</v>
      </c>
      <c r="J51" s="184" t="b">
        <f>IF('Frallor namn och adress'!G49=1,'Frallor namn och adress'!N49)</f>
        <v>0</v>
      </c>
      <c r="K51" s="184" t="b">
        <f>IF('Frallor namn och adress'!G49=1,'Frallor namn och adress'!O49)</f>
        <v>0</v>
      </c>
      <c r="L51" s="184" t="b">
        <f>IF('Frallor namn och adress'!G49=1,'Frallor namn och adress'!R49)</f>
        <v>0</v>
      </c>
    </row>
    <row r="52" spans="1:12" s="213" customFormat="1" ht="15.6" hidden="1">
      <c r="A52" s="135" t="b">
        <f>IF('Frallor namn och adress'!G50=1,'Frallor namn och adress'!D50)</f>
        <v>0</v>
      </c>
      <c r="B52" s="135" t="b">
        <f>IF('Frallor namn och adress'!G50=1,'Frallor namn och adress'!C50)</f>
        <v>0</v>
      </c>
      <c r="C52" s="136"/>
      <c r="D52" s="136" t="b">
        <f>IF('Frallor namn och adress'!G50=1,'Frallor namn och adress'!H50)</f>
        <v>0</v>
      </c>
      <c r="E52" s="185" t="b">
        <f>IF('Frallor namn och adress'!G50=1,'Frallor namn och adress'!F50)</f>
        <v>0</v>
      </c>
      <c r="F52" s="184" t="b">
        <f>IF('Frallor namn och adress'!G50=1,'Frallor namn och adress'!J50)</f>
        <v>0</v>
      </c>
      <c r="G52" s="184" t="b">
        <f>IF('Frallor namn och adress'!G50=1,'Frallor namn och adress'!K50)</f>
        <v>0</v>
      </c>
      <c r="H52" s="184" t="b">
        <f>IF('Frallor namn och adress'!G50=1,'Frallor namn och adress'!L50)</f>
        <v>0</v>
      </c>
      <c r="I52" s="184" t="b">
        <f>IF('Frallor namn och adress'!G50=1,'Frallor namn och adress'!M50)</f>
        <v>0</v>
      </c>
      <c r="J52" s="184" t="b">
        <f>IF('Frallor namn och adress'!G50=1,'Frallor namn och adress'!N50)</f>
        <v>0</v>
      </c>
      <c r="K52" s="184" t="b">
        <f>IF('Frallor namn och adress'!G50=1,'Frallor namn och adress'!O50)</f>
        <v>0</v>
      </c>
      <c r="L52" s="184" t="b">
        <f>IF('Frallor namn och adress'!G50=1,'Frallor namn och adress'!R50)</f>
        <v>0</v>
      </c>
    </row>
    <row r="53" spans="1:12" s="213" customFormat="1" ht="15.6">
      <c r="A53" s="135" t="str">
        <f>IF('Frallor namn och adress'!G51=1,'Frallor namn och adress'!D51)</f>
        <v>Duvgatan 21</v>
      </c>
      <c r="B53" s="135" t="str">
        <f>IF('Frallor namn och adress'!G51=1,'Frallor namn och adress'!C51)</f>
        <v>Malin Asplund</v>
      </c>
      <c r="C53" s="136"/>
      <c r="D53" s="136" t="str">
        <f>IF('Frallor namn och adress'!G51=1,'Frallor namn och adress'!H51)</f>
        <v>070-2157513</v>
      </c>
      <c r="E53" s="185" t="str">
        <f>IF('Frallor namn och adress'!G51=1,'Frallor namn och adress'!F51)</f>
        <v>Kråkeryd</v>
      </c>
      <c r="F53" s="184">
        <f>IF('Frallor namn och adress'!G51=1,'Frallor namn och adress'!J51)</f>
        <v>1</v>
      </c>
      <c r="G53" s="184">
        <f>IF('Frallor namn och adress'!G51=1,'Frallor namn och adress'!K51)</f>
        <v>1</v>
      </c>
      <c r="H53" s="184">
        <f>IF('Frallor namn och adress'!G51=1,'Frallor namn och adress'!L51)</f>
        <v>1</v>
      </c>
      <c r="I53" s="184">
        <f>IF('Frallor namn och adress'!G51=1,'Frallor namn och adress'!M51)</f>
        <v>1</v>
      </c>
      <c r="J53" s="184">
        <f>IF('Frallor namn och adress'!G51=1,'Frallor namn och adress'!N51)</f>
        <v>1</v>
      </c>
      <c r="K53" s="184">
        <f>IF('Frallor namn och adress'!G51=1,'Frallor namn och adress'!O51)</f>
        <v>1</v>
      </c>
      <c r="L53" s="184">
        <f>IF('Frallor namn och adress'!G51=1,'Frallor namn och adress'!R51)</f>
        <v>0</v>
      </c>
    </row>
    <row r="54" spans="1:12" s="213" customFormat="1" ht="15.6" hidden="1">
      <c r="A54" s="135" t="b">
        <f>IF('Frallor namn och adress'!G52=1,'Frallor namn och adress'!D52)</f>
        <v>0</v>
      </c>
      <c r="B54" s="135" t="b">
        <f>IF('Frallor namn och adress'!G52=1,'Frallor namn och adress'!C52)</f>
        <v>0</v>
      </c>
      <c r="C54" s="136"/>
      <c r="D54" s="136" t="b">
        <f>IF('Frallor namn och adress'!G52=1,'Frallor namn och adress'!H52)</f>
        <v>0</v>
      </c>
      <c r="E54" s="185" t="b">
        <f>IF('Frallor namn och adress'!G52=1,'Frallor namn och adress'!F52)</f>
        <v>0</v>
      </c>
      <c r="F54" s="184" t="b">
        <f>IF('Frallor namn och adress'!G52=1,'Frallor namn och adress'!J52)</f>
        <v>0</v>
      </c>
      <c r="G54" s="184" t="b">
        <f>IF('Frallor namn och adress'!G52=1,'Frallor namn och adress'!K52)</f>
        <v>0</v>
      </c>
      <c r="H54" s="184" t="b">
        <f>IF('Frallor namn och adress'!G52=1,'Frallor namn och adress'!L52)</f>
        <v>0</v>
      </c>
      <c r="I54" s="184" t="b">
        <f>IF('Frallor namn och adress'!G52=1,'Frallor namn och adress'!M52)</f>
        <v>0</v>
      </c>
      <c r="J54" s="184" t="b">
        <f>IF('Frallor namn och adress'!G52=1,'Frallor namn och adress'!N52)</f>
        <v>0</v>
      </c>
      <c r="K54" s="184" t="b">
        <f>IF('Frallor namn och adress'!G52=1,'Frallor namn och adress'!O52)</f>
        <v>0</v>
      </c>
      <c r="L54" s="184" t="b">
        <f>IF('Frallor namn och adress'!G52=1,'Frallor namn och adress'!R52)</f>
        <v>0</v>
      </c>
    </row>
    <row r="55" spans="1:12" s="213" customFormat="1" ht="15.6">
      <c r="A55" s="135" t="str">
        <f>IF('Frallor namn och adress'!G53=1,'Frallor namn och adress'!D53)</f>
        <v>Höjdstigen 7</v>
      </c>
      <c r="B55" s="135" t="str">
        <f>IF('Frallor namn och adress'!G53=1,'Frallor namn och adress'!C53)</f>
        <v>Camilla Karlsson</v>
      </c>
      <c r="C55" s="136"/>
      <c r="D55" s="136" t="str">
        <f>IF('Frallor namn och adress'!G53=1,'Frallor namn och adress'!H53)</f>
        <v>073-5352191</v>
      </c>
      <c r="E55" s="185" t="str">
        <f>IF('Frallor namn och adress'!G53=1,'Frallor namn och adress'!F53)</f>
        <v>Mölekullen</v>
      </c>
      <c r="F55" s="184">
        <f>IF('Frallor namn och adress'!G53=1,'Frallor namn och adress'!J53)</f>
        <v>1</v>
      </c>
      <c r="G55" s="184">
        <f>IF('Frallor namn och adress'!G53=1,'Frallor namn och adress'!K53)</f>
        <v>1</v>
      </c>
      <c r="H55" s="184">
        <f>IF('Frallor namn och adress'!G53=1,'Frallor namn och adress'!L53)</f>
        <v>1</v>
      </c>
      <c r="I55" s="184">
        <f>IF('Frallor namn och adress'!G53=1,'Frallor namn och adress'!M53)</f>
        <v>1</v>
      </c>
      <c r="J55" s="184">
        <f>IF('Frallor namn och adress'!G53=1,'Frallor namn och adress'!N53)</f>
        <v>1</v>
      </c>
      <c r="K55" s="184">
        <f>IF('Frallor namn och adress'!G53=1,'Frallor namn och adress'!O53)</f>
        <v>1</v>
      </c>
      <c r="L55" s="184">
        <f>IF('Frallor namn och adress'!G53=1,'Frallor namn och adress'!R53)</f>
        <v>0</v>
      </c>
    </row>
    <row r="56" spans="1:12" s="213" customFormat="1" ht="15.6">
      <c r="A56" s="135" t="str">
        <f>IF('Frallor namn och adress'!G54=1,'Frallor namn och adress'!D54)</f>
        <v>Höjdstigen 29</v>
      </c>
      <c r="B56" s="135" t="str">
        <f>IF('Frallor namn och adress'!G54=1,'Frallor namn och adress'!C54)</f>
        <v>Emma Svensson</v>
      </c>
      <c r="C56" s="136"/>
      <c r="D56" s="136" t="str">
        <f>IF('Frallor namn och adress'!G54=1,'Frallor namn och adress'!H54)</f>
        <v>070-7302655</v>
      </c>
      <c r="E56" s="185" t="str">
        <f>IF('Frallor namn och adress'!G54=1,'Frallor namn och adress'!F54)</f>
        <v>Mölekullen</v>
      </c>
      <c r="F56" s="184" t="str">
        <f>IF('Frallor namn och adress'!G54=1,'Frallor namn och adress'!J54)</f>
        <v>x</v>
      </c>
      <c r="G56" s="184">
        <f>IF('Frallor namn och adress'!G54=1,'Frallor namn och adress'!K54)</f>
        <v>1</v>
      </c>
      <c r="H56" s="184">
        <f>IF('Frallor namn och adress'!G54=1,'Frallor namn och adress'!L54)</f>
        <v>1</v>
      </c>
      <c r="I56" s="184">
        <f>IF('Frallor namn och adress'!G54=1,'Frallor namn och adress'!M54)</f>
        <v>1</v>
      </c>
      <c r="J56" s="184">
        <f>IF('Frallor namn och adress'!G54=1,'Frallor namn och adress'!N54)</f>
        <v>1</v>
      </c>
      <c r="K56" s="184">
        <f>IF('Frallor namn och adress'!G54=1,'Frallor namn och adress'!O54)</f>
        <v>1</v>
      </c>
      <c r="L56" s="184">
        <f>IF('Frallor namn och adress'!G54=1,'Frallor namn och adress'!R54)</f>
        <v>0</v>
      </c>
    </row>
    <row r="57" spans="1:12" s="213" customFormat="1" ht="15.6" hidden="1">
      <c r="A57" s="135" t="b">
        <f>IF('Frallor namn och adress'!G55=1,'Frallor namn och adress'!D55)</f>
        <v>0</v>
      </c>
      <c r="B57" s="135" t="b">
        <f>IF('Frallor namn och adress'!G55=1,'Frallor namn och adress'!C55)</f>
        <v>0</v>
      </c>
      <c r="C57" s="136"/>
      <c r="D57" s="136" t="b">
        <f>IF('Frallor namn och adress'!G55=1,'Frallor namn och adress'!H55)</f>
        <v>0</v>
      </c>
      <c r="E57" s="185" t="b">
        <f>IF('Frallor namn och adress'!G55=1,'Frallor namn och adress'!#REF!)</f>
        <v>0</v>
      </c>
      <c r="F57" s="184" t="b">
        <f>IF('Frallor namn och adress'!G55=1,'Frallor namn och adress'!J55)</f>
        <v>0</v>
      </c>
      <c r="G57" s="184" t="b">
        <f>IF('Frallor namn och adress'!G55=1,'Frallor namn och adress'!K55)</f>
        <v>0</v>
      </c>
      <c r="H57" s="184" t="b">
        <f>IF('Frallor namn och adress'!G55=1,'Frallor namn och adress'!L55)</f>
        <v>0</v>
      </c>
      <c r="I57" s="184" t="b">
        <f>IF('Frallor namn och adress'!G55=1,'Frallor namn och adress'!M55)</f>
        <v>0</v>
      </c>
      <c r="J57" s="184" t="b">
        <f>IF('Frallor namn och adress'!G55=1,'Frallor namn och adress'!N55)</f>
        <v>0</v>
      </c>
      <c r="K57" s="184" t="b">
        <f>IF('Frallor namn och adress'!G55=1,'Frallor namn och adress'!O55)</f>
        <v>0</v>
      </c>
      <c r="L57" s="184" t="b">
        <f>IF('Frallor namn och adress'!G55=1,'Frallor namn och adress'!R55)</f>
        <v>0</v>
      </c>
    </row>
    <row r="58" spans="1:12" s="213" customFormat="1" ht="15.6" hidden="1">
      <c r="A58" s="135" t="b">
        <f>IF('Frallor namn och adress'!G56=1,'Frallor namn och adress'!D56)</f>
        <v>0</v>
      </c>
      <c r="B58" s="135" t="b">
        <f>IF('Frallor namn och adress'!G56=1,'Frallor namn och adress'!C56)</f>
        <v>0</v>
      </c>
      <c r="C58" s="136"/>
      <c r="D58" s="136" t="b">
        <f>IF('Frallor namn och adress'!G56=1,'Frallor namn och adress'!H56)</f>
        <v>0</v>
      </c>
      <c r="E58" s="185" t="b">
        <f>IF('Frallor namn och adress'!G56=1,'Frallor namn och adress'!F55)</f>
        <v>0</v>
      </c>
      <c r="F58" s="184" t="b">
        <f>IF('Frallor namn och adress'!G56=1,'Frallor namn och adress'!J56)</f>
        <v>0</v>
      </c>
      <c r="G58" s="184" t="b">
        <f>IF('Frallor namn och adress'!G56=1,'Frallor namn och adress'!K56)</f>
        <v>0</v>
      </c>
      <c r="H58" s="184" t="b">
        <f>IF('Frallor namn och adress'!G56=1,'Frallor namn och adress'!L56)</f>
        <v>0</v>
      </c>
      <c r="I58" s="184" t="b">
        <f>IF('Frallor namn och adress'!G56=1,'Frallor namn och adress'!M56)</f>
        <v>0</v>
      </c>
      <c r="J58" s="184" t="b">
        <f>IF('Frallor namn och adress'!G56=1,'Frallor namn och adress'!N56)</f>
        <v>0</v>
      </c>
      <c r="K58" s="184" t="b">
        <f>IF('Frallor namn och adress'!G56=1,'Frallor namn och adress'!O56)</f>
        <v>0</v>
      </c>
      <c r="L58" s="184" t="b">
        <f>IF('Frallor namn och adress'!G56=1,'Frallor namn och adress'!R56)</f>
        <v>0</v>
      </c>
    </row>
    <row r="59" spans="1:12" s="213" customFormat="1" ht="15.6" hidden="1">
      <c r="A59" s="135" t="b">
        <f>IF('Frallor namn och adress'!G57=1,'Frallor namn och adress'!D57)</f>
        <v>0</v>
      </c>
      <c r="B59" s="135" t="b">
        <f>IF('Frallor namn och adress'!G57=1,'Frallor namn och adress'!C57)</f>
        <v>0</v>
      </c>
      <c r="C59" s="136"/>
      <c r="D59" s="136" t="b">
        <f>IF('Frallor namn och adress'!G57=1,'Frallor namn och adress'!H57)</f>
        <v>0</v>
      </c>
      <c r="E59" s="185" t="b">
        <f>IF('Frallor namn och adress'!G57=1,'Frallor namn och adress'!F57)</f>
        <v>0</v>
      </c>
      <c r="F59" s="184" t="b">
        <f>IF('Frallor namn och adress'!G57=1,'Frallor namn och adress'!J57)</f>
        <v>0</v>
      </c>
      <c r="G59" s="184" t="b">
        <f>IF('Frallor namn och adress'!G57=1,'Frallor namn och adress'!K57)</f>
        <v>0</v>
      </c>
      <c r="H59" s="184" t="b">
        <f>IF('Frallor namn och adress'!G57=1,'Frallor namn och adress'!L57)</f>
        <v>0</v>
      </c>
      <c r="I59" s="184" t="b">
        <f>IF('Frallor namn och adress'!G57=1,'Frallor namn och adress'!M57)</f>
        <v>0</v>
      </c>
      <c r="J59" s="184" t="b">
        <f>IF('Frallor namn och adress'!G57=1,'Frallor namn och adress'!N57)</f>
        <v>0</v>
      </c>
      <c r="K59" s="184" t="b">
        <f>IF('Frallor namn och adress'!G57=1,'Frallor namn och adress'!O57)</f>
        <v>0</v>
      </c>
      <c r="L59" s="184" t="b">
        <f>IF('Frallor namn och adress'!G57=1,'Frallor namn och adress'!R57)</f>
        <v>0</v>
      </c>
    </row>
    <row r="60" spans="1:12" s="213" customFormat="1" ht="15.6" hidden="1">
      <c r="A60" s="135" t="b">
        <f>IF('Frallor namn och adress'!G58=1,'Frallor namn och adress'!D58)</f>
        <v>0</v>
      </c>
      <c r="B60" s="135" t="b">
        <f>IF('Frallor namn och adress'!G58=1,'Frallor namn och adress'!C58)</f>
        <v>0</v>
      </c>
      <c r="C60" s="136"/>
      <c r="D60" s="136" t="b">
        <f>IF('Frallor namn och adress'!G58=1,'Frallor namn och adress'!H58)</f>
        <v>0</v>
      </c>
      <c r="E60" s="185" t="b">
        <f>IF('Frallor namn och adress'!G58=1,'Frallor namn och adress'!F58)</f>
        <v>0</v>
      </c>
      <c r="F60" s="184" t="b">
        <f>IF('Frallor namn och adress'!G58=1,'Frallor namn och adress'!J58)</f>
        <v>0</v>
      </c>
      <c r="G60" s="184" t="b">
        <f>IF('Frallor namn och adress'!G58=1,'Frallor namn och adress'!K58)</f>
        <v>0</v>
      </c>
      <c r="H60" s="184" t="b">
        <f>IF('Frallor namn och adress'!G58=1,'Frallor namn och adress'!L58)</f>
        <v>0</v>
      </c>
      <c r="I60" s="184" t="b">
        <f>IF('Frallor namn och adress'!G58=1,'Frallor namn och adress'!M58)</f>
        <v>0</v>
      </c>
      <c r="J60" s="184" t="b">
        <f>IF('Frallor namn och adress'!G58=1,'Frallor namn och adress'!N58)</f>
        <v>0</v>
      </c>
      <c r="K60" s="184" t="b">
        <f>IF('Frallor namn och adress'!G58=1,'Frallor namn och adress'!O58)</f>
        <v>0</v>
      </c>
      <c r="L60" s="184" t="b">
        <f>IF('Frallor namn och adress'!G58=1,'Frallor namn och adress'!R58)</f>
        <v>0</v>
      </c>
    </row>
    <row r="61" spans="1:12" s="213" customFormat="1" ht="15.6" hidden="1">
      <c r="A61" s="135" t="b">
        <f>IF('Frallor namn och adress'!G59=1,'Frallor namn och adress'!D59)</f>
        <v>0</v>
      </c>
      <c r="B61" s="135" t="b">
        <f>IF('Frallor namn och adress'!G59=1,'Frallor namn och adress'!C59)</f>
        <v>0</v>
      </c>
      <c r="C61" s="136"/>
      <c r="D61" s="136" t="b">
        <f>IF('Frallor namn och adress'!G59=1,'Frallor namn och adress'!H59)</f>
        <v>0</v>
      </c>
      <c r="E61" s="185" t="b">
        <f>IF('Frallor namn och adress'!G59=1,'Frallor namn och adress'!F59)</f>
        <v>0</v>
      </c>
      <c r="F61" s="184" t="b">
        <f>IF('Frallor namn och adress'!G59=1,'Frallor namn och adress'!J59)</f>
        <v>0</v>
      </c>
      <c r="G61" s="184" t="b">
        <f>IF('Frallor namn och adress'!G59=1,'Frallor namn och adress'!K59)</f>
        <v>0</v>
      </c>
      <c r="H61" s="184" t="b">
        <f>IF('Frallor namn och adress'!G59=1,'Frallor namn och adress'!L59)</f>
        <v>0</v>
      </c>
      <c r="I61" s="184" t="b">
        <f>IF('Frallor namn och adress'!G59=1,'Frallor namn och adress'!M59)</f>
        <v>0</v>
      </c>
      <c r="J61" s="184" t="b">
        <f>IF('Frallor namn och adress'!G59=1,'Frallor namn och adress'!N59)</f>
        <v>0</v>
      </c>
      <c r="K61" s="184" t="b">
        <f>IF('Frallor namn och adress'!G59=1,'Frallor namn och adress'!O59)</f>
        <v>0</v>
      </c>
      <c r="L61" s="184" t="b">
        <f>IF('Frallor namn och adress'!G59=1,'Frallor namn och adress'!R59)</f>
        <v>0</v>
      </c>
    </row>
    <row r="62" spans="1:12" s="213" customFormat="1" ht="15.6">
      <c r="A62" s="135" t="str">
        <f>IF('Frallor namn och adress'!G60=1,'Frallor namn och adress'!D60)</f>
        <v>Duvgatan 14</v>
      </c>
      <c r="B62" s="135" t="str">
        <f>IF('Frallor namn och adress'!G60=1,'Frallor namn och adress'!C60)</f>
        <v>Fredrik Sterninger</v>
      </c>
      <c r="C62" s="136"/>
      <c r="D62" s="136" t="str">
        <f>IF('Frallor namn och adress'!G60=1,'Frallor namn och adress'!H60)</f>
        <v>070-6052083</v>
      </c>
      <c r="E62" s="185" t="str">
        <f>IF('Frallor namn och adress'!G60=1,'Frallor namn och adress'!F60)</f>
        <v>Kråkeryd</v>
      </c>
      <c r="F62" s="184" t="str">
        <f>IF('Frallor namn och adress'!G60=1,'Frallor namn och adress'!J60)</f>
        <v>x</v>
      </c>
      <c r="G62" s="184">
        <f>IF('Frallor namn och adress'!G60=1,'Frallor namn och adress'!K60)</f>
        <v>1</v>
      </c>
      <c r="H62" s="184">
        <f>IF('Frallor namn och adress'!G60=1,'Frallor namn och adress'!L60)</f>
        <v>1</v>
      </c>
      <c r="I62" s="184">
        <f>IF('Frallor namn och adress'!G60=1,'Frallor namn och adress'!M60)</f>
        <v>1</v>
      </c>
      <c r="J62" s="184">
        <f>IF('Frallor namn och adress'!G60=1,'Frallor namn och adress'!N60)</f>
        <v>1</v>
      </c>
      <c r="K62" s="184">
        <f>IF('Frallor namn och adress'!G60=1,'Frallor namn och adress'!O60)</f>
        <v>1</v>
      </c>
      <c r="L62" s="184">
        <f>IF('Frallor namn och adress'!G60=1,'Frallor namn och adress'!R60)</f>
        <v>0</v>
      </c>
    </row>
    <row r="63" spans="1:12" s="213" customFormat="1" ht="15.6" hidden="1">
      <c r="A63" s="135" t="b">
        <f>IF('Frallor namn och adress'!G61=1,'Frallor namn och adress'!D61)</f>
        <v>0</v>
      </c>
      <c r="B63" s="135" t="b">
        <f>IF('Frallor namn och adress'!G61=1,'Frallor namn och adress'!C61)</f>
        <v>0</v>
      </c>
      <c r="C63" s="136"/>
      <c r="D63" s="136" t="b">
        <f>IF('Frallor namn och adress'!G61=1,'Frallor namn och adress'!H61)</f>
        <v>0</v>
      </c>
      <c r="E63" s="185" t="b">
        <f>IF('Frallor namn och adress'!G61=1,'Frallor namn och adress'!F61)</f>
        <v>0</v>
      </c>
      <c r="F63" s="184" t="b">
        <f>IF('Frallor namn och adress'!G61=1,'Frallor namn och adress'!J61)</f>
        <v>0</v>
      </c>
      <c r="G63" s="184" t="b">
        <f>IF('Frallor namn och adress'!G61=1,'Frallor namn och adress'!K61)</f>
        <v>0</v>
      </c>
      <c r="H63" s="184" t="b">
        <f>IF('Frallor namn och adress'!G61=1,'Frallor namn och adress'!L61)</f>
        <v>0</v>
      </c>
      <c r="I63" s="184" t="b">
        <f>IF('Frallor namn och adress'!G61=1,'Frallor namn och adress'!M61)</f>
        <v>0</v>
      </c>
      <c r="J63" s="184" t="b">
        <f>IF('Frallor namn och adress'!G61=1,'Frallor namn och adress'!N61)</f>
        <v>0</v>
      </c>
      <c r="K63" s="184" t="b">
        <f>IF('Frallor namn och adress'!G61=1,'Frallor namn och adress'!O61)</f>
        <v>0</v>
      </c>
      <c r="L63" s="184" t="b">
        <f>IF('Frallor namn och adress'!G61=1,'Frallor namn och adress'!R61)</f>
        <v>0</v>
      </c>
    </row>
    <row r="64" spans="1:12" s="213" customFormat="1" ht="15.6" hidden="1">
      <c r="A64" s="135" t="b">
        <f>IF('Frallor namn och adress'!G62=1,'Frallor namn och adress'!D62)</f>
        <v>0</v>
      </c>
      <c r="B64" s="135" t="b">
        <f>IF('Frallor namn och adress'!G62=1,'Frallor namn och adress'!C62)</f>
        <v>0</v>
      </c>
      <c r="C64" s="136"/>
      <c r="D64" s="136" t="b">
        <f>IF('Frallor namn och adress'!G62=1,'Frallor namn och adress'!H62)</f>
        <v>0</v>
      </c>
      <c r="E64" s="185" t="b">
        <f>IF('Frallor namn och adress'!G62=1,'Frallor namn och adress'!F62)</f>
        <v>0</v>
      </c>
      <c r="F64" s="184" t="b">
        <f>IF('Frallor namn och adress'!G62=1,'Frallor namn och adress'!J62)</f>
        <v>0</v>
      </c>
      <c r="G64" s="184" t="b">
        <f>IF('Frallor namn och adress'!G62=1,'Frallor namn och adress'!K62)</f>
        <v>0</v>
      </c>
      <c r="H64" s="184" t="b">
        <f>IF('Frallor namn och adress'!G62=1,'Frallor namn och adress'!L62)</f>
        <v>0</v>
      </c>
      <c r="I64" s="184" t="b">
        <f>IF('Frallor namn och adress'!G62=1,'Frallor namn och adress'!M62)</f>
        <v>0</v>
      </c>
      <c r="J64" s="184" t="b">
        <f>IF('Frallor namn och adress'!G62=1,'Frallor namn och adress'!N62)</f>
        <v>0</v>
      </c>
      <c r="K64" s="184" t="b">
        <f>IF('Frallor namn och adress'!G62=1,'Frallor namn och adress'!O62)</f>
        <v>0</v>
      </c>
      <c r="L64" s="184" t="b">
        <f>IF('Frallor namn och adress'!G62=1,'Frallor namn och adress'!R62)</f>
        <v>0</v>
      </c>
    </row>
    <row r="65" spans="1:12" s="213" customFormat="1" ht="15.6" hidden="1">
      <c r="A65" s="135" t="b">
        <f>IF('Frallor namn och adress'!G63=1,'Frallor namn och adress'!D63)</f>
        <v>0</v>
      </c>
      <c r="B65" s="135" t="b">
        <f>IF('Frallor namn och adress'!G63=1,'Frallor namn och adress'!C63)</f>
        <v>0</v>
      </c>
      <c r="C65" s="136"/>
      <c r="D65" s="136" t="b">
        <f>IF('Frallor namn och adress'!G63=1,'Frallor namn och adress'!H63)</f>
        <v>0</v>
      </c>
      <c r="E65" s="185" t="b">
        <f>IF('Frallor namn och adress'!G63=1,'Frallor namn och adress'!F63)</f>
        <v>0</v>
      </c>
      <c r="F65" s="184" t="b">
        <f>IF('Frallor namn och adress'!G63=1,'Frallor namn och adress'!J63)</f>
        <v>0</v>
      </c>
      <c r="G65" s="184" t="b">
        <f>IF('Frallor namn och adress'!G63=1,'Frallor namn och adress'!K63)</f>
        <v>0</v>
      </c>
      <c r="H65" s="184" t="b">
        <f>IF('Frallor namn och adress'!G63=1,'Frallor namn och adress'!L63)</f>
        <v>0</v>
      </c>
      <c r="I65" s="184" t="b">
        <f>IF('Frallor namn och adress'!G63=1,'Frallor namn och adress'!M63)</f>
        <v>0</v>
      </c>
      <c r="J65" s="184" t="b">
        <f>IF('Frallor namn och adress'!G63=1,'Frallor namn och adress'!N63)</f>
        <v>0</v>
      </c>
      <c r="K65" s="184" t="b">
        <f>IF('Frallor namn och adress'!G63=1,'Frallor namn och adress'!O63)</f>
        <v>0</v>
      </c>
      <c r="L65" s="184" t="b">
        <f>IF('Frallor namn och adress'!G63=1,'Frallor namn och adress'!R63)</f>
        <v>0</v>
      </c>
    </row>
    <row r="66" spans="1:12" s="213" customFormat="1" ht="15.6">
      <c r="A66" s="135" t="str">
        <f>IF('Frallor namn och adress'!G64=1,'Frallor namn och adress'!D64)</f>
        <v>Falkgatan 20</v>
      </c>
      <c r="B66" s="135" t="str">
        <f>IF('Frallor namn och adress'!G64=1,'Frallor namn och adress'!C64)</f>
        <v>Therese Johansson</v>
      </c>
      <c r="C66" s="136"/>
      <c r="D66" s="136" t="str">
        <f>IF('Frallor namn och adress'!G64=1,'Frallor namn och adress'!H64)</f>
        <v>073-9466605</v>
      </c>
      <c r="E66" s="185" t="str">
        <f>IF('Frallor namn och adress'!G64=1,'Frallor namn och adress'!F64)</f>
        <v>Kråkeryd</v>
      </c>
      <c r="F66" s="184" t="str">
        <f>IF('Frallor namn och adress'!G64=1,'Frallor namn och adress'!J64)</f>
        <v>x</v>
      </c>
      <c r="G66" s="184" t="str">
        <f>IF('Frallor namn och adress'!G64=1,'Frallor namn och adress'!K64)</f>
        <v>x</v>
      </c>
      <c r="H66" s="184">
        <f>IF('Frallor namn och adress'!G64=1,'Frallor namn och adress'!L64)</f>
        <v>1</v>
      </c>
      <c r="I66" s="184" t="str">
        <f>IF('Frallor namn och adress'!G64=1,'Frallor namn och adress'!M64)</f>
        <v>x</v>
      </c>
      <c r="J66" s="184" t="str">
        <f>IF('Frallor namn och adress'!G64=1,'Frallor namn och adress'!N64)</f>
        <v>x</v>
      </c>
      <c r="K66" s="184" t="str">
        <f>IF('Frallor namn och adress'!G64=1,'Frallor namn och adress'!O64)</f>
        <v>x</v>
      </c>
      <c r="L66" s="184">
        <f>IF('Frallor namn och adress'!G64=1,'Frallor namn och adress'!R64)</f>
        <v>0</v>
      </c>
    </row>
    <row r="67" spans="1:12" s="213" customFormat="1" ht="15.6" hidden="1">
      <c r="A67" s="135" t="b">
        <f>IF('Frallor namn och adress'!G65=1,'Frallor namn och adress'!D65)</f>
        <v>0</v>
      </c>
      <c r="B67" s="135" t="b">
        <f>IF('Frallor namn och adress'!G65=1,'Frallor namn och adress'!C65)</f>
        <v>0</v>
      </c>
      <c r="C67" s="136"/>
      <c r="D67" s="136" t="b">
        <f>IF('Frallor namn och adress'!G65=1,'Frallor namn och adress'!H65)</f>
        <v>0</v>
      </c>
      <c r="E67" s="185" t="b">
        <f>IF('Frallor namn och adress'!G65=1,'Frallor namn och adress'!F65)</f>
        <v>0</v>
      </c>
      <c r="F67" s="184" t="b">
        <f>IF('Frallor namn och adress'!G65=1,'Frallor namn och adress'!J65)</f>
        <v>0</v>
      </c>
      <c r="G67" s="184" t="b">
        <f>IF('Frallor namn och adress'!G65=1,'Frallor namn och adress'!K65)</f>
        <v>0</v>
      </c>
      <c r="H67" s="184" t="b">
        <f>IF('Frallor namn och adress'!G65=1,'Frallor namn och adress'!L65)</f>
        <v>0</v>
      </c>
      <c r="I67" s="184" t="b">
        <f>IF('Frallor namn och adress'!G65=1,'Frallor namn och adress'!M65)</f>
        <v>0</v>
      </c>
      <c r="J67" s="184" t="b">
        <f>IF('Frallor namn och adress'!G65=1,'Frallor namn och adress'!N65)</f>
        <v>0</v>
      </c>
      <c r="K67" s="184" t="b">
        <f>IF('Frallor namn och adress'!G65=1,'Frallor namn och adress'!O65)</f>
        <v>0</v>
      </c>
      <c r="L67" s="184" t="b">
        <f>IF('Frallor namn och adress'!G65=1,'Frallor namn och adress'!R65)</f>
        <v>0</v>
      </c>
    </row>
    <row r="68" spans="1:12" s="213" customFormat="1" ht="15.6" hidden="1">
      <c r="A68" s="135" t="b">
        <f>IF('Frallor namn och adress'!G66=1,'Frallor namn och adress'!D66)</f>
        <v>0</v>
      </c>
      <c r="B68" s="135" t="b">
        <f>IF('Frallor namn och adress'!G66=1,'Frallor namn och adress'!C66)</f>
        <v>0</v>
      </c>
      <c r="C68" s="136"/>
      <c r="D68" s="136" t="b">
        <f>IF('Frallor namn och adress'!G66=1,'Frallor namn och adress'!H66)</f>
        <v>0</v>
      </c>
      <c r="E68" s="185" t="b">
        <f>IF('Frallor namn och adress'!G66=1,'Frallor namn och adress'!F66)</f>
        <v>0</v>
      </c>
      <c r="F68" s="184" t="b">
        <f>IF('Frallor namn och adress'!G66=1,'Frallor namn och adress'!J66)</f>
        <v>0</v>
      </c>
      <c r="G68" s="184" t="b">
        <f>IF('Frallor namn och adress'!G66=1,'Frallor namn och adress'!K66)</f>
        <v>0</v>
      </c>
      <c r="H68" s="184" t="b">
        <f>IF('Frallor namn och adress'!G66=1,'Frallor namn och adress'!L66)</f>
        <v>0</v>
      </c>
      <c r="I68" s="184" t="b">
        <f>IF('Frallor namn och adress'!G66=1,'Frallor namn och adress'!M66)</f>
        <v>0</v>
      </c>
      <c r="J68" s="184" t="b">
        <f>IF('Frallor namn och adress'!G66=1,'Frallor namn och adress'!N66)</f>
        <v>0</v>
      </c>
      <c r="K68" s="184" t="b">
        <f>IF('Frallor namn och adress'!G66=1,'Frallor namn och adress'!O66)</f>
        <v>0</v>
      </c>
      <c r="L68" s="184" t="b">
        <f>IF('Frallor namn och adress'!G66=1,'Frallor namn och adress'!R66)</f>
        <v>0</v>
      </c>
    </row>
    <row r="69" spans="1:12" s="213" customFormat="1" ht="15.6" hidden="1">
      <c r="A69" s="135" t="b">
        <f>IF('Frallor namn och adress'!G67=1,'Frallor namn och adress'!D67)</f>
        <v>0</v>
      </c>
      <c r="B69" s="135" t="b">
        <f>IF('Frallor namn och adress'!G67=1,'Frallor namn och adress'!C67)</f>
        <v>0</v>
      </c>
      <c r="C69" s="136"/>
      <c r="D69" s="136" t="b">
        <f>IF('Frallor namn och adress'!G67=1,'Frallor namn och adress'!H67)</f>
        <v>0</v>
      </c>
      <c r="E69" s="185" t="b">
        <f>IF('Frallor namn och adress'!G67=1,'Frallor namn och adress'!F67)</f>
        <v>0</v>
      </c>
      <c r="F69" s="184" t="b">
        <f>IF('Frallor namn och adress'!G67=1,'Frallor namn och adress'!J67)</f>
        <v>0</v>
      </c>
      <c r="G69" s="184" t="b">
        <f>IF('Frallor namn och adress'!G67=1,'Frallor namn och adress'!K67)</f>
        <v>0</v>
      </c>
      <c r="H69" s="184" t="b">
        <f>IF('Frallor namn och adress'!G67=1,'Frallor namn och adress'!L67)</f>
        <v>0</v>
      </c>
      <c r="I69" s="184" t="b">
        <f>IF('Frallor namn och adress'!G67=1,'Frallor namn och adress'!M67)</f>
        <v>0</v>
      </c>
      <c r="J69" s="184" t="b">
        <f>IF('Frallor namn och adress'!G67=1,'Frallor namn och adress'!N67)</f>
        <v>0</v>
      </c>
      <c r="K69" s="184" t="b">
        <f>IF('Frallor namn och adress'!G67=1,'Frallor namn och adress'!O67)</f>
        <v>0</v>
      </c>
      <c r="L69" s="184" t="b">
        <f>IF('Frallor namn och adress'!G67=1,'Frallor namn och adress'!R67)</f>
        <v>0</v>
      </c>
    </row>
    <row r="70" spans="1:12" s="213" customFormat="1" ht="15.6" hidden="1">
      <c r="A70" s="135" t="b">
        <f>IF('Frallor namn och adress'!G68=1,'Frallor namn och adress'!D68)</f>
        <v>0</v>
      </c>
      <c r="B70" s="135" t="b">
        <f>IF('Frallor namn och adress'!G68=1,'Frallor namn och adress'!C68)</f>
        <v>0</v>
      </c>
      <c r="C70" s="136"/>
      <c r="D70" s="136" t="b">
        <f>IF('Frallor namn och adress'!G68=1,'Frallor namn och adress'!H68)</f>
        <v>0</v>
      </c>
      <c r="E70" s="185" t="b">
        <f>IF('Frallor namn och adress'!G68=1,'Frallor namn och adress'!F68)</f>
        <v>0</v>
      </c>
      <c r="F70" s="184" t="b">
        <f>IF('Frallor namn och adress'!G68=1,'Frallor namn och adress'!J68)</f>
        <v>0</v>
      </c>
      <c r="G70" s="184" t="b">
        <f>IF('Frallor namn och adress'!G68=1,'Frallor namn och adress'!K68)</f>
        <v>0</v>
      </c>
      <c r="H70" s="184" t="b">
        <f>IF('Frallor namn och adress'!G68=1,'Frallor namn och adress'!L68)</f>
        <v>0</v>
      </c>
      <c r="I70" s="184" t="b">
        <f>IF('Frallor namn och adress'!G68=1,'Frallor namn och adress'!M68)</f>
        <v>0</v>
      </c>
      <c r="J70" s="184" t="b">
        <f>IF('Frallor namn och adress'!G68=1,'Frallor namn och adress'!N68)</f>
        <v>0</v>
      </c>
      <c r="K70" s="184" t="b">
        <f>IF('Frallor namn och adress'!G68=1,'Frallor namn och adress'!O68)</f>
        <v>0</v>
      </c>
      <c r="L70" s="184" t="b">
        <f>IF('Frallor namn och adress'!G68=1,'Frallor namn och adress'!R68)</f>
        <v>0</v>
      </c>
    </row>
    <row r="71" spans="1:12" s="213" customFormat="1" ht="15.6" hidden="1">
      <c r="A71" s="135" t="b">
        <f>IF('Frallor namn och adress'!G69=1,'Frallor namn och adress'!D69)</f>
        <v>0</v>
      </c>
      <c r="B71" s="135" t="b">
        <f>IF('Frallor namn och adress'!G69=1,'Frallor namn och adress'!C69)</f>
        <v>0</v>
      </c>
      <c r="C71" s="136"/>
      <c r="D71" s="136" t="b">
        <f>IF('Frallor namn och adress'!G69=1,'Frallor namn och adress'!H69)</f>
        <v>0</v>
      </c>
      <c r="E71" s="185" t="b">
        <f>IF('Frallor namn och adress'!G69=1,'Frallor namn och adress'!F69)</f>
        <v>0</v>
      </c>
      <c r="F71" s="184" t="b">
        <f>IF('Frallor namn och adress'!G69=1,'Frallor namn och adress'!J69)</f>
        <v>0</v>
      </c>
      <c r="G71" s="184" t="b">
        <f>IF('Frallor namn och adress'!G69=1,'Frallor namn och adress'!K69)</f>
        <v>0</v>
      </c>
      <c r="H71" s="184" t="b">
        <f>IF('Frallor namn och adress'!G69=1,'Frallor namn och adress'!L69)</f>
        <v>0</v>
      </c>
      <c r="I71" s="184" t="b">
        <f>IF('Frallor namn och adress'!G69=1,'Frallor namn och adress'!M69)</f>
        <v>0</v>
      </c>
      <c r="J71" s="184" t="b">
        <f>IF('Frallor namn och adress'!G69=1,'Frallor namn och adress'!N69)</f>
        <v>0</v>
      </c>
      <c r="K71" s="184" t="b">
        <f>IF('Frallor namn och adress'!G69=1,'Frallor namn och adress'!O69)</f>
        <v>0</v>
      </c>
      <c r="L71" s="184" t="b">
        <f>IF('Frallor namn och adress'!G69=1,'Frallor namn och adress'!R69)</f>
        <v>0</v>
      </c>
    </row>
    <row r="72" spans="1:12" s="213" customFormat="1" ht="15.6" hidden="1">
      <c r="A72" s="135" t="b">
        <f>IF('Frallor namn och adress'!G70=1,'Frallor namn och adress'!D70)</f>
        <v>0</v>
      </c>
      <c r="B72" s="135" t="b">
        <f>IF('Frallor namn och adress'!G70=1,'Frallor namn och adress'!C70)</f>
        <v>0</v>
      </c>
      <c r="C72" s="136"/>
      <c r="D72" s="136" t="b">
        <f>IF('Frallor namn och adress'!G70=1,'Frallor namn och adress'!H70)</f>
        <v>0</v>
      </c>
      <c r="E72" s="185" t="b">
        <f>IF('Frallor namn och adress'!G70=1,'Frallor namn och adress'!F70)</f>
        <v>0</v>
      </c>
      <c r="F72" s="184" t="b">
        <f>IF('Frallor namn och adress'!G70=1,'Frallor namn och adress'!J70)</f>
        <v>0</v>
      </c>
      <c r="G72" s="184" t="b">
        <f>IF('Frallor namn och adress'!G70=1,'Frallor namn och adress'!K70)</f>
        <v>0</v>
      </c>
      <c r="H72" s="184" t="b">
        <f>IF('Frallor namn och adress'!G70=1,'Frallor namn och adress'!L70)</f>
        <v>0</v>
      </c>
      <c r="I72" s="184" t="b">
        <f>IF('Frallor namn och adress'!G70=1,'Frallor namn och adress'!M70)</f>
        <v>0</v>
      </c>
      <c r="J72" s="184" t="b">
        <f>IF('Frallor namn och adress'!G70=1,'Frallor namn och adress'!N70)</f>
        <v>0</v>
      </c>
      <c r="K72" s="184" t="b">
        <f>IF('Frallor namn och adress'!G70=1,'Frallor namn och adress'!O70)</f>
        <v>0</v>
      </c>
      <c r="L72" s="184" t="b">
        <f>IF('Frallor namn och adress'!G70=1,'Frallor namn och adress'!R70)</f>
        <v>0</v>
      </c>
    </row>
    <row r="73" spans="1:12" s="213" customFormat="1" ht="15.6" hidden="1">
      <c r="A73" s="135" t="b">
        <f>IF('Frallor namn och adress'!G71=1,'Frallor namn och adress'!D71)</f>
        <v>0</v>
      </c>
      <c r="B73" s="135" t="b">
        <f>IF('Frallor namn och adress'!G71=1,'Frallor namn och adress'!C71)</f>
        <v>0</v>
      </c>
      <c r="C73" s="136"/>
      <c r="D73" s="136" t="b">
        <f>IF('Frallor namn och adress'!G71=1,'Frallor namn och adress'!H71)</f>
        <v>0</v>
      </c>
      <c r="E73" s="185" t="b">
        <f>IF('Frallor namn och adress'!G71=1,'Frallor namn och adress'!F71)</f>
        <v>0</v>
      </c>
      <c r="F73" s="184" t="b">
        <f>IF('Frallor namn och adress'!G71=1,'Frallor namn och adress'!J71)</f>
        <v>0</v>
      </c>
      <c r="G73" s="184" t="b">
        <f>IF('Frallor namn och adress'!G71=1,'Frallor namn och adress'!K71)</f>
        <v>0</v>
      </c>
      <c r="H73" s="184" t="b">
        <f>IF('Frallor namn och adress'!G71=1,'Frallor namn och adress'!L71)</f>
        <v>0</v>
      </c>
      <c r="I73" s="184" t="b">
        <f>IF('Frallor namn och adress'!G71=1,'Frallor namn och adress'!M71)</f>
        <v>0</v>
      </c>
      <c r="J73" s="184" t="b">
        <f>IF('Frallor namn och adress'!G71=1,'Frallor namn och adress'!N71)</f>
        <v>0</v>
      </c>
      <c r="K73" s="184" t="b">
        <f>IF('Frallor namn och adress'!G71=1,'Frallor namn och adress'!O71)</f>
        <v>0</v>
      </c>
      <c r="L73" s="184" t="b">
        <f>IF('Frallor namn och adress'!G71=1,'Frallor namn och adress'!R71)</f>
        <v>0</v>
      </c>
    </row>
    <row r="74" spans="1:12" s="213" customFormat="1" ht="15.6" hidden="1">
      <c r="A74" s="135" t="b">
        <f>IF('Frallor namn och adress'!G72=1,'Frallor namn och adress'!D72)</f>
        <v>0</v>
      </c>
      <c r="B74" s="135" t="b">
        <f>IF('Frallor namn och adress'!G72=1,'Frallor namn och adress'!C72)</f>
        <v>0</v>
      </c>
      <c r="C74" s="136"/>
      <c r="D74" s="136" t="b">
        <f>IF('Frallor namn och adress'!G72=1,'Frallor namn och adress'!H72)</f>
        <v>0</v>
      </c>
      <c r="E74" s="185" t="b">
        <f>IF('Frallor namn och adress'!G72=1,'Frallor namn och adress'!F72)</f>
        <v>0</v>
      </c>
      <c r="F74" s="184" t="b">
        <f>IF('Frallor namn och adress'!G72=1,'Frallor namn och adress'!J72)</f>
        <v>0</v>
      </c>
      <c r="G74" s="184" t="b">
        <f>IF('Frallor namn och adress'!G72=1,'Frallor namn och adress'!K72)</f>
        <v>0</v>
      </c>
      <c r="H74" s="184" t="b">
        <f>IF('Frallor namn och adress'!G72=1,'Frallor namn och adress'!L72)</f>
        <v>0</v>
      </c>
      <c r="I74" s="184" t="b">
        <f>IF('Frallor namn och adress'!G72=1,'Frallor namn och adress'!M72)</f>
        <v>0</v>
      </c>
      <c r="J74" s="184" t="b">
        <f>IF('Frallor namn och adress'!G72=1,'Frallor namn och adress'!N72)</f>
        <v>0</v>
      </c>
      <c r="K74" s="184" t="b">
        <f>IF('Frallor namn och adress'!G72=1,'Frallor namn och adress'!O72)</f>
        <v>0</v>
      </c>
      <c r="L74" s="184" t="b">
        <f>IF('Frallor namn och adress'!G72=1,'Frallor namn och adress'!R72)</f>
        <v>0</v>
      </c>
    </row>
    <row r="75" spans="1:12" s="213" customFormat="1" ht="15.6" hidden="1">
      <c r="A75" s="135" t="b">
        <f>IF('Frallor namn och adress'!G73=1,'Frallor namn och adress'!D73)</f>
        <v>0</v>
      </c>
      <c r="B75" s="135" t="b">
        <f>IF('Frallor namn och adress'!G73=1,'Frallor namn och adress'!C73)</f>
        <v>0</v>
      </c>
      <c r="C75" s="136"/>
      <c r="D75" s="136" t="b">
        <f>IF('Frallor namn och adress'!G73=1,'Frallor namn och adress'!H73)</f>
        <v>0</v>
      </c>
      <c r="E75" s="185" t="b">
        <f>IF('Frallor namn och adress'!G73=1,'Frallor namn och adress'!F73)</f>
        <v>0</v>
      </c>
      <c r="F75" s="184" t="b">
        <f>IF('Frallor namn och adress'!G73=1,'Frallor namn och adress'!J73)</f>
        <v>0</v>
      </c>
      <c r="G75" s="184" t="b">
        <f>IF('Frallor namn och adress'!G73=1,'Frallor namn och adress'!K73)</f>
        <v>0</v>
      </c>
      <c r="H75" s="184" t="b">
        <f>IF('Frallor namn och adress'!G73=1,'Frallor namn och adress'!L73)</f>
        <v>0</v>
      </c>
      <c r="I75" s="184" t="b">
        <f>IF('Frallor namn och adress'!G73=1,'Frallor namn och adress'!M73)</f>
        <v>0</v>
      </c>
      <c r="J75" s="184" t="b">
        <f>IF('Frallor namn och adress'!G73=1,'Frallor namn och adress'!N73)</f>
        <v>0</v>
      </c>
      <c r="K75" s="184" t="b">
        <f>IF('Frallor namn och adress'!G73=1,'Frallor namn och adress'!O73)</f>
        <v>0</v>
      </c>
      <c r="L75" s="184" t="b">
        <f>IF('Frallor namn och adress'!G73=1,'Frallor namn och adress'!R73)</f>
        <v>0</v>
      </c>
    </row>
    <row r="76" spans="1:12" s="213" customFormat="1" ht="15.6" hidden="1">
      <c r="A76" s="135" t="b">
        <f>IF('Frallor namn och adress'!G74=1,'Frallor namn och adress'!D74)</f>
        <v>0</v>
      </c>
      <c r="B76" s="135" t="b">
        <f>IF('Frallor namn och adress'!G74=1,'Frallor namn och adress'!C74)</f>
        <v>0</v>
      </c>
      <c r="C76" s="136"/>
      <c r="D76" s="136" t="b">
        <f>IF('Frallor namn och adress'!G74=1,'Frallor namn och adress'!H74)</f>
        <v>0</v>
      </c>
      <c r="E76" s="185" t="b">
        <f>IF('Frallor namn och adress'!G74=1,'Frallor namn och adress'!F74)</f>
        <v>0</v>
      </c>
      <c r="F76" s="184" t="b">
        <f>IF('Frallor namn och adress'!G74=1,'Frallor namn och adress'!J74)</f>
        <v>0</v>
      </c>
      <c r="G76" s="184" t="b">
        <f>IF('Frallor namn och adress'!G74=1,'Frallor namn och adress'!K74)</f>
        <v>0</v>
      </c>
      <c r="H76" s="184" t="b">
        <f>IF('Frallor namn och adress'!G74=1,'Frallor namn och adress'!L74)</f>
        <v>0</v>
      </c>
      <c r="I76" s="184" t="b">
        <f>IF('Frallor namn och adress'!G74=1,'Frallor namn och adress'!M74)</f>
        <v>0</v>
      </c>
      <c r="J76" s="184" t="b">
        <f>IF('Frallor namn och adress'!G74=1,'Frallor namn och adress'!N74)</f>
        <v>0</v>
      </c>
      <c r="K76" s="184" t="b">
        <f>IF('Frallor namn och adress'!G74=1,'Frallor namn och adress'!O74)</f>
        <v>0</v>
      </c>
      <c r="L76" s="184" t="b">
        <f>IF('Frallor namn och adress'!G74=1,'Frallor namn och adress'!R74)</f>
        <v>0</v>
      </c>
    </row>
    <row r="77" spans="1:12" s="213" customFormat="1" ht="15.6" hidden="1">
      <c r="A77" s="135" t="b">
        <f>IF('Frallor namn och adress'!G75=1,'Frallor namn och adress'!D75)</f>
        <v>0</v>
      </c>
      <c r="B77" s="135" t="b">
        <f>IF('Frallor namn och adress'!G75=1,'Frallor namn och adress'!C75)</f>
        <v>0</v>
      </c>
      <c r="C77" s="136"/>
      <c r="D77" s="136" t="b">
        <f>IF('Frallor namn och adress'!G75=1,'Frallor namn och adress'!H75)</f>
        <v>0</v>
      </c>
      <c r="E77" s="185" t="b">
        <f>IF('Frallor namn och adress'!G75=1,'Frallor namn och adress'!F75)</f>
        <v>0</v>
      </c>
      <c r="F77" s="184" t="b">
        <f>IF('Frallor namn och adress'!G75=1,'Frallor namn och adress'!J75)</f>
        <v>0</v>
      </c>
      <c r="G77" s="184" t="b">
        <f>IF('Frallor namn och adress'!G75=1,'Frallor namn och adress'!K75)</f>
        <v>0</v>
      </c>
      <c r="H77" s="184" t="b">
        <f>IF('Frallor namn och adress'!G75=1,'Frallor namn och adress'!L75)</f>
        <v>0</v>
      </c>
      <c r="I77" s="184" t="b">
        <f>IF('Frallor namn och adress'!G75=1,'Frallor namn och adress'!M75)</f>
        <v>0</v>
      </c>
      <c r="J77" s="184" t="b">
        <f>IF('Frallor namn och adress'!G75=1,'Frallor namn och adress'!N75)</f>
        <v>0</v>
      </c>
      <c r="K77" s="184" t="b">
        <f>IF('Frallor namn och adress'!G75=1,'Frallor namn och adress'!O75)</f>
        <v>0</v>
      </c>
      <c r="L77" s="184" t="b">
        <f>IF('Frallor namn och adress'!G75=1,'Frallor namn och adress'!R75)</f>
        <v>0</v>
      </c>
    </row>
    <row r="78" spans="1:12" s="213" customFormat="1" ht="15.6" hidden="1">
      <c r="A78" s="135" t="b">
        <f>IF('Frallor namn och adress'!G76=1,'Frallor namn och adress'!D76)</f>
        <v>0</v>
      </c>
      <c r="B78" s="135" t="b">
        <f>IF('Frallor namn och adress'!G76=1,'Frallor namn och adress'!C76)</f>
        <v>0</v>
      </c>
      <c r="C78" s="136"/>
      <c r="D78" s="136" t="b">
        <f>IF('Frallor namn och adress'!G76=1,'Frallor namn och adress'!H76)</f>
        <v>0</v>
      </c>
      <c r="E78" s="185" t="b">
        <f>IF('Frallor namn och adress'!G76=1,'Frallor namn och adress'!F76)</f>
        <v>0</v>
      </c>
      <c r="F78" s="184" t="b">
        <f>IF('Frallor namn och adress'!G76=1,'Frallor namn och adress'!J76)</f>
        <v>0</v>
      </c>
      <c r="G78" s="184" t="b">
        <f>IF('Frallor namn och adress'!G76=1,'Frallor namn och adress'!K76)</f>
        <v>0</v>
      </c>
      <c r="H78" s="184" t="b">
        <f>IF('Frallor namn och adress'!G76=1,'Frallor namn och adress'!L76)</f>
        <v>0</v>
      </c>
      <c r="I78" s="184" t="b">
        <f>IF('Frallor namn och adress'!G76=1,'Frallor namn och adress'!M76)</f>
        <v>0</v>
      </c>
      <c r="J78" s="184" t="b">
        <f>IF('Frallor namn och adress'!G76=1,'Frallor namn och adress'!N76)</f>
        <v>0</v>
      </c>
      <c r="K78" s="184" t="b">
        <f>IF('Frallor namn och adress'!G76=1,'Frallor namn och adress'!O76)</f>
        <v>0</v>
      </c>
      <c r="L78" s="184" t="b">
        <f>IF('Frallor namn och adress'!G76=1,'Frallor namn och adress'!R76)</f>
        <v>0</v>
      </c>
    </row>
    <row r="79" spans="1:12" s="213" customFormat="1" ht="15.6" hidden="1">
      <c r="A79" s="135" t="b">
        <f>IF('Frallor namn och adress'!G77=1,'Frallor namn och adress'!D77)</f>
        <v>0</v>
      </c>
      <c r="B79" s="135" t="b">
        <f>IF('Frallor namn och adress'!G77=1,'Frallor namn och adress'!C77)</f>
        <v>0</v>
      </c>
      <c r="C79" s="136"/>
      <c r="D79" s="136" t="b">
        <f>IF('Frallor namn och adress'!G77=1,'Frallor namn och adress'!H77)</f>
        <v>0</v>
      </c>
      <c r="E79" s="185" t="b">
        <f>IF('Frallor namn och adress'!G77=1,'Frallor namn och adress'!F77)</f>
        <v>0</v>
      </c>
      <c r="F79" s="184" t="b">
        <f>IF('Frallor namn och adress'!G77=1,'Frallor namn och adress'!J77)</f>
        <v>0</v>
      </c>
      <c r="G79" s="184" t="b">
        <f>IF('Frallor namn och adress'!G77=1,'Frallor namn och adress'!K77)</f>
        <v>0</v>
      </c>
      <c r="H79" s="184" t="b">
        <f>IF('Frallor namn och adress'!G77=1,'Frallor namn och adress'!L77)</f>
        <v>0</v>
      </c>
      <c r="I79" s="184" t="b">
        <f>IF('Frallor namn och adress'!G77=1,'Frallor namn och adress'!M77)</f>
        <v>0</v>
      </c>
      <c r="J79" s="184" t="b">
        <f>IF('Frallor namn och adress'!G77=1,'Frallor namn och adress'!N77)</f>
        <v>0</v>
      </c>
      <c r="K79" s="184" t="b">
        <f>IF('Frallor namn och adress'!G77=1,'Frallor namn och adress'!O77)</f>
        <v>0</v>
      </c>
      <c r="L79" s="184" t="b">
        <f>IF('Frallor namn och adress'!G77=1,'Frallor namn och adress'!R77)</f>
        <v>0</v>
      </c>
    </row>
    <row r="80" spans="1:12" s="213" customFormat="1" ht="15.6" hidden="1">
      <c r="A80" s="135" t="b">
        <f>IF('Frallor namn och adress'!G78=1,'Frallor namn och adress'!D78)</f>
        <v>0</v>
      </c>
      <c r="B80" s="135" t="b">
        <f>IF('Frallor namn och adress'!G78=1,'Frallor namn och adress'!C78)</f>
        <v>0</v>
      </c>
      <c r="C80" s="136"/>
      <c r="D80" s="136" t="b">
        <f>IF('Frallor namn och adress'!G78=1,'Frallor namn och adress'!H78)</f>
        <v>0</v>
      </c>
      <c r="E80" s="185" t="b">
        <f>IF('Frallor namn och adress'!G78=1,'Frallor namn och adress'!F78)</f>
        <v>0</v>
      </c>
      <c r="F80" s="184" t="b">
        <f>IF('Frallor namn och adress'!G78=1,'Frallor namn och adress'!J78)</f>
        <v>0</v>
      </c>
      <c r="G80" s="184" t="b">
        <f>IF('Frallor namn och adress'!G78=1,'Frallor namn och adress'!K78)</f>
        <v>0</v>
      </c>
      <c r="H80" s="184" t="b">
        <f>IF('Frallor namn och adress'!G78=1,'Frallor namn och adress'!L78)</f>
        <v>0</v>
      </c>
      <c r="I80" s="184" t="b">
        <f>IF('Frallor namn och adress'!G78=1,'Frallor namn och adress'!M78)</f>
        <v>0</v>
      </c>
      <c r="J80" s="184" t="b">
        <f>IF('Frallor namn och adress'!G78=1,'Frallor namn och adress'!N78)</f>
        <v>0</v>
      </c>
      <c r="K80" s="184" t="b">
        <f>IF('Frallor namn och adress'!G78=1,'Frallor namn och adress'!O78)</f>
        <v>0</v>
      </c>
      <c r="L80" s="184" t="b">
        <f>IF('Frallor namn och adress'!G78=1,'Frallor namn och adress'!R78)</f>
        <v>0</v>
      </c>
    </row>
    <row r="81" spans="1:12" s="213" customFormat="1" ht="15.6" hidden="1">
      <c r="A81" s="135" t="b">
        <f>IF('Frallor namn och adress'!G79=1,'Frallor namn och adress'!D79)</f>
        <v>0</v>
      </c>
      <c r="B81" s="135" t="b">
        <f>IF('Frallor namn och adress'!G79=1,'Frallor namn och adress'!C79)</f>
        <v>0</v>
      </c>
      <c r="C81" s="136"/>
      <c r="D81" s="136" t="b">
        <f>IF('Frallor namn och adress'!G79=1,'Frallor namn och adress'!H79)</f>
        <v>0</v>
      </c>
      <c r="E81" s="185" t="b">
        <f>IF('Frallor namn och adress'!G79=1,'Frallor namn och adress'!F79)</f>
        <v>0</v>
      </c>
      <c r="F81" s="184" t="b">
        <f>IF('Frallor namn och adress'!G79=1,'Frallor namn och adress'!J79)</f>
        <v>0</v>
      </c>
      <c r="G81" s="184" t="b">
        <f>IF('Frallor namn och adress'!G79=1,'Frallor namn och adress'!K79)</f>
        <v>0</v>
      </c>
      <c r="H81" s="184" t="b">
        <f>IF('Frallor namn och adress'!G79=1,'Frallor namn och adress'!L79)</f>
        <v>0</v>
      </c>
      <c r="I81" s="184" t="b">
        <f>IF('Frallor namn och adress'!G79=1,'Frallor namn och adress'!M79)</f>
        <v>0</v>
      </c>
      <c r="J81" s="184" t="b">
        <f>IF('Frallor namn och adress'!G79=1,'Frallor namn och adress'!N79)</f>
        <v>0</v>
      </c>
      <c r="K81" s="184" t="b">
        <f>IF('Frallor namn och adress'!G79=1,'Frallor namn och adress'!O79)</f>
        <v>0</v>
      </c>
      <c r="L81" s="184" t="b">
        <f>IF('Frallor namn och adress'!G79=1,'Frallor namn och adress'!R79)</f>
        <v>0</v>
      </c>
    </row>
    <row r="82" spans="1:12" s="213" customFormat="1" ht="15.6" hidden="1">
      <c r="A82" s="135" t="b">
        <f>IF('Frallor namn och adress'!G80=1,'Frallor namn och adress'!D80)</f>
        <v>0</v>
      </c>
      <c r="B82" s="135" t="b">
        <f>IF('Frallor namn och adress'!G80=1,'Frallor namn och adress'!C80)</f>
        <v>0</v>
      </c>
      <c r="C82" s="136"/>
      <c r="D82" s="136" t="b">
        <f>IF('Frallor namn och adress'!G80=1,'Frallor namn och adress'!H80)</f>
        <v>0</v>
      </c>
      <c r="E82" s="185" t="b">
        <f>IF('Frallor namn och adress'!G80=1,'Frallor namn och adress'!F80)</f>
        <v>0</v>
      </c>
      <c r="F82" s="184" t="b">
        <f>IF('Frallor namn och adress'!G80=1,'Frallor namn och adress'!J80)</f>
        <v>0</v>
      </c>
      <c r="G82" s="184" t="b">
        <f>IF('Frallor namn och adress'!G80=1,'Frallor namn och adress'!K80)</f>
        <v>0</v>
      </c>
      <c r="H82" s="184" t="b">
        <f>IF('Frallor namn och adress'!G80=1,'Frallor namn och adress'!L80)</f>
        <v>0</v>
      </c>
      <c r="I82" s="184" t="b">
        <f>IF('Frallor namn och adress'!G80=1,'Frallor namn och adress'!M80)</f>
        <v>0</v>
      </c>
      <c r="J82" s="184" t="b">
        <f>IF('Frallor namn och adress'!G80=1,'Frallor namn och adress'!N80)</f>
        <v>0</v>
      </c>
      <c r="K82" s="184" t="b">
        <f>IF('Frallor namn och adress'!G80=1,'Frallor namn och adress'!O80)</f>
        <v>0</v>
      </c>
      <c r="L82" s="184" t="b">
        <f>IF('Frallor namn och adress'!G80=1,'Frallor namn och adress'!R80)</f>
        <v>0</v>
      </c>
    </row>
    <row r="83" spans="1:12" s="213" customFormat="1" ht="15.6" hidden="1">
      <c r="A83" s="135" t="b">
        <f>IF('Frallor namn och adress'!G81=1,'Frallor namn och adress'!D81)</f>
        <v>0</v>
      </c>
      <c r="B83" s="135" t="b">
        <f>IF('Frallor namn och adress'!G81=1,'Frallor namn och adress'!C81)</f>
        <v>0</v>
      </c>
      <c r="C83" s="136"/>
      <c r="D83" s="136" t="b">
        <f>IF('Frallor namn och adress'!G81=1,'Frallor namn och adress'!H81)</f>
        <v>0</v>
      </c>
      <c r="E83" s="185" t="b">
        <f>IF('Frallor namn och adress'!G81=1,'Frallor namn och adress'!F81)</f>
        <v>0</v>
      </c>
      <c r="F83" s="184" t="b">
        <f>IF('Frallor namn och adress'!G81=1,'Frallor namn och adress'!J81)</f>
        <v>0</v>
      </c>
      <c r="G83" s="184" t="b">
        <f>IF('Frallor namn och adress'!G81=1,'Frallor namn och adress'!K81)</f>
        <v>0</v>
      </c>
      <c r="H83" s="184" t="b">
        <f>IF('Frallor namn och adress'!G81=1,'Frallor namn och adress'!L81)</f>
        <v>0</v>
      </c>
      <c r="I83" s="184" t="b">
        <f>IF('Frallor namn och adress'!G81=1,'Frallor namn och adress'!M81)</f>
        <v>0</v>
      </c>
      <c r="J83" s="184" t="b">
        <f>IF('Frallor namn och adress'!G81=1,'Frallor namn och adress'!N81)</f>
        <v>0</v>
      </c>
      <c r="K83" s="184" t="b">
        <f>IF('Frallor namn och adress'!G81=1,'Frallor namn och adress'!O81)</f>
        <v>0</v>
      </c>
      <c r="L83" s="184" t="b">
        <f>IF('Frallor namn och adress'!G81=1,'Frallor namn och adress'!R81)</f>
        <v>0</v>
      </c>
    </row>
    <row r="84" spans="1:12" s="213" customFormat="1" ht="15.6" hidden="1">
      <c r="A84" s="135" t="b">
        <f>IF('Frallor namn och adress'!G82=1,'Frallor namn och adress'!D82)</f>
        <v>0</v>
      </c>
      <c r="B84" s="135" t="b">
        <f>IF('Frallor namn och adress'!G82=1,'Frallor namn och adress'!C82)</f>
        <v>0</v>
      </c>
      <c r="C84" s="136"/>
      <c r="D84" s="136" t="b">
        <f>IF('Frallor namn och adress'!G82=1,'Frallor namn och adress'!H82)</f>
        <v>0</v>
      </c>
      <c r="E84" s="185" t="b">
        <f>IF('Frallor namn och adress'!G82=1,'Frallor namn och adress'!F82)</f>
        <v>0</v>
      </c>
      <c r="F84" s="184" t="b">
        <f>IF('Frallor namn och adress'!G82=1,'Frallor namn och adress'!J82)</f>
        <v>0</v>
      </c>
      <c r="G84" s="184" t="b">
        <f>IF('Frallor namn och adress'!G82=1,'Frallor namn och adress'!K82)</f>
        <v>0</v>
      </c>
      <c r="H84" s="184" t="b">
        <f>IF('Frallor namn och adress'!G82=1,'Frallor namn och adress'!L82)</f>
        <v>0</v>
      </c>
      <c r="I84" s="184" t="b">
        <f>IF('Frallor namn och adress'!G82=1,'Frallor namn och adress'!M82)</f>
        <v>0</v>
      </c>
      <c r="J84" s="184" t="b">
        <f>IF('Frallor namn och adress'!G82=1,'Frallor namn och adress'!N82)</f>
        <v>0</v>
      </c>
      <c r="K84" s="184" t="b">
        <f>IF('Frallor namn och adress'!G82=1,'Frallor namn och adress'!O82)</f>
        <v>0</v>
      </c>
      <c r="L84" s="184" t="b">
        <f>IF('Frallor namn och adress'!G82=1,'Frallor namn och adress'!R82)</f>
        <v>0</v>
      </c>
    </row>
    <row r="85" spans="1:12" s="213" customFormat="1" ht="15.6" hidden="1">
      <c r="A85" s="135" t="b">
        <f>IF('Frallor namn och adress'!G83=1,'Frallor namn och adress'!D83)</f>
        <v>0</v>
      </c>
      <c r="B85" s="135" t="b">
        <f>IF('Frallor namn och adress'!G83=1,'Frallor namn och adress'!C83)</f>
        <v>0</v>
      </c>
      <c r="C85" s="136"/>
      <c r="D85" s="136" t="b">
        <f>IF('Frallor namn och adress'!G83=1,'Frallor namn och adress'!H83)</f>
        <v>0</v>
      </c>
      <c r="E85" s="185" t="b">
        <f>IF('Frallor namn och adress'!G83=1,'Frallor namn och adress'!F83)</f>
        <v>0</v>
      </c>
      <c r="F85" s="184" t="b">
        <f>IF('Frallor namn och adress'!G83=1,'Frallor namn och adress'!J83)</f>
        <v>0</v>
      </c>
      <c r="G85" s="184" t="b">
        <f>IF('Frallor namn och adress'!G83=1,'Frallor namn och adress'!K83)</f>
        <v>0</v>
      </c>
      <c r="H85" s="184" t="b">
        <f>IF('Frallor namn och adress'!G83=1,'Frallor namn och adress'!L83)</f>
        <v>0</v>
      </c>
      <c r="I85" s="184" t="b">
        <f>IF('Frallor namn och adress'!G83=1,'Frallor namn och adress'!M83)</f>
        <v>0</v>
      </c>
      <c r="J85" s="184" t="b">
        <f>IF('Frallor namn och adress'!G83=1,'Frallor namn och adress'!N83)</f>
        <v>0</v>
      </c>
      <c r="K85" s="184" t="b">
        <f>IF('Frallor namn och adress'!G83=1,'Frallor namn och adress'!O83)</f>
        <v>0</v>
      </c>
      <c r="L85" s="184" t="b">
        <f>IF('Frallor namn och adress'!G83=1,'Frallor namn och adress'!R83)</f>
        <v>0</v>
      </c>
    </row>
    <row r="86" spans="1:12" s="213" customFormat="1" ht="15.6" hidden="1">
      <c r="A86" s="135" t="b">
        <f>IF('Frallor namn och adress'!G84=1,'Frallor namn och adress'!D84)</f>
        <v>0</v>
      </c>
      <c r="B86" s="135" t="b">
        <f>IF('Frallor namn och adress'!G84=1,'Frallor namn och adress'!C84)</f>
        <v>0</v>
      </c>
      <c r="C86" s="136"/>
      <c r="D86" s="136" t="b">
        <f>IF('Frallor namn och adress'!G84=1,'Frallor namn och adress'!H84)</f>
        <v>0</v>
      </c>
      <c r="E86" s="185" t="b">
        <f>IF('Frallor namn och adress'!G84=1,'Frallor namn och adress'!F84)</f>
        <v>0</v>
      </c>
      <c r="F86" s="184" t="b">
        <f>IF('Frallor namn och adress'!G84=1,'Frallor namn och adress'!J84)</f>
        <v>0</v>
      </c>
      <c r="G86" s="184" t="b">
        <f>IF('Frallor namn och adress'!G84=1,'Frallor namn och adress'!K84)</f>
        <v>0</v>
      </c>
      <c r="H86" s="184" t="b">
        <f>IF('Frallor namn och adress'!G84=1,'Frallor namn och adress'!L84)</f>
        <v>0</v>
      </c>
      <c r="I86" s="184" t="b">
        <f>IF('Frallor namn och adress'!G84=1,'Frallor namn och adress'!M84)</f>
        <v>0</v>
      </c>
      <c r="J86" s="184" t="b">
        <f>IF('Frallor namn och adress'!G84=1,'Frallor namn och adress'!N84)</f>
        <v>0</v>
      </c>
      <c r="K86" s="184" t="b">
        <f>IF('Frallor namn och adress'!G84=1,'Frallor namn och adress'!O84)</f>
        <v>0</v>
      </c>
      <c r="L86" s="184" t="b">
        <f>IF('Frallor namn och adress'!G84=1,'Frallor namn och adress'!R84)</f>
        <v>0</v>
      </c>
    </row>
    <row r="87" spans="1:12" s="213" customFormat="1" ht="15.6" hidden="1">
      <c r="A87" s="135" t="b">
        <f>IF('Frallor namn och adress'!G85=1,'Frallor namn och adress'!D85)</f>
        <v>0</v>
      </c>
      <c r="B87" s="135" t="b">
        <f>IF('Frallor namn och adress'!G85=1,'Frallor namn och adress'!C85)</f>
        <v>0</v>
      </c>
      <c r="C87" s="136"/>
      <c r="D87" s="136" t="b">
        <f>IF('Frallor namn och adress'!G85=1,'Frallor namn och adress'!H85)</f>
        <v>0</v>
      </c>
      <c r="E87" s="185" t="b">
        <f>IF('Frallor namn och adress'!G85=1,'Frallor namn och adress'!F85)</f>
        <v>0</v>
      </c>
      <c r="F87" s="184" t="b">
        <f>IF('Frallor namn och adress'!G85=1,'Frallor namn och adress'!J85)</f>
        <v>0</v>
      </c>
      <c r="G87" s="184" t="b">
        <f>IF('Frallor namn och adress'!G85=1,'Frallor namn och adress'!K85)</f>
        <v>0</v>
      </c>
      <c r="H87" s="184" t="b">
        <f>IF('Frallor namn och adress'!G85=1,'Frallor namn och adress'!L85)</f>
        <v>0</v>
      </c>
      <c r="I87" s="184" t="b">
        <f>IF('Frallor namn och adress'!G85=1,'Frallor namn och adress'!M85)</f>
        <v>0</v>
      </c>
      <c r="J87" s="184" t="b">
        <f>IF('Frallor namn och adress'!G85=1,'Frallor namn och adress'!N85)</f>
        <v>0</v>
      </c>
      <c r="K87" s="184" t="b">
        <f>IF('Frallor namn och adress'!G85=1,'Frallor namn och adress'!O85)</f>
        <v>0</v>
      </c>
      <c r="L87" s="184" t="b">
        <f>IF('Frallor namn och adress'!G85=1,'Frallor namn och adress'!R85)</f>
        <v>0</v>
      </c>
    </row>
    <row r="88" spans="1:12" s="213" customFormat="1" ht="15.6" hidden="1">
      <c r="A88" s="135" t="b">
        <f>IF('Frallor namn och adress'!G86=1,'Frallor namn och adress'!D86)</f>
        <v>0</v>
      </c>
      <c r="B88" s="135" t="b">
        <f>IF('Frallor namn och adress'!G86=1,'Frallor namn och adress'!C86)</f>
        <v>0</v>
      </c>
      <c r="C88" s="136"/>
      <c r="D88" s="136" t="b">
        <f>IF('Frallor namn och adress'!G86=1,'Frallor namn och adress'!H86)</f>
        <v>0</v>
      </c>
      <c r="E88" s="185" t="b">
        <f>IF('Frallor namn och adress'!G86=1,'Frallor namn och adress'!F86)</f>
        <v>0</v>
      </c>
      <c r="F88" s="184" t="b">
        <f>IF('Frallor namn och adress'!G86=1,'Frallor namn och adress'!J86)</f>
        <v>0</v>
      </c>
      <c r="G88" s="184" t="b">
        <f>IF('Frallor namn och adress'!G86=1,'Frallor namn och adress'!K86)</f>
        <v>0</v>
      </c>
      <c r="H88" s="184" t="b">
        <f>IF('Frallor namn och adress'!G86=1,'Frallor namn och adress'!L86)</f>
        <v>0</v>
      </c>
      <c r="I88" s="184" t="b">
        <f>IF('Frallor namn och adress'!G86=1,'Frallor namn och adress'!M86)</f>
        <v>0</v>
      </c>
      <c r="J88" s="184" t="b">
        <f>IF('Frallor namn och adress'!G86=1,'Frallor namn och adress'!N86)</f>
        <v>0</v>
      </c>
      <c r="K88" s="184" t="b">
        <f>IF('Frallor namn och adress'!G86=1,'Frallor namn och adress'!O86)</f>
        <v>0</v>
      </c>
      <c r="L88" s="184" t="b">
        <f>IF('Frallor namn och adress'!G86=1,'Frallor namn och adress'!R86)</f>
        <v>0</v>
      </c>
    </row>
    <row r="89" spans="1:12" s="213" customFormat="1" ht="15.6" hidden="1">
      <c r="A89" s="135" t="b">
        <f>IF('Frallor namn och adress'!G87=1,'Frallor namn och adress'!D87)</f>
        <v>0</v>
      </c>
      <c r="B89" s="135" t="b">
        <f>IF('Frallor namn och adress'!G87=1,'Frallor namn och adress'!C87)</f>
        <v>0</v>
      </c>
      <c r="C89" s="136"/>
      <c r="D89" s="136" t="b">
        <f>IF('Frallor namn och adress'!G87=1,'Frallor namn och adress'!H87)</f>
        <v>0</v>
      </c>
      <c r="E89" s="185" t="b">
        <f>IF('Frallor namn och adress'!G87=1,'Frallor namn och adress'!F87)</f>
        <v>0</v>
      </c>
      <c r="F89" s="184" t="b">
        <f>IF('Frallor namn och adress'!G87=1,'Frallor namn och adress'!J87)</f>
        <v>0</v>
      </c>
      <c r="G89" s="184" t="b">
        <f>IF('Frallor namn och adress'!G87=1,'Frallor namn och adress'!K87)</f>
        <v>0</v>
      </c>
      <c r="H89" s="184" t="b">
        <f>IF('Frallor namn och adress'!G87=1,'Frallor namn och adress'!L87)</f>
        <v>0</v>
      </c>
      <c r="I89" s="184" t="b">
        <f>IF('Frallor namn och adress'!G87=1,'Frallor namn och adress'!M87)</f>
        <v>0</v>
      </c>
      <c r="J89" s="184" t="b">
        <f>IF('Frallor namn och adress'!G87=1,'Frallor namn och adress'!N87)</f>
        <v>0</v>
      </c>
      <c r="K89" s="184" t="b">
        <f>IF('Frallor namn och adress'!G87=1,'Frallor namn och adress'!O87)</f>
        <v>0</v>
      </c>
      <c r="L89" s="184" t="b">
        <f>IF('Frallor namn och adress'!G87=1,'Frallor namn och adress'!R87)</f>
        <v>0</v>
      </c>
    </row>
    <row r="90" spans="1:12" s="213" customFormat="1" ht="15.6" hidden="1">
      <c r="A90" s="135" t="b">
        <f>IF('Frallor namn och adress'!G88=1,'Frallor namn och adress'!D88)</f>
        <v>0</v>
      </c>
      <c r="B90" s="135" t="b">
        <f>IF('Frallor namn och adress'!G88=1,'Frallor namn och adress'!C88)</f>
        <v>0</v>
      </c>
      <c r="C90" s="136"/>
      <c r="D90" s="136" t="b">
        <f>IF('Frallor namn och adress'!G88=1,'Frallor namn och adress'!H88)</f>
        <v>0</v>
      </c>
      <c r="E90" s="185" t="b">
        <f>IF('Frallor namn och adress'!G88=1,'Frallor namn och adress'!F88)</f>
        <v>0</v>
      </c>
      <c r="F90" s="184" t="b">
        <f>IF('Frallor namn och adress'!G88=1,'Frallor namn och adress'!J88)</f>
        <v>0</v>
      </c>
      <c r="G90" s="184" t="b">
        <f>IF('Frallor namn och adress'!G88=1,'Frallor namn och adress'!K88)</f>
        <v>0</v>
      </c>
      <c r="H90" s="184" t="b">
        <f>IF('Frallor namn och adress'!G88=1,'Frallor namn och adress'!L88)</f>
        <v>0</v>
      </c>
      <c r="I90" s="184" t="b">
        <f>IF('Frallor namn och adress'!G88=1,'Frallor namn och adress'!M88)</f>
        <v>0</v>
      </c>
      <c r="J90" s="184" t="b">
        <f>IF('Frallor namn och adress'!G88=1,'Frallor namn och adress'!N88)</f>
        <v>0</v>
      </c>
      <c r="K90" s="184" t="b">
        <f>IF('Frallor namn och adress'!G88=1,'Frallor namn och adress'!O88)</f>
        <v>0</v>
      </c>
      <c r="L90" s="184" t="b">
        <f>IF('Frallor namn och adress'!G88=1,'Frallor namn och adress'!R88)</f>
        <v>0</v>
      </c>
    </row>
    <row r="91" spans="1:12" s="213" customFormat="1" ht="15.6" hidden="1">
      <c r="A91" s="135" t="b">
        <f>IF('Frallor namn och adress'!G89=1,'Frallor namn och adress'!D89)</f>
        <v>0</v>
      </c>
      <c r="B91" s="135" t="b">
        <f>IF('Frallor namn och adress'!G89=1,'Frallor namn och adress'!C89)</f>
        <v>0</v>
      </c>
      <c r="C91" s="136"/>
      <c r="D91" s="136" t="b">
        <f>IF('Frallor namn och adress'!G89=1,'Frallor namn och adress'!H89)</f>
        <v>0</v>
      </c>
      <c r="E91" s="185" t="b">
        <f>IF('Frallor namn och adress'!G89=1,'Frallor namn och adress'!F89)</f>
        <v>0</v>
      </c>
      <c r="F91" s="184" t="b">
        <f>IF('Frallor namn och adress'!G89=1,'Frallor namn och adress'!J89)</f>
        <v>0</v>
      </c>
      <c r="G91" s="184" t="b">
        <f>IF('Frallor namn och adress'!G89=1,'Frallor namn och adress'!K89)</f>
        <v>0</v>
      </c>
      <c r="H91" s="184" t="b">
        <f>IF('Frallor namn och adress'!G89=1,'Frallor namn och adress'!L89)</f>
        <v>0</v>
      </c>
      <c r="I91" s="184" t="b">
        <f>IF('Frallor namn och adress'!G89=1,'Frallor namn och adress'!M89)</f>
        <v>0</v>
      </c>
      <c r="J91" s="184" t="b">
        <f>IF('Frallor namn och adress'!G89=1,'Frallor namn och adress'!N89)</f>
        <v>0</v>
      </c>
      <c r="K91" s="184" t="b">
        <f>IF('Frallor namn och adress'!G89=1,'Frallor namn och adress'!O89)</f>
        <v>0</v>
      </c>
      <c r="L91" s="184" t="b">
        <f>IF('Frallor namn och adress'!G89=1,'Frallor namn och adress'!R89)</f>
        <v>0</v>
      </c>
    </row>
    <row r="92" spans="1:12" s="213" customFormat="1" ht="15.6" hidden="1">
      <c r="A92" s="135" t="b">
        <f>IF('Frallor namn och adress'!G90=1,'Frallor namn och adress'!D90)</f>
        <v>0</v>
      </c>
      <c r="B92" s="135" t="b">
        <f>IF('Frallor namn och adress'!G90=1,'Frallor namn och adress'!C90)</f>
        <v>0</v>
      </c>
      <c r="C92" s="136"/>
      <c r="D92" s="136" t="b">
        <f>IF('Frallor namn och adress'!G90=1,'Frallor namn och adress'!H90)</f>
        <v>0</v>
      </c>
      <c r="E92" s="185" t="b">
        <f>IF('Frallor namn och adress'!G90=1,'Frallor namn och adress'!F90)</f>
        <v>0</v>
      </c>
      <c r="F92" s="184" t="b">
        <f>IF('Frallor namn och adress'!G90=1,'Frallor namn och adress'!J90)</f>
        <v>0</v>
      </c>
      <c r="G92" s="184" t="b">
        <f>IF('Frallor namn och adress'!G90=1,'Frallor namn och adress'!K90)</f>
        <v>0</v>
      </c>
      <c r="H92" s="184" t="b">
        <f>IF('Frallor namn och adress'!G90=1,'Frallor namn och adress'!L90)</f>
        <v>0</v>
      </c>
      <c r="I92" s="184" t="b">
        <f>IF('Frallor namn och adress'!G90=1,'Frallor namn och adress'!M90)</f>
        <v>0</v>
      </c>
      <c r="J92" s="184" t="b">
        <f>IF('Frallor namn och adress'!G90=1,'Frallor namn och adress'!N90)</f>
        <v>0</v>
      </c>
      <c r="K92" s="184" t="b">
        <f>IF('Frallor namn och adress'!G90=1,'Frallor namn och adress'!O90)</f>
        <v>0</v>
      </c>
      <c r="L92" s="184" t="b">
        <f>IF('Frallor namn och adress'!G90=1,'Frallor namn och adress'!R90)</f>
        <v>0</v>
      </c>
    </row>
    <row r="93" spans="1:12" s="213" customFormat="1" ht="15.6" hidden="1">
      <c r="A93" s="135" t="b">
        <f>IF('Frallor namn och adress'!G91=1,'Frallor namn och adress'!D91)</f>
        <v>0</v>
      </c>
      <c r="B93" s="135" t="b">
        <f>IF('Frallor namn och adress'!G91=1,'Frallor namn och adress'!C91)</f>
        <v>0</v>
      </c>
      <c r="C93" s="136"/>
      <c r="D93" s="136" t="b">
        <f>IF('Frallor namn och adress'!G91=1,'Frallor namn och adress'!H91)</f>
        <v>0</v>
      </c>
      <c r="E93" s="185" t="b">
        <f>IF('Frallor namn och adress'!G91=1,'Frallor namn och adress'!F91)</f>
        <v>0</v>
      </c>
      <c r="F93" s="184" t="b">
        <f>IF('Frallor namn och adress'!G91=1,'Frallor namn och adress'!J91)</f>
        <v>0</v>
      </c>
      <c r="G93" s="184" t="b">
        <f>IF('Frallor namn och adress'!G91=1,'Frallor namn och adress'!K91)</f>
        <v>0</v>
      </c>
      <c r="H93" s="184" t="b">
        <f>IF('Frallor namn och adress'!G91=1,'Frallor namn och adress'!L91)</f>
        <v>0</v>
      </c>
      <c r="I93" s="184" t="b">
        <f>IF('Frallor namn och adress'!G91=1,'Frallor namn och adress'!M91)</f>
        <v>0</v>
      </c>
      <c r="J93" s="184" t="b">
        <f>IF('Frallor namn och adress'!G91=1,'Frallor namn och adress'!N91)</f>
        <v>0</v>
      </c>
      <c r="K93" s="184" t="b">
        <f>IF('Frallor namn och adress'!G91=1,'Frallor namn och adress'!O91)</f>
        <v>0</v>
      </c>
      <c r="L93" s="184" t="b">
        <f>IF('Frallor namn och adress'!G91=1,'Frallor namn och adress'!R91)</f>
        <v>0</v>
      </c>
    </row>
    <row r="94" spans="1:12" s="213" customFormat="1" ht="15.6" hidden="1">
      <c r="A94" s="135" t="b">
        <f>IF('Frallor namn och adress'!G92=1,'Frallor namn och adress'!D92)</f>
        <v>0</v>
      </c>
      <c r="B94" s="135" t="b">
        <f>IF('Frallor namn och adress'!G92=1,'Frallor namn och adress'!C92)</f>
        <v>0</v>
      </c>
      <c r="C94" s="136"/>
      <c r="D94" s="136" t="b">
        <f>IF('Frallor namn och adress'!G92=1,'Frallor namn och adress'!H92)</f>
        <v>0</v>
      </c>
      <c r="E94" s="185" t="b">
        <f>IF('Frallor namn och adress'!G92=1,'Frallor namn och adress'!F92)</f>
        <v>0</v>
      </c>
      <c r="F94" s="184" t="b">
        <f>IF('Frallor namn och adress'!G92=1,'Frallor namn och adress'!J92)</f>
        <v>0</v>
      </c>
      <c r="G94" s="184" t="b">
        <f>IF('Frallor namn och adress'!G92=1,'Frallor namn och adress'!K92)</f>
        <v>0</v>
      </c>
      <c r="H94" s="184" t="b">
        <f>IF('Frallor namn och adress'!G92=1,'Frallor namn och adress'!L92)</f>
        <v>0</v>
      </c>
      <c r="I94" s="184" t="b">
        <f>IF('Frallor namn och adress'!G92=1,'Frallor namn och adress'!M92)</f>
        <v>0</v>
      </c>
      <c r="J94" s="184" t="b">
        <f>IF('Frallor namn och adress'!G92=1,'Frallor namn och adress'!N92)</f>
        <v>0</v>
      </c>
      <c r="K94" s="184" t="b">
        <f>IF('Frallor namn och adress'!G92=1,'Frallor namn och adress'!O92)</f>
        <v>0</v>
      </c>
      <c r="L94" s="184" t="b">
        <f>IF('Frallor namn och adress'!G92=1,'Frallor namn och adress'!R92)</f>
        <v>0</v>
      </c>
    </row>
    <row r="95" spans="1:12" s="213" customFormat="1" ht="15.6" hidden="1">
      <c r="A95" s="135" t="b">
        <f>IF('Frallor namn och adress'!G93=1,'Frallor namn och adress'!D93)</f>
        <v>0</v>
      </c>
      <c r="B95" s="135" t="b">
        <f>IF('Frallor namn och adress'!G93=1,'Frallor namn och adress'!C93)</f>
        <v>0</v>
      </c>
      <c r="C95" s="136"/>
      <c r="D95" s="136" t="b">
        <f>IF('Frallor namn och adress'!G93=1,'Frallor namn och adress'!H93)</f>
        <v>0</v>
      </c>
      <c r="E95" s="185" t="b">
        <f>IF('Frallor namn och adress'!G93=1,'Frallor namn och adress'!F93)</f>
        <v>0</v>
      </c>
      <c r="F95" s="184" t="b">
        <f>IF('Frallor namn och adress'!G93=1,'Frallor namn och adress'!J93)</f>
        <v>0</v>
      </c>
      <c r="G95" s="184" t="b">
        <f>IF('Frallor namn och adress'!G93=1,'Frallor namn och adress'!K93)</f>
        <v>0</v>
      </c>
      <c r="H95" s="184" t="b">
        <f>IF('Frallor namn och adress'!G93=1,'Frallor namn och adress'!L93)</f>
        <v>0</v>
      </c>
      <c r="I95" s="184" t="b">
        <f>IF('Frallor namn och adress'!G93=1,'Frallor namn och adress'!M93)</f>
        <v>0</v>
      </c>
      <c r="J95" s="184" t="b">
        <f>IF('Frallor namn och adress'!G93=1,'Frallor namn och adress'!N93)</f>
        <v>0</v>
      </c>
      <c r="K95" s="184" t="b">
        <f>IF('Frallor namn och adress'!G93=1,'Frallor namn och adress'!O93)</f>
        <v>0</v>
      </c>
      <c r="L95" s="184" t="b">
        <f>IF('Frallor namn och adress'!G93=1,'Frallor namn och adress'!R93)</f>
        <v>0</v>
      </c>
    </row>
    <row r="96" spans="1:12" s="213" customFormat="1" ht="15.6" hidden="1">
      <c r="A96" s="135" t="b">
        <f>IF('Frallor namn och adress'!G94=1,'Frallor namn och adress'!D94)</f>
        <v>0</v>
      </c>
      <c r="B96" s="135" t="b">
        <f>IF('Frallor namn och adress'!G94=1,'Frallor namn och adress'!C94)</f>
        <v>0</v>
      </c>
      <c r="C96" s="136"/>
      <c r="D96" s="136" t="b">
        <f>IF('Frallor namn och adress'!G94=1,'Frallor namn och adress'!H94)</f>
        <v>0</v>
      </c>
      <c r="E96" s="185" t="b">
        <f>IF('Frallor namn och adress'!G94=1,'Frallor namn och adress'!F94)</f>
        <v>0</v>
      </c>
      <c r="F96" s="184" t="b">
        <f>IF('Frallor namn och adress'!G94=1,'Frallor namn och adress'!J94)</f>
        <v>0</v>
      </c>
      <c r="G96" s="184" t="b">
        <f>IF('Frallor namn och adress'!G94=1,'Frallor namn och adress'!K94)</f>
        <v>0</v>
      </c>
      <c r="H96" s="184" t="b">
        <f>IF('Frallor namn och adress'!G94=1,'Frallor namn och adress'!L94)</f>
        <v>0</v>
      </c>
      <c r="I96" s="184" t="b">
        <f>IF('Frallor namn och adress'!G94=1,'Frallor namn och adress'!M94)</f>
        <v>0</v>
      </c>
      <c r="J96" s="184" t="b">
        <f>IF('Frallor namn och adress'!G94=1,'Frallor namn och adress'!N94)</f>
        <v>0</v>
      </c>
      <c r="K96" s="184" t="b">
        <f>IF('Frallor namn och adress'!G94=1,'Frallor namn och adress'!O94)</f>
        <v>0</v>
      </c>
      <c r="L96" s="184" t="b">
        <f>IF('Frallor namn och adress'!G94=1,'Frallor namn och adress'!R94)</f>
        <v>0</v>
      </c>
    </row>
    <row r="97" spans="1:12" ht="15.6" hidden="1">
      <c r="A97" s="135" t="b">
        <f>IF('Frallor namn och adress'!G95=1,'Frallor namn och adress'!D95)</f>
        <v>0</v>
      </c>
      <c r="B97" s="135" t="b">
        <f>IF('Frallor namn och adress'!G95=1,'Frallor namn och adress'!C95)</f>
        <v>0</v>
      </c>
      <c r="C97" s="136"/>
      <c r="D97" s="136" t="b">
        <f>IF('Frallor namn och adress'!G95=1,'Frallor namn och adress'!H95)</f>
        <v>0</v>
      </c>
      <c r="E97" s="185" t="b">
        <f>IF('Frallor namn och adress'!G95=1,'Frallor namn och adress'!F95)</f>
        <v>0</v>
      </c>
      <c r="F97" s="184" t="b">
        <f>IF('Frallor namn och adress'!G95=1,'Frallor namn och adress'!J95)</f>
        <v>0</v>
      </c>
      <c r="G97" s="184" t="b">
        <f>IF('Frallor namn och adress'!G95=1,'Frallor namn och adress'!K95)</f>
        <v>0</v>
      </c>
      <c r="H97" s="184" t="b">
        <f>IF('Frallor namn och adress'!G95=1,'Frallor namn och adress'!L95)</f>
        <v>0</v>
      </c>
      <c r="I97" s="184" t="b">
        <f>IF('Frallor namn och adress'!G95=1,'Frallor namn och adress'!M95)</f>
        <v>0</v>
      </c>
      <c r="J97" s="184" t="b">
        <f>IF('Frallor namn och adress'!G95=1,'Frallor namn och adress'!N95)</f>
        <v>0</v>
      </c>
      <c r="K97" s="184" t="b">
        <f>IF('Frallor namn och adress'!G95=1,'Frallor namn och adress'!O95)</f>
        <v>0</v>
      </c>
      <c r="L97" s="184" t="b">
        <f>IF('Frallor namn och adress'!G95=1,'Frallor namn och adress'!R95)</f>
        <v>0</v>
      </c>
    </row>
    <row r="98" spans="1:12" s="14" customFormat="1" ht="21">
      <c r="A98" s="135"/>
      <c r="B98" s="135"/>
      <c r="C98" s="136"/>
      <c r="D98" s="137"/>
      <c r="E98" s="138"/>
      <c r="F98" s="138"/>
      <c r="G98" s="157"/>
      <c r="H98" s="138"/>
      <c r="I98" s="138"/>
      <c r="J98" s="138"/>
      <c r="K98" s="138"/>
      <c r="L98" s="139"/>
    </row>
    <row r="99" spans="1:12" s="14" customFormat="1" ht="14.25" customHeight="1">
      <c r="A99" s="136"/>
      <c r="B99" s="142">
        <f>COUNTIF(B4:B97,"&lt;&gt;Falskt")</f>
        <v>19</v>
      </c>
      <c r="C99" s="136"/>
      <c r="D99" s="136"/>
      <c r="E99" s="138"/>
      <c r="F99" s="142">
        <f t="shared" ref="F99:K99" si="0">SUM(F4:F98)</f>
        <v>15</v>
      </c>
      <c r="G99" s="142">
        <f t="shared" si="0"/>
        <v>17</v>
      </c>
      <c r="H99" s="142">
        <f t="shared" si="0"/>
        <v>19</v>
      </c>
      <c r="I99" s="142">
        <f t="shared" si="0"/>
        <v>17</v>
      </c>
      <c r="J99" s="142">
        <f t="shared" si="0"/>
        <v>17</v>
      </c>
      <c r="K99" s="142">
        <f t="shared" si="0"/>
        <v>14</v>
      </c>
      <c r="L99" s="136"/>
    </row>
    <row r="100" spans="1:12" s="14" customFormat="1" ht="15.6">
      <c r="A100" s="135"/>
      <c r="B100" s="135"/>
      <c r="C100" s="136"/>
      <c r="D100" s="137"/>
      <c r="E100" s="138"/>
      <c r="F100" s="138"/>
      <c r="G100" s="138"/>
      <c r="H100" s="138"/>
      <c r="I100" s="138"/>
      <c r="J100" s="138"/>
      <c r="K100" s="138"/>
      <c r="L100" s="136"/>
    </row>
    <row r="101" spans="1:12" s="14" customFormat="1" ht="15.6">
      <c r="A101" s="135"/>
      <c r="B101" s="135"/>
      <c r="C101" s="136"/>
      <c r="D101" s="136"/>
      <c r="E101" s="138"/>
      <c r="F101" s="140"/>
      <c r="G101" s="140"/>
      <c r="H101" s="140"/>
      <c r="I101" s="140"/>
      <c r="J101" s="140"/>
      <c r="K101" s="140"/>
      <c r="L101" s="141"/>
    </row>
    <row r="102" spans="1:12" s="114" customFormat="1" ht="15.6">
      <c r="A102" s="148"/>
      <c r="B102" s="143"/>
      <c r="C102" s="144"/>
      <c r="D102" s="144"/>
      <c r="E102" s="145"/>
      <c r="F102" s="146"/>
      <c r="G102" s="146"/>
      <c r="H102" s="146"/>
      <c r="I102" s="146"/>
      <c r="J102" s="146"/>
      <c r="K102" s="146"/>
      <c r="L102" s="147"/>
    </row>
    <row r="103" spans="1:12" s="114" customFormat="1" ht="15.6">
      <c r="A103" s="143"/>
      <c r="C103" s="144"/>
      <c r="D103" s="144"/>
      <c r="E103" s="145"/>
      <c r="F103" s="146"/>
      <c r="G103" s="146"/>
      <c r="H103" s="146"/>
      <c r="I103" s="146"/>
      <c r="J103" s="146"/>
      <c r="K103" s="146"/>
      <c r="L103" s="147"/>
    </row>
  </sheetData>
  <autoFilter ref="A3:L99" xr:uid="{00000000-0009-0000-0000-000001000000}">
    <filterColumn colId="1">
      <filters blank="1">
        <filter val="19"/>
        <filter val="Anna Sunnåker"/>
        <filter val="Annelie Isaksson"/>
        <filter val="Camilla Karlsson"/>
        <filter val="Caroline Forsberg"/>
        <filter val="Daniel Hammarskjöld"/>
        <filter val="Emma Svensson"/>
        <filter val="Erica Persson"/>
        <filter val="Fredrik Holmqvist"/>
        <filter val="Fredrik Sterninger"/>
        <filter val="Henrik Croona"/>
        <filter val="Jonas Dahl"/>
        <filter val="Lotta Rogö"/>
        <filter val="Malin Asplund"/>
        <filter val="Malin Kinell"/>
        <filter val="Marie Benke"/>
        <filter val="Monica Rosendahl"/>
        <filter val="Rigmor Hallen"/>
        <filter val="Therese Johansson"/>
        <filter val="Ulf Larsson"/>
      </filters>
    </filterColumn>
    <sortState xmlns:xlrd2="http://schemas.microsoft.com/office/spreadsheetml/2017/richdata2" ref="A4:L34">
      <sortCondition ref="C3"/>
    </sortState>
  </autoFilter>
  <pageMargins left="0.23622047244094491" right="0.23622047244094491" top="0" bottom="0.1574803149606299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B4AF-132D-45F6-B529-CE2CDBFF845E}">
  <sheetPr filterMode="1">
    <tabColor rgb="FFFFC000"/>
  </sheetPr>
  <dimension ref="A1:L105"/>
  <sheetViews>
    <sheetView workbookViewId="0">
      <selection activeCell="E1" sqref="E1:L1048576"/>
    </sheetView>
  </sheetViews>
  <sheetFormatPr defaultColWidth="8.88671875" defaultRowHeight="14.4"/>
  <cols>
    <col min="1" max="1" width="21.88671875" customWidth="1"/>
    <col min="2" max="2" width="21.5546875" customWidth="1"/>
    <col min="3" max="3" width="13" style="2" hidden="1" customWidth="1"/>
    <col min="4" max="4" width="16.109375" customWidth="1"/>
    <col min="5" max="5" width="13" style="2" customWidth="1"/>
    <col min="6" max="6" width="8.44140625" customWidth="1"/>
    <col min="7" max="11" width="9.109375" customWidth="1"/>
    <col min="12" max="12" width="38.77734375" customWidth="1"/>
  </cols>
  <sheetData>
    <row r="1" spans="1:12" ht="21">
      <c r="A1" s="7" t="s">
        <v>1076</v>
      </c>
      <c r="B1" s="1"/>
      <c r="C1" s="10"/>
    </row>
    <row r="2" spans="1:12" hidden="1"/>
    <row r="3" spans="1:12" s="194" customFormat="1" ht="15.6">
      <c r="A3" s="190" t="s">
        <v>2</v>
      </c>
      <c r="B3" s="190" t="s">
        <v>0</v>
      </c>
      <c r="C3" s="191" t="s">
        <v>3</v>
      </c>
      <c r="D3" s="192" t="s">
        <v>4</v>
      </c>
      <c r="E3" s="193" t="s">
        <v>19</v>
      </c>
      <c r="F3" s="193" t="s">
        <v>1123</v>
      </c>
      <c r="G3" s="193" t="s">
        <v>21</v>
      </c>
      <c r="H3" s="193" t="s">
        <v>22</v>
      </c>
      <c r="I3" s="193" t="s">
        <v>23</v>
      </c>
      <c r="J3" s="193" t="s">
        <v>24</v>
      </c>
      <c r="K3" s="193" t="s">
        <v>25</v>
      </c>
      <c r="L3" s="193" t="s">
        <v>7</v>
      </c>
    </row>
    <row r="4" spans="1:12" s="14" customFormat="1" ht="15.6" hidden="1">
      <c r="A4" s="135" t="b">
        <f>IF('Frallor namn och adress'!G2=2,'Frallor namn och adress'!D2)</f>
        <v>0</v>
      </c>
      <c r="B4" s="135" t="b">
        <f>IF('Frallor namn och adress'!G2=2,'Frallor namn och adress'!C2)</f>
        <v>0</v>
      </c>
      <c r="C4" s="136"/>
      <c r="D4" s="136" t="b">
        <f>IF('Frallor namn och adress'!G2=2,'Frallor namn och adress'!H2)</f>
        <v>0</v>
      </c>
      <c r="E4" s="185" t="b">
        <f>IF('Frallor namn och adress'!G2=2,'Frallor namn och adress'!F2)</f>
        <v>0</v>
      </c>
      <c r="F4" s="184" t="b">
        <f>IF('Frallor namn och adress'!G2=2,'Frallor namn och adress'!J2)</f>
        <v>0</v>
      </c>
      <c r="G4" s="184" t="b">
        <f>IF('Frallor namn och adress'!G2=2,'Frallor namn och adress'!K2)</f>
        <v>0</v>
      </c>
      <c r="H4" s="184" t="b">
        <f>IF('Frallor namn och adress'!G2=2,'Frallor namn och adress'!L2)</f>
        <v>0</v>
      </c>
      <c r="I4" s="184" t="b">
        <f>IF('Frallor namn och adress'!G2=2,'Frallor namn och adress'!M2)</f>
        <v>0</v>
      </c>
      <c r="J4" s="184" t="b">
        <f>IF('Frallor namn och adress'!G2=2,'Frallor namn och adress'!N2)</f>
        <v>0</v>
      </c>
      <c r="K4" s="184" t="b">
        <f>IF('Frallor namn och adress'!G2=2,'Frallor namn och adress'!O2)</f>
        <v>0</v>
      </c>
      <c r="L4" s="184" t="b">
        <f>IF('Frallor namn och adress'!G2=2,'Frallor namn och adress'!R2)</f>
        <v>0</v>
      </c>
    </row>
    <row r="5" spans="1:12" s="14" customFormat="1" ht="15.6" hidden="1">
      <c r="A5" s="135" t="b">
        <f>IF('Frallor namn och adress'!G3=2,'Frallor namn och adress'!D3)</f>
        <v>0</v>
      </c>
      <c r="B5" s="135" t="b">
        <f>IF('Frallor namn och adress'!G3=2,'Frallor namn och adress'!C3)</f>
        <v>0</v>
      </c>
      <c r="C5" s="136"/>
      <c r="D5" s="136" t="b">
        <f>IF('Frallor namn och adress'!G3=2,'Frallor namn och adress'!H3)</f>
        <v>0</v>
      </c>
      <c r="E5" s="185" t="b">
        <f>IF('Frallor namn och adress'!G3=2,'Frallor namn och adress'!F3)</f>
        <v>0</v>
      </c>
      <c r="F5" s="184" t="b">
        <f>IF('Frallor namn och adress'!G3=2,'Frallor namn och adress'!J3)</f>
        <v>0</v>
      </c>
      <c r="G5" s="184" t="b">
        <f>IF('Frallor namn och adress'!G3=2,'Frallor namn och adress'!K3)</f>
        <v>0</v>
      </c>
      <c r="H5" s="184" t="b">
        <f>IF('Frallor namn och adress'!G3=2,'Frallor namn och adress'!L3)</f>
        <v>0</v>
      </c>
      <c r="I5" s="184" t="b">
        <f>IF('Frallor namn och adress'!G3=2,'Frallor namn och adress'!M3)</f>
        <v>0</v>
      </c>
      <c r="J5" s="184" t="b">
        <f>IF('Frallor namn och adress'!G3=2,'Frallor namn och adress'!N3)</f>
        <v>0</v>
      </c>
      <c r="K5" s="184" t="b">
        <f>IF('Frallor namn och adress'!G3=2,'Frallor namn och adress'!O3)</f>
        <v>0</v>
      </c>
      <c r="L5" s="184" t="b">
        <f>IF('Frallor namn och adress'!G3=2,'Frallor namn och adress'!R3)</f>
        <v>0</v>
      </c>
    </row>
    <row r="6" spans="1:12" s="14" customFormat="1" ht="15.6">
      <c r="A6" s="135" t="str">
        <f>IF('Frallor namn och adress'!G4=2,'Frallor namn och adress'!D4)</f>
        <v>Allegatan 3</v>
      </c>
      <c r="B6" s="135" t="str">
        <f>IF('Frallor namn och adress'!G4=2,'Frallor namn och adress'!C4)</f>
        <v>Patrik Helte</v>
      </c>
      <c r="C6" s="136"/>
      <c r="D6" s="136" t="str">
        <f>IF('Frallor namn och adress'!G4=2,'Frallor namn och adress'!H4)</f>
        <v>070-6246257</v>
      </c>
      <c r="E6" s="185" t="str">
        <f>IF('Frallor namn och adress'!G4=2,'Frallor namn och adress'!F4)</f>
        <v>Alle</v>
      </c>
      <c r="F6" s="184">
        <f>IF('Frallor namn och adress'!G4=2,'Frallor namn och adress'!J4)</f>
        <v>1</v>
      </c>
      <c r="G6" s="184">
        <f>IF('Frallor namn och adress'!G4=2,'Frallor namn och adress'!K4)</f>
        <v>1</v>
      </c>
      <c r="H6" s="184">
        <f>IF('Frallor namn och adress'!G4=2,'Frallor namn och adress'!L4)</f>
        <v>1</v>
      </c>
      <c r="I6" s="184">
        <f>IF('Frallor namn och adress'!G4=2,'Frallor namn och adress'!M4)</f>
        <v>1</v>
      </c>
      <c r="J6" s="184">
        <f>IF('Frallor namn och adress'!G4=2,'Frallor namn och adress'!N4)</f>
        <v>1</v>
      </c>
      <c r="K6" s="184">
        <f>IF('Frallor namn och adress'!G4=2,'Frallor namn och adress'!O4)</f>
        <v>1</v>
      </c>
      <c r="L6" s="184">
        <f>IF('Frallor namn och adress'!G4=2,'Frallor namn och adress'!R4)</f>
        <v>0</v>
      </c>
    </row>
    <row r="7" spans="1:12" s="14" customFormat="1" ht="15.6" hidden="1">
      <c r="A7" s="135" t="b">
        <f>IF('Frallor namn och adress'!G5=2,'Frallor namn och adress'!D5)</f>
        <v>0</v>
      </c>
      <c r="B7" s="135" t="b">
        <f>IF('Frallor namn och adress'!G5=2,'Frallor namn och adress'!C5)</f>
        <v>0</v>
      </c>
      <c r="C7" s="136"/>
      <c r="D7" s="136" t="b">
        <f>IF('Frallor namn och adress'!G5=2,'Frallor namn och adress'!H5)</f>
        <v>0</v>
      </c>
      <c r="E7" s="185" t="b">
        <f>IF('Frallor namn och adress'!G5=2,'Frallor namn och adress'!F5)</f>
        <v>0</v>
      </c>
      <c r="F7" s="184" t="b">
        <f>IF('Frallor namn och adress'!G5=2,'Frallor namn och adress'!J5)</f>
        <v>0</v>
      </c>
      <c r="G7" s="184" t="b">
        <f>IF('Frallor namn och adress'!G5=2,'Frallor namn och adress'!K5)</f>
        <v>0</v>
      </c>
      <c r="H7" s="184" t="b">
        <f>IF('Frallor namn och adress'!G5=2,'Frallor namn och adress'!L5)</f>
        <v>0</v>
      </c>
      <c r="I7" s="184" t="b">
        <f>IF('Frallor namn och adress'!G5=2,'Frallor namn och adress'!M5)</f>
        <v>0</v>
      </c>
      <c r="J7" s="184" t="b">
        <f>IF('Frallor namn och adress'!G5=2,'Frallor namn och adress'!N5)</f>
        <v>0</v>
      </c>
      <c r="K7" s="184" t="b">
        <f>IF('Frallor namn och adress'!G5=2,'Frallor namn och adress'!O5)</f>
        <v>0</v>
      </c>
      <c r="L7" s="184" t="b">
        <f>IF('Frallor namn och adress'!G5=2,'Frallor namn och adress'!R5)</f>
        <v>0</v>
      </c>
    </row>
    <row r="8" spans="1:12" s="14" customFormat="1" ht="16.2" customHeight="1">
      <c r="A8" s="135" t="str">
        <f>IF('Frallor namn och adress'!G6=2,'Frallor namn och adress'!D6)</f>
        <v>Ängsstigen 46</v>
      </c>
      <c r="B8" s="135" t="str">
        <f>IF('Frallor namn och adress'!G6=2,'Frallor namn och adress'!C6)</f>
        <v>Mona Netterström</v>
      </c>
      <c r="C8" s="136"/>
      <c r="D8" s="136" t="str">
        <f>IF('Frallor namn och adress'!G6=2,'Frallor namn och adress'!H6)</f>
        <v>073-0509757</v>
      </c>
      <c r="E8" s="185" t="str">
        <f>IF('Frallor namn och adress'!G6=2,'Frallor namn och adress'!F6)</f>
        <v>Centrum</v>
      </c>
      <c r="F8" s="184">
        <f>IF('Frallor namn och adress'!G6=2,'Frallor namn och adress'!J6)</f>
        <v>1</v>
      </c>
      <c r="G8" s="184">
        <f>IF('Frallor namn och adress'!G6=2,'Frallor namn och adress'!K6)</f>
        <v>1</v>
      </c>
      <c r="H8" s="184" t="str">
        <f>IF('Frallor namn och adress'!G6=2,'Frallor namn och adress'!L6)</f>
        <v>x</v>
      </c>
      <c r="I8" s="184" t="str">
        <f>IF('Frallor namn och adress'!G6=2,'Frallor namn och adress'!M6)</f>
        <v>x</v>
      </c>
      <c r="J8" s="184" t="str">
        <f>IF('Frallor namn och adress'!G6=2,'Frallor namn och adress'!N6)</f>
        <v>x</v>
      </c>
      <c r="K8" s="184" t="str">
        <f>IF('Frallor namn och adress'!G6=2,'Frallor namn och adress'!O6)</f>
        <v>x</v>
      </c>
      <c r="L8" s="184">
        <f>IF('Frallor namn och adress'!G6=2,'Frallor namn och adress'!R6)</f>
        <v>0</v>
      </c>
    </row>
    <row r="9" spans="1:12" s="14" customFormat="1" ht="15.6">
      <c r="A9" s="135" t="str">
        <f>IF('Frallor namn och adress'!G7=2,'Frallor namn och adress'!D7)</f>
        <v>Lundgatan 148</v>
      </c>
      <c r="B9" s="135" t="str">
        <f>IF('Frallor namn och adress'!G7=2,'Frallor namn och adress'!C7)</f>
        <v>Anna Hagebring</v>
      </c>
      <c r="C9" s="136"/>
      <c r="D9" s="136" t="str">
        <f>IF('Frallor namn och adress'!G7=2,'Frallor namn och adress'!H7)</f>
        <v>0739-271885</v>
      </c>
      <c r="E9" s="185" t="str">
        <f>IF('Frallor namn och adress'!G7=2,'Frallor namn och adress'!F7)</f>
        <v>Lundgatan</v>
      </c>
      <c r="F9" s="184">
        <f>IF('Frallor namn och adress'!G7=2,'Frallor namn och adress'!J7)</f>
        <v>1</v>
      </c>
      <c r="G9" s="184">
        <f>IF('Frallor namn och adress'!G7=2,'Frallor namn och adress'!K7)</f>
        <v>1</v>
      </c>
      <c r="H9" s="184">
        <f>IF('Frallor namn och adress'!G7=2,'Frallor namn och adress'!L7)</f>
        <v>1</v>
      </c>
      <c r="I9" s="184">
        <f>IF('Frallor namn och adress'!G7=2,'Frallor namn och adress'!M7)</f>
        <v>1</v>
      </c>
      <c r="J9" s="184">
        <f>IF('Frallor namn och adress'!G7=2,'Frallor namn och adress'!N7)</f>
        <v>1</v>
      </c>
      <c r="K9" s="184">
        <f>IF('Frallor namn och adress'!G7=2,'Frallor namn och adress'!O7)</f>
        <v>1</v>
      </c>
      <c r="L9" s="184">
        <f>IF('Frallor namn och adress'!G7=2,'Frallor namn och adress'!R7)</f>
        <v>0</v>
      </c>
    </row>
    <row r="10" spans="1:12" s="14" customFormat="1" ht="15.6">
      <c r="A10" s="135" t="str">
        <f>IF('Frallor namn och adress'!G8=2,'Frallor namn och adress'!D8)</f>
        <v>Munkvägen 4</v>
      </c>
      <c r="B10" s="135" t="str">
        <f>IF('Frallor namn och adress'!G8=2,'Frallor namn och adress'!C8)</f>
        <v>Lena Larsson</v>
      </c>
      <c r="C10" s="136"/>
      <c r="D10" s="136">
        <f>IF('Frallor namn och adress'!G8=2,'Frallor namn och adress'!H8)</f>
        <v>0</v>
      </c>
      <c r="E10" s="185" t="str">
        <f>IF('Frallor namn och adress'!G8=2,'Frallor namn och adress'!F8)</f>
        <v>Centrum</v>
      </c>
      <c r="F10" s="184">
        <f>IF('Frallor namn och adress'!G8=2,'Frallor namn och adress'!J8)</f>
        <v>1</v>
      </c>
      <c r="G10" s="184">
        <f>IF('Frallor namn och adress'!G8=2,'Frallor namn och adress'!K8)</f>
        <v>1</v>
      </c>
      <c r="H10" s="184">
        <f>IF('Frallor namn och adress'!G8=2,'Frallor namn och adress'!L8)</f>
        <v>1</v>
      </c>
      <c r="I10" s="184">
        <f>IF('Frallor namn och adress'!G8=2,'Frallor namn och adress'!M8)</f>
        <v>1</v>
      </c>
      <c r="J10" s="184">
        <f>IF('Frallor namn och adress'!G8=2,'Frallor namn och adress'!N8)</f>
        <v>1</v>
      </c>
      <c r="K10" s="184">
        <f>IF('Frallor namn och adress'!G8=2,'Frallor namn och adress'!O8)</f>
        <v>1</v>
      </c>
      <c r="L10" s="184">
        <f>IF('Frallor namn och adress'!G8=2,'Frallor namn och adress'!R8)</f>
        <v>0</v>
      </c>
    </row>
    <row r="11" spans="1:12" s="14" customFormat="1" ht="15.6">
      <c r="A11" s="135" t="str">
        <f>IF('Frallor namn och adress'!G9=2,'Frallor namn och adress'!D9)</f>
        <v>Åsgatan 4</v>
      </c>
      <c r="B11" s="135" t="str">
        <f>IF('Frallor namn och adress'!G9=2,'Frallor namn och adress'!C9)</f>
        <v>Cajsa Larsson</v>
      </c>
      <c r="C11" s="136"/>
      <c r="D11" s="136">
        <f>IF('Frallor namn och adress'!G9=2,'Frallor namn och adress'!H9)</f>
        <v>0</v>
      </c>
      <c r="E11" s="185" t="str">
        <f>IF('Frallor namn och adress'!G9=2,'Frallor namn och adress'!F9)</f>
        <v>Centrum</v>
      </c>
      <c r="F11" s="184">
        <f>IF('Frallor namn och adress'!G9=2,'Frallor namn och adress'!J9)</f>
        <v>1</v>
      </c>
      <c r="G11" s="184">
        <f>IF('Frallor namn och adress'!G9=2,'Frallor namn och adress'!K9)</f>
        <v>1</v>
      </c>
      <c r="H11" s="184">
        <f>IF('Frallor namn och adress'!G9=2,'Frallor namn och adress'!L9)</f>
        <v>1</v>
      </c>
      <c r="I11" s="184">
        <f>IF('Frallor namn och adress'!G9=2,'Frallor namn och adress'!M9)</f>
        <v>1</v>
      </c>
      <c r="J11" s="184">
        <f>IF('Frallor namn och adress'!G9=2,'Frallor namn och adress'!N9)</f>
        <v>1</v>
      </c>
      <c r="K11" s="184">
        <f>IF('Frallor namn och adress'!G9=2,'Frallor namn och adress'!O9)</f>
        <v>1</v>
      </c>
      <c r="L11" s="184">
        <f>IF('Frallor namn och adress'!G9=2,'Frallor namn och adress'!R9)</f>
        <v>0</v>
      </c>
    </row>
    <row r="12" spans="1:12" s="14" customFormat="1" ht="15.6" hidden="1">
      <c r="A12" s="135" t="b">
        <f>IF('Frallor namn och adress'!G10=2,'Frallor namn och adress'!D10)</f>
        <v>0</v>
      </c>
      <c r="B12" s="135" t="b">
        <f>IF('Frallor namn och adress'!G10=2,'Frallor namn och adress'!C10)</f>
        <v>0</v>
      </c>
      <c r="C12" s="136"/>
      <c r="D12" s="136" t="b">
        <f>IF('Frallor namn och adress'!G10=2,'Frallor namn och adress'!H10)</f>
        <v>0</v>
      </c>
      <c r="E12" s="185" t="b">
        <f>IF('Frallor namn och adress'!G10=2,'Frallor namn och adress'!F10)</f>
        <v>0</v>
      </c>
      <c r="F12" s="184" t="b">
        <f>IF('Frallor namn och adress'!G10=2,'Frallor namn och adress'!J10)</f>
        <v>0</v>
      </c>
      <c r="G12" s="184" t="b">
        <f>IF('Frallor namn och adress'!G10=2,'Frallor namn och adress'!K10)</f>
        <v>0</v>
      </c>
      <c r="H12" s="184" t="b">
        <f>IF('Frallor namn och adress'!G10=2,'Frallor namn och adress'!L10)</f>
        <v>0</v>
      </c>
      <c r="I12" s="184" t="b">
        <f>IF('Frallor namn och adress'!G10=2,'Frallor namn och adress'!M10)</f>
        <v>0</v>
      </c>
      <c r="J12" s="184" t="b">
        <f>IF('Frallor namn och adress'!G10=2,'Frallor namn och adress'!N10)</f>
        <v>0</v>
      </c>
      <c r="K12" s="184" t="b">
        <f>IF('Frallor namn och adress'!G10=2,'Frallor namn och adress'!O10)</f>
        <v>0</v>
      </c>
      <c r="L12" s="184" t="b">
        <f>IF('Frallor namn och adress'!G10=2,'Frallor namn och adress'!R10)</f>
        <v>0</v>
      </c>
    </row>
    <row r="13" spans="1:12" s="14" customFormat="1" ht="15.6" hidden="1">
      <c r="A13" s="135" t="b">
        <f>IF('Frallor namn och adress'!G11=2,'Frallor namn och adress'!D11)</f>
        <v>0</v>
      </c>
      <c r="B13" s="135" t="b">
        <f>IF('Frallor namn och adress'!G11=2,'Frallor namn och adress'!C11)</f>
        <v>0</v>
      </c>
      <c r="C13" s="136"/>
      <c r="D13" s="136" t="b">
        <f>IF('Frallor namn och adress'!G11=2,'Frallor namn och adress'!H11)</f>
        <v>0</v>
      </c>
      <c r="E13" s="185" t="b">
        <f>IF('Frallor namn och adress'!G11=2,'Frallor namn och adress'!F11)</f>
        <v>0</v>
      </c>
      <c r="F13" s="184" t="b">
        <f>IF('Frallor namn och adress'!G11=2,'Frallor namn och adress'!J11)</f>
        <v>0</v>
      </c>
      <c r="G13" s="184" t="b">
        <f>IF('Frallor namn och adress'!G11=2,'Frallor namn och adress'!K11)</f>
        <v>0</v>
      </c>
      <c r="H13" s="184" t="b">
        <f>IF('Frallor namn och adress'!G11=2,'Frallor namn och adress'!L11)</f>
        <v>0</v>
      </c>
      <c r="I13" s="184" t="b">
        <f>IF('Frallor namn och adress'!G11=2,'Frallor namn och adress'!M11)</f>
        <v>0</v>
      </c>
      <c r="J13" s="184" t="b">
        <f>IF('Frallor namn och adress'!G11=2,'Frallor namn och adress'!N11)</f>
        <v>0</v>
      </c>
      <c r="K13" s="184" t="b">
        <f>IF('Frallor namn och adress'!G11=2,'Frallor namn och adress'!O11)</f>
        <v>0</v>
      </c>
      <c r="L13" s="184" t="b">
        <f>IF('Frallor namn och adress'!G11=2,'Frallor namn och adress'!R11)</f>
        <v>0</v>
      </c>
    </row>
    <row r="14" spans="1:12" s="14" customFormat="1" ht="15.6">
      <c r="A14" s="135" t="str">
        <f>IF('Frallor namn och adress'!G12=2,'Frallor namn och adress'!D12)</f>
        <v>Bagaregatan 12</v>
      </c>
      <c r="B14" s="135" t="str">
        <f>IF('Frallor namn och adress'!G12=2,'Frallor namn och adress'!C12)</f>
        <v>Eva Johansson</v>
      </c>
      <c r="C14" s="136"/>
      <c r="D14" s="136" t="str">
        <f>IF('Frallor namn och adress'!G12=2,'Frallor namn och adress'!H12)</f>
        <v>070-4755798</v>
      </c>
      <c r="E14" s="185" t="str">
        <f>IF('Frallor namn och adress'!G12=2,'Frallor namn och adress'!F12)</f>
        <v>Bagaregatan</v>
      </c>
      <c r="F14" s="184">
        <f>IF('Frallor namn och adress'!G12=2,'Frallor namn och adress'!J12)</f>
        <v>2</v>
      </c>
      <c r="G14" s="184">
        <f>IF('Frallor namn och adress'!G12=2,'Frallor namn och adress'!K12)</f>
        <v>2</v>
      </c>
      <c r="H14" s="184">
        <f>IF('Frallor namn och adress'!G12=2,'Frallor namn och adress'!L12)</f>
        <v>2</v>
      </c>
      <c r="I14" s="184">
        <f>IF('Frallor namn och adress'!G12=2,'Frallor namn och adress'!M12)</f>
        <v>2</v>
      </c>
      <c r="J14" s="184">
        <f>IF('Frallor namn och adress'!G12=2,'Frallor namn och adress'!N12)</f>
        <v>2</v>
      </c>
      <c r="K14" s="184">
        <f>IF('Frallor namn och adress'!G12=2,'Frallor namn och adress'!O12)</f>
        <v>2</v>
      </c>
      <c r="L14" s="184" t="str">
        <f>IF('Frallor namn och adress'!G12=2,'Frallor namn och adress'!R12)</f>
        <v>En påse ska vara glutenfria frallor</v>
      </c>
    </row>
    <row r="15" spans="1:12" s="14" customFormat="1" ht="15.6">
      <c r="A15" s="135" t="str">
        <f>IF('Frallor namn och adress'!G13=2,'Frallor namn och adress'!D13)</f>
        <v>Lundgatan 191</v>
      </c>
      <c r="B15" s="135" t="str">
        <f>IF('Frallor namn och adress'!G13=2,'Frallor namn och adress'!C13)</f>
        <v>Hanna Rosenqvist</v>
      </c>
      <c r="C15" s="136"/>
      <c r="D15" s="136" t="str">
        <f>IF('Frallor namn och adress'!G13=2,'Frallor namn och adress'!H13)</f>
        <v>070-6541842</v>
      </c>
      <c r="E15" s="185" t="str">
        <f>IF('Frallor namn och adress'!G13=2,'Frallor namn och adress'!F13)</f>
        <v>Lundgatan</v>
      </c>
      <c r="F15" s="184">
        <f>IF('Frallor namn och adress'!G13=2,'Frallor namn och adress'!J13)</f>
        <v>1</v>
      </c>
      <c r="G15" s="184">
        <f>IF('Frallor namn och adress'!G13=2,'Frallor namn och adress'!K13)</f>
        <v>1</v>
      </c>
      <c r="H15" s="184">
        <f>IF('Frallor namn och adress'!G13=2,'Frallor namn och adress'!L13)</f>
        <v>1</v>
      </c>
      <c r="I15" s="184">
        <f>IF('Frallor namn och adress'!G13=2,'Frallor namn och adress'!M13)</f>
        <v>1</v>
      </c>
      <c r="J15" s="184">
        <f>IF('Frallor namn och adress'!G13=2,'Frallor namn och adress'!N13)</f>
        <v>1</v>
      </c>
      <c r="K15" s="184">
        <f>IF('Frallor namn och adress'!G13=2,'Frallor namn och adress'!O13)</f>
        <v>1</v>
      </c>
      <c r="L15" s="184" t="str">
        <f>IF('Frallor namn och adress'!G13=2,'Frallor namn och adress'!R13)</f>
        <v>3 grova och 2 ljusa</v>
      </c>
    </row>
    <row r="16" spans="1:12" s="14" customFormat="1" ht="15.6" hidden="1">
      <c r="A16" s="135" t="b">
        <f>IF('Frallor namn och adress'!G14=2,'Frallor namn och adress'!D14)</f>
        <v>0</v>
      </c>
      <c r="B16" s="135" t="b">
        <f>IF('Frallor namn och adress'!G14=2,'Frallor namn och adress'!C14)</f>
        <v>0</v>
      </c>
      <c r="C16" s="136"/>
      <c r="D16" s="136" t="b">
        <f>IF('Frallor namn och adress'!G14=2,'Frallor namn och adress'!H14)</f>
        <v>0</v>
      </c>
      <c r="E16" s="185" t="b">
        <f>IF('Frallor namn och adress'!G14=2,'Frallor namn och adress'!F14)</f>
        <v>0</v>
      </c>
      <c r="F16" s="184" t="b">
        <f>IF('Frallor namn och adress'!G14=2,'Frallor namn och adress'!J14)</f>
        <v>0</v>
      </c>
      <c r="G16" s="184" t="b">
        <f>IF('Frallor namn och adress'!G14=2,'Frallor namn och adress'!K14)</f>
        <v>0</v>
      </c>
      <c r="H16" s="184" t="b">
        <f>IF('Frallor namn och adress'!G14=2,'Frallor namn och adress'!L14)</f>
        <v>0</v>
      </c>
      <c r="I16" s="184" t="b">
        <f>IF('Frallor namn och adress'!G14=2,'Frallor namn och adress'!M14)</f>
        <v>0</v>
      </c>
      <c r="J16" s="184" t="b">
        <f>IF('Frallor namn och adress'!G14=2,'Frallor namn och adress'!N14)</f>
        <v>0</v>
      </c>
      <c r="K16" s="184" t="b">
        <f>IF('Frallor namn och adress'!G14=2,'Frallor namn och adress'!O14)</f>
        <v>0</v>
      </c>
      <c r="L16" s="184" t="b">
        <f>IF('Frallor namn och adress'!G14=2,'Frallor namn och adress'!R14)</f>
        <v>0</v>
      </c>
    </row>
    <row r="17" spans="1:12" s="14" customFormat="1" ht="15.6" hidden="1">
      <c r="A17" s="135" t="b">
        <f>IF('Frallor namn och adress'!G15=2,'Frallor namn och adress'!D15)</f>
        <v>0</v>
      </c>
      <c r="B17" s="135" t="b">
        <f>IF('Frallor namn och adress'!G15=2,'Frallor namn och adress'!C15)</f>
        <v>0</v>
      </c>
      <c r="C17" s="136"/>
      <c r="D17" s="136" t="b">
        <f>IF('Frallor namn och adress'!G15=2,'Frallor namn och adress'!H15)</f>
        <v>0</v>
      </c>
      <c r="E17" s="185" t="b">
        <f>IF('Frallor namn och adress'!G15=2,'Frallor namn och adress'!F15)</f>
        <v>0</v>
      </c>
      <c r="F17" s="184" t="b">
        <f>IF('Frallor namn och adress'!G15=2,'Frallor namn och adress'!J15)</f>
        <v>0</v>
      </c>
      <c r="G17" s="184" t="b">
        <f>IF('Frallor namn och adress'!G15=2,'Frallor namn och adress'!K15)</f>
        <v>0</v>
      </c>
      <c r="H17" s="184" t="b">
        <f>IF('Frallor namn och adress'!G15=2,'Frallor namn och adress'!L15)</f>
        <v>0</v>
      </c>
      <c r="I17" s="184" t="b">
        <f>IF('Frallor namn och adress'!G15=2,'Frallor namn och adress'!M15)</f>
        <v>0</v>
      </c>
      <c r="J17" s="184" t="b">
        <f>IF('Frallor namn och adress'!G15=2,'Frallor namn och adress'!N15)</f>
        <v>0</v>
      </c>
      <c r="K17" s="184" t="b">
        <f>IF('Frallor namn och adress'!G15=2,'Frallor namn och adress'!O15)</f>
        <v>0</v>
      </c>
      <c r="L17" s="184" t="b">
        <f>IF('Frallor namn och adress'!G15=2,'Frallor namn och adress'!R15)</f>
        <v>0</v>
      </c>
    </row>
    <row r="18" spans="1:12" s="14" customFormat="1" ht="15.6" hidden="1">
      <c r="A18" s="135" t="b">
        <f>IF('Frallor namn och adress'!G16=2,'Frallor namn och adress'!D16)</f>
        <v>0</v>
      </c>
      <c r="B18" s="135" t="b">
        <f>IF('Frallor namn och adress'!G16=2,'Frallor namn och adress'!C16)</f>
        <v>0</v>
      </c>
      <c r="C18" s="136"/>
      <c r="D18" s="136" t="b">
        <f>IF('Frallor namn och adress'!G16=2,'Frallor namn och adress'!H16)</f>
        <v>0</v>
      </c>
      <c r="E18" s="185" t="b">
        <f>IF('Frallor namn och adress'!G16=2,'Frallor namn och adress'!F16)</f>
        <v>0</v>
      </c>
      <c r="F18" s="184" t="b">
        <f>IF('Frallor namn och adress'!G16=2,'Frallor namn och adress'!J16)</f>
        <v>0</v>
      </c>
      <c r="G18" s="184" t="b">
        <f>IF('Frallor namn och adress'!G16=2,'Frallor namn och adress'!K16)</f>
        <v>0</v>
      </c>
      <c r="H18" s="184" t="b">
        <f>IF('Frallor namn och adress'!G16=2,'Frallor namn och adress'!L16)</f>
        <v>0</v>
      </c>
      <c r="I18" s="184" t="b">
        <f>IF('Frallor namn och adress'!G16=2,'Frallor namn och adress'!M16)</f>
        <v>0</v>
      </c>
      <c r="J18" s="184" t="b">
        <f>IF('Frallor namn och adress'!G16=2,'Frallor namn och adress'!N16)</f>
        <v>0</v>
      </c>
      <c r="K18" s="184" t="b">
        <f>IF('Frallor namn och adress'!G16=2,'Frallor namn och adress'!O16)</f>
        <v>0</v>
      </c>
      <c r="L18" s="184" t="b">
        <f>IF('Frallor namn och adress'!G16=2,'Frallor namn och adress'!R16)</f>
        <v>0</v>
      </c>
    </row>
    <row r="19" spans="1:12" s="14" customFormat="1" ht="15.6">
      <c r="A19" s="135" t="str">
        <f>IF('Frallor namn och adress'!G17=2,'Frallor namn och adress'!D17)</f>
        <v>Lundgatan 193</v>
      </c>
      <c r="B19" s="135" t="str">
        <f>IF('Frallor namn och adress'!G17=2,'Frallor namn och adress'!C17)</f>
        <v>Anna Lexell</v>
      </c>
      <c r="C19" s="136"/>
      <c r="D19" s="136" t="str">
        <f>IF('Frallor namn och adress'!G17=2,'Frallor namn och adress'!H17)</f>
        <v>070-2581084</v>
      </c>
      <c r="E19" s="185" t="str">
        <f>IF('Frallor namn och adress'!G17=2,'Frallor namn och adress'!F17)</f>
        <v>Lundgatan</v>
      </c>
      <c r="F19" s="184">
        <f>IF('Frallor namn och adress'!G17=2,'Frallor namn och adress'!J17)</f>
        <v>1</v>
      </c>
      <c r="G19" s="184">
        <f>IF('Frallor namn och adress'!G17=2,'Frallor namn och adress'!K17)</f>
        <v>1</v>
      </c>
      <c r="H19" s="184" t="str">
        <f>IF('Frallor namn och adress'!G17=2,'Frallor namn och adress'!L17)</f>
        <v>x</v>
      </c>
      <c r="I19" s="184">
        <f>IF('Frallor namn och adress'!G17=2,'Frallor namn och adress'!M17)</f>
        <v>1</v>
      </c>
      <c r="J19" s="184">
        <f>IF('Frallor namn och adress'!G17=2,'Frallor namn och adress'!N17)</f>
        <v>1</v>
      </c>
      <c r="K19" s="184">
        <f>IF('Frallor namn och adress'!G17=2,'Frallor namn och adress'!O17)</f>
        <v>1</v>
      </c>
      <c r="L19" s="184">
        <f>IF('Frallor namn och adress'!G17=2,'Frallor namn och adress'!R17)</f>
        <v>0</v>
      </c>
    </row>
    <row r="20" spans="1:12" s="14" customFormat="1" ht="15.6" hidden="1">
      <c r="A20" s="135" t="b">
        <f>IF('Frallor namn och adress'!G18=2,'Frallor namn och adress'!D18)</f>
        <v>0</v>
      </c>
      <c r="B20" s="135" t="b">
        <f>IF('Frallor namn och adress'!G18=2,'Frallor namn och adress'!C18)</f>
        <v>0</v>
      </c>
      <c r="C20" s="136"/>
      <c r="D20" s="136" t="b">
        <f>IF('Frallor namn och adress'!G18=2,'Frallor namn och adress'!H18)</f>
        <v>0</v>
      </c>
      <c r="E20" s="185" t="b">
        <f>IF('Frallor namn och adress'!G18=2,'Frallor namn och adress'!F18)</f>
        <v>0</v>
      </c>
      <c r="F20" s="184" t="b">
        <f>IF('Frallor namn och adress'!G18=2,'Frallor namn och adress'!J18)</f>
        <v>0</v>
      </c>
      <c r="G20" s="184" t="b">
        <f>IF('Frallor namn och adress'!G18=2,'Frallor namn och adress'!K18)</f>
        <v>0</v>
      </c>
      <c r="H20" s="184" t="b">
        <f>IF('Frallor namn och adress'!G18=2,'Frallor namn och adress'!L18)</f>
        <v>0</v>
      </c>
      <c r="I20" s="184" t="b">
        <f>IF('Frallor namn och adress'!G18=2,'Frallor namn och adress'!M18)</f>
        <v>0</v>
      </c>
      <c r="J20" s="184" t="b">
        <f>IF('Frallor namn och adress'!G18=2,'Frallor namn och adress'!N18)</f>
        <v>0</v>
      </c>
      <c r="K20" s="184" t="b">
        <f>IF('Frallor namn och adress'!G18=2,'Frallor namn och adress'!O18)</f>
        <v>0</v>
      </c>
      <c r="L20" s="184" t="b">
        <f>IF('Frallor namn och adress'!G18=2,'Frallor namn och adress'!R18)</f>
        <v>0</v>
      </c>
    </row>
    <row r="21" spans="1:12" s="14" customFormat="1" ht="15.6" hidden="1">
      <c r="A21" s="135" t="b">
        <f>IF('Frallor namn och adress'!G19=2,'Frallor namn och adress'!D19)</f>
        <v>0</v>
      </c>
      <c r="B21" s="135" t="b">
        <f>IF('Frallor namn och adress'!G19=2,'Frallor namn och adress'!C19)</f>
        <v>0</v>
      </c>
      <c r="C21" s="136"/>
      <c r="D21" s="136" t="b">
        <f>IF('Frallor namn och adress'!G19=2,'Frallor namn och adress'!H19)</f>
        <v>0</v>
      </c>
      <c r="E21" s="185" t="b">
        <f>IF('Frallor namn och adress'!G19=2,'Frallor namn och adress'!F19)</f>
        <v>0</v>
      </c>
      <c r="F21" s="184" t="b">
        <f>IF('Frallor namn och adress'!G19=2,'Frallor namn och adress'!J19)</f>
        <v>0</v>
      </c>
      <c r="G21" s="184" t="b">
        <f>IF('Frallor namn och adress'!G19=2,'Frallor namn och adress'!K19)</f>
        <v>0</v>
      </c>
      <c r="H21" s="184" t="b">
        <f>IF('Frallor namn och adress'!G19=2,'Frallor namn och adress'!L19)</f>
        <v>0</v>
      </c>
      <c r="I21" s="184" t="b">
        <f>IF('Frallor namn och adress'!G19=2,'Frallor namn och adress'!M19)</f>
        <v>0</v>
      </c>
      <c r="J21" s="184" t="b">
        <f>IF('Frallor namn och adress'!G19=2,'Frallor namn och adress'!N19)</f>
        <v>0</v>
      </c>
      <c r="K21" s="184" t="b">
        <f>IF('Frallor namn och adress'!G19=2,'Frallor namn och adress'!O19)</f>
        <v>0</v>
      </c>
      <c r="L21" s="184" t="b">
        <f>IF('Frallor namn och adress'!G19=2,'Frallor namn och adress'!R19)</f>
        <v>0</v>
      </c>
    </row>
    <row r="22" spans="1:12" s="14" customFormat="1" ht="15.6">
      <c r="A22" s="135" t="str">
        <f>IF('Frallor namn och adress'!G20=2,'Frallor namn och adress'!D20)</f>
        <v>Lundgatan 171</v>
      </c>
      <c r="B22" s="135" t="str">
        <f>IF('Frallor namn och adress'!G20=2,'Frallor namn och adress'!C20)</f>
        <v>Lotta Dahlström</v>
      </c>
      <c r="C22" s="136"/>
      <c r="D22" s="136" t="str">
        <f>IF('Frallor namn och adress'!G20=2,'Frallor namn och adress'!H20)</f>
        <v>0707-861182</v>
      </c>
      <c r="E22" s="185" t="str">
        <f>IF('Frallor namn och adress'!G20=2,'Frallor namn och adress'!F20)</f>
        <v>Lundgatan</v>
      </c>
      <c r="F22" s="184">
        <f>IF('Frallor namn och adress'!G20=2,'Frallor namn och adress'!J20)</f>
        <v>1</v>
      </c>
      <c r="G22" s="184">
        <f>IF('Frallor namn och adress'!G20=2,'Frallor namn och adress'!K20)</f>
        <v>1</v>
      </c>
      <c r="H22" s="184">
        <f>IF('Frallor namn och adress'!G20=2,'Frallor namn och adress'!L20)</f>
        <v>1</v>
      </c>
      <c r="I22" s="184">
        <f>IF('Frallor namn och adress'!G20=2,'Frallor namn och adress'!M20)</f>
        <v>1</v>
      </c>
      <c r="J22" s="184">
        <f>IF('Frallor namn och adress'!G20=2,'Frallor namn och adress'!N20)</f>
        <v>1</v>
      </c>
      <c r="K22" s="184">
        <f>IF('Frallor namn och adress'!G20=2,'Frallor namn och adress'!O20)</f>
        <v>1</v>
      </c>
      <c r="L22" s="184">
        <f>IF('Frallor namn och adress'!G20=2,'Frallor namn och adress'!R20)</f>
        <v>0</v>
      </c>
    </row>
    <row r="23" spans="1:12" s="14" customFormat="1" ht="15.6" hidden="1">
      <c r="A23" s="135" t="b">
        <f>IF('Frallor namn och adress'!G21=2,'Frallor namn och adress'!D21)</f>
        <v>0</v>
      </c>
      <c r="B23" s="135" t="b">
        <f>IF('Frallor namn och adress'!G21=2,'Frallor namn och adress'!C21)</f>
        <v>0</v>
      </c>
      <c r="C23" s="136"/>
      <c r="D23" s="136" t="b">
        <f>IF('Frallor namn och adress'!G21=2,'Frallor namn och adress'!H21)</f>
        <v>0</v>
      </c>
      <c r="E23" s="185" t="b">
        <f>IF('Frallor namn och adress'!G21=2,'Frallor namn och adress'!F21)</f>
        <v>0</v>
      </c>
      <c r="F23" s="184" t="b">
        <f>IF('Frallor namn och adress'!G21=2,'Frallor namn och adress'!J21)</f>
        <v>0</v>
      </c>
      <c r="G23" s="184" t="b">
        <f>IF('Frallor namn och adress'!G21=2,'Frallor namn och adress'!K21)</f>
        <v>0</v>
      </c>
      <c r="H23" s="184" t="b">
        <f>IF('Frallor namn och adress'!G21=2,'Frallor namn och adress'!L21)</f>
        <v>0</v>
      </c>
      <c r="I23" s="184" t="b">
        <f>IF('Frallor namn och adress'!G21=2,'Frallor namn och adress'!M21)</f>
        <v>0</v>
      </c>
      <c r="J23" s="184" t="b">
        <f>IF('Frallor namn och adress'!G21=2,'Frallor namn och adress'!N21)</f>
        <v>0</v>
      </c>
      <c r="K23" s="184" t="b">
        <f>IF('Frallor namn och adress'!G21=2,'Frallor namn och adress'!O21)</f>
        <v>0</v>
      </c>
      <c r="L23" s="184" t="b">
        <f>IF('Frallor namn och adress'!G21=2,'Frallor namn och adress'!R21)</f>
        <v>0</v>
      </c>
    </row>
    <row r="24" spans="1:12" s="14" customFormat="1" ht="15.6" hidden="1">
      <c r="A24" s="135" t="b">
        <f>IF('Frallor namn och adress'!G22=2,'Frallor namn och adress'!D22)</f>
        <v>0</v>
      </c>
      <c r="B24" s="135" t="b">
        <f>IF('Frallor namn och adress'!G22=2,'Frallor namn och adress'!C22)</f>
        <v>0</v>
      </c>
      <c r="C24" s="136"/>
      <c r="D24" s="136" t="b">
        <f>IF('Frallor namn och adress'!G22=2,'Frallor namn och adress'!H22)</f>
        <v>0</v>
      </c>
      <c r="E24" s="185" t="b">
        <f>IF('Frallor namn och adress'!G22=2,'Frallor namn och adress'!F22)</f>
        <v>0</v>
      </c>
      <c r="F24" s="184" t="b">
        <f>IF('Frallor namn och adress'!G22=2,'Frallor namn och adress'!J22)</f>
        <v>0</v>
      </c>
      <c r="G24" s="184" t="b">
        <f>IF('Frallor namn och adress'!G22=2,'Frallor namn och adress'!K22)</f>
        <v>0</v>
      </c>
      <c r="H24" s="184" t="b">
        <f>IF('Frallor namn och adress'!G22=2,'Frallor namn och adress'!L22)</f>
        <v>0</v>
      </c>
      <c r="I24" s="184" t="b">
        <f>IF('Frallor namn och adress'!G22=2,'Frallor namn och adress'!M22)</f>
        <v>0</v>
      </c>
      <c r="J24" s="184" t="b">
        <f>IF('Frallor namn och adress'!G22=2,'Frallor namn och adress'!N22)</f>
        <v>0</v>
      </c>
      <c r="K24" s="184" t="b">
        <f>IF('Frallor namn och adress'!G22=2,'Frallor namn och adress'!O22)</f>
        <v>0</v>
      </c>
      <c r="L24" s="184" t="b">
        <f>IF('Frallor namn och adress'!G22=2,'Frallor namn och adress'!R22)</f>
        <v>0</v>
      </c>
    </row>
    <row r="25" spans="1:12" s="14" customFormat="1" ht="15.6">
      <c r="A25" s="135" t="str">
        <f>IF('Frallor namn och adress'!G23=2,'Frallor namn och adress'!D23)</f>
        <v>Lundgatan 184</v>
      </c>
      <c r="B25" s="135" t="str">
        <f>IF('Frallor namn och adress'!G23=2,'Frallor namn och adress'!C23)</f>
        <v>Bettan Kindbom</v>
      </c>
      <c r="C25" s="136"/>
      <c r="D25" s="136" t="str">
        <f>IF('Frallor namn och adress'!G23=2,'Frallor namn och adress'!H23)</f>
        <v>070-5185035</v>
      </c>
      <c r="E25" s="185" t="str">
        <f>IF('Frallor namn och adress'!G23=2,'Frallor namn och adress'!F23)</f>
        <v>Lundgatan</v>
      </c>
      <c r="F25" s="184">
        <f>IF('Frallor namn och adress'!G23=2,'Frallor namn och adress'!J23)</f>
        <v>2</v>
      </c>
      <c r="G25" s="184">
        <f>IF('Frallor namn och adress'!G23=2,'Frallor namn och adress'!K23)</f>
        <v>1</v>
      </c>
      <c r="H25" s="184">
        <f>IF('Frallor namn och adress'!G23=2,'Frallor namn och adress'!L23)</f>
        <v>1</v>
      </c>
      <c r="I25" s="184">
        <f>IF('Frallor namn och adress'!G23=2,'Frallor namn och adress'!M23)</f>
        <v>1</v>
      </c>
      <c r="J25" s="184">
        <f>IF('Frallor namn och adress'!G23=2,'Frallor namn och adress'!N23)</f>
        <v>1</v>
      </c>
      <c r="K25" s="184">
        <f>IF('Frallor namn och adress'!G23=2,'Frallor namn och adress'!O23)</f>
        <v>1</v>
      </c>
      <c r="L25" s="184">
        <f>IF('Frallor namn och adress'!G23=2,'Frallor namn och adress'!R23)</f>
        <v>0</v>
      </c>
    </row>
    <row r="26" spans="1:12" ht="15.6" hidden="1">
      <c r="A26" s="135" t="b">
        <f>IF('Frallor namn och adress'!G24=2,'Frallor namn och adress'!D24)</f>
        <v>0</v>
      </c>
      <c r="B26" s="135" t="b">
        <f>IF('Frallor namn och adress'!G24=2,'Frallor namn och adress'!C24)</f>
        <v>0</v>
      </c>
      <c r="C26" s="136"/>
      <c r="D26" s="136" t="b">
        <f>IF('Frallor namn och adress'!G24=2,'Frallor namn och adress'!H24)</f>
        <v>0</v>
      </c>
      <c r="E26" s="185" t="b">
        <f>IF('Frallor namn och adress'!G24=2,'Frallor namn och adress'!F24)</f>
        <v>0</v>
      </c>
      <c r="F26" s="184" t="b">
        <f>IF('Frallor namn och adress'!G24=2,'Frallor namn och adress'!J24)</f>
        <v>0</v>
      </c>
      <c r="G26" s="184" t="b">
        <f>IF('Frallor namn och adress'!G24=2,'Frallor namn och adress'!K24)</f>
        <v>0</v>
      </c>
      <c r="H26" s="184" t="b">
        <f>IF('Frallor namn och adress'!G24=2,'Frallor namn och adress'!L24)</f>
        <v>0</v>
      </c>
      <c r="I26" s="184" t="b">
        <f>IF('Frallor namn och adress'!G24=2,'Frallor namn och adress'!M24)</f>
        <v>0</v>
      </c>
      <c r="J26" s="184" t="b">
        <f>IF('Frallor namn och adress'!G24=2,'Frallor namn och adress'!N24)</f>
        <v>0</v>
      </c>
      <c r="K26" s="184" t="b">
        <f>IF('Frallor namn och adress'!G24=2,'Frallor namn och adress'!O24)</f>
        <v>0</v>
      </c>
      <c r="L26" s="184" t="b">
        <f>IF('Frallor namn och adress'!G24=2,'Frallor namn och adress'!R24)</f>
        <v>0</v>
      </c>
    </row>
    <row r="27" spans="1:12" s="14" customFormat="1" ht="15.6">
      <c r="A27" s="135" t="str">
        <f>IF('Frallor namn och adress'!G25=2,'Frallor namn och adress'!D25)</f>
        <v>Lundgatan 67</v>
      </c>
      <c r="B27" s="135" t="str">
        <f>IF('Frallor namn och adress'!G25=2,'Frallor namn och adress'!C25)</f>
        <v>Fredrik Rosengren</v>
      </c>
      <c r="C27" s="136"/>
      <c r="D27" s="136" t="str">
        <f>IF('Frallor namn och adress'!G25=2,'Frallor namn och adress'!H25)</f>
        <v>072-9760806</v>
      </c>
      <c r="E27" s="185" t="str">
        <f>IF('Frallor namn och adress'!G25=2,'Frallor namn och adress'!F25)</f>
        <v>Lundgatan</v>
      </c>
      <c r="F27" s="184">
        <f>IF('Frallor namn och adress'!G25=2,'Frallor namn och adress'!J25)</f>
        <v>1</v>
      </c>
      <c r="G27" s="184">
        <f>IF('Frallor namn och adress'!G25=2,'Frallor namn och adress'!K25)</f>
        <v>1</v>
      </c>
      <c r="H27" s="184">
        <f>IF('Frallor namn och adress'!G25=2,'Frallor namn och adress'!L25)</f>
        <v>1</v>
      </c>
      <c r="I27" s="184">
        <f>IF('Frallor namn och adress'!G25=2,'Frallor namn och adress'!M25)</f>
        <v>1</v>
      </c>
      <c r="J27" s="184">
        <f>IF('Frallor namn och adress'!G25=2,'Frallor namn och adress'!N25)</f>
        <v>1</v>
      </c>
      <c r="K27" s="184">
        <f>IF('Frallor namn och adress'!G25=2,'Frallor namn och adress'!O25)</f>
        <v>1</v>
      </c>
      <c r="L27" s="184">
        <f>IF('Frallor namn och adress'!G25=2,'Frallor namn och adress'!R25)</f>
        <v>0</v>
      </c>
    </row>
    <row r="28" spans="1:12" ht="15.6" hidden="1">
      <c r="A28" s="135" t="b">
        <f>IF('Frallor namn och adress'!G26=2,'Frallor namn och adress'!D26)</f>
        <v>0</v>
      </c>
      <c r="B28" s="135" t="b">
        <f>IF('Frallor namn och adress'!G26=2,'Frallor namn och adress'!C26)</f>
        <v>0</v>
      </c>
      <c r="C28" s="136"/>
      <c r="D28" s="136" t="b">
        <f>IF('Frallor namn och adress'!G26=2,'Frallor namn och adress'!H26)</f>
        <v>0</v>
      </c>
      <c r="E28" s="185" t="b">
        <f>IF('Frallor namn och adress'!G26=2,'Frallor namn och adress'!F26)</f>
        <v>0</v>
      </c>
      <c r="F28" s="184" t="b">
        <f>IF('Frallor namn och adress'!G26=2,'Frallor namn och adress'!J26)</f>
        <v>0</v>
      </c>
      <c r="G28" s="184" t="b">
        <f>IF('Frallor namn och adress'!G26=2,'Frallor namn och adress'!K26)</f>
        <v>0</v>
      </c>
      <c r="H28" s="184" t="b">
        <f>IF('Frallor namn och adress'!G26=2,'Frallor namn och adress'!L26)</f>
        <v>0</v>
      </c>
      <c r="I28" s="184" t="b">
        <f>IF('Frallor namn och adress'!G26=2,'Frallor namn och adress'!M26)</f>
        <v>0</v>
      </c>
      <c r="J28" s="184" t="b">
        <f>IF('Frallor namn och adress'!G26=2,'Frallor namn och adress'!N26)</f>
        <v>0</v>
      </c>
      <c r="K28" s="184" t="b">
        <f>IF('Frallor namn och adress'!G26=2,'Frallor namn och adress'!O26)</f>
        <v>0</v>
      </c>
      <c r="L28" s="184" t="b">
        <f>IF('Frallor namn och adress'!G26=2,'Frallor namn och adress'!R26)</f>
        <v>0</v>
      </c>
    </row>
    <row r="29" spans="1:12" s="14" customFormat="1" ht="15.6" hidden="1">
      <c r="A29" s="135" t="b">
        <f>IF('Frallor namn och adress'!G27=2,'Frallor namn och adress'!D27)</f>
        <v>0</v>
      </c>
      <c r="B29" s="135" t="b">
        <f>IF('Frallor namn och adress'!G27=2,'Frallor namn och adress'!C27)</f>
        <v>0</v>
      </c>
      <c r="C29" s="136"/>
      <c r="D29" s="136" t="b">
        <f>IF('Frallor namn och adress'!G27=2,'Frallor namn och adress'!H27)</f>
        <v>0</v>
      </c>
      <c r="E29" s="185" t="b">
        <f>IF('Frallor namn och adress'!G27=2,'Frallor namn och adress'!F27)</f>
        <v>0</v>
      </c>
      <c r="F29" s="184" t="b">
        <f>IF('Frallor namn och adress'!G27=2,'Frallor namn och adress'!J27)</f>
        <v>0</v>
      </c>
      <c r="G29" s="184" t="b">
        <f>IF('Frallor namn och adress'!G27=2,'Frallor namn och adress'!K27)</f>
        <v>0</v>
      </c>
      <c r="H29" s="184" t="b">
        <f>IF('Frallor namn och adress'!G27=2,'Frallor namn och adress'!L27)</f>
        <v>0</v>
      </c>
      <c r="I29" s="184" t="b">
        <f>IF('Frallor namn och adress'!G27=2,'Frallor namn och adress'!M27)</f>
        <v>0</v>
      </c>
      <c r="J29" s="184" t="b">
        <f>IF('Frallor namn och adress'!G27=2,'Frallor namn och adress'!N27)</f>
        <v>0</v>
      </c>
      <c r="K29" s="184" t="b">
        <f>IF('Frallor namn och adress'!G27=2,'Frallor namn och adress'!O27)</f>
        <v>0</v>
      </c>
      <c r="L29" s="184" t="b">
        <f>IF('Frallor namn och adress'!G27=2,'Frallor namn och adress'!R27)</f>
        <v>0</v>
      </c>
    </row>
    <row r="30" spans="1:12" s="14" customFormat="1" ht="15.6">
      <c r="A30" s="135" t="str">
        <f>IF('Frallor namn och adress'!G28=2,'Frallor namn och adress'!D28)</f>
        <v>Allegatan 21</v>
      </c>
      <c r="B30" s="135" t="str">
        <f>IF('Frallor namn och adress'!G28=2,'Frallor namn och adress'!C28)</f>
        <v>Alexandra Sundström</v>
      </c>
      <c r="C30" s="136"/>
      <c r="D30" s="136" t="str">
        <f>IF('Frallor namn och adress'!G28=2,'Frallor namn och adress'!H28)</f>
        <v>073-9911308</v>
      </c>
      <c r="E30" s="185" t="str">
        <f>IF('Frallor namn och adress'!G28=2,'Frallor namn och adress'!F28)</f>
        <v>Alle</v>
      </c>
      <c r="F30" s="184">
        <f>IF('Frallor namn och adress'!G28=2,'Frallor namn och adress'!J28)</f>
        <v>1</v>
      </c>
      <c r="G30" s="184">
        <f>IF('Frallor namn och adress'!G28=2,'Frallor namn och adress'!K28)</f>
        <v>1</v>
      </c>
      <c r="H30" s="184">
        <f>IF('Frallor namn och adress'!G28=2,'Frallor namn och adress'!L28)</f>
        <v>1</v>
      </c>
      <c r="I30" s="184">
        <f>IF('Frallor namn och adress'!G28=2,'Frallor namn och adress'!M28)</f>
        <v>1</v>
      </c>
      <c r="J30" s="184">
        <f>IF('Frallor namn och adress'!G28=2,'Frallor namn och adress'!N28)</f>
        <v>1</v>
      </c>
      <c r="K30" s="184">
        <f>IF('Frallor namn och adress'!G28=2,'Frallor namn och adress'!O28)</f>
        <v>1</v>
      </c>
      <c r="L30" s="184">
        <f>IF('Frallor namn och adress'!G28=2,'Frallor namn och adress'!R28)</f>
        <v>0</v>
      </c>
    </row>
    <row r="31" spans="1:12" s="14" customFormat="1" ht="15.6">
      <c r="A31" s="135" t="str">
        <f>IF('Frallor namn och adress'!G29=2,'Frallor namn och adress'!D29)</f>
        <v>Långgatan 23</v>
      </c>
      <c r="B31" s="135" t="str">
        <f>IF('Frallor namn och adress'!G29=2,'Frallor namn och adress'!C29)</f>
        <v>Björn Sandblom</v>
      </c>
      <c r="C31" s="136"/>
      <c r="D31" s="136" t="str">
        <f>IF('Frallor namn och adress'!G29=2,'Frallor namn och adress'!H29)</f>
        <v>070-2720889</v>
      </c>
      <c r="E31" s="185" t="str">
        <f>IF('Frallor namn och adress'!G29=2,'Frallor namn och adress'!F29)</f>
        <v>Centrum</v>
      </c>
      <c r="F31" s="184">
        <f>IF('Frallor namn och adress'!G29=2,'Frallor namn och adress'!J29)</f>
        <v>1</v>
      </c>
      <c r="G31" s="184" t="str">
        <f>IF('Frallor namn och adress'!G29=2,'Frallor namn och adress'!K29)</f>
        <v>x</v>
      </c>
      <c r="H31" s="184">
        <f>IF('Frallor namn och adress'!G29=2,'Frallor namn och adress'!L29)</f>
        <v>1</v>
      </c>
      <c r="I31" s="184" t="str">
        <f>IF('Frallor namn och adress'!G29=2,'Frallor namn och adress'!M29)</f>
        <v>x</v>
      </c>
      <c r="J31" s="184">
        <f>IF('Frallor namn och adress'!G29=2,'Frallor namn och adress'!N29)</f>
        <v>1</v>
      </c>
      <c r="K31" s="184">
        <f>IF('Frallor namn och adress'!G29=2,'Frallor namn och adress'!O29)</f>
        <v>1</v>
      </c>
      <c r="L31" s="184">
        <f>IF('Frallor namn och adress'!G29=2,'Frallor namn och adress'!R29)</f>
        <v>0</v>
      </c>
    </row>
    <row r="32" spans="1:12" s="14" customFormat="1" ht="15.6" hidden="1">
      <c r="A32" s="135" t="b">
        <f>IF('Frallor namn och adress'!G30=2,'Frallor namn och adress'!D30)</f>
        <v>0</v>
      </c>
      <c r="B32" s="135" t="b">
        <f>IF('Frallor namn och adress'!G30=2,'Frallor namn och adress'!C30)</f>
        <v>0</v>
      </c>
      <c r="C32" s="136"/>
      <c r="D32" s="136" t="b">
        <f>IF('Frallor namn och adress'!G30=2,'Frallor namn och adress'!H30)</f>
        <v>0</v>
      </c>
      <c r="E32" s="185" t="b">
        <f>IF('Frallor namn och adress'!G30=2,'Frallor namn och adress'!F30)</f>
        <v>0</v>
      </c>
      <c r="F32" s="184" t="b">
        <f>IF('Frallor namn och adress'!G30=2,'Frallor namn och adress'!J30)</f>
        <v>0</v>
      </c>
      <c r="G32" s="184" t="b">
        <f>IF('Frallor namn och adress'!G30=2,'Frallor namn och adress'!K30)</f>
        <v>0</v>
      </c>
      <c r="H32" s="184" t="b">
        <f>IF('Frallor namn och adress'!G30=2,'Frallor namn och adress'!L30)</f>
        <v>0</v>
      </c>
      <c r="I32" s="184" t="b">
        <f>IF('Frallor namn och adress'!G30=2,'Frallor namn och adress'!M30)</f>
        <v>0</v>
      </c>
      <c r="J32" s="184" t="b">
        <f>IF('Frallor namn och adress'!G30=2,'Frallor namn och adress'!N30)</f>
        <v>0</v>
      </c>
      <c r="K32" s="184" t="b">
        <f>IF('Frallor namn och adress'!G30=2,'Frallor namn och adress'!O30)</f>
        <v>0</v>
      </c>
      <c r="L32" s="184" t="b">
        <f>IF('Frallor namn och adress'!G30=2,'Frallor namn och adress'!R30)</f>
        <v>0</v>
      </c>
    </row>
    <row r="33" spans="1:12" s="14" customFormat="1" ht="15.6">
      <c r="A33" s="135" t="str">
        <f>IF('Frallor namn och adress'!G31=2,'Frallor namn och adress'!D31)</f>
        <v>Bagaregatan 48</v>
      </c>
      <c r="B33" s="135" t="str">
        <f>IF('Frallor namn och adress'!G31=2,'Frallor namn och adress'!C31)</f>
        <v>Anna Mellqvist Delfsma</v>
      </c>
      <c r="C33" s="136"/>
      <c r="D33" s="136" t="str">
        <f>IF('Frallor namn och adress'!G31=2,'Frallor namn och adress'!H31)</f>
        <v>072-3302460</v>
      </c>
      <c r="E33" s="185" t="str">
        <f>IF('Frallor namn och adress'!G31=2,'Frallor namn och adress'!F31)</f>
        <v>Bagaregatan</v>
      </c>
      <c r="F33" s="184">
        <f>IF('Frallor namn och adress'!G31=2,'Frallor namn och adress'!J31)</f>
        <v>1</v>
      </c>
      <c r="G33" s="184">
        <f>IF('Frallor namn och adress'!G31=2,'Frallor namn och adress'!K31)</f>
        <v>1</v>
      </c>
      <c r="H33" s="184">
        <f>IF('Frallor namn och adress'!G31=2,'Frallor namn och adress'!L31)</f>
        <v>1</v>
      </c>
      <c r="I33" s="184">
        <f>IF('Frallor namn och adress'!G31=2,'Frallor namn och adress'!M31)</f>
        <v>1</v>
      </c>
      <c r="J33" s="184">
        <f>IF('Frallor namn och adress'!G31=2,'Frallor namn och adress'!N31)</f>
        <v>1</v>
      </c>
      <c r="K33" s="184">
        <f>IF('Frallor namn och adress'!G31=2,'Frallor namn och adress'!O31)</f>
        <v>1</v>
      </c>
      <c r="L33" s="184" t="str">
        <f>IF('Frallor namn och adress'!G31=2,'Frallor namn och adress'!R31)</f>
        <v>Lägg frallor i brevlådan</v>
      </c>
    </row>
    <row r="34" spans="1:12" s="14" customFormat="1" ht="15.6" hidden="1">
      <c r="A34" s="135" t="b">
        <f>IF('Frallor namn och adress'!G32=2,'Frallor namn och adress'!D32)</f>
        <v>0</v>
      </c>
      <c r="B34" s="135" t="b">
        <f>IF('Frallor namn och adress'!G32=2,'Frallor namn och adress'!C32)</f>
        <v>0</v>
      </c>
      <c r="C34" s="136"/>
      <c r="D34" s="136" t="b">
        <f>IF('Frallor namn och adress'!G32=2,'Frallor namn och adress'!H32)</f>
        <v>0</v>
      </c>
      <c r="E34" s="185" t="b">
        <f>IF('Frallor namn och adress'!G32=2,'Frallor namn och adress'!F32)</f>
        <v>0</v>
      </c>
      <c r="F34" s="184" t="b">
        <f>IF('Frallor namn och adress'!G32=2,'Frallor namn och adress'!J32)</f>
        <v>0</v>
      </c>
      <c r="G34" s="184" t="b">
        <f>IF('Frallor namn och adress'!G32=2,'Frallor namn och adress'!K32)</f>
        <v>0</v>
      </c>
      <c r="H34" s="184" t="b">
        <f>IF('Frallor namn och adress'!G32=2,'Frallor namn och adress'!L32)</f>
        <v>0</v>
      </c>
      <c r="I34" s="184" t="b">
        <f>IF('Frallor namn och adress'!G32=2,'Frallor namn och adress'!M32)</f>
        <v>0</v>
      </c>
      <c r="J34" s="184" t="b">
        <f>IF('Frallor namn och adress'!G32=2,'Frallor namn och adress'!N32)</f>
        <v>0</v>
      </c>
      <c r="K34" s="184" t="b">
        <f>IF('Frallor namn och adress'!G32=2,'Frallor namn och adress'!O32)</f>
        <v>0</v>
      </c>
      <c r="L34" s="184" t="b">
        <f>IF('Frallor namn och adress'!G32=2,'Frallor namn och adress'!R32)</f>
        <v>0</v>
      </c>
    </row>
    <row r="35" spans="1:12" s="14" customFormat="1" ht="15.6">
      <c r="A35" s="135" t="str">
        <f>IF('Frallor namn och adress'!G33=2,'Frallor namn och adress'!D33)</f>
        <v>Vallgatan 10</v>
      </c>
      <c r="B35" s="135" t="str">
        <f>IF('Frallor namn och adress'!G33=2,'Frallor namn och adress'!C33)</f>
        <v>Linda Snäll</v>
      </c>
      <c r="C35" s="136"/>
      <c r="D35" s="136" t="str">
        <f>IF('Frallor namn och adress'!G33=2,'Frallor namn och adress'!H33)</f>
        <v>073-4352907</v>
      </c>
      <c r="E35" s="185" t="str">
        <f>IF('Frallor namn och adress'!G33=2,'Frallor namn och adress'!F33)</f>
        <v>Centrum</v>
      </c>
      <c r="F35" s="184">
        <f>IF('Frallor namn och adress'!G33=2,'Frallor namn och adress'!J33)</f>
        <v>1</v>
      </c>
      <c r="G35" s="184">
        <f>IF('Frallor namn och adress'!G33=2,'Frallor namn och adress'!K33)</f>
        <v>1</v>
      </c>
      <c r="H35" s="184">
        <f>IF('Frallor namn och adress'!G33=2,'Frallor namn och adress'!L33)</f>
        <v>1</v>
      </c>
      <c r="I35" s="184">
        <f>IF('Frallor namn och adress'!G33=2,'Frallor namn och adress'!M33)</f>
        <v>1</v>
      </c>
      <c r="J35" s="184">
        <f>IF('Frallor namn och adress'!G33=2,'Frallor namn och adress'!N33)</f>
        <v>1</v>
      </c>
      <c r="K35" s="184">
        <f>IF('Frallor namn och adress'!G33=2,'Frallor namn och adress'!O33)</f>
        <v>1</v>
      </c>
      <c r="L35" s="184">
        <f>IF('Frallor namn och adress'!G33=2,'Frallor namn och adress'!R33)</f>
        <v>0</v>
      </c>
    </row>
    <row r="36" spans="1:12" ht="15.6" hidden="1">
      <c r="A36" s="135" t="b">
        <f>IF('Frallor namn och adress'!G34=2,'Frallor namn och adress'!D34)</f>
        <v>0</v>
      </c>
      <c r="B36" s="135" t="b">
        <f>IF('Frallor namn och adress'!G34=2,'Frallor namn och adress'!C34)</f>
        <v>0</v>
      </c>
      <c r="C36" s="136"/>
      <c r="D36" s="136" t="b">
        <f>IF('Frallor namn och adress'!G34=2,'Frallor namn och adress'!H34)</f>
        <v>0</v>
      </c>
      <c r="E36" s="185" t="b">
        <f>IF('Frallor namn och adress'!G34=2,'Frallor namn och adress'!F34)</f>
        <v>0</v>
      </c>
      <c r="F36" s="184" t="b">
        <f>IF('Frallor namn och adress'!G34=2,'Frallor namn och adress'!J34)</f>
        <v>0</v>
      </c>
      <c r="G36" s="184" t="b">
        <f>IF('Frallor namn och adress'!G34=2,'Frallor namn och adress'!K34)</f>
        <v>0</v>
      </c>
      <c r="H36" s="184" t="b">
        <f>IF('Frallor namn och adress'!G34=2,'Frallor namn och adress'!L34)</f>
        <v>0</v>
      </c>
      <c r="I36" s="184" t="b">
        <f>IF('Frallor namn och adress'!G34=2,'Frallor namn och adress'!M34)</f>
        <v>0</v>
      </c>
      <c r="J36" s="184" t="b">
        <f>IF('Frallor namn och adress'!G34=2,'Frallor namn och adress'!N34)</f>
        <v>0</v>
      </c>
      <c r="K36" s="184" t="b">
        <f>IF('Frallor namn och adress'!G34=2,'Frallor namn och adress'!O34)</f>
        <v>0</v>
      </c>
      <c r="L36" s="184" t="b">
        <f>IF('Frallor namn och adress'!G34=2,'Frallor namn och adress'!R34)</f>
        <v>0</v>
      </c>
    </row>
    <row r="37" spans="1:12" ht="15.6" hidden="1">
      <c r="A37" s="135" t="b">
        <f>IF('Frallor namn och adress'!G35=2,'Frallor namn och adress'!D35)</f>
        <v>0</v>
      </c>
      <c r="B37" s="135" t="b">
        <f>IF('Frallor namn och adress'!G35=2,'Frallor namn och adress'!C35)</f>
        <v>0</v>
      </c>
      <c r="C37" s="136"/>
      <c r="D37" s="136" t="b">
        <f>IF('Frallor namn och adress'!G35=2,'Frallor namn och adress'!H35)</f>
        <v>0</v>
      </c>
      <c r="E37" s="185" t="b">
        <f>IF('Frallor namn och adress'!G35=2,'Frallor namn och adress'!F35)</f>
        <v>0</v>
      </c>
      <c r="F37" s="184" t="b">
        <f>IF('Frallor namn och adress'!G35=2,'Frallor namn och adress'!J35)</f>
        <v>0</v>
      </c>
      <c r="G37" s="184" t="b">
        <f>IF('Frallor namn och adress'!G35=2,'Frallor namn och adress'!K35)</f>
        <v>0</v>
      </c>
      <c r="H37" s="184" t="b">
        <f>IF('Frallor namn och adress'!G35=2,'Frallor namn och adress'!L35)</f>
        <v>0</v>
      </c>
      <c r="I37" s="184" t="b">
        <f>IF('Frallor namn och adress'!G35=2,'Frallor namn och adress'!M35)</f>
        <v>0</v>
      </c>
      <c r="J37" s="184" t="b">
        <f>IF('Frallor namn och adress'!G35=2,'Frallor namn och adress'!N35)</f>
        <v>0</v>
      </c>
      <c r="K37" s="184" t="b">
        <f>IF('Frallor namn och adress'!G35=2,'Frallor namn och adress'!O35)</f>
        <v>0</v>
      </c>
      <c r="L37" s="184" t="b">
        <f>IF('Frallor namn och adress'!G35=2,'Frallor namn och adress'!R35)</f>
        <v>0</v>
      </c>
    </row>
    <row r="38" spans="1:12" ht="15.6" hidden="1">
      <c r="A38" s="135" t="b">
        <f>IF('Frallor namn och adress'!G36=2,'Frallor namn och adress'!D36)</f>
        <v>0</v>
      </c>
      <c r="B38" s="135" t="b">
        <f>IF('Frallor namn och adress'!G36=2,'Frallor namn och adress'!C36)</f>
        <v>0</v>
      </c>
      <c r="C38" s="136"/>
      <c r="D38" s="136" t="b">
        <f>IF('Frallor namn och adress'!G36=2,'Frallor namn och adress'!H36)</f>
        <v>0</v>
      </c>
      <c r="E38" s="185" t="b">
        <f>IF('Frallor namn och adress'!G36=2,'Frallor namn och adress'!F36)</f>
        <v>0</v>
      </c>
      <c r="F38" s="184" t="b">
        <f>IF('Frallor namn och adress'!G36=2,'Frallor namn och adress'!J36)</f>
        <v>0</v>
      </c>
      <c r="G38" s="184" t="b">
        <f>IF('Frallor namn och adress'!G36=2,'Frallor namn och adress'!K36)</f>
        <v>0</v>
      </c>
      <c r="H38" s="184" t="b">
        <f>IF('Frallor namn och adress'!G36=2,'Frallor namn och adress'!L36)</f>
        <v>0</v>
      </c>
      <c r="I38" s="184" t="b">
        <f>IF('Frallor namn och adress'!G36=2,'Frallor namn och adress'!M36)</f>
        <v>0</v>
      </c>
      <c r="J38" s="184" t="b">
        <f>IF('Frallor namn och adress'!G36=2,'Frallor namn och adress'!N36)</f>
        <v>0</v>
      </c>
      <c r="K38" s="184" t="b">
        <f>IF('Frallor namn och adress'!G36=2,'Frallor namn och adress'!O36)</f>
        <v>0</v>
      </c>
      <c r="L38" s="184" t="b">
        <f>IF('Frallor namn och adress'!G36=2,'Frallor namn och adress'!R36)</f>
        <v>0</v>
      </c>
    </row>
    <row r="39" spans="1:12" ht="15.6">
      <c r="A39" s="135" t="str">
        <f>IF('Frallor namn och adress'!G37=2,'Frallor namn och adress'!D37)</f>
        <v>Lundgatan 142</v>
      </c>
      <c r="B39" s="135" t="str">
        <f>IF('Frallor namn och adress'!G37=2,'Frallor namn och adress'!C37)</f>
        <v>Sofie Alpteg</v>
      </c>
      <c r="C39" s="136"/>
      <c r="D39" s="136" t="str">
        <f>IF('Frallor namn och adress'!G37=2,'Frallor namn och adress'!H37)</f>
        <v>070-5260448</v>
      </c>
      <c r="E39" s="185" t="str">
        <f>IF('Frallor namn och adress'!G37=2,'Frallor namn och adress'!F37)</f>
        <v>Lundgatan</v>
      </c>
      <c r="F39" s="184">
        <f>IF('Frallor namn och adress'!G37=2,'Frallor namn och adress'!J37)</f>
        <v>1</v>
      </c>
      <c r="G39" s="184">
        <f>IF('Frallor namn och adress'!G37=2,'Frallor namn och adress'!K37)</f>
        <v>1</v>
      </c>
      <c r="H39" s="184">
        <f>IF('Frallor namn och adress'!G37=2,'Frallor namn och adress'!L37)</f>
        <v>1</v>
      </c>
      <c r="I39" s="184">
        <f>IF('Frallor namn och adress'!G37=2,'Frallor namn och adress'!M37)</f>
        <v>1</v>
      </c>
      <c r="J39" s="184">
        <f>IF('Frallor namn och adress'!G37=2,'Frallor namn och adress'!N37)</f>
        <v>1</v>
      </c>
      <c r="K39" s="184">
        <f>IF('Frallor namn och adress'!G37=2,'Frallor namn och adress'!O37)</f>
        <v>1</v>
      </c>
      <c r="L39" s="184">
        <f>IF('Frallor namn och adress'!G37=2,'Frallor namn och adress'!R37)</f>
        <v>0</v>
      </c>
    </row>
    <row r="40" spans="1:12" ht="15.6" hidden="1">
      <c r="A40" s="135" t="b">
        <f>IF('Frallor namn och adress'!G38=2,'Frallor namn och adress'!D38)</f>
        <v>0</v>
      </c>
      <c r="B40" s="135" t="b">
        <f>IF('Frallor namn och adress'!G38=2,'Frallor namn och adress'!C38)</f>
        <v>0</v>
      </c>
      <c r="C40" s="136"/>
      <c r="D40" s="136" t="b">
        <f>IF('Frallor namn och adress'!G38=2,'Frallor namn och adress'!H38)</f>
        <v>0</v>
      </c>
      <c r="E40" s="185" t="b">
        <f>IF('Frallor namn och adress'!G38=2,'Frallor namn och adress'!F38)</f>
        <v>0</v>
      </c>
      <c r="F40" s="184" t="b">
        <f>IF('Frallor namn och adress'!G38=2,'Frallor namn och adress'!J38)</f>
        <v>0</v>
      </c>
      <c r="G40" s="184" t="b">
        <f>IF('Frallor namn och adress'!G38=2,'Frallor namn och adress'!K38)</f>
        <v>0</v>
      </c>
      <c r="H40" s="184" t="b">
        <f>IF('Frallor namn och adress'!G38=2,'Frallor namn och adress'!L38)</f>
        <v>0</v>
      </c>
      <c r="I40" s="184" t="b">
        <f>IF('Frallor namn och adress'!G38=2,'Frallor namn och adress'!M38)</f>
        <v>0</v>
      </c>
      <c r="J40" s="184" t="b">
        <f>IF('Frallor namn och adress'!G38=2,'Frallor namn och adress'!N38)</f>
        <v>0</v>
      </c>
      <c r="K40" s="184" t="b">
        <f>IF('Frallor namn och adress'!G38=2,'Frallor namn och adress'!O38)</f>
        <v>0</v>
      </c>
      <c r="L40" s="184" t="b">
        <f>IF('Frallor namn och adress'!G38=2,'Frallor namn och adress'!R38)</f>
        <v>0</v>
      </c>
    </row>
    <row r="41" spans="1:12" ht="15.6">
      <c r="A41" s="135" t="str">
        <f>IF('Frallor namn och adress'!G39=2,'Frallor namn och adress'!D39)</f>
        <v>Lundgatran 189</v>
      </c>
      <c r="B41" s="135" t="str">
        <f>IF('Frallor namn och adress'!G39=2,'Frallor namn och adress'!C39)</f>
        <v>Lis Svensson</v>
      </c>
      <c r="C41" s="136"/>
      <c r="D41" s="136" t="str">
        <f>IF('Frallor namn och adress'!G39=2,'Frallor namn och adress'!H39)</f>
        <v>073-5025720</v>
      </c>
      <c r="E41" s="185" t="str">
        <f>IF('Frallor namn och adress'!G39=2,'Frallor namn och adress'!F39)</f>
        <v>Lundgatan</v>
      </c>
      <c r="F41" s="184">
        <f>IF('Frallor namn och adress'!G39=2,'Frallor namn och adress'!J39)</f>
        <v>1</v>
      </c>
      <c r="G41" s="184">
        <f>IF('Frallor namn och adress'!G39=2,'Frallor namn och adress'!K39)</f>
        <v>1</v>
      </c>
      <c r="H41" s="184">
        <f>IF('Frallor namn och adress'!G39=2,'Frallor namn och adress'!L39)</f>
        <v>1</v>
      </c>
      <c r="I41" s="184">
        <f>IF('Frallor namn och adress'!G39=2,'Frallor namn och adress'!M39)</f>
        <v>1</v>
      </c>
      <c r="J41" s="184">
        <f>IF('Frallor namn och adress'!G39=2,'Frallor namn och adress'!N39)</f>
        <v>1</v>
      </c>
      <c r="K41" s="184">
        <f>IF('Frallor namn och adress'!G39=2,'Frallor namn och adress'!O39)</f>
        <v>1</v>
      </c>
      <c r="L41" s="184">
        <f>IF('Frallor namn och adress'!G39=2,'Frallor namn och adress'!R39)</f>
        <v>0</v>
      </c>
    </row>
    <row r="42" spans="1:12" ht="15.6" hidden="1">
      <c r="A42" s="135" t="b">
        <f>IF('Frallor namn och adress'!G40=2,'Frallor namn och adress'!D40)</f>
        <v>0</v>
      </c>
      <c r="B42" s="135" t="b">
        <f>IF('Frallor namn och adress'!G40=2,'Frallor namn och adress'!C40)</f>
        <v>0</v>
      </c>
      <c r="C42" s="136"/>
      <c r="D42" s="136" t="b">
        <f>IF('Frallor namn och adress'!G40=2,'Frallor namn och adress'!H40)</f>
        <v>0</v>
      </c>
      <c r="E42" s="185" t="b">
        <f>IF('Frallor namn och adress'!G40=2,'Frallor namn och adress'!F40)</f>
        <v>0</v>
      </c>
      <c r="F42" s="184" t="b">
        <f>IF('Frallor namn och adress'!G40=2,'Frallor namn och adress'!J40)</f>
        <v>0</v>
      </c>
      <c r="G42" s="184" t="b">
        <f>IF('Frallor namn och adress'!G40=2,'Frallor namn och adress'!K40)</f>
        <v>0</v>
      </c>
      <c r="H42" s="184" t="b">
        <f>IF('Frallor namn och adress'!G40=2,'Frallor namn och adress'!L40)</f>
        <v>0</v>
      </c>
      <c r="I42" s="184" t="b">
        <f>IF('Frallor namn och adress'!G40=2,'Frallor namn och adress'!M40)</f>
        <v>0</v>
      </c>
      <c r="J42" s="184" t="b">
        <f>IF('Frallor namn och adress'!G40=2,'Frallor namn och adress'!N40)</f>
        <v>0</v>
      </c>
      <c r="K42" s="184" t="b">
        <f>IF('Frallor namn och adress'!G40=2,'Frallor namn och adress'!O40)</f>
        <v>0</v>
      </c>
      <c r="L42" s="184" t="b">
        <f>IF('Frallor namn och adress'!G40=2,'Frallor namn och adress'!R40)</f>
        <v>0</v>
      </c>
    </row>
    <row r="43" spans="1:12" ht="15.6" hidden="1">
      <c r="A43" s="135" t="b">
        <f>IF('Frallor namn och adress'!G41=2,'Frallor namn och adress'!D41)</f>
        <v>0</v>
      </c>
      <c r="B43" s="135" t="b">
        <f>IF('Frallor namn och adress'!G41=2,'Frallor namn och adress'!C41)</f>
        <v>0</v>
      </c>
      <c r="C43" s="136"/>
      <c r="D43" s="136" t="b">
        <f>IF('Frallor namn och adress'!G41=2,'Frallor namn och adress'!H41)</f>
        <v>0</v>
      </c>
      <c r="E43" s="185" t="b">
        <f>IF('Frallor namn och adress'!G41=2,'Frallor namn och adress'!F41)</f>
        <v>0</v>
      </c>
      <c r="F43" s="184" t="b">
        <f>IF('Frallor namn och adress'!G41=2,'Frallor namn och adress'!J41)</f>
        <v>0</v>
      </c>
      <c r="G43" s="184" t="b">
        <f>IF('Frallor namn och adress'!G41=2,'Frallor namn och adress'!K41)</f>
        <v>0</v>
      </c>
      <c r="H43" s="184" t="b">
        <f>IF('Frallor namn och adress'!G41=2,'Frallor namn och adress'!L41)</f>
        <v>0</v>
      </c>
      <c r="I43" s="184" t="b">
        <f>IF('Frallor namn och adress'!G41=2,'Frallor namn och adress'!M41)</f>
        <v>0</v>
      </c>
      <c r="J43" s="184" t="b">
        <f>IF('Frallor namn och adress'!G41=2,'Frallor namn och adress'!N41)</f>
        <v>0</v>
      </c>
      <c r="K43" s="184" t="b">
        <f>IF('Frallor namn och adress'!G41=2,'Frallor namn och adress'!O41)</f>
        <v>0</v>
      </c>
      <c r="L43" s="184" t="b">
        <f>IF('Frallor namn och adress'!G41=2,'Frallor namn och adress'!R41)</f>
        <v>0</v>
      </c>
    </row>
    <row r="44" spans="1:12" ht="15.6" hidden="1">
      <c r="A44" s="135" t="b">
        <f>IF('Frallor namn och adress'!G42=2,'Frallor namn och adress'!D42)</f>
        <v>0</v>
      </c>
      <c r="B44" s="135" t="b">
        <f>IF('Frallor namn och adress'!G42=2,'Frallor namn och adress'!C42)</f>
        <v>0</v>
      </c>
      <c r="C44" s="136"/>
      <c r="D44" s="136" t="b">
        <f>IF('Frallor namn och adress'!G42=2,'Frallor namn och adress'!H42)</f>
        <v>0</v>
      </c>
      <c r="E44" s="185" t="b">
        <f>IF('Frallor namn och adress'!G42=2,'Frallor namn och adress'!F42)</f>
        <v>0</v>
      </c>
      <c r="F44" s="184" t="b">
        <f>IF('Frallor namn och adress'!G42=2,'Frallor namn och adress'!J42)</f>
        <v>0</v>
      </c>
      <c r="G44" s="184" t="b">
        <f>IF('Frallor namn och adress'!G42=2,'Frallor namn och adress'!K42)</f>
        <v>0</v>
      </c>
      <c r="H44" s="184" t="b">
        <f>IF('Frallor namn och adress'!G42=2,'Frallor namn och adress'!L42)</f>
        <v>0</v>
      </c>
      <c r="I44" s="184" t="b">
        <f>IF('Frallor namn och adress'!G42=2,'Frallor namn och adress'!M42)</f>
        <v>0</v>
      </c>
      <c r="J44" s="184" t="b">
        <f>IF('Frallor namn och adress'!G42=2,'Frallor namn och adress'!N42)</f>
        <v>0</v>
      </c>
      <c r="K44" s="184" t="b">
        <f>IF('Frallor namn och adress'!G42=2,'Frallor namn och adress'!O42)</f>
        <v>0</v>
      </c>
      <c r="L44" s="184" t="b">
        <f>IF('Frallor namn och adress'!G42=2,'Frallor namn och adress'!R42)</f>
        <v>0</v>
      </c>
    </row>
    <row r="45" spans="1:12" ht="15.6" hidden="1">
      <c r="A45" s="135" t="b">
        <f>IF('Frallor namn och adress'!G43=2,'Frallor namn och adress'!D43)</f>
        <v>0</v>
      </c>
      <c r="B45" s="135" t="b">
        <f>IF('Frallor namn och adress'!G43=2,'Frallor namn och adress'!C43)</f>
        <v>0</v>
      </c>
      <c r="C45" s="136"/>
      <c r="D45" s="136" t="b">
        <f>IF('Frallor namn och adress'!G43=2,'Frallor namn och adress'!H43)</f>
        <v>0</v>
      </c>
      <c r="E45" s="185" t="b">
        <f>IF('Frallor namn och adress'!G43=2,'Frallor namn och adress'!F43)</f>
        <v>0</v>
      </c>
      <c r="F45" s="184" t="b">
        <f>IF('Frallor namn och adress'!G43=2,'Frallor namn och adress'!J43)</f>
        <v>0</v>
      </c>
      <c r="G45" s="184" t="b">
        <f>IF('Frallor namn och adress'!G43=2,'Frallor namn och adress'!K43)</f>
        <v>0</v>
      </c>
      <c r="H45" s="184" t="b">
        <f>IF('Frallor namn och adress'!G43=2,'Frallor namn och adress'!L43)</f>
        <v>0</v>
      </c>
      <c r="I45" s="184" t="b">
        <f>IF('Frallor namn och adress'!G43=2,'Frallor namn och adress'!M43)</f>
        <v>0</v>
      </c>
      <c r="J45" s="184" t="b">
        <f>IF('Frallor namn och adress'!G43=2,'Frallor namn och adress'!N43)</f>
        <v>0</v>
      </c>
      <c r="K45" s="184" t="b">
        <f>IF('Frallor namn och adress'!G43=2,'Frallor namn och adress'!O43)</f>
        <v>0</v>
      </c>
      <c r="L45" s="184" t="b">
        <f>IF('Frallor namn och adress'!G43=2,'Frallor namn och adress'!R43)</f>
        <v>0</v>
      </c>
    </row>
    <row r="46" spans="1:12" ht="15.6" hidden="1">
      <c r="A46" s="135" t="b">
        <f>IF('Frallor namn och adress'!G44=2,'Frallor namn och adress'!D44)</f>
        <v>0</v>
      </c>
      <c r="B46" s="135" t="b">
        <f>IF('Frallor namn och adress'!G44=2,'Frallor namn och adress'!C44)</f>
        <v>0</v>
      </c>
      <c r="C46" s="136"/>
      <c r="D46" s="136" t="b">
        <f>IF('Frallor namn och adress'!G44=2,'Frallor namn och adress'!H44)</f>
        <v>0</v>
      </c>
      <c r="E46" s="185" t="b">
        <f>IF('Frallor namn och adress'!G44=2,'Frallor namn och adress'!F44)</f>
        <v>0</v>
      </c>
      <c r="F46" s="184" t="b">
        <f>IF('Frallor namn och adress'!G44=2,'Frallor namn och adress'!J44)</f>
        <v>0</v>
      </c>
      <c r="G46" s="184" t="b">
        <f>IF('Frallor namn och adress'!G44=2,'Frallor namn och adress'!K44)</f>
        <v>0</v>
      </c>
      <c r="H46" s="184" t="b">
        <f>IF('Frallor namn och adress'!G44=2,'Frallor namn och adress'!L44)</f>
        <v>0</v>
      </c>
      <c r="I46" s="184" t="b">
        <f>IF('Frallor namn och adress'!G44=2,'Frallor namn och adress'!M44)</f>
        <v>0</v>
      </c>
      <c r="J46" s="184" t="b">
        <f>IF('Frallor namn och adress'!G44=2,'Frallor namn och adress'!N44)</f>
        <v>0</v>
      </c>
      <c r="K46" s="184" t="b">
        <f>IF('Frallor namn och adress'!G44=2,'Frallor namn och adress'!O44)</f>
        <v>0</v>
      </c>
      <c r="L46" s="184" t="b">
        <f>IF('Frallor namn och adress'!G44=2,'Frallor namn och adress'!R44)</f>
        <v>0</v>
      </c>
    </row>
    <row r="47" spans="1:12" ht="15.6">
      <c r="A47" s="135" t="str">
        <f>IF('Frallor namn och adress'!G45=2,'Frallor namn och adress'!D45)</f>
        <v>Munkvägen 54</v>
      </c>
      <c r="B47" s="135" t="str">
        <f>IF('Frallor namn och adress'!G45=2,'Frallor namn och adress'!C45)</f>
        <v>Hanna Ljungqvist</v>
      </c>
      <c r="C47" s="136"/>
      <c r="D47" s="136">
        <f>IF('Frallor namn och adress'!G45=2,'Frallor namn och adress'!H45)</f>
        <v>0</v>
      </c>
      <c r="E47" s="185" t="str">
        <f>IF('Frallor namn och adress'!G45=2,'Frallor namn och adress'!F45)</f>
        <v>Centrum</v>
      </c>
      <c r="F47" s="184">
        <f>IF('Frallor namn och adress'!G45=2,'Frallor namn och adress'!J45)</f>
        <v>1</v>
      </c>
      <c r="G47" s="184">
        <f>IF('Frallor namn och adress'!G45=2,'Frallor namn och adress'!K45)</f>
        <v>1</v>
      </c>
      <c r="H47" s="184" t="str">
        <f>IF('Frallor namn och adress'!G45=2,'Frallor namn och adress'!L45)</f>
        <v>x</v>
      </c>
      <c r="I47" s="184" t="str">
        <f>IF('Frallor namn och adress'!G45=2,'Frallor namn och adress'!M45)</f>
        <v>x</v>
      </c>
      <c r="J47" s="184" t="str">
        <f>IF('Frallor namn och adress'!G45=2,'Frallor namn och adress'!N45)</f>
        <v>x</v>
      </c>
      <c r="K47" s="184" t="str">
        <f>IF('Frallor namn och adress'!G45=2,'Frallor namn och adress'!O45)</f>
        <v>x</v>
      </c>
      <c r="L47" s="184">
        <f>IF('Frallor namn och adress'!G45=2,'Frallor namn och adress'!R45)</f>
        <v>0</v>
      </c>
    </row>
    <row r="48" spans="1:12" ht="15.6" hidden="1">
      <c r="A48" s="135" t="b">
        <f>IF('Frallor namn och adress'!G46=2,'Frallor namn och adress'!D46)</f>
        <v>0</v>
      </c>
      <c r="B48" s="135" t="b">
        <f>IF('Frallor namn och adress'!G46=2,'Frallor namn och adress'!C46)</f>
        <v>0</v>
      </c>
      <c r="C48" s="136"/>
      <c r="D48" s="136" t="b">
        <f>IF('Frallor namn och adress'!G46=2,'Frallor namn och adress'!H46)</f>
        <v>0</v>
      </c>
      <c r="E48" s="185" t="b">
        <f>IF('Frallor namn och adress'!G46=2,'Frallor namn och adress'!F46)</f>
        <v>0</v>
      </c>
      <c r="F48" s="184" t="b">
        <f>IF('Frallor namn och adress'!G46=2,'Frallor namn och adress'!J46)</f>
        <v>0</v>
      </c>
      <c r="G48" s="184" t="b">
        <f>IF('Frallor namn och adress'!G46=2,'Frallor namn och adress'!K46)</f>
        <v>0</v>
      </c>
      <c r="H48" s="184" t="b">
        <f>IF('Frallor namn och adress'!G46=2,'Frallor namn och adress'!L46)</f>
        <v>0</v>
      </c>
      <c r="I48" s="184" t="b">
        <f>IF('Frallor namn och adress'!G46=2,'Frallor namn och adress'!M46)</f>
        <v>0</v>
      </c>
      <c r="J48" s="184" t="b">
        <f>IF('Frallor namn och adress'!G46=2,'Frallor namn och adress'!N46)</f>
        <v>0</v>
      </c>
      <c r="K48" s="184" t="b">
        <f>IF('Frallor namn och adress'!G46=2,'Frallor namn och adress'!O46)</f>
        <v>0</v>
      </c>
      <c r="L48" s="184" t="b">
        <f>IF('Frallor namn och adress'!G46=2,'Frallor namn och adress'!R46)</f>
        <v>0</v>
      </c>
    </row>
    <row r="49" spans="1:12" ht="15.6" hidden="1">
      <c r="A49" s="135" t="b">
        <f>IF('Frallor namn och adress'!G47=2,'Frallor namn och adress'!D47)</f>
        <v>0</v>
      </c>
      <c r="B49" s="135" t="b">
        <f>IF('Frallor namn och adress'!G47=2,'Frallor namn och adress'!C47)</f>
        <v>0</v>
      </c>
      <c r="C49" s="136"/>
      <c r="D49" s="136" t="b">
        <f>IF('Frallor namn och adress'!G47=2,'Frallor namn och adress'!H47)</f>
        <v>0</v>
      </c>
      <c r="E49" s="185" t="b">
        <f>IF('Frallor namn och adress'!G47=2,'Frallor namn och adress'!F47)</f>
        <v>0</v>
      </c>
      <c r="F49" s="184" t="b">
        <f>IF('Frallor namn och adress'!G47=2,'Frallor namn och adress'!J47)</f>
        <v>0</v>
      </c>
      <c r="G49" s="184" t="b">
        <f>IF('Frallor namn och adress'!G47=2,'Frallor namn och adress'!K47)</f>
        <v>0</v>
      </c>
      <c r="H49" s="184" t="b">
        <f>IF('Frallor namn och adress'!G47=2,'Frallor namn och adress'!L47)</f>
        <v>0</v>
      </c>
      <c r="I49" s="184" t="b">
        <f>IF('Frallor namn och adress'!G47=2,'Frallor namn och adress'!M47)</f>
        <v>0</v>
      </c>
      <c r="J49" s="184" t="b">
        <f>IF('Frallor namn och adress'!G47=2,'Frallor namn och adress'!N47)</f>
        <v>0</v>
      </c>
      <c r="K49" s="184" t="b">
        <f>IF('Frallor namn och adress'!G47=2,'Frallor namn och adress'!O47)</f>
        <v>0</v>
      </c>
      <c r="L49" s="184" t="b">
        <f>IF('Frallor namn och adress'!G47=2,'Frallor namn och adress'!R47)</f>
        <v>0</v>
      </c>
    </row>
    <row r="50" spans="1:12" ht="15.6" hidden="1">
      <c r="A50" s="135" t="b">
        <f>IF('Frallor namn och adress'!G48=2,'Frallor namn och adress'!D48)</f>
        <v>0</v>
      </c>
      <c r="B50" s="135" t="b">
        <f>IF('Frallor namn och adress'!G48=2,'Frallor namn och adress'!C48)</f>
        <v>0</v>
      </c>
      <c r="C50" s="136"/>
      <c r="D50" s="136" t="b">
        <f>IF('Frallor namn och adress'!G48=2,'Frallor namn och adress'!H48)</f>
        <v>0</v>
      </c>
      <c r="E50" s="185" t="b">
        <f>IF('Frallor namn och adress'!G48=2,'Frallor namn och adress'!F48)</f>
        <v>0</v>
      </c>
      <c r="F50" s="184" t="b">
        <f>IF('Frallor namn och adress'!G48=2,'Frallor namn och adress'!J48)</f>
        <v>0</v>
      </c>
      <c r="G50" s="184" t="b">
        <f>IF('Frallor namn och adress'!G48=2,'Frallor namn och adress'!K48)</f>
        <v>0</v>
      </c>
      <c r="H50" s="184" t="b">
        <f>IF('Frallor namn och adress'!G48=2,'Frallor namn och adress'!L48)</f>
        <v>0</v>
      </c>
      <c r="I50" s="184" t="b">
        <f>IF('Frallor namn och adress'!G48=2,'Frallor namn och adress'!M48)</f>
        <v>0</v>
      </c>
      <c r="J50" s="184" t="b">
        <f>IF('Frallor namn och adress'!G48=2,'Frallor namn och adress'!N48)</f>
        <v>0</v>
      </c>
      <c r="K50" s="184" t="b">
        <f>IF('Frallor namn och adress'!G48=2,'Frallor namn och adress'!O48)</f>
        <v>0</v>
      </c>
      <c r="L50" s="184" t="b">
        <f>IF('Frallor namn och adress'!G48=2,'Frallor namn och adress'!R48)</f>
        <v>0</v>
      </c>
    </row>
    <row r="51" spans="1:12" ht="15.6" hidden="1">
      <c r="A51" s="135" t="b">
        <f>IF('Frallor namn och adress'!G49=2,'Frallor namn och adress'!D49)</f>
        <v>0</v>
      </c>
      <c r="B51" s="135" t="b">
        <f>IF('Frallor namn och adress'!G49=2,'Frallor namn och adress'!C49)</f>
        <v>0</v>
      </c>
      <c r="C51" s="136"/>
      <c r="D51" s="136" t="b">
        <f>IF('Frallor namn och adress'!G49=2,'Frallor namn och adress'!H49)</f>
        <v>0</v>
      </c>
      <c r="E51" s="185" t="b">
        <f>IF('Frallor namn och adress'!G49=2,'Frallor namn och adress'!F49)</f>
        <v>0</v>
      </c>
      <c r="F51" s="184" t="b">
        <f>IF('Frallor namn och adress'!G49=2,'Frallor namn och adress'!J49)</f>
        <v>0</v>
      </c>
      <c r="G51" s="184" t="b">
        <f>IF('Frallor namn och adress'!G49=2,'Frallor namn och adress'!K49)</f>
        <v>0</v>
      </c>
      <c r="H51" s="184" t="b">
        <f>IF('Frallor namn och adress'!G49=2,'Frallor namn och adress'!L49)</f>
        <v>0</v>
      </c>
      <c r="I51" s="184" t="b">
        <f>IF('Frallor namn och adress'!G49=2,'Frallor namn och adress'!M49)</f>
        <v>0</v>
      </c>
      <c r="J51" s="184" t="b">
        <f>IF('Frallor namn och adress'!G49=2,'Frallor namn och adress'!N49)</f>
        <v>0</v>
      </c>
      <c r="K51" s="184" t="b">
        <f>IF('Frallor namn och adress'!G49=2,'Frallor namn och adress'!O49)</f>
        <v>0</v>
      </c>
      <c r="L51" s="184" t="b">
        <f>IF('Frallor namn och adress'!G49=2,'Frallor namn och adress'!R49)</f>
        <v>0</v>
      </c>
    </row>
    <row r="52" spans="1:12" ht="15.6" hidden="1">
      <c r="A52" s="135" t="b">
        <f>IF('Frallor namn och adress'!G50=2,'Frallor namn och adress'!D50)</f>
        <v>0</v>
      </c>
      <c r="B52" s="135" t="b">
        <f>IF('Frallor namn och adress'!G50=2,'Frallor namn och adress'!C50)</f>
        <v>0</v>
      </c>
      <c r="C52" s="136"/>
      <c r="D52" s="136" t="b">
        <f>IF('Frallor namn och adress'!G50=2,'Frallor namn och adress'!H50)</f>
        <v>0</v>
      </c>
      <c r="E52" s="185" t="b">
        <f>IF('Frallor namn och adress'!G50=2,'Frallor namn och adress'!F50)</f>
        <v>0</v>
      </c>
      <c r="F52" s="184" t="b">
        <f>IF('Frallor namn och adress'!G50=2,'Frallor namn och adress'!J50)</f>
        <v>0</v>
      </c>
      <c r="G52" s="184" t="b">
        <f>IF('Frallor namn och adress'!G50=2,'Frallor namn och adress'!K50)</f>
        <v>0</v>
      </c>
      <c r="H52" s="184" t="b">
        <f>IF('Frallor namn och adress'!G50=2,'Frallor namn och adress'!L50)</f>
        <v>0</v>
      </c>
      <c r="I52" s="184" t="b">
        <f>IF('Frallor namn och adress'!G50=2,'Frallor namn och adress'!M50)</f>
        <v>0</v>
      </c>
      <c r="J52" s="184" t="b">
        <f>IF('Frallor namn och adress'!G50=2,'Frallor namn och adress'!N50)</f>
        <v>0</v>
      </c>
      <c r="K52" s="184" t="b">
        <f>IF('Frallor namn och adress'!G50=2,'Frallor namn och adress'!O50)</f>
        <v>0</v>
      </c>
      <c r="L52" s="184" t="b">
        <f>IF('Frallor namn och adress'!G50=2,'Frallor namn och adress'!R50)</f>
        <v>0</v>
      </c>
    </row>
    <row r="53" spans="1:12" ht="15.6" hidden="1">
      <c r="A53" s="135" t="b">
        <f>IF('Frallor namn och adress'!G51=2,'Frallor namn och adress'!D51)</f>
        <v>0</v>
      </c>
      <c r="B53" s="135" t="b">
        <f>IF('Frallor namn och adress'!G51=2,'Frallor namn och adress'!C51)</f>
        <v>0</v>
      </c>
      <c r="C53" s="136"/>
      <c r="D53" s="136" t="b">
        <f>IF('Frallor namn och adress'!G51=2,'Frallor namn och adress'!H51)</f>
        <v>0</v>
      </c>
      <c r="E53" s="185" t="b">
        <f>IF('Frallor namn och adress'!G51=2,'Frallor namn och adress'!F51)</f>
        <v>0</v>
      </c>
      <c r="F53" s="184" t="b">
        <f>IF('Frallor namn och adress'!G51=2,'Frallor namn och adress'!J51)</f>
        <v>0</v>
      </c>
      <c r="G53" s="184" t="b">
        <f>IF('Frallor namn och adress'!G51=2,'Frallor namn och adress'!K51)</f>
        <v>0</v>
      </c>
      <c r="H53" s="184" t="b">
        <f>IF('Frallor namn och adress'!G51=2,'Frallor namn och adress'!L51)</f>
        <v>0</v>
      </c>
      <c r="I53" s="184" t="b">
        <f>IF('Frallor namn och adress'!G51=2,'Frallor namn och adress'!M51)</f>
        <v>0</v>
      </c>
      <c r="J53" s="184" t="b">
        <f>IF('Frallor namn och adress'!G51=2,'Frallor namn och adress'!N51)</f>
        <v>0</v>
      </c>
      <c r="K53" s="184" t="b">
        <f>IF('Frallor namn och adress'!G51=2,'Frallor namn och adress'!O51)</f>
        <v>0</v>
      </c>
      <c r="L53" s="184" t="b">
        <f>IF('Frallor namn och adress'!G51=2,'Frallor namn och adress'!R51)</f>
        <v>0</v>
      </c>
    </row>
    <row r="54" spans="1:12" ht="15.6" hidden="1">
      <c r="A54" s="135" t="b">
        <f>IF('Frallor namn och adress'!G52=2,'Frallor namn och adress'!D52)</f>
        <v>0</v>
      </c>
      <c r="B54" s="135" t="b">
        <f>IF('Frallor namn och adress'!G52=2,'Frallor namn och adress'!C52)</f>
        <v>0</v>
      </c>
      <c r="C54" s="136"/>
      <c r="D54" s="136" t="b">
        <f>IF('Frallor namn och adress'!G52=2,'Frallor namn och adress'!H52)</f>
        <v>0</v>
      </c>
      <c r="E54" s="185" t="b">
        <f>IF('Frallor namn och adress'!G52=2,'Frallor namn och adress'!F52)</f>
        <v>0</v>
      </c>
      <c r="F54" s="184" t="b">
        <f>IF('Frallor namn och adress'!G52=2,'Frallor namn och adress'!J52)</f>
        <v>0</v>
      </c>
      <c r="G54" s="184" t="b">
        <f>IF('Frallor namn och adress'!G52=2,'Frallor namn och adress'!K52)</f>
        <v>0</v>
      </c>
      <c r="H54" s="184" t="b">
        <f>IF('Frallor namn och adress'!G52=2,'Frallor namn och adress'!L52)</f>
        <v>0</v>
      </c>
      <c r="I54" s="184" t="b">
        <f>IF('Frallor namn och adress'!G52=2,'Frallor namn och adress'!M52)</f>
        <v>0</v>
      </c>
      <c r="J54" s="184" t="b">
        <f>IF('Frallor namn och adress'!G52=2,'Frallor namn och adress'!N52)</f>
        <v>0</v>
      </c>
      <c r="K54" s="184" t="b">
        <f>IF('Frallor namn och adress'!G52=2,'Frallor namn och adress'!O52)</f>
        <v>0</v>
      </c>
      <c r="L54" s="184" t="b">
        <f>IF('Frallor namn och adress'!G52=2,'Frallor namn och adress'!R52)</f>
        <v>0</v>
      </c>
    </row>
    <row r="55" spans="1:12" ht="15.6" hidden="1">
      <c r="A55" s="135" t="b">
        <f>IF('Frallor namn och adress'!G53=2,'Frallor namn och adress'!D53)</f>
        <v>0</v>
      </c>
      <c r="B55" s="135" t="b">
        <f>IF('Frallor namn och adress'!G53=2,'Frallor namn och adress'!C53)</f>
        <v>0</v>
      </c>
      <c r="C55" s="136"/>
      <c r="D55" s="136" t="b">
        <f>IF('Frallor namn och adress'!G53=2,'Frallor namn och adress'!H53)</f>
        <v>0</v>
      </c>
      <c r="E55" s="185" t="b">
        <f>IF('Frallor namn och adress'!G53=2,'Frallor namn och adress'!F53)</f>
        <v>0</v>
      </c>
      <c r="F55" s="184" t="b">
        <f>IF('Frallor namn och adress'!G53=2,'Frallor namn och adress'!J53)</f>
        <v>0</v>
      </c>
      <c r="G55" s="184" t="b">
        <f>IF('Frallor namn och adress'!G53=2,'Frallor namn och adress'!K53)</f>
        <v>0</v>
      </c>
      <c r="H55" s="184" t="b">
        <f>IF('Frallor namn och adress'!G53=2,'Frallor namn och adress'!L53)</f>
        <v>0</v>
      </c>
      <c r="I55" s="184" t="b">
        <f>IF('Frallor namn och adress'!G53=2,'Frallor namn och adress'!M53)</f>
        <v>0</v>
      </c>
      <c r="J55" s="184" t="b">
        <f>IF('Frallor namn och adress'!G53=2,'Frallor namn och adress'!N53)</f>
        <v>0</v>
      </c>
      <c r="K55" s="184" t="b">
        <f>IF('Frallor namn och adress'!G53=2,'Frallor namn och adress'!O53)</f>
        <v>0</v>
      </c>
      <c r="L55" s="184" t="b">
        <f>IF('Frallor namn och adress'!G53=2,'Frallor namn och adress'!R53)</f>
        <v>0</v>
      </c>
    </row>
    <row r="56" spans="1:12" ht="15.6" hidden="1">
      <c r="A56" s="135" t="b">
        <f>IF('Frallor namn och adress'!G54=2,'Frallor namn och adress'!D54)</f>
        <v>0</v>
      </c>
      <c r="B56" s="135" t="b">
        <f>IF('Frallor namn och adress'!G54=2,'Frallor namn och adress'!C54)</f>
        <v>0</v>
      </c>
      <c r="C56" s="136"/>
      <c r="D56" s="136" t="b">
        <f>IF('Frallor namn och adress'!G54=2,'Frallor namn och adress'!H54)</f>
        <v>0</v>
      </c>
      <c r="E56" s="185" t="b">
        <f>IF('Frallor namn och adress'!G54=2,'Frallor namn och adress'!F54)</f>
        <v>0</v>
      </c>
      <c r="F56" s="184" t="b">
        <f>IF('Frallor namn och adress'!G54=2,'Frallor namn och adress'!J54)</f>
        <v>0</v>
      </c>
      <c r="G56" s="184" t="b">
        <f>IF('Frallor namn och adress'!G54=2,'Frallor namn och adress'!K54)</f>
        <v>0</v>
      </c>
      <c r="H56" s="184" t="b">
        <f>IF('Frallor namn och adress'!G54=2,'Frallor namn och adress'!L54)</f>
        <v>0</v>
      </c>
      <c r="I56" s="184" t="b">
        <f>IF('Frallor namn och adress'!G54=2,'Frallor namn och adress'!M54)</f>
        <v>0</v>
      </c>
      <c r="J56" s="184" t="b">
        <f>IF('Frallor namn och adress'!G54=2,'Frallor namn och adress'!N54)</f>
        <v>0</v>
      </c>
      <c r="K56" s="184" t="b">
        <f>IF('Frallor namn och adress'!G54=2,'Frallor namn och adress'!O54)</f>
        <v>0</v>
      </c>
      <c r="L56" s="184" t="b">
        <f>IF('Frallor namn och adress'!G54=2,'Frallor namn och adress'!R54)</f>
        <v>0</v>
      </c>
    </row>
    <row r="57" spans="1:12" ht="15.6" hidden="1">
      <c r="A57" s="135" t="b">
        <f>IF('Frallor namn och adress'!G55=2,'Frallor namn och adress'!D55)</f>
        <v>0</v>
      </c>
      <c r="B57" s="135" t="b">
        <f>IF('Frallor namn och adress'!G55=2,'Frallor namn och adress'!C55)</f>
        <v>0</v>
      </c>
      <c r="C57" s="136"/>
      <c r="D57" s="136" t="b">
        <f>IF('Frallor namn och adress'!G55=2,'Frallor namn och adress'!H55)</f>
        <v>0</v>
      </c>
      <c r="E57" s="185" t="b">
        <f>IF('Frallor namn och adress'!G55=2,'Frallor namn och adress'!#REF!)</f>
        <v>0</v>
      </c>
      <c r="F57" s="184" t="b">
        <f>IF('Frallor namn och adress'!G55=2,'Frallor namn och adress'!J55)</f>
        <v>0</v>
      </c>
      <c r="G57" s="184" t="b">
        <f>IF('Frallor namn och adress'!G55=2,'Frallor namn och adress'!K55)</f>
        <v>0</v>
      </c>
      <c r="H57" s="184" t="b">
        <f>IF('Frallor namn och adress'!G55=2,'Frallor namn och adress'!L55)</f>
        <v>0</v>
      </c>
      <c r="I57" s="184" t="b">
        <f>IF('Frallor namn och adress'!G55=2,'Frallor namn och adress'!M55)</f>
        <v>0</v>
      </c>
      <c r="J57" s="184" t="b">
        <f>IF('Frallor namn och adress'!G55=2,'Frallor namn och adress'!N55)</f>
        <v>0</v>
      </c>
      <c r="K57" s="184" t="b">
        <f>IF('Frallor namn och adress'!G55=2,'Frallor namn och adress'!O55)</f>
        <v>0</v>
      </c>
      <c r="L57" s="184" t="b">
        <f>IF('Frallor namn och adress'!G55=2,'Frallor namn och adress'!R55)</f>
        <v>0</v>
      </c>
    </row>
    <row r="58" spans="1:12" ht="15.6">
      <c r="A58" s="135" t="str">
        <f>IF('Frallor namn och adress'!G56=2,'Frallor namn och adress'!D56)</f>
        <v>Hagagatan 2B</v>
      </c>
      <c r="B58" s="135" t="str">
        <f>IF('Frallor namn och adress'!G56=2,'Frallor namn och adress'!C56)</f>
        <v>Ulrika Björling</v>
      </c>
      <c r="C58" s="136"/>
      <c r="D58" s="136" t="str">
        <f>IF('Frallor namn och adress'!G56=2,'Frallor namn och adress'!H56)</f>
        <v>0725-274865</v>
      </c>
      <c r="E58" s="185" t="str">
        <f>IF('Frallor namn och adress'!G56=2,'Frallor namn och adress'!F55)</f>
        <v>Bränninge</v>
      </c>
      <c r="F58" s="184" t="str">
        <f>IF('Frallor namn och adress'!G56=2,'Frallor namn och adress'!J56)</f>
        <v>x</v>
      </c>
      <c r="G58" s="184">
        <f>IF('Frallor namn och adress'!G56=2,'Frallor namn och adress'!K56)</f>
        <v>2</v>
      </c>
      <c r="H58" s="184">
        <f>IF('Frallor namn och adress'!G56=2,'Frallor namn och adress'!L56)</f>
        <v>1</v>
      </c>
      <c r="I58" s="184">
        <f>IF('Frallor namn och adress'!G56=2,'Frallor namn och adress'!M56)</f>
        <v>1</v>
      </c>
      <c r="J58" s="184">
        <f>IF('Frallor namn och adress'!G56=2,'Frallor namn och adress'!N56)</f>
        <v>1</v>
      </c>
      <c r="K58" s="184">
        <f>IF('Frallor namn och adress'!G56=2,'Frallor namn och adress'!O56)</f>
        <v>1</v>
      </c>
      <c r="L58" s="184">
        <f>IF('Frallor namn och adress'!G56=2,'Frallor namn och adress'!R56)</f>
        <v>0</v>
      </c>
    </row>
    <row r="59" spans="1:12" ht="15.6" hidden="1">
      <c r="A59" s="135" t="b">
        <f>IF('Frallor namn och adress'!G57=2,'Frallor namn och adress'!D57)</f>
        <v>0</v>
      </c>
      <c r="B59" s="135" t="b">
        <f>IF('Frallor namn och adress'!G57=2,'Frallor namn och adress'!C57)</f>
        <v>0</v>
      </c>
      <c r="C59" s="136"/>
      <c r="D59" s="136" t="b">
        <f>IF('Frallor namn och adress'!G57=2,'Frallor namn och adress'!H57)</f>
        <v>0</v>
      </c>
      <c r="E59" s="185" t="b">
        <f>IF('Frallor namn och adress'!G57=2,'Frallor namn och adress'!F57)</f>
        <v>0</v>
      </c>
      <c r="F59" s="184" t="b">
        <f>IF('Frallor namn och adress'!G57=2,'Frallor namn och adress'!J57)</f>
        <v>0</v>
      </c>
      <c r="G59" s="184" t="b">
        <f>IF('Frallor namn och adress'!G57=2,'Frallor namn och adress'!K57)</f>
        <v>0</v>
      </c>
      <c r="H59" s="184" t="b">
        <f>IF('Frallor namn och adress'!G57=2,'Frallor namn och adress'!L57)</f>
        <v>0</v>
      </c>
      <c r="I59" s="184" t="b">
        <f>IF('Frallor namn och adress'!G57=2,'Frallor namn och adress'!M57)</f>
        <v>0</v>
      </c>
      <c r="J59" s="184" t="b">
        <f>IF('Frallor namn och adress'!G57=2,'Frallor namn och adress'!N57)</f>
        <v>0</v>
      </c>
      <c r="K59" s="184" t="b">
        <f>IF('Frallor namn och adress'!G57=2,'Frallor namn och adress'!O57)</f>
        <v>0</v>
      </c>
      <c r="L59" s="184" t="b">
        <f>IF('Frallor namn och adress'!G57=2,'Frallor namn och adress'!R57)</f>
        <v>0</v>
      </c>
    </row>
    <row r="60" spans="1:12" ht="15.6" hidden="1">
      <c r="A60" s="135" t="b">
        <f>IF('Frallor namn och adress'!G58=2,'Frallor namn och adress'!D58)</f>
        <v>0</v>
      </c>
      <c r="B60" s="135" t="b">
        <f>IF('Frallor namn och adress'!G58=2,'Frallor namn och adress'!C58)</f>
        <v>0</v>
      </c>
      <c r="C60" s="136"/>
      <c r="D60" s="136" t="b">
        <f>IF('Frallor namn och adress'!G58=2,'Frallor namn och adress'!H58)</f>
        <v>0</v>
      </c>
      <c r="E60" s="185" t="b">
        <f>IF('Frallor namn och adress'!G58=2,'Frallor namn och adress'!F58)</f>
        <v>0</v>
      </c>
      <c r="F60" s="184" t="b">
        <f>IF('Frallor namn och adress'!G58=2,'Frallor namn och adress'!J58)</f>
        <v>0</v>
      </c>
      <c r="G60" s="184" t="b">
        <f>IF('Frallor namn och adress'!G58=2,'Frallor namn och adress'!K58)</f>
        <v>0</v>
      </c>
      <c r="H60" s="184" t="b">
        <f>IF('Frallor namn och adress'!G58=2,'Frallor namn och adress'!L58)</f>
        <v>0</v>
      </c>
      <c r="I60" s="184" t="b">
        <f>IF('Frallor namn och adress'!G58=2,'Frallor namn och adress'!M58)</f>
        <v>0</v>
      </c>
      <c r="J60" s="184" t="b">
        <f>IF('Frallor namn och adress'!G58=2,'Frallor namn och adress'!N58)</f>
        <v>0</v>
      </c>
      <c r="K60" s="184" t="b">
        <f>IF('Frallor namn och adress'!G58=2,'Frallor namn och adress'!O58)</f>
        <v>0</v>
      </c>
      <c r="L60" s="184" t="b">
        <f>IF('Frallor namn och adress'!G58=2,'Frallor namn och adress'!R58)</f>
        <v>0</v>
      </c>
    </row>
    <row r="61" spans="1:12" ht="15.6">
      <c r="A61" s="135" t="str">
        <f>IF('Frallor namn och adress'!G59=2,'Frallor namn och adress'!D59)</f>
        <v>Gröne vägen 1</v>
      </c>
      <c r="B61" s="135" t="str">
        <f>IF('Frallor namn och adress'!G59=2,'Frallor namn och adress'!C59)</f>
        <v>Niklas Ivansson</v>
      </c>
      <c r="C61" s="136"/>
      <c r="D61" s="136">
        <f>IF('Frallor namn och adress'!G59=2,'Frallor namn och adress'!H59)</f>
        <v>0</v>
      </c>
      <c r="E61" s="185" t="str">
        <f>IF('Frallor namn och adress'!G59=2,'Frallor namn och adress'!F59)</f>
        <v>Centrum</v>
      </c>
      <c r="F61" s="184" t="str">
        <f>IF('Frallor namn och adress'!G59=2,'Frallor namn och adress'!J59)</f>
        <v>x</v>
      </c>
      <c r="G61" s="184">
        <f>IF('Frallor namn och adress'!G59=2,'Frallor namn och adress'!K59)</f>
        <v>1</v>
      </c>
      <c r="H61" s="184">
        <f>IF('Frallor namn och adress'!G59=2,'Frallor namn och adress'!L59)</f>
        <v>1</v>
      </c>
      <c r="I61" s="184">
        <f>IF('Frallor namn och adress'!G59=2,'Frallor namn och adress'!M59)</f>
        <v>1</v>
      </c>
      <c r="J61" s="184">
        <f>IF('Frallor namn och adress'!G59=2,'Frallor namn och adress'!N59)</f>
        <v>1</v>
      </c>
      <c r="K61" s="184">
        <f>IF('Frallor namn och adress'!G59=2,'Frallor namn och adress'!O59)</f>
        <v>1</v>
      </c>
      <c r="L61" s="184">
        <f>IF('Frallor namn och adress'!G59=2,'Frallor namn och adress'!R59)</f>
        <v>0</v>
      </c>
    </row>
    <row r="62" spans="1:12" ht="15.6" hidden="1">
      <c r="A62" s="135" t="b">
        <f>IF('Frallor namn och adress'!G60=2,'Frallor namn och adress'!D60)</f>
        <v>0</v>
      </c>
      <c r="B62" s="135" t="b">
        <f>IF('Frallor namn och adress'!G60=2,'Frallor namn och adress'!C60)</f>
        <v>0</v>
      </c>
      <c r="C62" s="136"/>
      <c r="D62" s="136" t="b">
        <f>IF('Frallor namn och adress'!G60=2,'Frallor namn och adress'!H60)</f>
        <v>0</v>
      </c>
      <c r="E62" s="185" t="b">
        <f>IF('Frallor namn och adress'!G60=2,'Frallor namn och adress'!F60)</f>
        <v>0</v>
      </c>
      <c r="F62" s="184" t="b">
        <f>IF('Frallor namn och adress'!G60=2,'Frallor namn och adress'!J60)</f>
        <v>0</v>
      </c>
      <c r="G62" s="184" t="b">
        <f>IF('Frallor namn och adress'!G60=2,'Frallor namn och adress'!K60)</f>
        <v>0</v>
      </c>
      <c r="H62" s="184" t="b">
        <f>IF('Frallor namn och adress'!G60=2,'Frallor namn och adress'!L60)</f>
        <v>0</v>
      </c>
      <c r="I62" s="184" t="b">
        <f>IF('Frallor namn och adress'!G60=2,'Frallor namn och adress'!M60)</f>
        <v>0</v>
      </c>
      <c r="J62" s="184" t="b">
        <f>IF('Frallor namn och adress'!G60=2,'Frallor namn och adress'!N60)</f>
        <v>0</v>
      </c>
      <c r="K62" s="184" t="b">
        <f>IF('Frallor namn och adress'!G60=2,'Frallor namn och adress'!O60)</f>
        <v>0</v>
      </c>
      <c r="L62" s="184" t="b">
        <f>IF('Frallor namn och adress'!G60=2,'Frallor namn och adress'!R60)</f>
        <v>0</v>
      </c>
    </row>
    <row r="63" spans="1:12" ht="15.6" hidden="1">
      <c r="A63" s="135" t="b">
        <f>IF('Frallor namn och adress'!G61=2,'Frallor namn och adress'!D61)</f>
        <v>0</v>
      </c>
      <c r="B63" s="135" t="b">
        <f>IF('Frallor namn och adress'!G61=2,'Frallor namn och adress'!C61)</f>
        <v>0</v>
      </c>
      <c r="C63" s="136"/>
      <c r="D63" s="136" t="b">
        <f>IF('Frallor namn och adress'!G61=2,'Frallor namn och adress'!H61)</f>
        <v>0</v>
      </c>
      <c r="E63" s="185" t="b">
        <f>IF('Frallor namn och adress'!G61=2,'Frallor namn och adress'!F61)</f>
        <v>0</v>
      </c>
      <c r="F63" s="184" t="b">
        <f>IF('Frallor namn och adress'!G61=2,'Frallor namn och adress'!J61)</f>
        <v>0</v>
      </c>
      <c r="G63" s="184" t="b">
        <f>IF('Frallor namn och adress'!G61=2,'Frallor namn och adress'!K61)</f>
        <v>0</v>
      </c>
      <c r="H63" s="184" t="b">
        <f>IF('Frallor namn och adress'!G61=2,'Frallor namn och adress'!L61)</f>
        <v>0</v>
      </c>
      <c r="I63" s="184" t="b">
        <f>IF('Frallor namn och adress'!G61=2,'Frallor namn och adress'!M61)</f>
        <v>0</v>
      </c>
      <c r="J63" s="184" t="b">
        <f>IF('Frallor namn och adress'!G61=2,'Frallor namn och adress'!N61)</f>
        <v>0</v>
      </c>
      <c r="K63" s="184" t="b">
        <f>IF('Frallor namn och adress'!G61=2,'Frallor namn och adress'!O61)</f>
        <v>0</v>
      </c>
      <c r="L63" s="184" t="b">
        <f>IF('Frallor namn och adress'!G61=2,'Frallor namn och adress'!R61)</f>
        <v>0</v>
      </c>
    </row>
    <row r="64" spans="1:12" ht="15.6">
      <c r="A64" s="135" t="str">
        <f>IF('Frallor namn och adress'!G62=2,'Frallor namn och adress'!D62)</f>
        <v>Skolgatan 26</v>
      </c>
      <c r="B64" s="135" t="str">
        <f>IF('Frallor namn och adress'!G62=2,'Frallor namn och adress'!C62)</f>
        <v>Hanna Källgren</v>
      </c>
      <c r="C64" s="136"/>
      <c r="D64" s="136" t="str">
        <f>IF('Frallor namn och adress'!G62=2,'Frallor namn och adress'!H62)</f>
        <v>070-5407543</v>
      </c>
      <c r="E64" s="185" t="str">
        <f>IF('Frallor namn och adress'!G62=2,'Frallor namn och adress'!F62)</f>
        <v>Centrum</v>
      </c>
      <c r="F64" s="184" t="str">
        <f>IF('Frallor namn och adress'!G62=2,'Frallor namn och adress'!J62)</f>
        <v>x</v>
      </c>
      <c r="G64" s="184" t="str">
        <f>IF('Frallor namn och adress'!G62=2,'Frallor namn och adress'!K62)</f>
        <v>x</v>
      </c>
      <c r="H64" s="184">
        <f>IF('Frallor namn och adress'!G62=2,'Frallor namn och adress'!L62)</f>
        <v>2</v>
      </c>
      <c r="I64" s="184">
        <f>IF('Frallor namn och adress'!G62=2,'Frallor namn och adress'!M62)</f>
        <v>2</v>
      </c>
      <c r="J64" s="184" t="str">
        <f>IF('Frallor namn och adress'!G62=2,'Frallor namn och adress'!N62)</f>
        <v>x</v>
      </c>
      <c r="K64" s="184" t="str">
        <f>IF('Frallor namn och adress'!G62=2,'Frallor namn och adress'!O62)</f>
        <v>x</v>
      </c>
      <c r="L64" s="184">
        <f>IF('Frallor namn och adress'!G62=2,'Frallor namn och adress'!R62)</f>
        <v>0</v>
      </c>
    </row>
    <row r="65" spans="1:12" ht="15.6" hidden="1">
      <c r="A65" s="135" t="b">
        <f>IF('Frallor namn och adress'!G63=2,'Frallor namn och adress'!D63)</f>
        <v>0</v>
      </c>
      <c r="B65" s="135" t="b">
        <f>IF('Frallor namn och adress'!G63=2,'Frallor namn och adress'!C63)</f>
        <v>0</v>
      </c>
      <c r="C65" s="136"/>
      <c r="D65" s="136" t="b">
        <f>IF('Frallor namn och adress'!G63=2,'Frallor namn och adress'!H63)</f>
        <v>0</v>
      </c>
      <c r="E65" s="185" t="b">
        <f>IF('Frallor namn och adress'!G63=2,'Frallor namn och adress'!F63)</f>
        <v>0</v>
      </c>
      <c r="F65" s="184" t="b">
        <f>IF('Frallor namn och adress'!G63=2,'Frallor namn och adress'!J63)</f>
        <v>0</v>
      </c>
      <c r="G65" s="184" t="b">
        <f>IF('Frallor namn och adress'!G63=2,'Frallor namn och adress'!K63)</f>
        <v>0</v>
      </c>
      <c r="H65" s="184" t="b">
        <f>IF('Frallor namn och adress'!G63=2,'Frallor namn och adress'!L63)</f>
        <v>0</v>
      </c>
      <c r="I65" s="184" t="b">
        <f>IF('Frallor namn och adress'!G63=2,'Frallor namn och adress'!M63)</f>
        <v>0</v>
      </c>
      <c r="J65" s="184" t="b">
        <f>IF('Frallor namn och adress'!G63=2,'Frallor namn och adress'!N63)</f>
        <v>0</v>
      </c>
      <c r="K65" s="184" t="b">
        <f>IF('Frallor namn och adress'!G63=2,'Frallor namn och adress'!O63)</f>
        <v>0</v>
      </c>
      <c r="L65" s="184" t="b">
        <f>IF('Frallor namn och adress'!G63=2,'Frallor namn och adress'!R63)</f>
        <v>0</v>
      </c>
    </row>
    <row r="66" spans="1:12" ht="15.6" hidden="1">
      <c r="A66" s="135" t="b">
        <f>IF('Frallor namn och adress'!G64=2,'Frallor namn och adress'!D64)</f>
        <v>0</v>
      </c>
      <c r="B66" s="135" t="b">
        <f>IF('Frallor namn och adress'!G64=2,'Frallor namn och adress'!C64)</f>
        <v>0</v>
      </c>
      <c r="C66" s="136"/>
      <c r="D66" s="136" t="b">
        <f>IF('Frallor namn och adress'!G64=2,'Frallor namn och adress'!H64)</f>
        <v>0</v>
      </c>
      <c r="E66" s="185" t="b">
        <f>IF('Frallor namn och adress'!G64=2,'Frallor namn och adress'!F64)</f>
        <v>0</v>
      </c>
      <c r="F66" s="184" t="b">
        <f>IF('Frallor namn och adress'!G64=2,'Frallor namn och adress'!J64)</f>
        <v>0</v>
      </c>
      <c r="G66" s="184" t="b">
        <f>IF('Frallor namn och adress'!G64=2,'Frallor namn och adress'!K64)</f>
        <v>0</v>
      </c>
      <c r="H66" s="184" t="b">
        <f>IF('Frallor namn och adress'!G64=2,'Frallor namn och adress'!L64)</f>
        <v>0</v>
      </c>
      <c r="I66" s="184" t="b">
        <f>IF('Frallor namn och adress'!G64=2,'Frallor namn och adress'!M64)</f>
        <v>0</v>
      </c>
      <c r="J66" s="184" t="b">
        <f>IF('Frallor namn och adress'!G64=2,'Frallor namn och adress'!N64)</f>
        <v>0</v>
      </c>
      <c r="K66" s="184" t="b">
        <f>IF('Frallor namn och adress'!G64=2,'Frallor namn och adress'!O64)</f>
        <v>0</v>
      </c>
      <c r="L66" s="184" t="b">
        <f>IF('Frallor namn och adress'!G64=2,'Frallor namn och adress'!R64)</f>
        <v>0</v>
      </c>
    </row>
    <row r="67" spans="1:12" ht="15.6" hidden="1">
      <c r="A67" s="135" t="b">
        <f>IF('Frallor namn och adress'!G65=2,'Frallor namn och adress'!D65)</f>
        <v>0</v>
      </c>
      <c r="B67" s="135" t="b">
        <f>IF('Frallor namn och adress'!G65=2,'Frallor namn och adress'!C65)</f>
        <v>0</v>
      </c>
      <c r="C67" s="136"/>
      <c r="D67" s="136" t="b">
        <f>IF('Frallor namn och adress'!G65=2,'Frallor namn och adress'!H65)</f>
        <v>0</v>
      </c>
      <c r="E67" s="185" t="b">
        <f>IF('Frallor namn och adress'!G65=2,'Frallor namn och adress'!F65)</f>
        <v>0</v>
      </c>
      <c r="F67" s="184" t="b">
        <f>IF('Frallor namn och adress'!G65=2,'Frallor namn och adress'!J65)</f>
        <v>0</v>
      </c>
      <c r="G67" s="184" t="b">
        <f>IF('Frallor namn och adress'!G65=2,'Frallor namn och adress'!K65)</f>
        <v>0</v>
      </c>
      <c r="H67" s="184" t="b">
        <f>IF('Frallor namn och adress'!G65=2,'Frallor namn och adress'!L65)</f>
        <v>0</v>
      </c>
      <c r="I67" s="184" t="b">
        <f>IF('Frallor namn och adress'!G65=2,'Frallor namn och adress'!M65)</f>
        <v>0</v>
      </c>
      <c r="J67" s="184" t="b">
        <f>IF('Frallor namn och adress'!G65=2,'Frallor namn och adress'!N65)</f>
        <v>0</v>
      </c>
      <c r="K67" s="184" t="b">
        <f>IF('Frallor namn och adress'!G65=2,'Frallor namn och adress'!O65)</f>
        <v>0</v>
      </c>
      <c r="L67" s="184" t="b">
        <f>IF('Frallor namn och adress'!G65=2,'Frallor namn och adress'!R65)</f>
        <v>0</v>
      </c>
    </row>
    <row r="68" spans="1:12" ht="15.6" hidden="1">
      <c r="A68" s="135" t="b">
        <f>IF('Frallor namn och adress'!G66=2,'Frallor namn och adress'!D66)</f>
        <v>0</v>
      </c>
      <c r="B68" s="135" t="b">
        <f>IF('Frallor namn och adress'!G66=2,'Frallor namn och adress'!C66)</f>
        <v>0</v>
      </c>
      <c r="C68" s="136"/>
      <c r="D68" s="136" t="b">
        <f>IF('Frallor namn och adress'!G66=2,'Frallor namn och adress'!H66)</f>
        <v>0</v>
      </c>
      <c r="E68" s="185" t="b">
        <f>IF('Frallor namn och adress'!G66=2,'Frallor namn och adress'!F66)</f>
        <v>0</v>
      </c>
      <c r="F68" s="184" t="b">
        <f>IF('Frallor namn och adress'!G66=2,'Frallor namn och adress'!J66)</f>
        <v>0</v>
      </c>
      <c r="G68" s="184" t="b">
        <f>IF('Frallor namn och adress'!G66=2,'Frallor namn och adress'!K66)</f>
        <v>0</v>
      </c>
      <c r="H68" s="184" t="b">
        <f>IF('Frallor namn och adress'!G66=2,'Frallor namn och adress'!L66)</f>
        <v>0</v>
      </c>
      <c r="I68" s="184" t="b">
        <f>IF('Frallor namn och adress'!G66=2,'Frallor namn och adress'!M66)</f>
        <v>0</v>
      </c>
      <c r="J68" s="184" t="b">
        <f>IF('Frallor namn och adress'!G66=2,'Frallor namn och adress'!N66)</f>
        <v>0</v>
      </c>
      <c r="K68" s="184" t="b">
        <f>IF('Frallor namn och adress'!G66=2,'Frallor namn och adress'!O66)</f>
        <v>0</v>
      </c>
      <c r="L68" s="184" t="b">
        <f>IF('Frallor namn och adress'!G66=2,'Frallor namn och adress'!R66)</f>
        <v>0</v>
      </c>
    </row>
    <row r="69" spans="1:12" ht="15.6" hidden="1">
      <c r="A69" s="135" t="b">
        <f>IF('Frallor namn och adress'!G67=2,'Frallor namn och adress'!D67)</f>
        <v>0</v>
      </c>
      <c r="B69" s="135" t="b">
        <f>IF('Frallor namn och adress'!G67=2,'Frallor namn och adress'!C67)</f>
        <v>0</v>
      </c>
      <c r="C69" s="136"/>
      <c r="D69" s="136" t="b">
        <f>IF('Frallor namn och adress'!G67=2,'Frallor namn och adress'!H67)</f>
        <v>0</v>
      </c>
      <c r="E69" s="185" t="b">
        <f>IF('Frallor namn och adress'!G67=2,'Frallor namn och adress'!F67)</f>
        <v>0</v>
      </c>
      <c r="F69" s="184" t="b">
        <f>IF('Frallor namn och adress'!G67=2,'Frallor namn och adress'!J67)</f>
        <v>0</v>
      </c>
      <c r="G69" s="184" t="b">
        <f>IF('Frallor namn och adress'!G67=2,'Frallor namn och adress'!K67)</f>
        <v>0</v>
      </c>
      <c r="H69" s="184" t="b">
        <f>IF('Frallor namn och adress'!G67=2,'Frallor namn och adress'!L67)</f>
        <v>0</v>
      </c>
      <c r="I69" s="184" t="b">
        <f>IF('Frallor namn och adress'!G67=2,'Frallor namn och adress'!M67)</f>
        <v>0</v>
      </c>
      <c r="J69" s="184" t="b">
        <f>IF('Frallor namn och adress'!G67=2,'Frallor namn och adress'!N67)</f>
        <v>0</v>
      </c>
      <c r="K69" s="184" t="b">
        <f>IF('Frallor namn och adress'!G67=2,'Frallor namn och adress'!O67)</f>
        <v>0</v>
      </c>
      <c r="L69" s="184" t="b">
        <f>IF('Frallor namn och adress'!G67=2,'Frallor namn och adress'!R67)</f>
        <v>0</v>
      </c>
    </row>
    <row r="70" spans="1:12" ht="15.6" hidden="1">
      <c r="A70" s="135" t="b">
        <f>IF('Frallor namn och adress'!G68=2,'Frallor namn och adress'!D68)</f>
        <v>0</v>
      </c>
      <c r="B70" s="135" t="b">
        <f>IF('Frallor namn och adress'!G68=2,'Frallor namn och adress'!C68)</f>
        <v>0</v>
      </c>
      <c r="C70" s="136"/>
      <c r="D70" s="136" t="b">
        <f>IF('Frallor namn och adress'!G68=2,'Frallor namn och adress'!H68)</f>
        <v>0</v>
      </c>
      <c r="E70" s="185" t="b">
        <f>IF('Frallor namn och adress'!G68=2,'Frallor namn och adress'!F68)</f>
        <v>0</v>
      </c>
      <c r="F70" s="184" t="b">
        <f>IF('Frallor namn och adress'!G68=2,'Frallor namn och adress'!J68)</f>
        <v>0</v>
      </c>
      <c r="G70" s="184" t="b">
        <f>IF('Frallor namn och adress'!G68=2,'Frallor namn och adress'!K68)</f>
        <v>0</v>
      </c>
      <c r="H70" s="184" t="b">
        <f>IF('Frallor namn och adress'!G68=2,'Frallor namn och adress'!L68)</f>
        <v>0</v>
      </c>
      <c r="I70" s="184" t="b">
        <f>IF('Frallor namn och adress'!G68=2,'Frallor namn och adress'!M68)</f>
        <v>0</v>
      </c>
      <c r="J70" s="184" t="b">
        <f>IF('Frallor namn och adress'!G68=2,'Frallor namn och adress'!N68)</f>
        <v>0</v>
      </c>
      <c r="K70" s="184" t="b">
        <f>IF('Frallor namn och adress'!G68=2,'Frallor namn och adress'!O68)</f>
        <v>0</v>
      </c>
      <c r="L70" s="184" t="b">
        <f>IF('Frallor namn och adress'!G68=2,'Frallor namn och adress'!R68)</f>
        <v>0</v>
      </c>
    </row>
    <row r="71" spans="1:12" ht="15.6" hidden="1">
      <c r="A71" s="135" t="b">
        <f>IF('Frallor namn och adress'!G69=2,'Frallor namn och adress'!D69)</f>
        <v>0</v>
      </c>
      <c r="B71" s="135" t="b">
        <f>IF('Frallor namn och adress'!G69=2,'Frallor namn och adress'!C69)</f>
        <v>0</v>
      </c>
      <c r="C71" s="136"/>
      <c r="D71" s="136" t="b">
        <f>IF('Frallor namn och adress'!G69=2,'Frallor namn och adress'!H69)</f>
        <v>0</v>
      </c>
      <c r="E71" s="185" t="b">
        <f>IF('Frallor namn och adress'!G69=2,'Frallor namn och adress'!F69)</f>
        <v>0</v>
      </c>
      <c r="F71" s="184" t="b">
        <f>IF('Frallor namn och adress'!G69=2,'Frallor namn och adress'!J69)</f>
        <v>0</v>
      </c>
      <c r="G71" s="184" t="b">
        <f>IF('Frallor namn och adress'!G69=2,'Frallor namn och adress'!K69)</f>
        <v>0</v>
      </c>
      <c r="H71" s="184" t="b">
        <f>IF('Frallor namn och adress'!G69=2,'Frallor namn och adress'!L69)</f>
        <v>0</v>
      </c>
      <c r="I71" s="184" t="b">
        <f>IF('Frallor namn och adress'!G69=2,'Frallor namn och adress'!M69)</f>
        <v>0</v>
      </c>
      <c r="J71" s="184" t="b">
        <f>IF('Frallor namn och adress'!G69=2,'Frallor namn och adress'!N69)</f>
        <v>0</v>
      </c>
      <c r="K71" s="184" t="b">
        <f>IF('Frallor namn och adress'!G69=2,'Frallor namn och adress'!O69)</f>
        <v>0</v>
      </c>
      <c r="L71" s="184" t="b">
        <f>IF('Frallor namn och adress'!G69=2,'Frallor namn och adress'!R69)</f>
        <v>0</v>
      </c>
    </row>
    <row r="72" spans="1:12" ht="15.6" hidden="1">
      <c r="A72" s="135" t="b">
        <f>IF('Frallor namn och adress'!G70=2,'Frallor namn och adress'!D70)</f>
        <v>0</v>
      </c>
      <c r="B72" s="135" t="b">
        <f>IF('Frallor namn och adress'!G70=2,'Frallor namn och adress'!C70)</f>
        <v>0</v>
      </c>
      <c r="C72" s="136"/>
      <c r="D72" s="136" t="b">
        <f>IF('Frallor namn och adress'!G70=2,'Frallor namn och adress'!H70)</f>
        <v>0</v>
      </c>
      <c r="E72" s="185" t="b">
        <f>IF('Frallor namn och adress'!G70=2,'Frallor namn och adress'!F70)</f>
        <v>0</v>
      </c>
      <c r="F72" s="184" t="b">
        <f>IF('Frallor namn och adress'!G70=2,'Frallor namn och adress'!J70)</f>
        <v>0</v>
      </c>
      <c r="G72" s="184" t="b">
        <f>IF('Frallor namn och adress'!G70=2,'Frallor namn och adress'!K70)</f>
        <v>0</v>
      </c>
      <c r="H72" s="184" t="b">
        <f>IF('Frallor namn och adress'!G70=2,'Frallor namn och adress'!L70)</f>
        <v>0</v>
      </c>
      <c r="I72" s="184" t="b">
        <f>IF('Frallor namn och adress'!G70=2,'Frallor namn och adress'!M70)</f>
        <v>0</v>
      </c>
      <c r="J72" s="184" t="b">
        <f>IF('Frallor namn och adress'!G70=2,'Frallor namn och adress'!N70)</f>
        <v>0</v>
      </c>
      <c r="K72" s="184" t="b">
        <f>IF('Frallor namn och adress'!G70=2,'Frallor namn och adress'!O70)</f>
        <v>0</v>
      </c>
      <c r="L72" s="184" t="b">
        <f>IF('Frallor namn och adress'!G70=2,'Frallor namn och adress'!R70)</f>
        <v>0</v>
      </c>
    </row>
    <row r="73" spans="1:12" ht="15.6" hidden="1">
      <c r="A73" s="135" t="b">
        <f>IF('Frallor namn och adress'!G71=2,'Frallor namn och adress'!D71)</f>
        <v>0</v>
      </c>
      <c r="B73" s="135" t="b">
        <f>IF('Frallor namn och adress'!G71=2,'Frallor namn och adress'!C71)</f>
        <v>0</v>
      </c>
      <c r="C73" s="136"/>
      <c r="D73" s="136" t="b">
        <f>IF('Frallor namn och adress'!G71=2,'Frallor namn och adress'!H71)</f>
        <v>0</v>
      </c>
      <c r="E73" s="185" t="b">
        <f>IF('Frallor namn och adress'!G71=2,'Frallor namn och adress'!F71)</f>
        <v>0</v>
      </c>
      <c r="F73" s="184" t="b">
        <f>IF('Frallor namn och adress'!G71=2,'Frallor namn och adress'!J71)</f>
        <v>0</v>
      </c>
      <c r="G73" s="184" t="b">
        <f>IF('Frallor namn och adress'!G71=2,'Frallor namn och adress'!K71)</f>
        <v>0</v>
      </c>
      <c r="H73" s="184" t="b">
        <f>IF('Frallor namn och adress'!G71=2,'Frallor namn och adress'!L71)</f>
        <v>0</v>
      </c>
      <c r="I73" s="184" t="b">
        <f>IF('Frallor namn och adress'!G71=2,'Frallor namn och adress'!M71)</f>
        <v>0</v>
      </c>
      <c r="J73" s="184" t="b">
        <f>IF('Frallor namn och adress'!G71=2,'Frallor namn och adress'!N71)</f>
        <v>0</v>
      </c>
      <c r="K73" s="184" t="b">
        <f>IF('Frallor namn och adress'!G71=2,'Frallor namn och adress'!O71)</f>
        <v>0</v>
      </c>
      <c r="L73" s="184" t="b">
        <f>IF('Frallor namn och adress'!G71=2,'Frallor namn och adress'!R71)</f>
        <v>0</v>
      </c>
    </row>
    <row r="74" spans="1:12" ht="15.6" hidden="1">
      <c r="A74" s="135" t="b">
        <f>IF('Frallor namn och adress'!G72=2,'Frallor namn och adress'!D72)</f>
        <v>0</v>
      </c>
      <c r="B74" s="135" t="b">
        <f>IF('Frallor namn och adress'!G72=2,'Frallor namn och adress'!C72)</f>
        <v>0</v>
      </c>
      <c r="C74" s="136"/>
      <c r="D74" s="136" t="b">
        <f>IF('Frallor namn och adress'!G72=2,'Frallor namn och adress'!H72)</f>
        <v>0</v>
      </c>
      <c r="E74" s="185" t="b">
        <f>IF('Frallor namn och adress'!G72=2,'Frallor namn och adress'!F72)</f>
        <v>0</v>
      </c>
      <c r="F74" s="184" t="b">
        <f>IF('Frallor namn och adress'!G72=2,'Frallor namn och adress'!J72)</f>
        <v>0</v>
      </c>
      <c r="G74" s="184" t="b">
        <f>IF('Frallor namn och adress'!G72=2,'Frallor namn och adress'!K72)</f>
        <v>0</v>
      </c>
      <c r="H74" s="184" t="b">
        <f>IF('Frallor namn och adress'!G72=2,'Frallor namn och adress'!L72)</f>
        <v>0</v>
      </c>
      <c r="I74" s="184" t="b">
        <f>IF('Frallor namn och adress'!G72=2,'Frallor namn och adress'!M72)</f>
        <v>0</v>
      </c>
      <c r="J74" s="184" t="b">
        <f>IF('Frallor namn och adress'!G72=2,'Frallor namn och adress'!N72)</f>
        <v>0</v>
      </c>
      <c r="K74" s="184" t="b">
        <f>IF('Frallor namn och adress'!G72=2,'Frallor namn och adress'!O72)</f>
        <v>0</v>
      </c>
      <c r="L74" s="184" t="b">
        <f>IF('Frallor namn och adress'!G72=2,'Frallor namn och adress'!R72)</f>
        <v>0</v>
      </c>
    </row>
    <row r="75" spans="1:12" ht="15.6" hidden="1">
      <c r="A75" s="135" t="b">
        <f>IF('Frallor namn och adress'!G73=2,'Frallor namn och adress'!D73)</f>
        <v>0</v>
      </c>
      <c r="B75" s="135" t="b">
        <f>IF('Frallor namn och adress'!G73=2,'Frallor namn och adress'!C73)</f>
        <v>0</v>
      </c>
      <c r="C75" s="136"/>
      <c r="D75" s="136" t="b">
        <f>IF('Frallor namn och adress'!G73=2,'Frallor namn och adress'!H73)</f>
        <v>0</v>
      </c>
      <c r="E75" s="185" t="b">
        <f>IF('Frallor namn och adress'!G73=2,'Frallor namn och adress'!F73)</f>
        <v>0</v>
      </c>
      <c r="F75" s="184" t="b">
        <f>IF('Frallor namn och adress'!G73=2,'Frallor namn och adress'!J73)</f>
        <v>0</v>
      </c>
      <c r="G75" s="184" t="b">
        <f>IF('Frallor namn och adress'!G73=2,'Frallor namn och adress'!K73)</f>
        <v>0</v>
      </c>
      <c r="H75" s="184" t="b">
        <f>IF('Frallor namn och adress'!G73=2,'Frallor namn och adress'!L73)</f>
        <v>0</v>
      </c>
      <c r="I75" s="184" t="b">
        <f>IF('Frallor namn och adress'!G73=2,'Frallor namn och adress'!M73)</f>
        <v>0</v>
      </c>
      <c r="J75" s="184" t="b">
        <f>IF('Frallor namn och adress'!G73=2,'Frallor namn och adress'!N73)</f>
        <v>0</v>
      </c>
      <c r="K75" s="184" t="b">
        <f>IF('Frallor namn och adress'!G73=2,'Frallor namn och adress'!O73)</f>
        <v>0</v>
      </c>
      <c r="L75" s="184" t="b">
        <f>IF('Frallor namn och adress'!G73=2,'Frallor namn och adress'!R73)</f>
        <v>0</v>
      </c>
    </row>
    <row r="76" spans="1:12" ht="15.6" hidden="1">
      <c r="A76" s="135" t="b">
        <f>IF('Frallor namn och adress'!G74=2,'Frallor namn och adress'!D74)</f>
        <v>0</v>
      </c>
      <c r="B76" s="135" t="b">
        <f>IF('Frallor namn och adress'!G74=2,'Frallor namn och adress'!C74)</f>
        <v>0</v>
      </c>
      <c r="C76" s="136"/>
      <c r="D76" s="136" t="b">
        <f>IF('Frallor namn och adress'!G74=2,'Frallor namn och adress'!H74)</f>
        <v>0</v>
      </c>
      <c r="E76" s="185" t="b">
        <f>IF('Frallor namn och adress'!G74=2,'Frallor namn och adress'!F74)</f>
        <v>0</v>
      </c>
      <c r="F76" s="184" t="b">
        <f>IF('Frallor namn och adress'!G74=2,'Frallor namn och adress'!J74)</f>
        <v>0</v>
      </c>
      <c r="G76" s="184" t="b">
        <f>IF('Frallor namn och adress'!G74=2,'Frallor namn och adress'!K74)</f>
        <v>0</v>
      </c>
      <c r="H76" s="184" t="b">
        <f>IF('Frallor namn och adress'!G74=2,'Frallor namn och adress'!L74)</f>
        <v>0</v>
      </c>
      <c r="I76" s="184" t="b">
        <f>IF('Frallor namn och adress'!G74=2,'Frallor namn och adress'!M74)</f>
        <v>0</v>
      </c>
      <c r="J76" s="184" t="b">
        <f>IF('Frallor namn och adress'!G74=2,'Frallor namn och adress'!N74)</f>
        <v>0</v>
      </c>
      <c r="K76" s="184" t="b">
        <f>IF('Frallor namn och adress'!G74=2,'Frallor namn och adress'!O74)</f>
        <v>0</v>
      </c>
      <c r="L76" s="184" t="b">
        <f>IF('Frallor namn och adress'!G74=2,'Frallor namn och adress'!R74)</f>
        <v>0</v>
      </c>
    </row>
    <row r="77" spans="1:12" ht="15.6" hidden="1">
      <c r="A77" s="135" t="b">
        <f>IF('Frallor namn och adress'!G75=2,'Frallor namn och adress'!D75)</f>
        <v>0</v>
      </c>
      <c r="B77" s="135" t="b">
        <f>IF('Frallor namn och adress'!G75=2,'Frallor namn och adress'!C75)</f>
        <v>0</v>
      </c>
      <c r="C77" s="136"/>
      <c r="D77" s="136" t="b">
        <f>IF('Frallor namn och adress'!G75=2,'Frallor namn och adress'!H75)</f>
        <v>0</v>
      </c>
      <c r="E77" s="185" t="b">
        <f>IF('Frallor namn och adress'!G75=2,'Frallor namn och adress'!F75)</f>
        <v>0</v>
      </c>
      <c r="F77" s="184" t="b">
        <f>IF('Frallor namn och adress'!G75=2,'Frallor namn och adress'!J75)</f>
        <v>0</v>
      </c>
      <c r="G77" s="184" t="b">
        <f>IF('Frallor namn och adress'!G75=2,'Frallor namn och adress'!K75)</f>
        <v>0</v>
      </c>
      <c r="H77" s="184" t="b">
        <f>IF('Frallor namn och adress'!G75=2,'Frallor namn och adress'!L75)</f>
        <v>0</v>
      </c>
      <c r="I77" s="184" t="b">
        <f>IF('Frallor namn och adress'!G75=2,'Frallor namn och adress'!M75)</f>
        <v>0</v>
      </c>
      <c r="J77" s="184" t="b">
        <f>IF('Frallor namn och adress'!G75=2,'Frallor namn och adress'!N75)</f>
        <v>0</v>
      </c>
      <c r="K77" s="184" t="b">
        <f>IF('Frallor namn och adress'!G75=2,'Frallor namn och adress'!O75)</f>
        <v>0</v>
      </c>
      <c r="L77" s="184" t="b">
        <f>IF('Frallor namn och adress'!G75=2,'Frallor namn och adress'!R75)</f>
        <v>0</v>
      </c>
    </row>
    <row r="78" spans="1:12" ht="15.6" hidden="1">
      <c r="A78" s="135" t="b">
        <f>IF('Frallor namn och adress'!G76=2,'Frallor namn och adress'!D76)</f>
        <v>0</v>
      </c>
      <c r="B78" s="135" t="b">
        <f>IF('Frallor namn och adress'!G76=2,'Frallor namn och adress'!C76)</f>
        <v>0</v>
      </c>
      <c r="C78" s="136"/>
      <c r="D78" s="136" t="b">
        <f>IF('Frallor namn och adress'!G76=2,'Frallor namn och adress'!H76)</f>
        <v>0</v>
      </c>
      <c r="E78" s="185" t="b">
        <f>IF('Frallor namn och adress'!G76=2,'Frallor namn och adress'!F76)</f>
        <v>0</v>
      </c>
      <c r="F78" s="184" t="b">
        <f>IF('Frallor namn och adress'!G76=2,'Frallor namn och adress'!J76)</f>
        <v>0</v>
      </c>
      <c r="G78" s="184" t="b">
        <f>IF('Frallor namn och adress'!G76=2,'Frallor namn och adress'!K76)</f>
        <v>0</v>
      </c>
      <c r="H78" s="184" t="b">
        <f>IF('Frallor namn och adress'!G76=2,'Frallor namn och adress'!L76)</f>
        <v>0</v>
      </c>
      <c r="I78" s="184" t="b">
        <f>IF('Frallor namn och adress'!G76=2,'Frallor namn och adress'!M76)</f>
        <v>0</v>
      </c>
      <c r="J78" s="184" t="b">
        <f>IF('Frallor namn och adress'!G76=2,'Frallor namn och adress'!N76)</f>
        <v>0</v>
      </c>
      <c r="K78" s="184" t="b">
        <f>IF('Frallor namn och adress'!G76=2,'Frallor namn och adress'!O76)</f>
        <v>0</v>
      </c>
      <c r="L78" s="184" t="b">
        <f>IF('Frallor namn och adress'!G76=2,'Frallor namn och adress'!R76)</f>
        <v>0</v>
      </c>
    </row>
    <row r="79" spans="1:12" ht="15.6" hidden="1">
      <c r="A79" s="135" t="b">
        <f>IF('Frallor namn och adress'!G77=2,'Frallor namn och adress'!D77)</f>
        <v>0</v>
      </c>
      <c r="B79" s="135" t="b">
        <f>IF('Frallor namn och adress'!G77=2,'Frallor namn och adress'!C77)</f>
        <v>0</v>
      </c>
      <c r="C79" s="136"/>
      <c r="D79" s="136" t="b">
        <f>IF('Frallor namn och adress'!G77=2,'Frallor namn och adress'!H77)</f>
        <v>0</v>
      </c>
      <c r="E79" s="185" t="b">
        <f>IF('Frallor namn och adress'!G77=2,'Frallor namn och adress'!F77)</f>
        <v>0</v>
      </c>
      <c r="F79" s="184" t="b">
        <f>IF('Frallor namn och adress'!G77=2,'Frallor namn och adress'!J77)</f>
        <v>0</v>
      </c>
      <c r="G79" s="184" t="b">
        <f>IF('Frallor namn och adress'!G77=2,'Frallor namn och adress'!K77)</f>
        <v>0</v>
      </c>
      <c r="H79" s="184" t="b">
        <f>IF('Frallor namn och adress'!G77=2,'Frallor namn och adress'!L77)</f>
        <v>0</v>
      </c>
      <c r="I79" s="184" t="b">
        <f>IF('Frallor namn och adress'!G77=2,'Frallor namn och adress'!M77)</f>
        <v>0</v>
      </c>
      <c r="J79" s="184" t="b">
        <f>IF('Frallor namn och adress'!G77=2,'Frallor namn och adress'!N77)</f>
        <v>0</v>
      </c>
      <c r="K79" s="184" t="b">
        <f>IF('Frallor namn och adress'!G77=2,'Frallor namn och adress'!O77)</f>
        <v>0</v>
      </c>
      <c r="L79" s="184" t="b">
        <f>IF('Frallor namn och adress'!G77=2,'Frallor namn och adress'!R77)</f>
        <v>0</v>
      </c>
    </row>
    <row r="80" spans="1:12" ht="15.6" hidden="1">
      <c r="A80" s="135" t="b">
        <f>IF('Frallor namn och adress'!G78=2,'Frallor namn och adress'!D78)</f>
        <v>0</v>
      </c>
      <c r="B80" s="135" t="b">
        <f>IF('Frallor namn och adress'!G78=2,'Frallor namn och adress'!C78)</f>
        <v>0</v>
      </c>
      <c r="C80" s="136"/>
      <c r="D80" s="136" t="b">
        <f>IF('Frallor namn och adress'!G78=2,'Frallor namn och adress'!H78)</f>
        <v>0</v>
      </c>
      <c r="E80" s="185" t="b">
        <f>IF('Frallor namn och adress'!G78=2,'Frallor namn och adress'!F78)</f>
        <v>0</v>
      </c>
      <c r="F80" s="184" t="b">
        <f>IF('Frallor namn och adress'!G78=2,'Frallor namn och adress'!J78)</f>
        <v>0</v>
      </c>
      <c r="G80" s="184" t="b">
        <f>IF('Frallor namn och adress'!G78=2,'Frallor namn och adress'!K78)</f>
        <v>0</v>
      </c>
      <c r="H80" s="184" t="b">
        <f>IF('Frallor namn och adress'!G78=2,'Frallor namn och adress'!L78)</f>
        <v>0</v>
      </c>
      <c r="I80" s="184" t="b">
        <f>IF('Frallor namn och adress'!G78=2,'Frallor namn och adress'!M78)</f>
        <v>0</v>
      </c>
      <c r="J80" s="184" t="b">
        <f>IF('Frallor namn och adress'!G78=2,'Frallor namn och adress'!N78)</f>
        <v>0</v>
      </c>
      <c r="K80" s="184" t="b">
        <f>IF('Frallor namn och adress'!G78=2,'Frallor namn och adress'!O78)</f>
        <v>0</v>
      </c>
      <c r="L80" s="184" t="b">
        <f>IF('Frallor namn och adress'!G78=2,'Frallor namn och adress'!R78)</f>
        <v>0</v>
      </c>
    </row>
    <row r="81" spans="1:12" ht="15.6" hidden="1">
      <c r="A81" s="135" t="b">
        <f>IF('Frallor namn och adress'!G79=2,'Frallor namn och adress'!D79)</f>
        <v>0</v>
      </c>
      <c r="B81" s="135" t="b">
        <f>IF('Frallor namn och adress'!G79=2,'Frallor namn och adress'!C79)</f>
        <v>0</v>
      </c>
      <c r="C81" s="136"/>
      <c r="D81" s="136" t="b">
        <f>IF('Frallor namn och adress'!G79=2,'Frallor namn och adress'!H79)</f>
        <v>0</v>
      </c>
      <c r="E81" s="185" t="b">
        <f>IF('Frallor namn och adress'!G79=2,'Frallor namn och adress'!F79)</f>
        <v>0</v>
      </c>
      <c r="F81" s="184" t="b">
        <f>IF('Frallor namn och adress'!G79=2,'Frallor namn och adress'!J79)</f>
        <v>0</v>
      </c>
      <c r="G81" s="184" t="b">
        <f>IF('Frallor namn och adress'!G79=2,'Frallor namn och adress'!K79)</f>
        <v>0</v>
      </c>
      <c r="H81" s="184" t="b">
        <f>IF('Frallor namn och adress'!G79=2,'Frallor namn och adress'!L79)</f>
        <v>0</v>
      </c>
      <c r="I81" s="184" t="b">
        <f>IF('Frallor namn och adress'!G79=2,'Frallor namn och adress'!M79)</f>
        <v>0</v>
      </c>
      <c r="J81" s="184" t="b">
        <f>IF('Frallor namn och adress'!G79=2,'Frallor namn och adress'!N79)</f>
        <v>0</v>
      </c>
      <c r="K81" s="184" t="b">
        <f>IF('Frallor namn och adress'!G79=2,'Frallor namn och adress'!O79)</f>
        <v>0</v>
      </c>
      <c r="L81" s="184" t="b">
        <f>IF('Frallor namn och adress'!G79=2,'Frallor namn och adress'!R79)</f>
        <v>0</v>
      </c>
    </row>
    <row r="82" spans="1:12" ht="15.6" hidden="1">
      <c r="A82" s="135" t="b">
        <f>IF('Frallor namn och adress'!G80=2,'Frallor namn och adress'!D80)</f>
        <v>0</v>
      </c>
      <c r="B82" s="135" t="b">
        <f>IF('Frallor namn och adress'!G80=2,'Frallor namn och adress'!C80)</f>
        <v>0</v>
      </c>
      <c r="C82" s="136"/>
      <c r="D82" s="136" t="b">
        <f>IF('Frallor namn och adress'!G80=2,'Frallor namn och adress'!H80)</f>
        <v>0</v>
      </c>
      <c r="E82" s="185" t="b">
        <f>IF('Frallor namn och adress'!G80=2,'Frallor namn och adress'!F80)</f>
        <v>0</v>
      </c>
      <c r="F82" s="184" t="b">
        <f>IF('Frallor namn och adress'!G80=2,'Frallor namn och adress'!J80)</f>
        <v>0</v>
      </c>
      <c r="G82" s="184" t="b">
        <f>IF('Frallor namn och adress'!G80=2,'Frallor namn och adress'!K80)</f>
        <v>0</v>
      </c>
      <c r="H82" s="184" t="b">
        <f>IF('Frallor namn och adress'!G80=2,'Frallor namn och adress'!L80)</f>
        <v>0</v>
      </c>
      <c r="I82" s="184" t="b">
        <f>IF('Frallor namn och adress'!G80=2,'Frallor namn och adress'!M80)</f>
        <v>0</v>
      </c>
      <c r="J82" s="184" t="b">
        <f>IF('Frallor namn och adress'!G80=2,'Frallor namn och adress'!N80)</f>
        <v>0</v>
      </c>
      <c r="K82" s="184" t="b">
        <f>IF('Frallor namn och adress'!G80=2,'Frallor namn och adress'!O80)</f>
        <v>0</v>
      </c>
      <c r="L82" s="184" t="b">
        <f>IF('Frallor namn och adress'!G80=2,'Frallor namn och adress'!R80)</f>
        <v>0</v>
      </c>
    </row>
    <row r="83" spans="1:12" ht="15.6" hidden="1">
      <c r="A83" s="135" t="b">
        <f>IF('Frallor namn och adress'!G81=2,'Frallor namn och adress'!D81)</f>
        <v>0</v>
      </c>
      <c r="B83" s="135" t="b">
        <f>IF('Frallor namn och adress'!G81=2,'Frallor namn och adress'!C81)</f>
        <v>0</v>
      </c>
      <c r="C83" s="136"/>
      <c r="D83" s="136" t="b">
        <f>IF('Frallor namn och adress'!G81=2,'Frallor namn och adress'!H81)</f>
        <v>0</v>
      </c>
      <c r="E83" s="185" t="b">
        <f>IF('Frallor namn och adress'!G81=2,'Frallor namn och adress'!F81)</f>
        <v>0</v>
      </c>
      <c r="F83" s="184" t="b">
        <f>IF('Frallor namn och adress'!G81=2,'Frallor namn och adress'!J81)</f>
        <v>0</v>
      </c>
      <c r="G83" s="184" t="b">
        <f>IF('Frallor namn och adress'!G81=2,'Frallor namn och adress'!K81)</f>
        <v>0</v>
      </c>
      <c r="H83" s="184" t="b">
        <f>IF('Frallor namn och adress'!G81=2,'Frallor namn och adress'!L81)</f>
        <v>0</v>
      </c>
      <c r="I83" s="184" t="b">
        <f>IF('Frallor namn och adress'!G81=2,'Frallor namn och adress'!M81)</f>
        <v>0</v>
      </c>
      <c r="J83" s="184" t="b">
        <f>IF('Frallor namn och adress'!G81=2,'Frallor namn och adress'!N81)</f>
        <v>0</v>
      </c>
      <c r="K83" s="184" t="b">
        <f>IF('Frallor namn och adress'!G81=2,'Frallor namn och adress'!O81)</f>
        <v>0</v>
      </c>
      <c r="L83" s="184" t="b">
        <f>IF('Frallor namn och adress'!G81=2,'Frallor namn och adress'!R81)</f>
        <v>0</v>
      </c>
    </row>
    <row r="84" spans="1:12" ht="15.6" hidden="1">
      <c r="A84" s="135" t="b">
        <f>IF('Frallor namn och adress'!G82=2,'Frallor namn och adress'!D82)</f>
        <v>0</v>
      </c>
      <c r="B84" s="135" t="b">
        <f>IF('Frallor namn och adress'!G82=2,'Frallor namn och adress'!C82)</f>
        <v>0</v>
      </c>
      <c r="C84" s="136"/>
      <c r="D84" s="136" t="b">
        <f>IF('Frallor namn och adress'!G82=2,'Frallor namn och adress'!H82)</f>
        <v>0</v>
      </c>
      <c r="E84" s="185" t="b">
        <f>IF('Frallor namn och adress'!G82=2,'Frallor namn och adress'!F82)</f>
        <v>0</v>
      </c>
      <c r="F84" s="184" t="b">
        <f>IF('Frallor namn och adress'!G82=2,'Frallor namn och adress'!J82)</f>
        <v>0</v>
      </c>
      <c r="G84" s="184" t="b">
        <f>IF('Frallor namn och adress'!G82=2,'Frallor namn och adress'!K82)</f>
        <v>0</v>
      </c>
      <c r="H84" s="184" t="b">
        <f>IF('Frallor namn och adress'!G82=2,'Frallor namn och adress'!L82)</f>
        <v>0</v>
      </c>
      <c r="I84" s="184" t="b">
        <f>IF('Frallor namn och adress'!G82=2,'Frallor namn och adress'!M82)</f>
        <v>0</v>
      </c>
      <c r="J84" s="184" t="b">
        <f>IF('Frallor namn och adress'!G82=2,'Frallor namn och adress'!N82)</f>
        <v>0</v>
      </c>
      <c r="K84" s="184" t="b">
        <f>IF('Frallor namn och adress'!G82=2,'Frallor namn och adress'!O82)</f>
        <v>0</v>
      </c>
      <c r="L84" s="184" t="b">
        <f>IF('Frallor namn och adress'!G82=2,'Frallor namn och adress'!R82)</f>
        <v>0</v>
      </c>
    </row>
    <row r="85" spans="1:12" ht="15.6" hidden="1">
      <c r="A85" s="135" t="b">
        <f>IF('Frallor namn och adress'!G83=2,'Frallor namn och adress'!D83)</f>
        <v>0</v>
      </c>
      <c r="B85" s="135" t="b">
        <f>IF('Frallor namn och adress'!G83=2,'Frallor namn och adress'!C83)</f>
        <v>0</v>
      </c>
      <c r="C85" s="136"/>
      <c r="D85" s="136" t="b">
        <f>IF('Frallor namn och adress'!G83=2,'Frallor namn och adress'!H83)</f>
        <v>0</v>
      </c>
      <c r="E85" s="185" t="b">
        <f>IF('Frallor namn och adress'!G83=2,'Frallor namn och adress'!F83)</f>
        <v>0</v>
      </c>
      <c r="F85" s="184" t="b">
        <f>IF('Frallor namn och adress'!G83=2,'Frallor namn och adress'!J83)</f>
        <v>0</v>
      </c>
      <c r="G85" s="184" t="b">
        <f>IF('Frallor namn och adress'!G83=2,'Frallor namn och adress'!K83)</f>
        <v>0</v>
      </c>
      <c r="H85" s="184" t="b">
        <f>IF('Frallor namn och adress'!G83=2,'Frallor namn och adress'!L83)</f>
        <v>0</v>
      </c>
      <c r="I85" s="184" t="b">
        <f>IF('Frallor namn och adress'!G83=2,'Frallor namn och adress'!M83)</f>
        <v>0</v>
      </c>
      <c r="J85" s="184" t="b">
        <f>IF('Frallor namn och adress'!G83=2,'Frallor namn och adress'!N83)</f>
        <v>0</v>
      </c>
      <c r="K85" s="184" t="b">
        <f>IF('Frallor namn och adress'!G83=2,'Frallor namn och adress'!O83)</f>
        <v>0</v>
      </c>
      <c r="L85" s="184" t="b">
        <f>IF('Frallor namn och adress'!G83=2,'Frallor namn och adress'!R83)</f>
        <v>0</v>
      </c>
    </row>
    <row r="86" spans="1:12" ht="15.6" hidden="1">
      <c r="A86" s="135" t="b">
        <f>IF('Frallor namn och adress'!G84=2,'Frallor namn och adress'!D84)</f>
        <v>0</v>
      </c>
      <c r="B86" s="135" t="b">
        <f>IF('Frallor namn och adress'!G84=2,'Frallor namn och adress'!C84)</f>
        <v>0</v>
      </c>
      <c r="C86" s="136"/>
      <c r="D86" s="136" t="b">
        <f>IF('Frallor namn och adress'!G84=2,'Frallor namn och adress'!H84)</f>
        <v>0</v>
      </c>
      <c r="E86" s="185" t="b">
        <f>IF('Frallor namn och adress'!G84=2,'Frallor namn och adress'!F84)</f>
        <v>0</v>
      </c>
      <c r="F86" s="184" t="b">
        <f>IF('Frallor namn och adress'!G84=2,'Frallor namn och adress'!J84)</f>
        <v>0</v>
      </c>
      <c r="G86" s="184" t="b">
        <f>IF('Frallor namn och adress'!G84=2,'Frallor namn och adress'!K84)</f>
        <v>0</v>
      </c>
      <c r="H86" s="184" t="b">
        <f>IF('Frallor namn och adress'!G84=2,'Frallor namn och adress'!L84)</f>
        <v>0</v>
      </c>
      <c r="I86" s="184" t="b">
        <f>IF('Frallor namn och adress'!G84=2,'Frallor namn och adress'!M84)</f>
        <v>0</v>
      </c>
      <c r="J86" s="184" t="b">
        <f>IF('Frallor namn och adress'!G84=2,'Frallor namn och adress'!N84)</f>
        <v>0</v>
      </c>
      <c r="K86" s="184" t="b">
        <f>IF('Frallor namn och adress'!G84=2,'Frallor namn och adress'!O84)</f>
        <v>0</v>
      </c>
      <c r="L86" s="184" t="b">
        <f>IF('Frallor namn och adress'!G84=2,'Frallor namn och adress'!R84)</f>
        <v>0</v>
      </c>
    </row>
    <row r="87" spans="1:12" ht="15.6" hidden="1">
      <c r="A87" s="135" t="b">
        <f>IF('Frallor namn och adress'!G85=2,'Frallor namn och adress'!D85)</f>
        <v>0</v>
      </c>
      <c r="B87" s="135" t="b">
        <f>IF('Frallor namn och adress'!G85=2,'Frallor namn och adress'!C85)</f>
        <v>0</v>
      </c>
      <c r="C87" s="136"/>
      <c r="D87" s="136" t="b">
        <f>IF('Frallor namn och adress'!G85=2,'Frallor namn och adress'!H85)</f>
        <v>0</v>
      </c>
      <c r="E87" s="185" t="b">
        <f>IF('Frallor namn och adress'!G85=2,'Frallor namn och adress'!F85)</f>
        <v>0</v>
      </c>
      <c r="F87" s="184" t="b">
        <f>IF('Frallor namn och adress'!G85=2,'Frallor namn och adress'!J85)</f>
        <v>0</v>
      </c>
      <c r="G87" s="184" t="b">
        <f>IF('Frallor namn och adress'!G85=2,'Frallor namn och adress'!K85)</f>
        <v>0</v>
      </c>
      <c r="H87" s="184" t="b">
        <f>IF('Frallor namn och adress'!G85=2,'Frallor namn och adress'!L85)</f>
        <v>0</v>
      </c>
      <c r="I87" s="184" t="b">
        <f>IF('Frallor namn och adress'!G85=2,'Frallor namn och adress'!M85)</f>
        <v>0</v>
      </c>
      <c r="J87" s="184" t="b">
        <f>IF('Frallor namn och adress'!G85=2,'Frallor namn och adress'!N85)</f>
        <v>0</v>
      </c>
      <c r="K87" s="184" t="b">
        <f>IF('Frallor namn och adress'!G85=2,'Frallor namn och adress'!O85)</f>
        <v>0</v>
      </c>
      <c r="L87" s="184" t="b">
        <f>IF('Frallor namn och adress'!G85=2,'Frallor namn och adress'!R85)</f>
        <v>0</v>
      </c>
    </row>
    <row r="88" spans="1:12" ht="15.6" hidden="1">
      <c r="A88" s="135" t="b">
        <f>IF('Frallor namn och adress'!G86=2,'Frallor namn och adress'!D86)</f>
        <v>0</v>
      </c>
      <c r="B88" s="135" t="b">
        <f>IF('Frallor namn och adress'!G86=2,'Frallor namn och adress'!C86)</f>
        <v>0</v>
      </c>
      <c r="C88" s="136"/>
      <c r="D88" s="136" t="b">
        <f>IF('Frallor namn och adress'!G86=2,'Frallor namn och adress'!H86)</f>
        <v>0</v>
      </c>
      <c r="E88" s="185" t="b">
        <f>IF('Frallor namn och adress'!G86=2,'Frallor namn och adress'!F86)</f>
        <v>0</v>
      </c>
      <c r="F88" s="184" t="b">
        <f>IF('Frallor namn och adress'!G86=2,'Frallor namn och adress'!J86)</f>
        <v>0</v>
      </c>
      <c r="G88" s="184" t="b">
        <f>IF('Frallor namn och adress'!G86=2,'Frallor namn och adress'!K86)</f>
        <v>0</v>
      </c>
      <c r="H88" s="184" t="b">
        <f>IF('Frallor namn och adress'!G86=2,'Frallor namn och adress'!L86)</f>
        <v>0</v>
      </c>
      <c r="I88" s="184" t="b">
        <f>IF('Frallor namn och adress'!G86=2,'Frallor namn och adress'!M86)</f>
        <v>0</v>
      </c>
      <c r="J88" s="184" t="b">
        <f>IF('Frallor namn och adress'!G86=2,'Frallor namn och adress'!N86)</f>
        <v>0</v>
      </c>
      <c r="K88" s="184" t="b">
        <f>IF('Frallor namn och adress'!G86=2,'Frallor namn och adress'!O86)</f>
        <v>0</v>
      </c>
      <c r="L88" s="184" t="b">
        <f>IF('Frallor namn och adress'!G86=2,'Frallor namn och adress'!R86)</f>
        <v>0</v>
      </c>
    </row>
    <row r="89" spans="1:12" ht="15.6" hidden="1">
      <c r="A89" s="135" t="b">
        <f>IF('Frallor namn och adress'!G87=2,'Frallor namn och adress'!D87)</f>
        <v>0</v>
      </c>
      <c r="B89" s="135" t="b">
        <f>IF('Frallor namn och adress'!G87=2,'Frallor namn och adress'!C87)</f>
        <v>0</v>
      </c>
      <c r="C89" s="136"/>
      <c r="D89" s="136" t="b">
        <f>IF('Frallor namn och adress'!G87=2,'Frallor namn och adress'!H87)</f>
        <v>0</v>
      </c>
      <c r="E89" s="185" t="b">
        <f>IF('Frallor namn och adress'!G87=2,'Frallor namn och adress'!F87)</f>
        <v>0</v>
      </c>
      <c r="F89" s="184" t="b">
        <f>IF('Frallor namn och adress'!G87=2,'Frallor namn och adress'!J87)</f>
        <v>0</v>
      </c>
      <c r="G89" s="184" t="b">
        <f>IF('Frallor namn och adress'!G87=2,'Frallor namn och adress'!K87)</f>
        <v>0</v>
      </c>
      <c r="H89" s="184" t="b">
        <f>IF('Frallor namn och adress'!G87=2,'Frallor namn och adress'!L87)</f>
        <v>0</v>
      </c>
      <c r="I89" s="184" t="b">
        <f>IF('Frallor namn och adress'!G87=2,'Frallor namn och adress'!M87)</f>
        <v>0</v>
      </c>
      <c r="J89" s="184" t="b">
        <f>IF('Frallor namn och adress'!G87=2,'Frallor namn och adress'!N87)</f>
        <v>0</v>
      </c>
      <c r="K89" s="184" t="b">
        <f>IF('Frallor namn och adress'!G87=2,'Frallor namn och adress'!O87)</f>
        <v>0</v>
      </c>
      <c r="L89" s="184" t="b">
        <f>IF('Frallor namn och adress'!G87=2,'Frallor namn och adress'!R87)</f>
        <v>0</v>
      </c>
    </row>
    <row r="90" spans="1:12" ht="15.6" hidden="1">
      <c r="A90" s="135" t="b">
        <f>IF('Frallor namn och adress'!G88=2,'Frallor namn och adress'!D88)</f>
        <v>0</v>
      </c>
      <c r="B90" s="135" t="b">
        <f>IF('Frallor namn och adress'!G88=2,'Frallor namn och adress'!C88)</f>
        <v>0</v>
      </c>
      <c r="C90" s="136"/>
      <c r="D90" s="136" t="b">
        <f>IF('Frallor namn och adress'!G88=2,'Frallor namn och adress'!H88)</f>
        <v>0</v>
      </c>
      <c r="E90" s="185" t="b">
        <f>IF('Frallor namn och adress'!G88=2,'Frallor namn och adress'!F88)</f>
        <v>0</v>
      </c>
      <c r="F90" s="184" t="b">
        <f>IF('Frallor namn och adress'!G88=2,'Frallor namn och adress'!J88)</f>
        <v>0</v>
      </c>
      <c r="G90" s="184" t="b">
        <f>IF('Frallor namn och adress'!G88=2,'Frallor namn och adress'!K88)</f>
        <v>0</v>
      </c>
      <c r="H90" s="184" t="b">
        <f>IF('Frallor namn och adress'!G88=2,'Frallor namn och adress'!L88)</f>
        <v>0</v>
      </c>
      <c r="I90" s="184" t="b">
        <f>IF('Frallor namn och adress'!G88=2,'Frallor namn och adress'!M88)</f>
        <v>0</v>
      </c>
      <c r="J90" s="184" t="b">
        <f>IF('Frallor namn och adress'!G88=2,'Frallor namn och adress'!N88)</f>
        <v>0</v>
      </c>
      <c r="K90" s="184" t="b">
        <f>IF('Frallor namn och adress'!G88=2,'Frallor namn och adress'!O88)</f>
        <v>0</v>
      </c>
      <c r="L90" s="184" t="b">
        <f>IF('Frallor namn och adress'!G88=2,'Frallor namn och adress'!R88)</f>
        <v>0</v>
      </c>
    </row>
    <row r="91" spans="1:12" ht="15.6" hidden="1">
      <c r="A91" s="135" t="b">
        <f>IF('Frallor namn och adress'!G89=2,'Frallor namn och adress'!D89)</f>
        <v>0</v>
      </c>
      <c r="B91" s="135" t="b">
        <f>IF('Frallor namn och adress'!G89=2,'Frallor namn och adress'!C89)</f>
        <v>0</v>
      </c>
      <c r="C91" s="136"/>
      <c r="D91" s="136" t="b">
        <f>IF('Frallor namn och adress'!G89=2,'Frallor namn och adress'!H89)</f>
        <v>0</v>
      </c>
      <c r="E91" s="185" t="b">
        <f>IF('Frallor namn och adress'!G89=2,'Frallor namn och adress'!F89)</f>
        <v>0</v>
      </c>
      <c r="F91" s="184" t="b">
        <f>IF('Frallor namn och adress'!G89=2,'Frallor namn och adress'!J89)</f>
        <v>0</v>
      </c>
      <c r="G91" s="184" t="b">
        <f>IF('Frallor namn och adress'!G89=2,'Frallor namn och adress'!K89)</f>
        <v>0</v>
      </c>
      <c r="H91" s="184" t="b">
        <f>IF('Frallor namn och adress'!G89=2,'Frallor namn och adress'!L89)</f>
        <v>0</v>
      </c>
      <c r="I91" s="184" t="b">
        <f>IF('Frallor namn och adress'!G89=2,'Frallor namn och adress'!M89)</f>
        <v>0</v>
      </c>
      <c r="J91" s="184" t="b">
        <f>IF('Frallor namn och adress'!G89=2,'Frallor namn och adress'!N89)</f>
        <v>0</v>
      </c>
      <c r="K91" s="184" t="b">
        <f>IF('Frallor namn och adress'!G89=2,'Frallor namn och adress'!O89)</f>
        <v>0</v>
      </c>
      <c r="L91" s="184" t="b">
        <f>IF('Frallor namn och adress'!G89=2,'Frallor namn och adress'!R89)</f>
        <v>0</v>
      </c>
    </row>
    <row r="92" spans="1:12" ht="15.6" hidden="1">
      <c r="A92" s="135" t="b">
        <f>IF('Frallor namn och adress'!G90=2,'Frallor namn och adress'!D90)</f>
        <v>0</v>
      </c>
      <c r="B92" s="135" t="b">
        <f>IF('Frallor namn och adress'!G90=2,'Frallor namn och adress'!C90)</f>
        <v>0</v>
      </c>
      <c r="C92" s="136"/>
      <c r="D92" s="136" t="b">
        <f>IF('Frallor namn och adress'!G90=2,'Frallor namn och adress'!H90)</f>
        <v>0</v>
      </c>
      <c r="E92" s="185" t="b">
        <f>IF('Frallor namn och adress'!G90=2,'Frallor namn och adress'!F90)</f>
        <v>0</v>
      </c>
      <c r="F92" s="184" t="b">
        <f>IF('Frallor namn och adress'!G90=2,'Frallor namn och adress'!J90)</f>
        <v>0</v>
      </c>
      <c r="G92" s="184" t="b">
        <f>IF('Frallor namn och adress'!G90=2,'Frallor namn och adress'!K90)</f>
        <v>0</v>
      </c>
      <c r="H92" s="184" t="b">
        <f>IF('Frallor namn och adress'!G90=2,'Frallor namn och adress'!L90)</f>
        <v>0</v>
      </c>
      <c r="I92" s="184" t="b">
        <f>IF('Frallor namn och adress'!G90=2,'Frallor namn och adress'!M90)</f>
        <v>0</v>
      </c>
      <c r="J92" s="184" t="b">
        <f>IF('Frallor namn och adress'!G90=2,'Frallor namn och adress'!N90)</f>
        <v>0</v>
      </c>
      <c r="K92" s="184" t="b">
        <f>IF('Frallor namn och adress'!G90=2,'Frallor namn och adress'!O90)</f>
        <v>0</v>
      </c>
      <c r="L92" s="184" t="b">
        <f>IF('Frallor namn och adress'!G90=2,'Frallor namn och adress'!R90)</f>
        <v>0</v>
      </c>
    </row>
    <row r="93" spans="1:12" ht="15.6" hidden="1">
      <c r="A93" s="135" t="b">
        <f>IF('Frallor namn och adress'!G91=2,'Frallor namn och adress'!D91)</f>
        <v>0</v>
      </c>
      <c r="B93" s="135" t="b">
        <f>IF('Frallor namn och adress'!G91=2,'Frallor namn och adress'!C91)</f>
        <v>0</v>
      </c>
      <c r="C93" s="136"/>
      <c r="D93" s="136" t="b">
        <f>IF('Frallor namn och adress'!G91=2,'Frallor namn och adress'!H91)</f>
        <v>0</v>
      </c>
      <c r="E93" s="185" t="b">
        <f>IF('Frallor namn och adress'!G91=2,'Frallor namn och adress'!F91)</f>
        <v>0</v>
      </c>
      <c r="F93" s="184" t="b">
        <f>IF('Frallor namn och adress'!G91=2,'Frallor namn och adress'!J91)</f>
        <v>0</v>
      </c>
      <c r="G93" s="184" t="b">
        <f>IF('Frallor namn och adress'!G91=2,'Frallor namn och adress'!K91)</f>
        <v>0</v>
      </c>
      <c r="H93" s="184" t="b">
        <f>IF('Frallor namn och adress'!G91=2,'Frallor namn och adress'!L91)</f>
        <v>0</v>
      </c>
      <c r="I93" s="184" t="b">
        <f>IF('Frallor namn och adress'!G91=2,'Frallor namn och adress'!M91)</f>
        <v>0</v>
      </c>
      <c r="J93" s="184" t="b">
        <f>IF('Frallor namn och adress'!G91=2,'Frallor namn och adress'!N91)</f>
        <v>0</v>
      </c>
      <c r="K93" s="184" t="b">
        <f>IF('Frallor namn och adress'!G91=2,'Frallor namn och adress'!O91)</f>
        <v>0</v>
      </c>
      <c r="L93" s="184" t="b">
        <f>IF('Frallor namn och adress'!G91=2,'Frallor namn och adress'!R91)</f>
        <v>0</v>
      </c>
    </row>
    <row r="94" spans="1:12" ht="15.6" hidden="1">
      <c r="A94" s="135" t="b">
        <f>IF('Frallor namn och adress'!G92=2,'Frallor namn och adress'!D92)</f>
        <v>0</v>
      </c>
      <c r="B94" s="135" t="b">
        <f>IF('Frallor namn och adress'!G92=2,'Frallor namn och adress'!C92)</f>
        <v>0</v>
      </c>
      <c r="C94" s="136"/>
      <c r="D94" s="136" t="b">
        <f>IF('Frallor namn och adress'!G92=2,'Frallor namn och adress'!H92)</f>
        <v>0</v>
      </c>
      <c r="E94" s="185" t="b">
        <f>IF('Frallor namn och adress'!G92=2,'Frallor namn och adress'!F92)</f>
        <v>0</v>
      </c>
      <c r="F94" s="184" t="b">
        <f>IF('Frallor namn och adress'!G92=2,'Frallor namn och adress'!J92)</f>
        <v>0</v>
      </c>
      <c r="G94" s="184" t="b">
        <f>IF('Frallor namn och adress'!G92=2,'Frallor namn och adress'!K92)</f>
        <v>0</v>
      </c>
      <c r="H94" s="184" t="b">
        <f>IF('Frallor namn och adress'!G92=2,'Frallor namn och adress'!L92)</f>
        <v>0</v>
      </c>
      <c r="I94" s="184" t="b">
        <f>IF('Frallor namn och adress'!G92=2,'Frallor namn och adress'!M92)</f>
        <v>0</v>
      </c>
      <c r="J94" s="184" t="b">
        <f>IF('Frallor namn och adress'!G92=2,'Frallor namn och adress'!N92)</f>
        <v>0</v>
      </c>
      <c r="K94" s="184" t="b">
        <f>IF('Frallor namn och adress'!G92=2,'Frallor namn och adress'!O92)</f>
        <v>0</v>
      </c>
      <c r="L94" s="184" t="b">
        <f>IF('Frallor namn och adress'!G92=2,'Frallor namn och adress'!R92)</f>
        <v>0</v>
      </c>
    </row>
    <row r="95" spans="1:12" ht="15.6" hidden="1">
      <c r="A95" s="135" t="b">
        <f>IF('Frallor namn och adress'!G93=2,'Frallor namn och adress'!D93)</f>
        <v>0</v>
      </c>
      <c r="B95" s="135" t="b">
        <f>IF('Frallor namn och adress'!G93=2,'Frallor namn och adress'!C93)</f>
        <v>0</v>
      </c>
      <c r="C95" s="136"/>
      <c r="D95" s="136" t="b">
        <f>IF('Frallor namn och adress'!G93=2,'Frallor namn och adress'!H93)</f>
        <v>0</v>
      </c>
      <c r="E95" s="185" t="b">
        <f>IF('Frallor namn och adress'!G93=2,'Frallor namn och adress'!F93)</f>
        <v>0</v>
      </c>
      <c r="F95" s="184" t="b">
        <f>IF('Frallor namn och adress'!G93=2,'Frallor namn och adress'!J93)</f>
        <v>0</v>
      </c>
      <c r="G95" s="184" t="b">
        <f>IF('Frallor namn och adress'!G93=2,'Frallor namn och adress'!K93)</f>
        <v>0</v>
      </c>
      <c r="H95" s="184" t="b">
        <f>IF('Frallor namn och adress'!G93=2,'Frallor namn och adress'!L93)</f>
        <v>0</v>
      </c>
      <c r="I95" s="184" t="b">
        <f>IF('Frallor namn och adress'!G93=2,'Frallor namn och adress'!M93)</f>
        <v>0</v>
      </c>
      <c r="J95" s="184" t="b">
        <f>IF('Frallor namn och adress'!G93=2,'Frallor namn och adress'!N93)</f>
        <v>0</v>
      </c>
      <c r="K95" s="184" t="b">
        <f>IF('Frallor namn och adress'!G93=2,'Frallor namn och adress'!O93)</f>
        <v>0</v>
      </c>
      <c r="L95" s="184" t="b">
        <f>IF('Frallor namn och adress'!G93=2,'Frallor namn och adress'!R93)</f>
        <v>0</v>
      </c>
    </row>
    <row r="96" spans="1:12" ht="15.6" hidden="1">
      <c r="A96" s="135" t="b">
        <f>IF('Frallor namn och adress'!G94=2,'Frallor namn och adress'!D94)</f>
        <v>0</v>
      </c>
      <c r="B96" s="135" t="b">
        <f>IF('Frallor namn och adress'!G94=2,'Frallor namn och adress'!C94)</f>
        <v>0</v>
      </c>
      <c r="C96" s="136"/>
      <c r="D96" s="136" t="b">
        <f>IF('Frallor namn och adress'!G94=2,'Frallor namn och adress'!H94)</f>
        <v>0</v>
      </c>
      <c r="E96" s="185" t="b">
        <f>IF('Frallor namn och adress'!G94=2,'Frallor namn och adress'!F94)</f>
        <v>0</v>
      </c>
      <c r="F96" s="184" t="b">
        <f>IF('Frallor namn och adress'!G94=2,'Frallor namn och adress'!J94)</f>
        <v>0</v>
      </c>
      <c r="G96" s="184" t="b">
        <f>IF('Frallor namn och adress'!G94=2,'Frallor namn och adress'!K94)</f>
        <v>0</v>
      </c>
      <c r="H96" s="184" t="b">
        <f>IF('Frallor namn och adress'!G94=2,'Frallor namn och adress'!L94)</f>
        <v>0</v>
      </c>
      <c r="I96" s="184" t="b">
        <f>IF('Frallor namn och adress'!G94=2,'Frallor namn och adress'!M94)</f>
        <v>0</v>
      </c>
      <c r="J96" s="184" t="b">
        <f>IF('Frallor namn och adress'!G94=2,'Frallor namn och adress'!N94)</f>
        <v>0</v>
      </c>
      <c r="K96" s="184" t="b">
        <f>IF('Frallor namn och adress'!G94=2,'Frallor namn och adress'!O94)</f>
        <v>0</v>
      </c>
      <c r="L96" s="184" t="b">
        <f>IF('Frallor namn och adress'!G94=2,'Frallor namn och adress'!R94)</f>
        <v>0</v>
      </c>
    </row>
    <row r="97" spans="1:12" ht="15.6" hidden="1">
      <c r="A97" s="135" t="b">
        <f>IF('Frallor namn och adress'!G95=2,'Frallor namn och adress'!D95)</f>
        <v>0</v>
      </c>
      <c r="B97" s="135" t="b">
        <f>IF('Frallor namn och adress'!G95=2,'Frallor namn och adress'!C95)</f>
        <v>0</v>
      </c>
      <c r="C97" s="136"/>
      <c r="D97" s="136" t="b">
        <f>IF('Frallor namn och adress'!G95=2,'Frallor namn och adress'!H95)</f>
        <v>0</v>
      </c>
      <c r="E97" s="185" t="b">
        <f>IF('Frallor namn och adress'!G95=2,'Frallor namn och adress'!F95)</f>
        <v>0</v>
      </c>
      <c r="F97" s="184" t="b">
        <f>IF('Frallor namn och adress'!G95=2,'Frallor namn och adress'!J95)</f>
        <v>0</v>
      </c>
      <c r="G97" s="184" t="b">
        <f>IF('Frallor namn och adress'!G95=2,'Frallor namn och adress'!K95)</f>
        <v>0</v>
      </c>
      <c r="H97" s="184" t="b">
        <f>IF('Frallor namn och adress'!G95=2,'Frallor namn och adress'!L95)</f>
        <v>0</v>
      </c>
      <c r="I97" s="184" t="b">
        <f>IF('Frallor namn och adress'!G95=2,'Frallor namn och adress'!M95)</f>
        <v>0</v>
      </c>
      <c r="J97" s="184" t="b">
        <f>IF('Frallor namn och adress'!G95=2,'Frallor namn och adress'!N95)</f>
        <v>0</v>
      </c>
      <c r="K97" s="184" t="b">
        <f>IF('Frallor namn och adress'!G95=2,'Frallor namn och adress'!O95)</f>
        <v>0</v>
      </c>
      <c r="L97" s="184" t="b">
        <f>IF('Frallor namn och adress'!G95=2,'Frallor namn och adress'!R95)</f>
        <v>0</v>
      </c>
    </row>
    <row r="98" spans="1:12" ht="15.6" hidden="1">
      <c r="A98" s="135" t="b">
        <f>IF('Frallor namn och adress'!G96=2,'Frallor namn och adress'!D96)</f>
        <v>0</v>
      </c>
      <c r="B98" s="135" t="b">
        <f>IF('Frallor namn och adress'!G96=2,'Frallor namn och adress'!C96)</f>
        <v>0</v>
      </c>
      <c r="C98" s="136"/>
      <c r="D98" s="136" t="b">
        <f>IF('Frallor namn och adress'!G96=2,'Frallor namn och adress'!H96)</f>
        <v>0</v>
      </c>
      <c r="E98" s="185" t="b">
        <f>IF('Frallor namn och adress'!G96=2,'Frallor namn och adress'!F96)</f>
        <v>0</v>
      </c>
      <c r="F98" s="184" t="b">
        <f>IF('Frallor namn och adress'!G96=2,'Frallor namn och adress'!J96)</f>
        <v>0</v>
      </c>
      <c r="G98" s="184" t="b">
        <f>IF('Frallor namn och adress'!G96=2,'Frallor namn och adress'!K96)</f>
        <v>0</v>
      </c>
      <c r="H98" s="184" t="b">
        <f>IF('Frallor namn och adress'!G96=2,'Frallor namn och adress'!L96)</f>
        <v>0</v>
      </c>
      <c r="I98" s="184" t="b">
        <f>IF('Frallor namn och adress'!G96=2,'Frallor namn och adress'!M96)</f>
        <v>0</v>
      </c>
      <c r="J98" s="184" t="b">
        <f>IF('Frallor namn och adress'!G96=2,'Frallor namn och adress'!N96)</f>
        <v>0</v>
      </c>
      <c r="K98" s="184" t="b">
        <f>IF('Frallor namn och adress'!G96=2,'Frallor namn och adress'!O96)</f>
        <v>0</v>
      </c>
      <c r="L98" s="184" t="b">
        <f>IF('Frallor namn och adress'!G96=2,'Frallor namn och adress'!R96)</f>
        <v>0</v>
      </c>
    </row>
    <row r="99" spans="1:12" ht="15.6" hidden="1">
      <c r="A99" s="135" t="b">
        <f>IF('Frallor namn och adress'!G97=2,'Frallor namn och adress'!D97)</f>
        <v>0</v>
      </c>
      <c r="B99" s="135" t="b">
        <f>IF('Frallor namn och adress'!G97=2,'Frallor namn och adress'!C97)</f>
        <v>0</v>
      </c>
      <c r="C99" s="136"/>
      <c r="D99" s="136" t="b">
        <f>IF('Frallor namn och adress'!G97=2,'Frallor namn och adress'!H97)</f>
        <v>0</v>
      </c>
      <c r="E99" s="185" t="b">
        <f>IF('Frallor namn och adress'!G97=2,'Frallor namn och adress'!F97)</f>
        <v>0</v>
      </c>
      <c r="F99" s="184" t="b">
        <f>IF('Frallor namn och adress'!G97=2,'Frallor namn och adress'!J97)</f>
        <v>0</v>
      </c>
      <c r="G99" s="184" t="b">
        <f>IF('Frallor namn och adress'!G97=2,'Frallor namn och adress'!K97)</f>
        <v>0</v>
      </c>
      <c r="H99" s="184" t="b">
        <f>IF('Frallor namn och adress'!G97=2,'Frallor namn och adress'!L97)</f>
        <v>0</v>
      </c>
      <c r="I99" s="184" t="b">
        <f>IF('Frallor namn och adress'!G97=2,'Frallor namn och adress'!M97)</f>
        <v>0</v>
      </c>
      <c r="J99" s="184" t="b">
        <f>IF('Frallor namn och adress'!G97=2,'Frallor namn och adress'!N97)</f>
        <v>0</v>
      </c>
      <c r="K99" s="184" t="b">
        <f>IF('Frallor namn och adress'!G97=2,'Frallor namn och adress'!O97)</f>
        <v>0</v>
      </c>
      <c r="L99" s="184" t="b">
        <f>IF('Frallor namn och adress'!G97=2,'Frallor namn och adress'!R97)</f>
        <v>0</v>
      </c>
    </row>
    <row r="100" spans="1:12" s="14" customFormat="1" ht="21">
      <c r="A100" s="135"/>
      <c r="B100" s="135"/>
      <c r="C100" s="136"/>
      <c r="D100" s="137"/>
      <c r="E100" s="138"/>
      <c r="F100" s="138"/>
      <c r="G100" s="157"/>
      <c r="H100" s="138"/>
      <c r="I100" s="138"/>
      <c r="J100" s="138"/>
      <c r="K100" s="138"/>
      <c r="L100" s="139"/>
    </row>
    <row r="101" spans="1:12" s="14" customFormat="1" ht="14.25" customHeight="1">
      <c r="A101" s="136"/>
      <c r="B101" s="142">
        <f>COUNTIF(B4:B99,"&lt;&gt;Falskt")</f>
        <v>21</v>
      </c>
      <c r="C101" s="136"/>
      <c r="D101" s="136"/>
      <c r="E101" s="138"/>
      <c r="F101" s="142">
        <f t="shared" ref="F101:K101" si="0">SUM(F4:F100)</f>
        <v>20</v>
      </c>
      <c r="G101" s="142">
        <f t="shared" si="0"/>
        <v>21</v>
      </c>
      <c r="H101" s="142">
        <f t="shared" si="0"/>
        <v>20</v>
      </c>
      <c r="I101" s="142">
        <f t="shared" si="0"/>
        <v>20</v>
      </c>
      <c r="J101" s="142">
        <f t="shared" si="0"/>
        <v>19</v>
      </c>
      <c r="K101" s="142">
        <f t="shared" si="0"/>
        <v>19</v>
      </c>
      <c r="L101" s="136"/>
    </row>
    <row r="102" spans="1:12" s="14" customFormat="1" ht="15.6">
      <c r="A102" s="135"/>
      <c r="B102" s="135"/>
      <c r="C102" s="136"/>
      <c r="D102" s="137"/>
      <c r="E102" s="138"/>
      <c r="F102" s="138"/>
      <c r="G102" s="138"/>
      <c r="H102" s="138"/>
      <c r="I102" s="138"/>
      <c r="J102" s="138"/>
      <c r="K102" s="138"/>
      <c r="L102" s="136"/>
    </row>
    <row r="103" spans="1:12" s="14" customFormat="1" ht="15.6">
      <c r="A103" s="135"/>
      <c r="B103" s="135"/>
      <c r="C103" s="136"/>
      <c r="D103" s="136"/>
      <c r="E103" s="138"/>
      <c r="F103" s="140"/>
      <c r="G103" s="140"/>
      <c r="H103" s="140"/>
      <c r="I103" s="140"/>
      <c r="J103" s="140"/>
      <c r="K103" s="140"/>
      <c r="L103" s="141"/>
    </row>
    <row r="104" spans="1:12" s="114" customFormat="1" ht="15.6">
      <c r="A104" s="148"/>
      <c r="B104" s="143"/>
      <c r="C104" s="144"/>
      <c r="D104" s="144"/>
      <c r="E104" s="145"/>
      <c r="F104" s="146"/>
      <c r="G104" s="146"/>
      <c r="H104" s="146"/>
      <c r="I104" s="146"/>
      <c r="J104" s="146"/>
      <c r="K104" s="146"/>
      <c r="L104" s="147"/>
    </row>
    <row r="105" spans="1:12" s="114" customFormat="1" ht="15.6">
      <c r="A105" s="143"/>
      <c r="C105" s="144"/>
      <c r="D105" s="144"/>
      <c r="E105" s="145"/>
      <c r="F105" s="146"/>
      <c r="G105" s="146"/>
      <c r="H105" s="146"/>
      <c r="I105" s="146"/>
      <c r="J105" s="146"/>
      <c r="K105" s="146"/>
      <c r="L105" s="147"/>
    </row>
  </sheetData>
  <autoFilter ref="A3:L101" xr:uid="{00000000-0009-0000-0000-000001000000}">
    <filterColumn colId="1">
      <filters blank="1">
        <filter val="21"/>
        <filter val="Alexandra Sundström"/>
        <filter val="Anna Hagebring"/>
        <filter val="Anna Lexell"/>
        <filter val="Anna Mellqvist Delfsma"/>
        <filter val="Bettan Kindbom"/>
        <filter val="Björn Sandblom"/>
        <filter val="Cajsa Larsson"/>
        <filter val="Eva Johansson"/>
        <filter val="Fredrik Rosengren"/>
        <filter val="Hanna Källgren"/>
        <filter val="Hanna Ljungqvist"/>
        <filter val="Hanna Rosenqvist"/>
        <filter val="Lena Larsson"/>
        <filter val="Linda Snäll"/>
        <filter val="Lis Svensson"/>
        <filter val="Lotta Dahlström"/>
        <filter val="Mona Netterström"/>
        <filter val="Niklas Ivansson"/>
        <filter val="Patrik Helte"/>
        <filter val="Sofie Alpteg"/>
        <filter val="Ulrika Björling"/>
      </filters>
    </filterColumn>
    <sortState xmlns:xlrd2="http://schemas.microsoft.com/office/spreadsheetml/2017/richdata2" ref="A4:L35">
      <sortCondition ref="C3"/>
    </sortState>
  </autoFilter>
  <pageMargins left="0.23622047244094491" right="0.23622047244094491" top="0" bottom="0.1574803149606299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D00BF-F883-4C11-812E-D254EAAEE126}">
  <sheetPr filterMode="1">
    <tabColor rgb="FF0070C0"/>
  </sheetPr>
  <dimension ref="A1:L112"/>
  <sheetViews>
    <sheetView workbookViewId="0">
      <selection activeCell="E1" sqref="E1:L1048576"/>
    </sheetView>
  </sheetViews>
  <sheetFormatPr defaultColWidth="8.88671875" defaultRowHeight="14.4"/>
  <cols>
    <col min="1" max="1" width="21.88671875" customWidth="1"/>
    <col min="2" max="2" width="21.5546875" customWidth="1"/>
    <col min="3" max="3" width="13" style="2" hidden="1" customWidth="1"/>
    <col min="4" max="4" width="16.109375" customWidth="1"/>
    <col min="5" max="5" width="13" style="2" customWidth="1"/>
    <col min="6" max="6" width="8.44140625" customWidth="1"/>
    <col min="7" max="11" width="9.109375" customWidth="1"/>
    <col min="12" max="12" width="54" customWidth="1"/>
  </cols>
  <sheetData>
    <row r="1" spans="1:12" ht="21">
      <c r="A1" s="7" t="s">
        <v>1079</v>
      </c>
      <c r="B1" s="1"/>
      <c r="C1" s="10"/>
    </row>
    <row r="2" spans="1:12" hidden="1"/>
    <row r="3" spans="1:12" ht="15.6">
      <c r="A3" s="26" t="s">
        <v>2</v>
      </c>
      <c r="B3" s="26" t="s">
        <v>0</v>
      </c>
      <c r="C3" s="27" t="s">
        <v>3</v>
      </c>
      <c r="D3" s="28" t="s">
        <v>4</v>
      </c>
      <c r="E3" s="29" t="s">
        <v>19</v>
      </c>
      <c r="F3" s="29" t="s">
        <v>1123</v>
      </c>
      <c r="G3" s="29" t="s">
        <v>21</v>
      </c>
      <c r="H3" s="29" t="s">
        <v>22</v>
      </c>
      <c r="I3" s="29" t="s">
        <v>23</v>
      </c>
      <c r="J3" s="29" t="s">
        <v>24</v>
      </c>
      <c r="K3" s="29" t="s">
        <v>25</v>
      </c>
      <c r="L3" s="29" t="s">
        <v>7</v>
      </c>
    </row>
    <row r="4" spans="1:12" s="14" customFormat="1" ht="15.6" hidden="1">
      <c r="A4" s="135" t="b">
        <f>IF('Frallor namn och adress'!G2=3,'Frallor namn och adress'!D2)</f>
        <v>0</v>
      </c>
      <c r="B4" s="135" t="b">
        <f>IF('Frallor namn och adress'!G2=3,'Frallor namn och adress'!C2)</f>
        <v>0</v>
      </c>
      <c r="C4" s="136"/>
      <c r="D4" s="136" t="b">
        <f>IF('Frallor namn och adress'!G2=3,'Frallor namn och adress'!H2)</f>
        <v>0</v>
      </c>
      <c r="E4" s="185" t="b">
        <f>IF('Frallor namn och adress'!G2=3,'Frallor namn och adress'!F2)</f>
        <v>0</v>
      </c>
      <c r="F4" s="184" t="b">
        <f>IF('Frallor namn och adress'!G2=3,'Frallor namn och adress'!J2)</f>
        <v>0</v>
      </c>
      <c r="G4" s="184" t="b">
        <f>IF('Frallor namn och adress'!G2=3,'Frallor namn och adress'!K2)</f>
        <v>0</v>
      </c>
      <c r="H4" s="184" t="b">
        <f>IF('Frallor namn och adress'!G2=3,'Frallor namn och adress'!L2)</f>
        <v>0</v>
      </c>
      <c r="I4" s="184" t="b">
        <f>IF('Frallor namn och adress'!G2=3,'Frallor namn och adress'!M2)</f>
        <v>0</v>
      </c>
      <c r="J4" s="184" t="b">
        <f>IF('Frallor namn och adress'!G2=3,'Frallor namn och adress'!N2)</f>
        <v>0</v>
      </c>
      <c r="K4" s="184" t="b">
        <f>IF('Frallor namn och adress'!G2=3,'Frallor namn och adress'!O2)</f>
        <v>0</v>
      </c>
      <c r="L4" s="184" t="b">
        <f>IF('Frallor namn och adress'!G2=3,'Frallor namn och adress'!R2)</f>
        <v>0</v>
      </c>
    </row>
    <row r="5" spans="1:12" s="14" customFormat="1" ht="15.6" hidden="1">
      <c r="A5" s="135" t="b">
        <f>IF('Frallor namn och adress'!G3=3,'Frallor namn och adress'!D3)</f>
        <v>0</v>
      </c>
      <c r="B5" s="135" t="b">
        <f>IF('Frallor namn och adress'!G3=3,'Frallor namn och adress'!C3)</f>
        <v>0</v>
      </c>
      <c r="C5" s="136"/>
      <c r="D5" s="136" t="b">
        <f>IF('Frallor namn och adress'!G3=3,'Frallor namn och adress'!H3)</f>
        <v>0</v>
      </c>
      <c r="E5" s="185" t="b">
        <f>IF('Frallor namn och adress'!G3=3,'Frallor namn och adress'!F3)</f>
        <v>0</v>
      </c>
      <c r="F5" s="184" t="b">
        <f>IF('Frallor namn och adress'!G3=3,'Frallor namn och adress'!J3)</f>
        <v>0</v>
      </c>
      <c r="G5" s="184" t="b">
        <f>IF('Frallor namn och adress'!G3=3,'Frallor namn och adress'!K3)</f>
        <v>0</v>
      </c>
      <c r="H5" s="184" t="b">
        <f>IF('Frallor namn och adress'!G3=3,'Frallor namn och adress'!L3)</f>
        <v>0</v>
      </c>
      <c r="I5" s="184" t="b">
        <f>IF('Frallor namn och adress'!G3=3,'Frallor namn och adress'!M3)</f>
        <v>0</v>
      </c>
      <c r="J5" s="184" t="b">
        <f>IF('Frallor namn och adress'!G3=3,'Frallor namn och adress'!N3)</f>
        <v>0</v>
      </c>
      <c r="K5" s="184" t="b">
        <f>IF('Frallor namn och adress'!G3=3,'Frallor namn och adress'!O3)</f>
        <v>0</v>
      </c>
      <c r="L5" s="184" t="b">
        <f>IF('Frallor namn och adress'!G3=3,'Frallor namn och adress'!R3)</f>
        <v>0</v>
      </c>
    </row>
    <row r="6" spans="1:12" s="14" customFormat="1" ht="15.6" hidden="1">
      <c r="A6" s="135" t="b">
        <f>IF('Frallor namn och adress'!G4=3,'Frallor namn och adress'!D4)</f>
        <v>0</v>
      </c>
      <c r="B6" s="135" t="b">
        <f>IF('Frallor namn och adress'!G4=3,'Frallor namn och adress'!C4)</f>
        <v>0</v>
      </c>
      <c r="C6" s="136"/>
      <c r="D6" s="136" t="b">
        <f>IF('Frallor namn och adress'!G4=3,'Frallor namn och adress'!H4)</f>
        <v>0</v>
      </c>
      <c r="E6" s="185" t="b">
        <f>IF('Frallor namn och adress'!G4=3,'Frallor namn och adress'!F4)</f>
        <v>0</v>
      </c>
      <c r="F6" s="184" t="b">
        <f>IF('Frallor namn och adress'!G4=3,'Frallor namn och adress'!J4)</f>
        <v>0</v>
      </c>
      <c r="G6" s="184" t="b">
        <f>IF('Frallor namn och adress'!G4=3,'Frallor namn och adress'!K4)</f>
        <v>0</v>
      </c>
      <c r="H6" s="184" t="b">
        <f>IF('Frallor namn och adress'!G4=3,'Frallor namn och adress'!L4)</f>
        <v>0</v>
      </c>
      <c r="I6" s="184" t="b">
        <f>IF('Frallor namn och adress'!G4=3,'Frallor namn och adress'!M4)</f>
        <v>0</v>
      </c>
      <c r="J6" s="184" t="b">
        <f>IF('Frallor namn och adress'!G4=3,'Frallor namn och adress'!N4)</f>
        <v>0</v>
      </c>
      <c r="K6" s="184" t="b">
        <f>IF('Frallor namn och adress'!G4=3,'Frallor namn och adress'!O4)</f>
        <v>0</v>
      </c>
      <c r="L6" s="184" t="b">
        <f>IF('Frallor namn och adress'!G4=3,'Frallor namn och adress'!R4)</f>
        <v>0</v>
      </c>
    </row>
    <row r="7" spans="1:12" s="14" customFormat="1" ht="15.6" hidden="1">
      <c r="A7" s="135" t="b">
        <f>IF('Frallor namn och adress'!G5=3,'Frallor namn och adress'!D5)</f>
        <v>0</v>
      </c>
      <c r="B7" s="135" t="b">
        <f>IF('Frallor namn och adress'!G5=3,'Frallor namn och adress'!C5)</f>
        <v>0</v>
      </c>
      <c r="C7" s="136"/>
      <c r="D7" s="136" t="b">
        <f>IF('Frallor namn och adress'!G5=3,'Frallor namn och adress'!H5)</f>
        <v>0</v>
      </c>
      <c r="E7" s="185" t="b">
        <f>IF('Frallor namn och adress'!G5=3,'Frallor namn och adress'!F5)</f>
        <v>0</v>
      </c>
      <c r="F7" s="184" t="b">
        <f>IF('Frallor namn och adress'!G5=3,'Frallor namn och adress'!J5)</f>
        <v>0</v>
      </c>
      <c r="G7" s="184" t="b">
        <f>IF('Frallor namn och adress'!G5=3,'Frallor namn och adress'!K5)</f>
        <v>0</v>
      </c>
      <c r="H7" s="184" t="b">
        <f>IF('Frallor namn och adress'!G5=3,'Frallor namn och adress'!L5)</f>
        <v>0</v>
      </c>
      <c r="I7" s="184" t="b">
        <f>IF('Frallor namn och adress'!G5=3,'Frallor namn och adress'!M5)</f>
        <v>0</v>
      </c>
      <c r="J7" s="184" t="b">
        <f>IF('Frallor namn och adress'!G5=3,'Frallor namn och adress'!N5)</f>
        <v>0</v>
      </c>
      <c r="K7" s="184" t="b">
        <f>IF('Frallor namn och adress'!G5=3,'Frallor namn och adress'!O5)</f>
        <v>0</v>
      </c>
      <c r="L7" s="184" t="b">
        <f>IF('Frallor namn och adress'!G5=3,'Frallor namn och adress'!R5)</f>
        <v>0</v>
      </c>
    </row>
    <row r="8" spans="1:12" s="14" customFormat="1" ht="15.6" hidden="1" customHeight="1">
      <c r="A8" s="135" t="b">
        <f>IF('Frallor namn och adress'!G6=3,'Frallor namn och adress'!D6)</f>
        <v>0</v>
      </c>
      <c r="B8" s="135" t="b">
        <f>IF('Frallor namn och adress'!G6=3,'Frallor namn och adress'!C6)</f>
        <v>0</v>
      </c>
      <c r="C8" s="136"/>
      <c r="D8" s="136" t="b">
        <f>IF('Frallor namn och adress'!G6=3,'Frallor namn och adress'!H6)</f>
        <v>0</v>
      </c>
      <c r="E8" s="185" t="b">
        <f>IF('Frallor namn och adress'!G6=3,'Frallor namn och adress'!F6)</f>
        <v>0</v>
      </c>
      <c r="F8" s="184" t="b">
        <f>IF('Frallor namn och adress'!G6=3,'Frallor namn och adress'!J6)</f>
        <v>0</v>
      </c>
      <c r="G8" s="184" t="b">
        <f>IF('Frallor namn och adress'!G6=3,'Frallor namn och adress'!K6)</f>
        <v>0</v>
      </c>
      <c r="H8" s="184" t="b">
        <f>IF('Frallor namn och adress'!G6=3,'Frallor namn och adress'!L6)</f>
        <v>0</v>
      </c>
      <c r="I8" s="184" t="b">
        <f>IF('Frallor namn och adress'!G6=3,'Frallor namn och adress'!M6)</f>
        <v>0</v>
      </c>
      <c r="J8" s="184" t="b">
        <f>IF('Frallor namn och adress'!G6=3,'Frallor namn och adress'!N6)</f>
        <v>0</v>
      </c>
      <c r="K8" s="184" t="b">
        <f>IF('Frallor namn och adress'!G6=3,'Frallor namn och adress'!O6)</f>
        <v>0</v>
      </c>
      <c r="L8" s="184" t="b">
        <f>IF('Frallor namn och adress'!G6=3,'Frallor namn och adress'!R6)</f>
        <v>0</v>
      </c>
    </row>
    <row r="9" spans="1:12" s="14" customFormat="1" ht="15.6" hidden="1">
      <c r="A9" s="135" t="b">
        <f>IF('Frallor namn och adress'!G7=3,'Frallor namn och adress'!D7)</f>
        <v>0</v>
      </c>
      <c r="B9" s="135" t="b">
        <f>IF('Frallor namn och adress'!G7=3,'Frallor namn och adress'!C7)</f>
        <v>0</v>
      </c>
      <c r="C9" s="136"/>
      <c r="D9" s="136" t="b">
        <f>IF('Frallor namn och adress'!G7=3,'Frallor namn och adress'!H7)</f>
        <v>0</v>
      </c>
      <c r="E9" s="185" t="b">
        <f>IF('Frallor namn och adress'!G7=3,'Frallor namn och adress'!F7)</f>
        <v>0</v>
      </c>
      <c r="F9" s="184" t="b">
        <f>IF('Frallor namn och adress'!G7=3,'Frallor namn och adress'!J7)</f>
        <v>0</v>
      </c>
      <c r="G9" s="184" t="b">
        <f>IF('Frallor namn och adress'!G7=3,'Frallor namn och adress'!K7)</f>
        <v>0</v>
      </c>
      <c r="H9" s="184" t="b">
        <f>IF('Frallor namn och adress'!G7=3,'Frallor namn och adress'!L7)</f>
        <v>0</v>
      </c>
      <c r="I9" s="184" t="b">
        <f>IF('Frallor namn och adress'!G7=3,'Frallor namn och adress'!M7)</f>
        <v>0</v>
      </c>
      <c r="J9" s="184" t="b">
        <f>IF('Frallor namn och adress'!G7=3,'Frallor namn och adress'!N7)</f>
        <v>0</v>
      </c>
      <c r="K9" s="184" t="b">
        <f>IF('Frallor namn och adress'!G7=3,'Frallor namn och adress'!O7)</f>
        <v>0</v>
      </c>
      <c r="L9" s="184" t="b">
        <f>IF('Frallor namn och adress'!G7=3,'Frallor namn och adress'!R7)</f>
        <v>0</v>
      </c>
    </row>
    <row r="10" spans="1:12" s="14" customFormat="1" ht="15.6" hidden="1">
      <c r="A10" s="135" t="b">
        <f>IF('Frallor namn och adress'!G8=3,'Frallor namn och adress'!D8)</f>
        <v>0</v>
      </c>
      <c r="B10" s="135" t="b">
        <f>IF('Frallor namn och adress'!G8=3,'Frallor namn och adress'!C8)</f>
        <v>0</v>
      </c>
      <c r="C10" s="136"/>
      <c r="D10" s="136" t="b">
        <f>IF('Frallor namn och adress'!G8=3,'Frallor namn och adress'!H8)</f>
        <v>0</v>
      </c>
      <c r="E10" s="185" t="b">
        <f>IF('Frallor namn och adress'!G8=3,'Frallor namn och adress'!F8)</f>
        <v>0</v>
      </c>
      <c r="F10" s="184" t="b">
        <f>IF('Frallor namn och adress'!G8=3,'Frallor namn och adress'!J8)</f>
        <v>0</v>
      </c>
      <c r="G10" s="184" t="b">
        <f>IF('Frallor namn och adress'!G8=3,'Frallor namn och adress'!K8)</f>
        <v>0</v>
      </c>
      <c r="H10" s="184" t="b">
        <f>IF('Frallor namn och adress'!G8=3,'Frallor namn och adress'!L8)</f>
        <v>0</v>
      </c>
      <c r="I10" s="184" t="b">
        <f>IF('Frallor namn och adress'!G8=3,'Frallor namn och adress'!M8)</f>
        <v>0</v>
      </c>
      <c r="J10" s="184" t="b">
        <f>IF('Frallor namn och adress'!G8=3,'Frallor namn och adress'!N8)</f>
        <v>0</v>
      </c>
      <c r="K10" s="184" t="b">
        <f>IF('Frallor namn och adress'!G8=3,'Frallor namn och adress'!O8)</f>
        <v>0</v>
      </c>
      <c r="L10" s="184" t="b">
        <f>IF('Frallor namn och adress'!G8=3,'Frallor namn och adress'!R8)</f>
        <v>0</v>
      </c>
    </row>
    <row r="11" spans="1:12" s="14" customFormat="1" ht="15.6" hidden="1">
      <c r="A11" s="135" t="b">
        <f>IF('Frallor namn och adress'!G9=3,'Frallor namn och adress'!D9)</f>
        <v>0</v>
      </c>
      <c r="B11" s="135" t="b">
        <f>IF('Frallor namn och adress'!G9=3,'Frallor namn och adress'!C9)</f>
        <v>0</v>
      </c>
      <c r="C11" s="136"/>
      <c r="D11" s="136" t="b">
        <f>IF('Frallor namn och adress'!G9=3,'Frallor namn och adress'!H9)</f>
        <v>0</v>
      </c>
      <c r="E11" s="185" t="b">
        <f>IF('Frallor namn och adress'!G9=3,'Frallor namn och adress'!F9)</f>
        <v>0</v>
      </c>
      <c r="F11" s="184" t="b">
        <f>IF('Frallor namn och adress'!G9=3,'Frallor namn och adress'!J9)</f>
        <v>0</v>
      </c>
      <c r="G11" s="184" t="b">
        <f>IF('Frallor namn och adress'!G9=3,'Frallor namn och adress'!K9)</f>
        <v>0</v>
      </c>
      <c r="H11" s="184" t="b">
        <f>IF('Frallor namn och adress'!G9=3,'Frallor namn och adress'!L9)</f>
        <v>0</v>
      </c>
      <c r="I11" s="184" t="b">
        <f>IF('Frallor namn och adress'!G9=3,'Frallor namn och adress'!M9)</f>
        <v>0</v>
      </c>
      <c r="J11" s="184" t="b">
        <f>IF('Frallor namn och adress'!G9=3,'Frallor namn och adress'!N9)</f>
        <v>0</v>
      </c>
      <c r="K11" s="184" t="b">
        <f>IF('Frallor namn och adress'!G9=3,'Frallor namn och adress'!O9)</f>
        <v>0</v>
      </c>
      <c r="L11" s="184" t="b">
        <f>IF('Frallor namn och adress'!G9=3,'Frallor namn och adress'!R9)</f>
        <v>0</v>
      </c>
    </row>
    <row r="12" spans="1:12" s="14" customFormat="1" ht="15.6">
      <c r="A12" s="135" t="str">
        <f>IF('Frallor namn och adress'!G10=3,'Frallor namn och adress'!D10)</f>
        <v>Sturegatan 5</v>
      </c>
      <c r="B12" s="135" t="str">
        <f>IF('Frallor namn och adress'!G10=3,'Frallor namn och adress'!C10)</f>
        <v>Eva Johansson</v>
      </c>
      <c r="C12" s="136"/>
      <c r="D12" s="136">
        <f>IF('Frallor namn och adress'!G10=3,'Frallor namn och adress'!H10)</f>
        <v>0</v>
      </c>
      <c r="E12" s="185" t="str">
        <f>IF('Frallor namn och adress'!G10=3,'Frallor namn och adress'!F10)</f>
        <v>Bränninge</v>
      </c>
      <c r="F12" s="184">
        <f>IF('Frallor namn och adress'!G10=3,'Frallor namn och adress'!J10)</f>
        <v>1</v>
      </c>
      <c r="G12" s="184">
        <f>IF('Frallor namn och adress'!G10=3,'Frallor namn och adress'!K10)</f>
        <v>1</v>
      </c>
      <c r="H12" s="184">
        <f>IF('Frallor namn och adress'!G10=3,'Frallor namn och adress'!L10)</f>
        <v>1</v>
      </c>
      <c r="I12" s="184">
        <f>IF('Frallor namn och adress'!G10=3,'Frallor namn och adress'!M10)</f>
        <v>1</v>
      </c>
      <c r="J12" s="184">
        <f>IF('Frallor namn och adress'!G10=3,'Frallor namn och adress'!N10)</f>
        <v>1</v>
      </c>
      <c r="K12" s="184">
        <f>IF('Frallor namn och adress'!G10=3,'Frallor namn och adress'!O10)</f>
        <v>1</v>
      </c>
      <c r="L12" s="184">
        <f>IF('Frallor namn och adress'!G10=3,'Frallor namn och adress'!R10)</f>
        <v>0</v>
      </c>
    </row>
    <row r="13" spans="1:12" s="14" customFormat="1" ht="15.6">
      <c r="A13" s="135" t="str">
        <f>IF('Frallor namn och adress'!G11=3,'Frallor namn och adress'!D11)</f>
        <v>Blåklintsgatan 15</v>
      </c>
      <c r="B13" s="135" t="str">
        <f>IF('Frallor namn och adress'!G11=3,'Frallor namn och adress'!C11)</f>
        <v>Linda Helgstedt</v>
      </c>
      <c r="C13" s="136"/>
      <c r="D13" s="136" t="str">
        <f>IF('Frallor namn och adress'!G11=3,'Frallor namn och adress'!H11)</f>
        <v>073-7776133</v>
      </c>
      <c r="E13" s="185" t="str">
        <f>IF('Frallor namn och adress'!G11=3,'Frallor namn och adress'!F11)</f>
        <v>Bränninge</v>
      </c>
      <c r="F13" s="184">
        <f>IF('Frallor namn och adress'!G11=3,'Frallor namn och adress'!J11)</f>
        <v>1</v>
      </c>
      <c r="G13" s="184" t="str">
        <f>IF('Frallor namn och adress'!G11=3,'Frallor namn och adress'!K11)</f>
        <v>x</v>
      </c>
      <c r="H13" s="184">
        <f>IF('Frallor namn och adress'!G11=3,'Frallor namn och adress'!L11)</f>
        <v>1</v>
      </c>
      <c r="I13" s="184" t="str">
        <f>IF('Frallor namn och adress'!G11=3,'Frallor namn och adress'!M11)</f>
        <v>x</v>
      </c>
      <c r="J13" s="184">
        <f>IF('Frallor namn och adress'!G11=3,'Frallor namn och adress'!N11)</f>
        <v>1</v>
      </c>
      <c r="K13" s="184" t="str">
        <f>IF('Frallor namn och adress'!G11=3,'Frallor namn och adress'!O11)</f>
        <v>x</v>
      </c>
      <c r="L13" s="184" t="str">
        <f>IF('Frallor namn och adress'!G11=3,'Frallor namn och adress'!R11)</f>
        <v>En glutenfri</v>
      </c>
    </row>
    <row r="14" spans="1:12" s="14" customFormat="1" ht="15.6" hidden="1">
      <c r="A14" s="135" t="b">
        <f>IF('Frallor namn och adress'!G12=3,'Frallor namn och adress'!D12)</f>
        <v>0</v>
      </c>
      <c r="B14" s="135" t="b">
        <f>IF('Frallor namn och adress'!G12=3,'Frallor namn och adress'!C12)</f>
        <v>0</v>
      </c>
      <c r="C14" s="136"/>
      <c r="D14" s="136" t="b">
        <f>IF('Frallor namn och adress'!G12=3,'Frallor namn och adress'!H12)</f>
        <v>0</v>
      </c>
      <c r="E14" s="185" t="b">
        <f>IF('Frallor namn och adress'!G12=3,'Frallor namn och adress'!F12)</f>
        <v>0</v>
      </c>
      <c r="F14" s="184" t="b">
        <f>IF('Frallor namn och adress'!G12=3,'Frallor namn och adress'!J12)</f>
        <v>0</v>
      </c>
      <c r="G14" s="184" t="b">
        <f>IF('Frallor namn och adress'!G12=3,'Frallor namn och adress'!K12)</f>
        <v>0</v>
      </c>
      <c r="H14" s="184" t="b">
        <f>IF('Frallor namn och adress'!G12=3,'Frallor namn och adress'!L12)</f>
        <v>0</v>
      </c>
      <c r="I14" s="184" t="b">
        <f>IF('Frallor namn och adress'!G12=3,'Frallor namn och adress'!M12)</f>
        <v>0</v>
      </c>
      <c r="J14" s="184" t="b">
        <f>IF('Frallor namn och adress'!G12=3,'Frallor namn och adress'!N12)</f>
        <v>0</v>
      </c>
      <c r="K14" s="184" t="b">
        <f>IF('Frallor namn och adress'!G12=3,'Frallor namn och adress'!O12)</f>
        <v>0</v>
      </c>
      <c r="L14" s="184" t="b">
        <f>IF('Frallor namn och adress'!G12=3,'Frallor namn och adress'!R12)</f>
        <v>0</v>
      </c>
    </row>
    <row r="15" spans="1:12" s="14" customFormat="1" ht="15.6" hidden="1">
      <c r="A15" s="135" t="b">
        <f>IF('Frallor namn och adress'!G13=3,'Frallor namn och adress'!D13)</f>
        <v>0</v>
      </c>
      <c r="B15" s="135" t="b">
        <f>IF('Frallor namn och adress'!G13=3,'Frallor namn och adress'!C13)</f>
        <v>0</v>
      </c>
      <c r="C15" s="136"/>
      <c r="D15" s="136" t="b">
        <f>IF('Frallor namn och adress'!G13=3,'Frallor namn och adress'!H13)</f>
        <v>0</v>
      </c>
      <c r="E15" s="185" t="b">
        <f>IF('Frallor namn och adress'!G13=3,'Frallor namn och adress'!F13)</f>
        <v>0</v>
      </c>
      <c r="F15" s="184" t="b">
        <f>IF('Frallor namn och adress'!G13=3,'Frallor namn och adress'!J13)</f>
        <v>0</v>
      </c>
      <c r="G15" s="184" t="b">
        <f>IF('Frallor namn och adress'!G13=3,'Frallor namn och adress'!K13)</f>
        <v>0</v>
      </c>
      <c r="H15" s="184" t="b">
        <f>IF('Frallor namn och adress'!G13=3,'Frallor namn och adress'!L13)</f>
        <v>0</v>
      </c>
      <c r="I15" s="184" t="b">
        <f>IF('Frallor namn och adress'!G13=3,'Frallor namn och adress'!M13)</f>
        <v>0</v>
      </c>
      <c r="J15" s="184" t="b">
        <f>IF('Frallor namn och adress'!G13=3,'Frallor namn och adress'!N13)</f>
        <v>0</v>
      </c>
      <c r="K15" s="184" t="b">
        <f>IF('Frallor namn och adress'!G13=3,'Frallor namn och adress'!O13)</f>
        <v>0</v>
      </c>
      <c r="L15" s="184" t="b">
        <f>IF('Frallor namn och adress'!G13=3,'Frallor namn och adress'!R13)</f>
        <v>0</v>
      </c>
    </row>
    <row r="16" spans="1:12" s="14" customFormat="1" ht="15.6">
      <c r="A16" s="135" t="str">
        <f>IF('Frallor namn och adress'!G14=3,'Frallor namn och adress'!D14)</f>
        <v>Oxdragarslingan 18</v>
      </c>
      <c r="B16" s="135" t="str">
        <f>IF('Frallor namn och adress'!G14=3,'Frallor namn och adress'!C14)</f>
        <v>Johanna Hamretz</v>
      </c>
      <c r="C16" s="136"/>
      <c r="D16" s="136" t="str">
        <f>IF('Frallor namn och adress'!G14=3,'Frallor namn och adress'!H14)</f>
        <v>0724-504257</v>
      </c>
      <c r="E16" s="185" t="str">
        <f>IF('Frallor namn och adress'!G14=3,'Frallor namn och adress'!F14)</f>
        <v>Bränninge</v>
      </c>
      <c r="F16" s="184">
        <f>IF('Frallor namn och adress'!G14=3,'Frallor namn och adress'!J14)</f>
        <v>1</v>
      </c>
      <c r="G16" s="184">
        <f>IF('Frallor namn och adress'!G14=3,'Frallor namn och adress'!K14)</f>
        <v>1</v>
      </c>
      <c r="H16" s="184">
        <f>IF('Frallor namn och adress'!G14=3,'Frallor namn och adress'!L14)</f>
        <v>1</v>
      </c>
      <c r="I16" s="184">
        <f>IF('Frallor namn och adress'!G14=3,'Frallor namn och adress'!M14)</f>
        <v>1</v>
      </c>
      <c r="J16" s="184">
        <f>IF('Frallor namn och adress'!G14=3,'Frallor namn och adress'!N14)</f>
        <v>1</v>
      </c>
      <c r="K16" s="184">
        <f>IF('Frallor namn och adress'!G14=3,'Frallor namn och adress'!O14)</f>
        <v>1</v>
      </c>
      <c r="L16" s="184">
        <f>IF('Frallor namn och adress'!G14=3,'Frallor namn och adress'!R14)</f>
        <v>0</v>
      </c>
    </row>
    <row r="17" spans="1:12" s="14" customFormat="1" ht="15.6">
      <c r="A17" s="135" t="str">
        <f>IF('Frallor namn och adress'!G15=3,'Frallor namn och adress'!D15)</f>
        <v>Pilgatan 1</v>
      </c>
      <c r="B17" s="135" t="str">
        <f>IF('Frallor namn och adress'!G15=3,'Frallor namn och adress'!C15)</f>
        <v>Sara Larsmark</v>
      </c>
      <c r="C17" s="136"/>
      <c r="D17" s="136" t="str">
        <f>IF('Frallor namn och adress'!G15=3,'Frallor namn och adress'!H15)</f>
        <v>073-9598810</v>
      </c>
      <c r="E17" s="185" t="str">
        <f>IF('Frallor namn och adress'!G15=3,'Frallor namn och adress'!F15)</f>
        <v>Bränninge</v>
      </c>
      <c r="F17" s="184">
        <f>IF('Frallor namn och adress'!G15=3,'Frallor namn och adress'!J15)</f>
        <v>1</v>
      </c>
      <c r="G17" s="184" t="str">
        <f>IF('Frallor namn och adress'!G15=3,'Frallor namn och adress'!K15)</f>
        <v>x</v>
      </c>
      <c r="H17" s="184">
        <f>IF('Frallor namn och adress'!G15=3,'Frallor namn och adress'!L15)</f>
        <v>1</v>
      </c>
      <c r="I17" s="184" t="str">
        <f>IF('Frallor namn och adress'!G15=3,'Frallor namn och adress'!M15)</f>
        <v>x</v>
      </c>
      <c r="J17" s="184">
        <f>IF('Frallor namn och adress'!G15=3,'Frallor namn och adress'!N15)</f>
        <v>1</v>
      </c>
      <c r="K17" s="184" t="str">
        <f>IF('Frallor namn och adress'!G15=3,'Frallor namn och adress'!O15)</f>
        <v>x</v>
      </c>
      <c r="L17" s="184">
        <f>IF('Frallor namn och adress'!G15=3,'Frallor namn och adress'!R15)</f>
        <v>0</v>
      </c>
    </row>
    <row r="18" spans="1:12" s="14" customFormat="1" ht="15.6">
      <c r="A18" s="135" t="str">
        <f>IF('Frallor namn och adress'!G16=3,'Frallor namn och adress'!D16)</f>
        <v>Båtsmansgatan 18</v>
      </c>
      <c r="B18" s="135" t="str">
        <f>IF('Frallor namn och adress'!G16=3,'Frallor namn och adress'!C16)</f>
        <v>Fredrik Wangström</v>
      </c>
      <c r="C18" s="136"/>
      <c r="D18" s="136" t="str">
        <f>IF('Frallor namn och adress'!G16=3,'Frallor namn och adress'!H16)</f>
        <v>0706-115460</v>
      </c>
      <c r="E18" s="185" t="str">
        <f>IF('Frallor namn och adress'!G16=3,'Frallor namn och adress'!F16)</f>
        <v>Sjogarp</v>
      </c>
      <c r="F18" s="184">
        <f>IF('Frallor namn och adress'!G16=3,'Frallor namn och adress'!J16)</f>
        <v>1</v>
      </c>
      <c r="G18" s="184">
        <f>IF('Frallor namn och adress'!G16=3,'Frallor namn och adress'!K16)</f>
        <v>1</v>
      </c>
      <c r="H18" s="184">
        <f>IF('Frallor namn och adress'!G16=3,'Frallor namn och adress'!L16)</f>
        <v>1</v>
      </c>
      <c r="I18" s="184">
        <f>IF('Frallor namn och adress'!G16=3,'Frallor namn och adress'!M16)</f>
        <v>1</v>
      </c>
      <c r="J18" s="184">
        <f>IF('Frallor namn och adress'!G16=3,'Frallor namn och adress'!N16)</f>
        <v>1</v>
      </c>
      <c r="K18" s="184">
        <f>IF('Frallor namn och adress'!G16=3,'Frallor namn och adress'!O16)</f>
        <v>1</v>
      </c>
      <c r="L18" s="184">
        <f>IF('Frallor namn och adress'!G16=3,'Frallor namn och adress'!R16)</f>
        <v>0</v>
      </c>
    </row>
    <row r="19" spans="1:12" s="14" customFormat="1" ht="15.6" hidden="1">
      <c r="A19" s="135" t="b">
        <f>IF('Frallor namn och adress'!G17=3,'Frallor namn och adress'!D17)</f>
        <v>0</v>
      </c>
      <c r="B19" s="135" t="b">
        <f>IF('Frallor namn och adress'!G17=3,'Frallor namn och adress'!C17)</f>
        <v>0</v>
      </c>
      <c r="C19" s="136"/>
      <c r="D19" s="136" t="b">
        <f>IF('Frallor namn och adress'!G17=3,'Frallor namn och adress'!H17)</f>
        <v>0</v>
      </c>
      <c r="E19" s="185" t="b">
        <f>IF('Frallor namn och adress'!G17=3,'Frallor namn och adress'!F17)</f>
        <v>0</v>
      </c>
      <c r="F19" s="184" t="b">
        <f>IF('Frallor namn och adress'!G17=3,'Frallor namn och adress'!J17)</f>
        <v>0</v>
      </c>
      <c r="G19" s="184" t="b">
        <f>IF('Frallor namn och adress'!G17=3,'Frallor namn och adress'!K17)</f>
        <v>0</v>
      </c>
      <c r="H19" s="184" t="b">
        <f>IF('Frallor namn och adress'!G17=3,'Frallor namn och adress'!L17)</f>
        <v>0</v>
      </c>
      <c r="I19" s="184" t="b">
        <f>IF('Frallor namn och adress'!G17=3,'Frallor namn och adress'!M17)</f>
        <v>0</v>
      </c>
      <c r="J19" s="184" t="b">
        <f>IF('Frallor namn och adress'!G17=3,'Frallor namn och adress'!N17)</f>
        <v>0</v>
      </c>
      <c r="K19" s="184" t="b">
        <f>IF('Frallor namn och adress'!G17=3,'Frallor namn och adress'!O17)</f>
        <v>0</v>
      </c>
      <c r="L19" s="184" t="b">
        <f>IF('Frallor namn och adress'!G17=3,'Frallor namn och adress'!R17)</f>
        <v>0</v>
      </c>
    </row>
    <row r="20" spans="1:12" s="14" customFormat="1" ht="15.6" hidden="1">
      <c r="A20" s="135" t="b">
        <f>IF('Frallor namn och adress'!G18=3,'Frallor namn och adress'!D18)</f>
        <v>0</v>
      </c>
      <c r="B20" s="135" t="b">
        <f>IF('Frallor namn och adress'!G18=3,'Frallor namn och adress'!C18)</f>
        <v>0</v>
      </c>
      <c r="C20" s="136"/>
      <c r="D20" s="136" t="b">
        <f>IF('Frallor namn och adress'!G18=3,'Frallor namn och adress'!H18)</f>
        <v>0</v>
      </c>
      <c r="E20" s="185" t="b">
        <f>IF('Frallor namn och adress'!G18=3,'Frallor namn och adress'!F18)</f>
        <v>0</v>
      </c>
      <c r="F20" s="184" t="b">
        <f>IF('Frallor namn och adress'!G18=3,'Frallor namn och adress'!J18)</f>
        <v>0</v>
      </c>
      <c r="G20" s="184" t="b">
        <f>IF('Frallor namn och adress'!G18=3,'Frallor namn och adress'!K18)</f>
        <v>0</v>
      </c>
      <c r="H20" s="184" t="b">
        <f>IF('Frallor namn och adress'!G18=3,'Frallor namn och adress'!L18)</f>
        <v>0</v>
      </c>
      <c r="I20" s="184" t="b">
        <f>IF('Frallor namn och adress'!G18=3,'Frallor namn och adress'!M18)</f>
        <v>0</v>
      </c>
      <c r="J20" s="184" t="b">
        <f>IF('Frallor namn och adress'!G18=3,'Frallor namn och adress'!N18)</f>
        <v>0</v>
      </c>
      <c r="K20" s="184" t="b">
        <f>IF('Frallor namn och adress'!G18=3,'Frallor namn och adress'!O18)</f>
        <v>0</v>
      </c>
      <c r="L20" s="184" t="b">
        <f>IF('Frallor namn och adress'!G18=3,'Frallor namn och adress'!R18)</f>
        <v>0</v>
      </c>
    </row>
    <row r="21" spans="1:12" s="14" customFormat="1" ht="15.6" hidden="1">
      <c r="A21" s="135" t="b">
        <f>IF('Frallor namn och adress'!G19=3,'Frallor namn och adress'!D19)</f>
        <v>0</v>
      </c>
      <c r="B21" s="135" t="b">
        <f>IF('Frallor namn och adress'!G19=3,'Frallor namn och adress'!C19)</f>
        <v>0</v>
      </c>
      <c r="C21" s="136"/>
      <c r="D21" s="136" t="b">
        <f>IF('Frallor namn och adress'!G19=3,'Frallor namn och adress'!H19)</f>
        <v>0</v>
      </c>
      <c r="E21" s="185" t="b">
        <f>IF('Frallor namn och adress'!G19=3,'Frallor namn och adress'!F19)</f>
        <v>0</v>
      </c>
      <c r="F21" s="184" t="b">
        <f>IF('Frallor namn och adress'!G19=3,'Frallor namn och adress'!J19)</f>
        <v>0</v>
      </c>
      <c r="G21" s="184" t="b">
        <f>IF('Frallor namn och adress'!G19=3,'Frallor namn och adress'!K19)</f>
        <v>0</v>
      </c>
      <c r="H21" s="184" t="b">
        <f>IF('Frallor namn och adress'!G19=3,'Frallor namn och adress'!L19)</f>
        <v>0</v>
      </c>
      <c r="I21" s="184" t="b">
        <f>IF('Frallor namn och adress'!G19=3,'Frallor namn och adress'!M19)</f>
        <v>0</v>
      </c>
      <c r="J21" s="184" t="b">
        <f>IF('Frallor namn och adress'!G19=3,'Frallor namn och adress'!N19)</f>
        <v>0</v>
      </c>
      <c r="K21" s="184" t="b">
        <f>IF('Frallor namn och adress'!G19=3,'Frallor namn och adress'!O19)</f>
        <v>0</v>
      </c>
      <c r="L21" s="184" t="b">
        <f>IF('Frallor namn och adress'!G19=3,'Frallor namn och adress'!R19)</f>
        <v>0</v>
      </c>
    </row>
    <row r="22" spans="1:12" s="14" customFormat="1" ht="15.6" hidden="1">
      <c r="A22" s="135" t="b">
        <f>IF('Frallor namn och adress'!G20=3,'Frallor namn och adress'!D20)</f>
        <v>0</v>
      </c>
      <c r="B22" s="135" t="b">
        <f>IF('Frallor namn och adress'!G20=3,'Frallor namn och adress'!C20)</f>
        <v>0</v>
      </c>
      <c r="C22" s="136"/>
      <c r="D22" s="136" t="b">
        <f>IF('Frallor namn och adress'!G20=3,'Frallor namn och adress'!H20)</f>
        <v>0</v>
      </c>
      <c r="E22" s="185" t="b">
        <f>IF('Frallor namn och adress'!G20=3,'Frallor namn och adress'!F20)</f>
        <v>0</v>
      </c>
      <c r="F22" s="184" t="b">
        <f>IF('Frallor namn och adress'!G20=3,'Frallor namn och adress'!J20)</f>
        <v>0</v>
      </c>
      <c r="G22" s="184" t="b">
        <f>IF('Frallor namn och adress'!G20=3,'Frallor namn och adress'!K20)</f>
        <v>0</v>
      </c>
      <c r="H22" s="184" t="b">
        <f>IF('Frallor namn och adress'!G20=3,'Frallor namn och adress'!L20)</f>
        <v>0</v>
      </c>
      <c r="I22" s="184" t="b">
        <f>IF('Frallor namn och adress'!G20=3,'Frallor namn och adress'!M20)</f>
        <v>0</v>
      </c>
      <c r="J22" s="184" t="b">
        <f>IF('Frallor namn och adress'!G20=3,'Frallor namn och adress'!N20)</f>
        <v>0</v>
      </c>
      <c r="K22" s="184" t="b">
        <f>IF('Frallor namn och adress'!G20=3,'Frallor namn och adress'!O20)</f>
        <v>0</v>
      </c>
      <c r="L22" s="184" t="b">
        <f>IF('Frallor namn och adress'!G20=3,'Frallor namn och adress'!R20)</f>
        <v>0</v>
      </c>
    </row>
    <row r="23" spans="1:12" s="14" customFormat="1" ht="15.6">
      <c r="A23" s="135" t="str">
        <f>IF('Frallor namn och adress'!G21=3,'Frallor namn och adress'!D21)</f>
        <v>Bygränd 1</v>
      </c>
      <c r="B23" s="135" t="str">
        <f>IF('Frallor namn och adress'!G21=3,'Frallor namn och adress'!C21)</f>
        <v>Jenny Diber</v>
      </c>
      <c r="C23" s="136"/>
      <c r="D23" s="136">
        <f>IF('Frallor namn och adress'!G21=3,'Frallor namn och adress'!H21)</f>
        <v>0</v>
      </c>
      <c r="E23" s="185" t="str">
        <f>IF('Frallor namn och adress'!G21=3,'Frallor namn och adress'!F21)</f>
        <v>Bränninge</v>
      </c>
      <c r="F23" s="184">
        <f>IF('Frallor namn och adress'!G21=3,'Frallor namn och adress'!J21)</f>
        <v>1</v>
      </c>
      <c r="G23" s="184">
        <f>IF('Frallor namn och adress'!G21=3,'Frallor namn och adress'!K21)</f>
        <v>1</v>
      </c>
      <c r="H23" s="184">
        <f>IF('Frallor namn och adress'!G21=3,'Frallor namn och adress'!L21)</f>
        <v>1</v>
      </c>
      <c r="I23" s="184">
        <f>IF('Frallor namn och adress'!G21=3,'Frallor namn och adress'!M21)</f>
        <v>1</v>
      </c>
      <c r="J23" s="184">
        <f>IF('Frallor namn och adress'!G21=3,'Frallor namn och adress'!N21)</f>
        <v>1</v>
      </c>
      <c r="K23" s="184" t="str">
        <f>IF('Frallor namn och adress'!G21=3,'Frallor namn och adress'!O21)</f>
        <v>x</v>
      </c>
      <c r="L23" s="184">
        <f>IF('Frallor namn och adress'!G21=3,'Frallor namn och adress'!R21)</f>
        <v>0</v>
      </c>
    </row>
    <row r="24" spans="1:12" s="14" customFormat="1" ht="15.6" hidden="1">
      <c r="A24" s="135" t="b">
        <f>IF('Frallor namn och adress'!G22=3,'Frallor namn och adress'!D22)</f>
        <v>0</v>
      </c>
      <c r="B24" s="135" t="b">
        <f>IF('Frallor namn och adress'!G22=3,'Frallor namn och adress'!C22)</f>
        <v>0</v>
      </c>
      <c r="C24" s="136"/>
      <c r="D24" s="136" t="b">
        <f>IF('Frallor namn och adress'!G22=3,'Frallor namn och adress'!H22)</f>
        <v>0</v>
      </c>
      <c r="E24" s="185" t="b">
        <f>IF('Frallor namn och adress'!G22=3,'Frallor namn och adress'!F22)</f>
        <v>0</v>
      </c>
      <c r="F24" s="184" t="b">
        <f>IF('Frallor namn och adress'!G22=3,'Frallor namn och adress'!J22)</f>
        <v>0</v>
      </c>
      <c r="G24" s="184" t="b">
        <f>IF('Frallor namn och adress'!G22=3,'Frallor namn och adress'!K22)</f>
        <v>0</v>
      </c>
      <c r="H24" s="184" t="b">
        <f>IF('Frallor namn och adress'!G22=3,'Frallor namn och adress'!L22)</f>
        <v>0</v>
      </c>
      <c r="I24" s="184" t="b">
        <f>IF('Frallor namn och adress'!G22=3,'Frallor namn och adress'!M22)</f>
        <v>0</v>
      </c>
      <c r="J24" s="184" t="b">
        <f>IF('Frallor namn och adress'!G22=3,'Frallor namn och adress'!N22)</f>
        <v>0</v>
      </c>
      <c r="K24" s="184" t="b">
        <f>IF('Frallor namn och adress'!G22=3,'Frallor namn och adress'!O22)</f>
        <v>0</v>
      </c>
      <c r="L24" s="184" t="b">
        <f>IF('Frallor namn och adress'!G22=3,'Frallor namn och adress'!R22)</f>
        <v>0</v>
      </c>
    </row>
    <row r="25" spans="1:12" s="14" customFormat="1" ht="15.6" hidden="1">
      <c r="A25" s="135" t="b">
        <f>IF('Frallor namn och adress'!G23=3,'Frallor namn och adress'!D23)</f>
        <v>0</v>
      </c>
      <c r="B25" s="135" t="b">
        <f>IF('Frallor namn och adress'!G23=3,'Frallor namn och adress'!C23)</f>
        <v>0</v>
      </c>
      <c r="C25" s="136"/>
      <c r="D25" s="136" t="b">
        <f>IF('Frallor namn och adress'!G23=3,'Frallor namn och adress'!H23)</f>
        <v>0</v>
      </c>
      <c r="E25" s="185" t="b">
        <f>IF('Frallor namn och adress'!G23=3,'Frallor namn och adress'!F23)</f>
        <v>0</v>
      </c>
      <c r="F25" s="184" t="b">
        <f>IF('Frallor namn och adress'!G23=3,'Frallor namn och adress'!J23)</f>
        <v>0</v>
      </c>
      <c r="G25" s="184" t="b">
        <f>IF('Frallor namn och adress'!G23=3,'Frallor namn och adress'!K23)</f>
        <v>0</v>
      </c>
      <c r="H25" s="184" t="b">
        <f>IF('Frallor namn och adress'!G23=3,'Frallor namn och adress'!L23)</f>
        <v>0</v>
      </c>
      <c r="I25" s="184" t="b">
        <f>IF('Frallor namn och adress'!G23=3,'Frallor namn och adress'!M23)</f>
        <v>0</v>
      </c>
      <c r="J25" s="184" t="b">
        <f>IF('Frallor namn och adress'!G23=3,'Frallor namn och adress'!N23)</f>
        <v>0</v>
      </c>
      <c r="K25" s="184" t="b">
        <f>IF('Frallor namn och adress'!G23=3,'Frallor namn och adress'!O23)</f>
        <v>0</v>
      </c>
      <c r="L25" s="184" t="b">
        <f>IF('Frallor namn och adress'!G23=3,'Frallor namn och adress'!R23)</f>
        <v>0</v>
      </c>
    </row>
    <row r="26" spans="1:12" ht="15.6" hidden="1">
      <c r="A26" s="135" t="b">
        <f>IF('Frallor namn och adress'!G24=3,'Frallor namn och adress'!D24)</f>
        <v>0</v>
      </c>
      <c r="B26" s="135" t="b">
        <f>IF('Frallor namn och adress'!G24=3,'Frallor namn och adress'!C24)</f>
        <v>0</v>
      </c>
      <c r="C26" s="136"/>
      <c r="D26" s="136" t="b">
        <f>IF('Frallor namn och adress'!G24=3,'Frallor namn och adress'!H24)</f>
        <v>0</v>
      </c>
      <c r="E26" s="185" t="b">
        <f>IF('Frallor namn och adress'!G24=3,'Frallor namn och adress'!F24)</f>
        <v>0</v>
      </c>
      <c r="F26" s="184" t="b">
        <f>IF('Frallor namn och adress'!G24=3,'Frallor namn och adress'!J24)</f>
        <v>0</v>
      </c>
      <c r="G26" s="184" t="b">
        <f>IF('Frallor namn och adress'!G24=3,'Frallor namn och adress'!K24)</f>
        <v>0</v>
      </c>
      <c r="H26" s="184" t="b">
        <f>IF('Frallor namn och adress'!G24=3,'Frallor namn och adress'!L24)</f>
        <v>0</v>
      </c>
      <c r="I26" s="184" t="b">
        <f>IF('Frallor namn och adress'!G24=3,'Frallor namn och adress'!M24)</f>
        <v>0</v>
      </c>
      <c r="J26" s="184" t="b">
        <f>IF('Frallor namn och adress'!G24=3,'Frallor namn och adress'!N24)</f>
        <v>0</v>
      </c>
      <c r="K26" s="184" t="b">
        <f>IF('Frallor namn och adress'!G24=3,'Frallor namn och adress'!O24)</f>
        <v>0</v>
      </c>
      <c r="L26" s="184" t="b">
        <f>IF('Frallor namn och adress'!G24=3,'Frallor namn och adress'!R24)</f>
        <v>0</v>
      </c>
    </row>
    <row r="27" spans="1:12" s="14" customFormat="1" ht="15.6" hidden="1">
      <c r="A27" s="135" t="b">
        <f>IF('Frallor namn och adress'!G25=3,'Frallor namn och adress'!D25)</f>
        <v>0</v>
      </c>
      <c r="B27" s="135" t="b">
        <f>IF('Frallor namn och adress'!G25=3,'Frallor namn och adress'!C25)</f>
        <v>0</v>
      </c>
      <c r="C27" s="136"/>
      <c r="D27" s="136" t="b">
        <f>IF('Frallor namn och adress'!G25=3,'Frallor namn och adress'!H25)</f>
        <v>0</v>
      </c>
      <c r="E27" s="185" t="b">
        <f>IF('Frallor namn och adress'!G25=3,'Frallor namn och adress'!F25)</f>
        <v>0</v>
      </c>
      <c r="F27" s="184" t="b">
        <f>IF('Frallor namn och adress'!G25=3,'Frallor namn och adress'!J25)</f>
        <v>0</v>
      </c>
      <c r="G27" s="184" t="b">
        <f>IF('Frallor namn och adress'!G25=3,'Frallor namn och adress'!K25)</f>
        <v>0</v>
      </c>
      <c r="H27" s="184" t="b">
        <f>IF('Frallor namn och adress'!G25=3,'Frallor namn och adress'!L25)</f>
        <v>0</v>
      </c>
      <c r="I27" s="184" t="b">
        <f>IF('Frallor namn och adress'!G25=3,'Frallor namn och adress'!M25)</f>
        <v>0</v>
      </c>
      <c r="J27" s="184" t="b">
        <f>IF('Frallor namn och adress'!G25=3,'Frallor namn och adress'!N25)</f>
        <v>0</v>
      </c>
      <c r="K27" s="184" t="b">
        <f>IF('Frallor namn och adress'!G25=3,'Frallor namn och adress'!O25)</f>
        <v>0</v>
      </c>
      <c r="L27" s="184" t="b">
        <f>IF('Frallor namn och adress'!G25=3,'Frallor namn och adress'!R25)</f>
        <v>0</v>
      </c>
    </row>
    <row r="28" spans="1:12" ht="15.6">
      <c r="A28" s="135" t="str">
        <f>IF('Frallor namn och adress'!G26=3,'Frallor namn och adress'!D26)</f>
        <v>Vätterglimten 13</v>
      </c>
      <c r="B28" s="135" t="str">
        <f>IF('Frallor namn och adress'!G26=3,'Frallor namn och adress'!C26)</f>
        <v>Karin Westmar</v>
      </c>
      <c r="C28" s="136"/>
      <c r="D28" s="136" t="str">
        <f>IF('Frallor namn och adress'!G26=3,'Frallor namn och adress'!H26)</f>
        <v>070-3573547</v>
      </c>
      <c r="E28" s="185" t="str">
        <f>IF('Frallor namn och adress'!G26=3,'Frallor namn och adress'!F26)</f>
        <v>Sjogarp</v>
      </c>
      <c r="F28" s="184">
        <f>IF('Frallor namn och adress'!G26=3,'Frallor namn och adress'!J26)</f>
        <v>1</v>
      </c>
      <c r="G28" s="184">
        <f>IF('Frallor namn och adress'!G26=3,'Frallor namn och adress'!K26)</f>
        <v>1</v>
      </c>
      <c r="H28" s="184">
        <f>IF('Frallor namn och adress'!G26=3,'Frallor namn och adress'!L26)</f>
        <v>1</v>
      </c>
      <c r="I28" s="184" t="str">
        <f>IF('Frallor namn och adress'!G26=3,'Frallor namn och adress'!M26)</f>
        <v>x</v>
      </c>
      <c r="J28" s="184" t="str">
        <f>IF('Frallor namn och adress'!G26=3,'Frallor namn och adress'!N26)</f>
        <v>x</v>
      </c>
      <c r="K28" s="184" t="str">
        <f>IF('Frallor namn och adress'!G26=3,'Frallor namn och adress'!O26)</f>
        <v>x</v>
      </c>
      <c r="L28" s="184" t="str">
        <f>IF('Frallor namn och adress'!G26=3,'Frallor namn och adress'!R26)</f>
        <v>Lägg frallor i brevlådan</v>
      </c>
    </row>
    <row r="29" spans="1:12" s="14" customFormat="1" ht="15.6" hidden="1">
      <c r="A29" s="135" t="b">
        <f>IF('Frallor namn och adress'!G27=3,'Frallor namn och adress'!D27)</f>
        <v>0</v>
      </c>
      <c r="B29" s="135" t="b">
        <f>IF('Frallor namn och adress'!G27=3,'Frallor namn och adress'!C27)</f>
        <v>0</v>
      </c>
      <c r="C29" s="136"/>
      <c r="D29" s="136" t="b">
        <f>IF('Frallor namn och adress'!G27=3,'Frallor namn och adress'!H27)</f>
        <v>0</v>
      </c>
      <c r="E29" s="185" t="b">
        <f>IF('Frallor namn och adress'!G27=3,'Frallor namn och adress'!F27)</f>
        <v>0</v>
      </c>
      <c r="F29" s="184" t="b">
        <f>IF('Frallor namn och adress'!G27=3,'Frallor namn och adress'!J27)</f>
        <v>0</v>
      </c>
      <c r="G29" s="184" t="b">
        <f>IF('Frallor namn och adress'!G27=3,'Frallor namn och adress'!K27)</f>
        <v>0</v>
      </c>
      <c r="H29" s="184" t="b">
        <f>IF('Frallor namn och adress'!G27=3,'Frallor namn och adress'!L27)</f>
        <v>0</v>
      </c>
      <c r="I29" s="184" t="b">
        <f>IF('Frallor namn och adress'!G27=3,'Frallor namn och adress'!M27)</f>
        <v>0</v>
      </c>
      <c r="J29" s="184" t="b">
        <f>IF('Frallor namn och adress'!G27=3,'Frallor namn och adress'!N27)</f>
        <v>0</v>
      </c>
      <c r="K29" s="184" t="b">
        <f>IF('Frallor namn och adress'!G27=3,'Frallor namn och adress'!O27)</f>
        <v>0</v>
      </c>
      <c r="L29" s="184" t="b">
        <f>IF('Frallor namn och adress'!G27=3,'Frallor namn och adress'!R27)</f>
        <v>0</v>
      </c>
    </row>
    <row r="30" spans="1:12" s="14" customFormat="1" ht="15.6" hidden="1">
      <c r="A30" s="135" t="b">
        <f>IF('Frallor namn och adress'!G28=3,'Frallor namn och adress'!D28)</f>
        <v>0</v>
      </c>
      <c r="B30" s="135" t="b">
        <f>IF('Frallor namn och adress'!G28=3,'Frallor namn och adress'!C28)</f>
        <v>0</v>
      </c>
      <c r="C30" s="136"/>
      <c r="D30" s="136" t="b">
        <f>IF('Frallor namn och adress'!G28=3,'Frallor namn och adress'!H28)</f>
        <v>0</v>
      </c>
      <c r="E30" s="185" t="b">
        <f>IF('Frallor namn och adress'!G28=3,'Frallor namn och adress'!F28)</f>
        <v>0</v>
      </c>
      <c r="F30" s="184" t="b">
        <f>IF('Frallor namn och adress'!G28=3,'Frallor namn och adress'!J28)</f>
        <v>0</v>
      </c>
      <c r="G30" s="184" t="b">
        <f>IF('Frallor namn och adress'!G28=3,'Frallor namn och adress'!K28)</f>
        <v>0</v>
      </c>
      <c r="H30" s="184" t="b">
        <f>IF('Frallor namn och adress'!G28=3,'Frallor namn och adress'!L28)</f>
        <v>0</v>
      </c>
      <c r="I30" s="184" t="b">
        <f>IF('Frallor namn och adress'!G28=3,'Frallor namn och adress'!M28)</f>
        <v>0</v>
      </c>
      <c r="J30" s="184" t="b">
        <f>IF('Frallor namn och adress'!G28=3,'Frallor namn och adress'!N28)</f>
        <v>0</v>
      </c>
      <c r="K30" s="184" t="b">
        <f>IF('Frallor namn och adress'!G28=3,'Frallor namn och adress'!O28)</f>
        <v>0</v>
      </c>
      <c r="L30" s="184" t="b">
        <f>IF('Frallor namn och adress'!G28=3,'Frallor namn och adress'!R28)</f>
        <v>0</v>
      </c>
    </row>
    <row r="31" spans="1:12" s="14" customFormat="1" ht="15.6" hidden="1">
      <c r="A31" s="135" t="b">
        <f>IF('Frallor namn och adress'!G29=3,'Frallor namn och adress'!D29)</f>
        <v>0</v>
      </c>
      <c r="B31" s="135" t="b">
        <f>IF('Frallor namn och adress'!G29=3,'Frallor namn och adress'!C29)</f>
        <v>0</v>
      </c>
      <c r="C31" s="136"/>
      <c r="D31" s="136" t="b">
        <f>IF('Frallor namn och adress'!G29=3,'Frallor namn och adress'!H29)</f>
        <v>0</v>
      </c>
      <c r="E31" s="185" t="b">
        <f>IF('Frallor namn och adress'!G29=3,'Frallor namn och adress'!F29)</f>
        <v>0</v>
      </c>
      <c r="F31" s="184" t="b">
        <f>IF('Frallor namn och adress'!G29=3,'Frallor namn och adress'!J29)</f>
        <v>0</v>
      </c>
      <c r="G31" s="184" t="b">
        <f>IF('Frallor namn och adress'!G29=3,'Frallor namn och adress'!K29)</f>
        <v>0</v>
      </c>
      <c r="H31" s="184" t="b">
        <f>IF('Frallor namn och adress'!G29=3,'Frallor namn och adress'!L29)</f>
        <v>0</v>
      </c>
      <c r="I31" s="184" t="b">
        <f>IF('Frallor namn och adress'!G29=3,'Frallor namn och adress'!M29)</f>
        <v>0</v>
      </c>
      <c r="J31" s="184" t="b">
        <f>IF('Frallor namn och adress'!G29=3,'Frallor namn och adress'!N29)</f>
        <v>0</v>
      </c>
      <c r="K31" s="184" t="b">
        <f>IF('Frallor namn och adress'!G29=3,'Frallor namn och adress'!O29)</f>
        <v>0</v>
      </c>
      <c r="L31" s="184" t="b">
        <f>IF('Frallor namn och adress'!G29=3,'Frallor namn och adress'!R29)</f>
        <v>0</v>
      </c>
    </row>
    <row r="32" spans="1:12" s="14" customFormat="1" ht="15.6">
      <c r="A32" s="135" t="str">
        <f>IF('Frallor namn och adress'!G30=3,'Frallor namn och adress'!D30)</f>
        <v>Viktoriagatan 19</v>
      </c>
      <c r="B32" s="135" t="str">
        <f>IF('Frallor namn och adress'!G30=3,'Frallor namn och adress'!C30)</f>
        <v>Susanne Florin</v>
      </c>
      <c r="C32" s="136"/>
      <c r="D32" s="136" t="str">
        <f>IF('Frallor namn och adress'!G30=3,'Frallor namn och adress'!H30)</f>
        <v>070-2650655</v>
      </c>
      <c r="E32" s="185" t="str">
        <f>IF('Frallor namn och adress'!G30=3,'Frallor namn och adress'!F30)</f>
        <v>Bränninge</v>
      </c>
      <c r="F32" s="184">
        <f>IF('Frallor namn och adress'!G30=3,'Frallor namn och adress'!J30)</f>
        <v>1</v>
      </c>
      <c r="G32" s="184">
        <f>IF('Frallor namn och adress'!G30=3,'Frallor namn och adress'!K30)</f>
        <v>1</v>
      </c>
      <c r="H32" s="184">
        <f>IF('Frallor namn och adress'!G30=3,'Frallor namn och adress'!L30)</f>
        <v>1</v>
      </c>
      <c r="I32" s="184">
        <f>IF('Frallor namn och adress'!G30=3,'Frallor namn och adress'!M30)</f>
        <v>1</v>
      </c>
      <c r="J32" s="184">
        <f>IF('Frallor namn och adress'!G30=3,'Frallor namn och adress'!N30)</f>
        <v>1</v>
      </c>
      <c r="K32" s="184">
        <f>IF('Frallor namn och adress'!G30=3,'Frallor namn och adress'!O30)</f>
        <v>1</v>
      </c>
      <c r="L32" s="184">
        <f>IF('Frallor namn och adress'!G30=3,'Frallor namn och adress'!R30)</f>
        <v>0</v>
      </c>
    </row>
    <row r="33" spans="1:12" s="14" customFormat="1" ht="15.6" hidden="1">
      <c r="A33" s="135" t="b">
        <f>IF('Frallor namn och adress'!G31=3,'Frallor namn och adress'!D31)</f>
        <v>0</v>
      </c>
      <c r="B33" s="135" t="b">
        <f>IF('Frallor namn och adress'!G31=3,'Frallor namn och adress'!C31)</f>
        <v>0</v>
      </c>
      <c r="C33" s="136"/>
      <c r="D33" s="136" t="b">
        <f>IF('Frallor namn och adress'!G31=3,'Frallor namn och adress'!H31)</f>
        <v>0</v>
      </c>
      <c r="E33" s="185" t="b">
        <f>IF('Frallor namn och adress'!G31=3,'Frallor namn och adress'!F31)</f>
        <v>0</v>
      </c>
      <c r="F33" s="184" t="b">
        <f>IF('Frallor namn och adress'!G31=3,'Frallor namn och adress'!J31)</f>
        <v>0</v>
      </c>
      <c r="G33" s="184" t="b">
        <f>IF('Frallor namn och adress'!G31=3,'Frallor namn och adress'!K31)</f>
        <v>0</v>
      </c>
      <c r="H33" s="184" t="b">
        <f>IF('Frallor namn och adress'!G31=3,'Frallor namn och adress'!L31)</f>
        <v>0</v>
      </c>
      <c r="I33" s="184" t="b">
        <f>IF('Frallor namn och adress'!G31=3,'Frallor namn och adress'!M31)</f>
        <v>0</v>
      </c>
      <c r="J33" s="184" t="b">
        <f>IF('Frallor namn och adress'!G31=3,'Frallor namn och adress'!N31)</f>
        <v>0</v>
      </c>
      <c r="K33" s="184" t="b">
        <f>IF('Frallor namn och adress'!G31=3,'Frallor namn och adress'!O31)</f>
        <v>0</v>
      </c>
      <c r="L33" s="184" t="b">
        <f>IF('Frallor namn och adress'!G31=3,'Frallor namn och adress'!R31)</f>
        <v>0</v>
      </c>
    </row>
    <row r="34" spans="1:12" s="14" customFormat="1" ht="15.6" hidden="1">
      <c r="A34" s="135" t="b">
        <f>IF('Frallor namn och adress'!G32=3,'Frallor namn och adress'!D32)</f>
        <v>0</v>
      </c>
      <c r="B34" s="135" t="b">
        <f>IF('Frallor namn och adress'!G32=3,'Frallor namn och adress'!C32)</f>
        <v>0</v>
      </c>
      <c r="C34" s="136"/>
      <c r="D34" s="136" t="b">
        <f>IF('Frallor namn och adress'!G32=3,'Frallor namn och adress'!H32)</f>
        <v>0</v>
      </c>
      <c r="E34" s="185" t="b">
        <f>IF('Frallor namn och adress'!G32=3,'Frallor namn och adress'!F32)</f>
        <v>0</v>
      </c>
      <c r="F34" s="184" t="b">
        <f>IF('Frallor namn och adress'!G32=3,'Frallor namn och adress'!J32)</f>
        <v>0</v>
      </c>
      <c r="G34" s="184" t="b">
        <f>IF('Frallor namn och adress'!G32=3,'Frallor namn och adress'!K32)</f>
        <v>0</v>
      </c>
      <c r="H34" s="184" t="b">
        <f>IF('Frallor namn och adress'!G32=3,'Frallor namn och adress'!L32)</f>
        <v>0</v>
      </c>
      <c r="I34" s="184" t="b">
        <f>IF('Frallor namn och adress'!G32=3,'Frallor namn och adress'!M32)</f>
        <v>0</v>
      </c>
      <c r="J34" s="184" t="b">
        <f>IF('Frallor namn och adress'!G32=3,'Frallor namn och adress'!N32)</f>
        <v>0</v>
      </c>
      <c r="K34" s="184" t="b">
        <f>IF('Frallor namn och adress'!G32=3,'Frallor namn och adress'!O32)</f>
        <v>0</v>
      </c>
      <c r="L34" s="184" t="b">
        <f>IF('Frallor namn och adress'!G32=3,'Frallor namn och adress'!R32)</f>
        <v>0</v>
      </c>
    </row>
    <row r="35" spans="1:12" s="14" customFormat="1" ht="15.6" hidden="1">
      <c r="A35" s="135" t="b">
        <f>IF('Frallor namn och adress'!G33=3,'Frallor namn och adress'!D33)</f>
        <v>0</v>
      </c>
      <c r="B35" s="135" t="b">
        <f>IF('Frallor namn och adress'!G33=3,'Frallor namn och adress'!C33)</f>
        <v>0</v>
      </c>
      <c r="C35" s="136"/>
      <c r="D35" s="136" t="b">
        <f>IF('Frallor namn och adress'!G33=3,'Frallor namn och adress'!H33)</f>
        <v>0</v>
      </c>
      <c r="E35" s="185" t="b">
        <f>IF('Frallor namn och adress'!G33=3,'Frallor namn och adress'!F33)</f>
        <v>0</v>
      </c>
      <c r="F35" s="184" t="b">
        <f>IF('Frallor namn och adress'!G33=3,'Frallor namn och adress'!J33)</f>
        <v>0</v>
      </c>
      <c r="G35" s="184" t="b">
        <f>IF('Frallor namn och adress'!G33=3,'Frallor namn och adress'!K33)</f>
        <v>0</v>
      </c>
      <c r="H35" s="184" t="b">
        <f>IF('Frallor namn och adress'!G33=3,'Frallor namn och adress'!L33)</f>
        <v>0</v>
      </c>
      <c r="I35" s="184" t="b">
        <f>IF('Frallor namn och adress'!G33=3,'Frallor namn och adress'!M33)</f>
        <v>0</v>
      </c>
      <c r="J35" s="184" t="b">
        <f>IF('Frallor namn och adress'!G33=3,'Frallor namn och adress'!N33)</f>
        <v>0</v>
      </c>
      <c r="K35" s="184" t="b">
        <f>IF('Frallor namn och adress'!G33=3,'Frallor namn och adress'!O33)</f>
        <v>0</v>
      </c>
      <c r="L35" s="184" t="b">
        <f>IF('Frallor namn och adress'!G33=3,'Frallor namn och adress'!R33)</f>
        <v>0</v>
      </c>
    </row>
    <row r="36" spans="1:12" s="213" customFormat="1" ht="15.6">
      <c r="A36" s="135" t="str">
        <f>IF('Frallor namn och adress'!G34=3,'Frallor namn och adress'!D34)</f>
        <v>Timotejgatan 1</v>
      </c>
      <c r="B36" s="135" t="str">
        <f>IF('Frallor namn och adress'!G34=3,'Frallor namn och adress'!C34)</f>
        <v>Andreas Ekslätt</v>
      </c>
      <c r="C36" s="136"/>
      <c r="D36" s="136" t="str">
        <f>IF('Frallor namn och adress'!G34=3,'Frallor namn och adress'!H34)</f>
        <v>070-5808428</v>
      </c>
      <c r="E36" s="185" t="str">
        <f>IF('Frallor namn och adress'!G34=3,'Frallor namn och adress'!F34)</f>
        <v>Bränninge</v>
      </c>
      <c r="F36" s="184">
        <f>IF('Frallor namn och adress'!G34=3,'Frallor namn och adress'!J34)</f>
        <v>1</v>
      </c>
      <c r="G36" s="184" t="str">
        <f>IF('Frallor namn och adress'!G34=3,'Frallor namn och adress'!K34)</f>
        <v>x</v>
      </c>
      <c r="H36" s="184">
        <f>IF('Frallor namn och adress'!G34=3,'Frallor namn och adress'!L34)</f>
        <v>1</v>
      </c>
      <c r="I36" s="184">
        <f>IF('Frallor namn och adress'!G34=3,'Frallor namn och adress'!M34)</f>
        <v>1</v>
      </c>
      <c r="J36" s="184" t="str">
        <f>IF('Frallor namn och adress'!G34=3,'Frallor namn och adress'!N34)</f>
        <v>x</v>
      </c>
      <c r="K36" s="184" t="str">
        <f>IF('Frallor namn och adress'!G34=3,'Frallor namn och adress'!O34)</f>
        <v>x</v>
      </c>
      <c r="L36" s="184">
        <f>IF('Frallor namn och adress'!G34=3,'Frallor namn och adress'!R34)</f>
        <v>0</v>
      </c>
    </row>
    <row r="37" spans="1:12" s="213" customFormat="1" ht="15.6">
      <c r="A37" s="135" t="str">
        <f>IF('Frallor namn och adress'!G35=3,'Frallor namn och adress'!D35)</f>
        <v>Svirvelgatan 8</v>
      </c>
      <c r="B37" s="135" t="str">
        <f>IF('Frallor namn och adress'!G35=3,'Frallor namn och adress'!C35)</f>
        <v>Ola Grauers</v>
      </c>
      <c r="C37" s="136"/>
      <c r="D37" s="136" t="str">
        <f>IF('Frallor namn och adress'!G35=3,'Frallor namn och adress'!H35)</f>
        <v>0766-777308</v>
      </c>
      <c r="E37" s="185" t="str">
        <f>IF('Frallor namn och adress'!G35=3,'Frallor namn och adress'!F35)</f>
        <v>Sjogarp</v>
      </c>
      <c r="F37" s="184">
        <f>IF('Frallor namn och adress'!G35=3,'Frallor namn och adress'!J35)</f>
        <v>1</v>
      </c>
      <c r="G37" s="184">
        <f>IF('Frallor namn och adress'!G35=3,'Frallor namn och adress'!K35)</f>
        <v>1</v>
      </c>
      <c r="H37" s="184">
        <f>IF('Frallor namn och adress'!G35=3,'Frallor namn och adress'!L35)</f>
        <v>1</v>
      </c>
      <c r="I37" s="184">
        <f>IF('Frallor namn och adress'!G35=3,'Frallor namn och adress'!M35)</f>
        <v>1</v>
      </c>
      <c r="J37" s="184">
        <f>IF('Frallor namn och adress'!G35=3,'Frallor namn och adress'!N35)</f>
        <v>1</v>
      </c>
      <c r="K37" s="184">
        <f>IF('Frallor namn och adress'!G35=3,'Frallor namn och adress'!O35)</f>
        <v>1</v>
      </c>
      <c r="L37" s="184">
        <f>IF('Frallor namn och adress'!G35=3,'Frallor namn och adress'!R35)</f>
        <v>0</v>
      </c>
    </row>
    <row r="38" spans="1:12" s="213" customFormat="1" ht="15.6" hidden="1">
      <c r="A38" s="135" t="b">
        <f>IF('Frallor namn och adress'!G36=3,'Frallor namn och adress'!D36)</f>
        <v>0</v>
      </c>
      <c r="B38" s="135" t="b">
        <f>IF('Frallor namn och adress'!G36=3,'Frallor namn och adress'!C36)</f>
        <v>0</v>
      </c>
      <c r="C38" s="136"/>
      <c r="D38" s="136" t="b">
        <f>IF('Frallor namn och adress'!G36=3,'Frallor namn och adress'!H36)</f>
        <v>0</v>
      </c>
      <c r="E38" s="185" t="b">
        <f>IF('Frallor namn och adress'!G36=3,'Frallor namn och adress'!F36)</f>
        <v>0</v>
      </c>
      <c r="F38" s="184" t="b">
        <f>IF('Frallor namn och adress'!G36=3,'Frallor namn och adress'!J36)</f>
        <v>0</v>
      </c>
      <c r="G38" s="184" t="b">
        <f>IF('Frallor namn och adress'!G36=3,'Frallor namn och adress'!K36)</f>
        <v>0</v>
      </c>
      <c r="H38" s="184" t="b">
        <f>IF('Frallor namn och adress'!G36=3,'Frallor namn och adress'!L36)</f>
        <v>0</v>
      </c>
      <c r="I38" s="184" t="b">
        <f>IF('Frallor namn och adress'!G36=3,'Frallor namn och adress'!M36)</f>
        <v>0</v>
      </c>
      <c r="J38" s="184" t="b">
        <f>IF('Frallor namn och adress'!G36=3,'Frallor namn och adress'!N36)</f>
        <v>0</v>
      </c>
      <c r="K38" s="184" t="b">
        <f>IF('Frallor namn och adress'!G36=3,'Frallor namn och adress'!O36)</f>
        <v>0</v>
      </c>
      <c r="L38" s="184" t="b">
        <f>IF('Frallor namn och adress'!G36=3,'Frallor namn och adress'!R36)</f>
        <v>0</v>
      </c>
    </row>
    <row r="39" spans="1:12" s="213" customFormat="1" ht="15.6" hidden="1">
      <c r="A39" s="135" t="b">
        <f>IF('Frallor namn och adress'!G37=3,'Frallor namn och adress'!D37)</f>
        <v>0</v>
      </c>
      <c r="B39" s="135" t="b">
        <f>IF('Frallor namn och adress'!G37=3,'Frallor namn och adress'!C37)</f>
        <v>0</v>
      </c>
      <c r="C39" s="136"/>
      <c r="D39" s="136" t="b">
        <f>IF('Frallor namn och adress'!G37=3,'Frallor namn och adress'!H37)</f>
        <v>0</v>
      </c>
      <c r="E39" s="185" t="b">
        <f>IF('Frallor namn och adress'!G37=3,'Frallor namn och adress'!F37)</f>
        <v>0</v>
      </c>
      <c r="F39" s="184" t="b">
        <f>IF('Frallor namn och adress'!G37=3,'Frallor namn och adress'!J37)</f>
        <v>0</v>
      </c>
      <c r="G39" s="184" t="b">
        <f>IF('Frallor namn och adress'!G37=3,'Frallor namn och adress'!K37)</f>
        <v>0</v>
      </c>
      <c r="H39" s="184" t="b">
        <f>IF('Frallor namn och adress'!G37=3,'Frallor namn och adress'!L37)</f>
        <v>0</v>
      </c>
      <c r="I39" s="184" t="b">
        <f>IF('Frallor namn och adress'!G37=3,'Frallor namn och adress'!M37)</f>
        <v>0</v>
      </c>
      <c r="J39" s="184" t="b">
        <f>IF('Frallor namn och adress'!G37=3,'Frallor namn och adress'!N37)</f>
        <v>0</v>
      </c>
      <c r="K39" s="184" t="b">
        <f>IF('Frallor namn och adress'!G37=3,'Frallor namn och adress'!O37)</f>
        <v>0</v>
      </c>
      <c r="L39" s="184" t="b">
        <f>IF('Frallor namn och adress'!G37=3,'Frallor namn och adress'!R37)</f>
        <v>0</v>
      </c>
    </row>
    <row r="40" spans="1:12" s="213" customFormat="1" ht="15.6">
      <c r="A40" s="135" t="str">
        <f>IF('Frallor namn och adress'!G38=3,'Frallor namn och adress'!D38)</f>
        <v>Rapsgatan 20</v>
      </c>
      <c r="B40" s="135" t="str">
        <f>IF('Frallor namn och adress'!G38=3,'Frallor namn och adress'!C38)</f>
        <v>Anders Sanner</v>
      </c>
      <c r="C40" s="136"/>
      <c r="D40" s="136" t="str">
        <f>IF('Frallor namn och adress'!G38=3,'Frallor namn och adress'!H38)</f>
        <v>0739-938081</v>
      </c>
      <c r="E40" s="185" t="str">
        <f>IF('Frallor namn och adress'!G38=3,'Frallor namn och adress'!F38)</f>
        <v>Bränninge</v>
      </c>
      <c r="F40" s="184">
        <f>IF('Frallor namn och adress'!G38=3,'Frallor namn och adress'!J38)</f>
        <v>1</v>
      </c>
      <c r="G40" s="184">
        <f>IF('Frallor namn och adress'!G38=3,'Frallor namn och adress'!K38)</f>
        <v>1</v>
      </c>
      <c r="H40" s="184">
        <f>IF('Frallor namn och adress'!G38=3,'Frallor namn och adress'!L38)</f>
        <v>1</v>
      </c>
      <c r="I40" s="184">
        <f>IF('Frallor namn och adress'!G38=3,'Frallor namn och adress'!M38)</f>
        <v>1</v>
      </c>
      <c r="J40" s="184">
        <f>IF('Frallor namn och adress'!G38=3,'Frallor namn och adress'!N38)</f>
        <v>1</v>
      </c>
      <c r="K40" s="184">
        <f>IF('Frallor namn och adress'!G38=3,'Frallor namn och adress'!O38)</f>
        <v>1</v>
      </c>
      <c r="L40" s="184">
        <f>IF('Frallor namn och adress'!G38=3,'Frallor namn och adress'!R38)</f>
        <v>0</v>
      </c>
    </row>
    <row r="41" spans="1:12" s="213" customFormat="1" ht="15.6" hidden="1">
      <c r="A41" s="135" t="b">
        <f>IF('Frallor namn och adress'!G39=3,'Frallor namn och adress'!D39)</f>
        <v>0</v>
      </c>
      <c r="B41" s="135" t="b">
        <f>IF('Frallor namn och adress'!G39=3,'Frallor namn och adress'!C39)</f>
        <v>0</v>
      </c>
      <c r="C41" s="136"/>
      <c r="D41" s="136" t="b">
        <f>IF('Frallor namn och adress'!G39=3,'Frallor namn och adress'!H39)</f>
        <v>0</v>
      </c>
      <c r="E41" s="185" t="b">
        <f>IF('Frallor namn och adress'!G39=3,'Frallor namn och adress'!F39)</f>
        <v>0</v>
      </c>
      <c r="F41" s="184" t="b">
        <f>IF('Frallor namn och adress'!G39=3,'Frallor namn och adress'!J39)</f>
        <v>0</v>
      </c>
      <c r="G41" s="184" t="b">
        <f>IF('Frallor namn och adress'!G39=3,'Frallor namn och adress'!K39)</f>
        <v>0</v>
      </c>
      <c r="H41" s="184" t="b">
        <f>IF('Frallor namn och adress'!G39=3,'Frallor namn och adress'!L39)</f>
        <v>0</v>
      </c>
      <c r="I41" s="184" t="b">
        <f>IF('Frallor namn och adress'!G39=3,'Frallor namn och adress'!M39)</f>
        <v>0</v>
      </c>
      <c r="J41" s="184" t="b">
        <f>IF('Frallor namn och adress'!G39=3,'Frallor namn och adress'!N39)</f>
        <v>0</v>
      </c>
      <c r="K41" s="184" t="b">
        <f>IF('Frallor namn och adress'!G39=3,'Frallor namn och adress'!O39)</f>
        <v>0</v>
      </c>
      <c r="L41" s="184" t="b">
        <f>IF('Frallor namn och adress'!G39=3,'Frallor namn och adress'!R39)</f>
        <v>0</v>
      </c>
    </row>
    <row r="42" spans="1:12" s="213" customFormat="1" ht="15.6" hidden="1">
      <c r="A42" s="135" t="b">
        <f>IF('Frallor namn och adress'!G40=3,'Frallor namn och adress'!D40)</f>
        <v>0</v>
      </c>
      <c r="B42" s="135" t="b">
        <f>IF('Frallor namn och adress'!G40=3,'Frallor namn och adress'!C40)</f>
        <v>0</v>
      </c>
      <c r="C42" s="136"/>
      <c r="D42" s="136" t="b">
        <f>IF('Frallor namn och adress'!G40=3,'Frallor namn och adress'!H40)</f>
        <v>0</v>
      </c>
      <c r="E42" s="185" t="b">
        <f>IF('Frallor namn och adress'!G40=3,'Frallor namn och adress'!F40)</f>
        <v>0</v>
      </c>
      <c r="F42" s="184" t="b">
        <f>IF('Frallor namn och adress'!G40=3,'Frallor namn och adress'!J40)</f>
        <v>0</v>
      </c>
      <c r="G42" s="184" t="b">
        <f>IF('Frallor namn och adress'!G40=3,'Frallor namn och adress'!K40)</f>
        <v>0</v>
      </c>
      <c r="H42" s="184" t="b">
        <f>IF('Frallor namn och adress'!G40=3,'Frallor namn och adress'!L40)</f>
        <v>0</v>
      </c>
      <c r="I42" s="184" t="b">
        <f>IF('Frallor namn och adress'!G40=3,'Frallor namn och adress'!M40)</f>
        <v>0</v>
      </c>
      <c r="J42" s="184" t="b">
        <f>IF('Frallor namn och adress'!G40=3,'Frallor namn och adress'!N40)</f>
        <v>0</v>
      </c>
      <c r="K42" s="184" t="b">
        <f>IF('Frallor namn och adress'!G40=3,'Frallor namn och adress'!O40)</f>
        <v>0</v>
      </c>
      <c r="L42" s="184" t="b">
        <f>IF('Frallor namn och adress'!G40=3,'Frallor namn och adress'!R40)</f>
        <v>0</v>
      </c>
    </row>
    <row r="43" spans="1:12" s="213" customFormat="1" ht="15.6" hidden="1">
      <c r="A43" s="135" t="b">
        <f>IF('Frallor namn och adress'!G41=3,'Frallor namn och adress'!D41)</f>
        <v>0</v>
      </c>
      <c r="B43" s="135" t="b">
        <f>IF('Frallor namn och adress'!G41=3,'Frallor namn och adress'!C41)</f>
        <v>0</v>
      </c>
      <c r="C43" s="136"/>
      <c r="D43" s="136" t="b">
        <f>IF('Frallor namn och adress'!G41=3,'Frallor namn och adress'!H41)</f>
        <v>0</v>
      </c>
      <c r="E43" s="185" t="b">
        <f>IF('Frallor namn och adress'!G41=3,'Frallor namn och adress'!F41)</f>
        <v>0</v>
      </c>
      <c r="F43" s="184" t="b">
        <f>IF('Frallor namn och adress'!G41=3,'Frallor namn och adress'!J41)</f>
        <v>0</v>
      </c>
      <c r="G43" s="184" t="b">
        <f>IF('Frallor namn och adress'!G41=3,'Frallor namn och adress'!K41)</f>
        <v>0</v>
      </c>
      <c r="H43" s="184" t="b">
        <f>IF('Frallor namn och adress'!G41=3,'Frallor namn och adress'!L41)</f>
        <v>0</v>
      </c>
      <c r="I43" s="184" t="b">
        <f>IF('Frallor namn och adress'!G41=3,'Frallor namn och adress'!M41)</f>
        <v>0</v>
      </c>
      <c r="J43" s="184" t="b">
        <f>IF('Frallor namn och adress'!G41=3,'Frallor namn och adress'!N41)</f>
        <v>0</v>
      </c>
      <c r="K43" s="184" t="b">
        <f>IF('Frallor namn och adress'!G41=3,'Frallor namn och adress'!O41)</f>
        <v>0</v>
      </c>
      <c r="L43" s="184" t="b">
        <f>IF('Frallor namn och adress'!G41=3,'Frallor namn och adress'!R41)</f>
        <v>0</v>
      </c>
    </row>
    <row r="44" spans="1:12" s="213" customFormat="1" ht="15.6" hidden="1">
      <c r="A44" s="135" t="b">
        <f>IF('Frallor namn och adress'!G42=3,'Frallor namn och adress'!D42)</f>
        <v>0</v>
      </c>
      <c r="B44" s="135" t="b">
        <f>IF('Frallor namn och adress'!G42=3,'Frallor namn och adress'!C42)</f>
        <v>0</v>
      </c>
      <c r="C44" s="136"/>
      <c r="D44" s="136" t="b">
        <f>IF('Frallor namn och adress'!G42=3,'Frallor namn och adress'!H42)</f>
        <v>0</v>
      </c>
      <c r="E44" s="185" t="b">
        <f>IF('Frallor namn och adress'!G42=3,'Frallor namn och adress'!F42)</f>
        <v>0</v>
      </c>
      <c r="F44" s="184" t="b">
        <f>IF('Frallor namn och adress'!G42=3,'Frallor namn och adress'!J42)</f>
        <v>0</v>
      </c>
      <c r="G44" s="184" t="b">
        <f>IF('Frallor namn och adress'!G42=3,'Frallor namn och adress'!K42)</f>
        <v>0</v>
      </c>
      <c r="H44" s="184" t="b">
        <f>IF('Frallor namn och adress'!G42=3,'Frallor namn och adress'!L42)</f>
        <v>0</v>
      </c>
      <c r="I44" s="184" t="b">
        <f>IF('Frallor namn och adress'!G42=3,'Frallor namn och adress'!M42)</f>
        <v>0</v>
      </c>
      <c r="J44" s="184" t="b">
        <f>IF('Frallor namn och adress'!G42=3,'Frallor namn och adress'!N42)</f>
        <v>0</v>
      </c>
      <c r="K44" s="184" t="b">
        <f>IF('Frallor namn och adress'!G42=3,'Frallor namn och adress'!O42)</f>
        <v>0</v>
      </c>
      <c r="L44" s="184" t="b">
        <f>IF('Frallor namn och adress'!G42=3,'Frallor namn och adress'!R42)</f>
        <v>0</v>
      </c>
    </row>
    <row r="45" spans="1:12" s="213" customFormat="1" ht="15.6">
      <c r="A45" s="135" t="str">
        <f>IF('Frallor namn och adress'!G43=3,'Frallor namn och adress'!D43)</f>
        <v>Lovisagatan 7</v>
      </c>
      <c r="B45" s="135" t="str">
        <f>IF('Frallor namn och adress'!G43=3,'Frallor namn och adress'!C43)</f>
        <v>Josephine Emanuelsson</v>
      </c>
      <c r="C45" s="136"/>
      <c r="D45" s="136">
        <f>IF('Frallor namn och adress'!G43=3,'Frallor namn och adress'!H43)</f>
        <v>0</v>
      </c>
      <c r="E45" s="185" t="str">
        <f>IF('Frallor namn och adress'!G43=3,'Frallor namn och adress'!F43)</f>
        <v>Bränninge</v>
      </c>
      <c r="F45" s="184">
        <f>IF('Frallor namn och adress'!G43=3,'Frallor namn och adress'!J43)</f>
        <v>1</v>
      </c>
      <c r="G45" s="184">
        <f>IF('Frallor namn och adress'!G43=3,'Frallor namn och adress'!K43)</f>
        <v>1</v>
      </c>
      <c r="H45" s="184">
        <f>IF('Frallor namn och adress'!G43=3,'Frallor namn och adress'!L43)</f>
        <v>1</v>
      </c>
      <c r="I45" s="184">
        <f>IF('Frallor namn och adress'!G43=3,'Frallor namn och adress'!M43)</f>
        <v>1</v>
      </c>
      <c r="J45" s="184">
        <f>IF('Frallor namn och adress'!G43=3,'Frallor namn och adress'!N43)</f>
        <v>1</v>
      </c>
      <c r="K45" s="184">
        <f>IF('Frallor namn och adress'!G43=3,'Frallor namn och adress'!O43)</f>
        <v>1</v>
      </c>
      <c r="L45" s="184">
        <f>IF('Frallor namn och adress'!G43=3,'Frallor namn och adress'!R43)</f>
        <v>0</v>
      </c>
    </row>
    <row r="46" spans="1:12" s="213" customFormat="1" ht="15.6" hidden="1">
      <c r="A46" s="135" t="b">
        <f>IF('Frallor namn och adress'!G44=3,'Frallor namn och adress'!D44)</f>
        <v>0</v>
      </c>
      <c r="B46" s="135" t="b">
        <f>IF('Frallor namn och adress'!G44=3,'Frallor namn och adress'!C44)</f>
        <v>0</v>
      </c>
      <c r="C46" s="136"/>
      <c r="D46" s="136" t="b">
        <f>IF('Frallor namn och adress'!G44=3,'Frallor namn och adress'!H44)</f>
        <v>0</v>
      </c>
      <c r="E46" s="185" t="b">
        <f>IF('Frallor namn och adress'!G44=3,'Frallor namn och adress'!F44)</f>
        <v>0</v>
      </c>
      <c r="F46" s="184" t="b">
        <f>IF('Frallor namn och adress'!G44=3,'Frallor namn och adress'!J44)</f>
        <v>0</v>
      </c>
      <c r="G46" s="184" t="b">
        <f>IF('Frallor namn och adress'!G44=3,'Frallor namn och adress'!K44)</f>
        <v>0</v>
      </c>
      <c r="H46" s="184" t="b">
        <f>IF('Frallor namn och adress'!G44=3,'Frallor namn och adress'!L44)</f>
        <v>0</v>
      </c>
      <c r="I46" s="184" t="b">
        <f>IF('Frallor namn och adress'!G44=3,'Frallor namn och adress'!M44)</f>
        <v>0</v>
      </c>
      <c r="J46" s="184" t="b">
        <f>IF('Frallor namn och adress'!G44=3,'Frallor namn och adress'!N44)</f>
        <v>0</v>
      </c>
      <c r="K46" s="184" t="b">
        <f>IF('Frallor namn och adress'!G44=3,'Frallor namn och adress'!O44)</f>
        <v>0</v>
      </c>
      <c r="L46" s="184" t="b">
        <f>IF('Frallor namn och adress'!G44=3,'Frallor namn och adress'!R44)</f>
        <v>0</v>
      </c>
    </row>
    <row r="47" spans="1:12" s="213" customFormat="1" ht="15.6" hidden="1">
      <c r="A47" s="135" t="b">
        <f>IF('Frallor namn och adress'!G45=3,'Frallor namn och adress'!D45)</f>
        <v>0</v>
      </c>
      <c r="B47" s="135" t="b">
        <f>IF('Frallor namn och adress'!G45=3,'Frallor namn och adress'!C45)</f>
        <v>0</v>
      </c>
      <c r="C47" s="136"/>
      <c r="D47" s="136" t="b">
        <f>IF('Frallor namn och adress'!G45=3,'Frallor namn och adress'!H45)</f>
        <v>0</v>
      </c>
      <c r="E47" s="185" t="b">
        <f>IF('Frallor namn och adress'!G45=3,'Frallor namn och adress'!F45)</f>
        <v>0</v>
      </c>
      <c r="F47" s="184" t="b">
        <f>IF('Frallor namn och adress'!G45=3,'Frallor namn och adress'!J45)</f>
        <v>0</v>
      </c>
      <c r="G47" s="184" t="b">
        <f>IF('Frallor namn och adress'!G45=3,'Frallor namn och adress'!K45)</f>
        <v>0</v>
      </c>
      <c r="H47" s="184" t="b">
        <f>IF('Frallor namn och adress'!G45=3,'Frallor namn och adress'!L45)</f>
        <v>0</v>
      </c>
      <c r="I47" s="184" t="b">
        <f>IF('Frallor namn och adress'!G45=3,'Frallor namn och adress'!M45)</f>
        <v>0</v>
      </c>
      <c r="J47" s="184" t="b">
        <f>IF('Frallor namn och adress'!G45=3,'Frallor namn och adress'!N45)</f>
        <v>0</v>
      </c>
      <c r="K47" s="184" t="b">
        <f>IF('Frallor namn och adress'!G45=3,'Frallor namn och adress'!O45)</f>
        <v>0</v>
      </c>
      <c r="L47" s="184" t="b">
        <f>IF('Frallor namn och adress'!G45=3,'Frallor namn och adress'!R45)</f>
        <v>0</v>
      </c>
    </row>
    <row r="48" spans="1:12" s="213" customFormat="1" ht="15.6">
      <c r="A48" s="135" t="str">
        <f>IF('Frallor namn och adress'!G46=3,'Frallor namn och adress'!D46)</f>
        <v>Smörblomsgatan 3</v>
      </c>
      <c r="B48" s="135" t="str">
        <f>IF('Frallor namn och adress'!G46=3,'Frallor namn och adress'!C46)</f>
        <v>Olivia Gustafsson</v>
      </c>
      <c r="C48" s="136"/>
      <c r="D48" s="136" t="str">
        <f>IF('Frallor namn och adress'!G46=3,'Frallor namn och adress'!H46)</f>
        <v>0727-212800</v>
      </c>
      <c r="E48" s="185" t="str">
        <f>IF('Frallor namn och adress'!G46=3,'Frallor namn och adress'!F46)</f>
        <v>Bränninge</v>
      </c>
      <c r="F48" s="184">
        <f>IF('Frallor namn och adress'!G46=3,'Frallor namn och adress'!J46)</f>
        <v>1</v>
      </c>
      <c r="G48" s="184">
        <f>IF('Frallor namn och adress'!G46=3,'Frallor namn och adress'!K46)</f>
        <v>1</v>
      </c>
      <c r="H48" s="184">
        <f>IF('Frallor namn och adress'!G46=3,'Frallor namn och adress'!L46)</f>
        <v>1</v>
      </c>
      <c r="I48" s="184">
        <f>IF('Frallor namn och adress'!G46=3,'Frallor namn och adress'!M46)</f>
        <v>1</v>
      </c>
      <c r="J48" s="184">
        <f>IF('Frallor namn och adress'!G46=3,'Frallor namn och adress'!N46)</f>
        <v>1</v>
      </c>
      <c r="K48" s="184">
        <f>IF('Frallor namn och adress'!G46=3,'Frallor namn och adress'!O46)</f>
        <v>1</v>
      </c>
      <c r="L48" s="184">
        <f>IF('Frallor namn och adress'!G46=3,'Frallor namn och adress'!R46)</f>
        <v>0</v>
      </c>
    </row>
    <row r="49" spans="1:12" s="213" customFormat="1" ht="15.6">
      <c r="A49" s="135" t="str">
        <f>IF('Frallor namn och adress'!G47=3,'Frallor namn och adress'!D47)</f>
        <v>Timotejgatan 29</v>
      </c>
      <c r="B49" s="135" t="str">
        <f>IF('Frallor namn och adress'!G47=3,'Frallor namn och adress'!C47)</f>
        <v>Frida Ekelund</v>
      </c>
      <c r="C49" s="136"/>
      <c r="D49" s="136" t="str">
        <f>IF('Frallor namn och adress'!G47=3,'Frallor namn och adress'!H47)</f>
        <v>0702-055252</v>
      </c>
      <c r="E49" s="185" t="str">
        <f>IF('Frallor namn och adress'!G47=3,'Frallor namn och adress'!F47)</f>
        <v>Bränninge</v>
      </c>
      <c r="F49" s="184">
        <f>IF('Frallor namn och adress'!G47=3,'Frallor namn och adress'!J47)</f>
        <v>1</v>
      </c>
      <c r="G49" s="184">
        <f>IF('Frallor namn och adress'!G47=3,'Frallor namn och adress'!K47)</f>
        <v>1</v>
      </c>
      <c r="H49" s="184">
        <f>IF('Frallor namn och adress'!G47=3,'Frallor namn och adress'!L47)</f>
        <v>1</v>
      </c>
      <c r="I49" s="184">
        <f>IF('Frallor namn och adress'!G47=3,'Frallor namn och adress'!M47)</f>
        <v>1</v>
      </c>
      <c r="J49" s="184">
        <f>IF('Frallor namn och adress'!G47=3,'Frallor namn och adress'!N47)</f>
        <v>1</v>
      </c>
      <c r="K49" s="184">
        <f>IF('Frallor namn och adress'!G47=3,'Frallor namn och adress'!O47)</f>
        <v>1</v>
      </c>
      <c r="L49" s="184">
        <f>IF('Frallor namn och adress'!G47=3,'Frallor namn och adress'!R47)</f>
        <v>0</v>
      </c>
    </row>
    <row r="50" spans="1:12" s="213" customFormat="1" ht="15.6">
      <c r="A50" s="135" t="str">
        <f>IF('Frallor namn och adress'!G48=3,'Frallor namn och adress'!D48)</f>
        <v>Vättervygatan 18</v>
      </c>
      <c r="B50" s="135" t="str">
        <f>IF('Frallor namn och adress'!G48=3,'Frallor namn och adress'!C48)</f>
        <v>Ulrica Liliegren</v>
      </c>
      <c r="C50" s="136"/>
      <c r="D50" s="136" t="str">
        <f>IF('Frallor namn och adress'!G48=3,'Frallor namn och adress'!H48)</f>
        <v>070-2888833</v>
      </c>
      <c r="E50" s="185" t="str">
        <f>IF('Frallor namn och adress'!G48=3,'Frallor namn och adress'!F48)</f>
        <v>Fiskebäck</v>
      </c>
      <c r="F50" s="184">
        <f>IF('Frallor namn och adress'!G48=3,'Frallor namn och adress'!J48)</f>
        <v>2</v>
      </c>
      <c r="G50" s="184">
        <f>IF('Frallor namn och adress'!G48=3,'Frallor namn och adress'!K48)</f>
        <v>2</v>
      </c>
      <c r="H50" s="184">
        <f>IF('Frallor namn och adress'!G48=3,'Frallor namn och adress'!L48)</f>
        <v>2</v>
      </c>
      <c r="I50" s="184">
        <f>IF('Frallor namn och adress'!G48=3,'Frallor namn och adress'!M48)</f>
        <v>2</v>
      </c>
      <c r="J50" s="184">
        <f>IF('Frallor namn och adress'!G48=3,'Frallor namn och adress'!N48)</f>
        <v>2</v>
      </c>
      <c r="K50" s="184">
        <f>IF('Frallor namn och adress'!G48=3,'Frallor namn och adress'!O48)</f>
        <v>2</v>
      </c>
      <c r="L50" s="184">
        <f>IF('Frallor namn och adress'!G48=3,'Frallor namn och adress'!R48)</f>
        <v>0</v>
      </c>
    </row>
    <row r="51" spans="1:12" s="213" customFormat="1" ht="15.6">
      <c r="A51" s="135" t="str">
        <f>IF('Frallor namn och adress'!G49=3,'Frallor namn och adress'!D49)</f>
        <v>Fårstigen 19</v>
      </c>
      <c r="B51" s="135" t="str">
        <f>IF('Frallor namn och adress'!G49=3,'Frallor namn och adress'!C49)</f>
        <v>Emma Johansson</v>
      </c>
      <c r="C51" s="136"/>
      <c r="D51" s="136" t="str">
        <f>IF('Frallor namn och adress'!G49=3,'Frallor namn och adress'!H49)</f>
        <v>073-742286</v>
      </c>
      <c r="E51" s="185" t="str">
        <f>IF('Frallor namn och adress'!G49=3,'Frallor namn och adress'!F49)</f>
        <v>Bränninge</v>
      </c>
      <c r="F51" s="184">
        <f>IF('Frallor namn och adress'!G49=3,'Frallor namn och adress'!J49)</f>
        <v>1</v>
      </c>
      <c r="G51" s="184">
        <f>IF('Frallor namn och adress'!G49=3,'Frallor namn och adress'!K49)</f>
        <v>1</v>
      </c>
      <c r="H51" s="184">
        <f>IF('Frallor namn och adress'!G49=3,'Frallor namn och adress'!L49)</f>
        <v>1</v>
      </c>
      <c r="I51" s="184">
        <f>IF('Frallor namn och adress'!G49=3,'Frallor namn och adress'!M49)</f>
        <v>1</v>
      </c>
      <c r="J51" s="184" t="str">
        <f>IF('Frallor namn och adress'!G49=3,'Frallor namn och adress'!N49)</f>
        <v>x</v>
      </c>
      <c r="K51" s="184" t="str">
        <f>IF('Frallor namn och adress'!G49=3,'Frallor namn och adress'!O49)</f>
        <v>x</v>
      </c>
      <c r="L51" s="184">
        <f>IF('Frallor namn och adress'!G49=3,'Frallor namn och adress'!R49)</f>
        <v>0</v>
      </c>
    </row>
    <row r="52" spans="1:12" s="213" customFormat="1" ht="15.6">
      <c r="A52" s="135" t="str">
        <f>IF('Frallor namn och adress'!G50=3,'Frallor namn och adress'!D50)</f>
        <v>Ängstigen 36</v>
      </c>
      <c r="B52" s="135" t="str">
        <f>IF('Frallor namn och adress'!G50=3,'Frallor namn och adress'!C50)</f>
        <v>Malin Astenius</v>
      </c>
      <c r="C52" s="136"/>
      <c r="D52" s="136">
        <f>IF('Frallor namn och adress'!G50=3,'Frallor namn och adress'!H50)</f>
        <v>0</v>
      </c>
      <c r="E52" s="185" t="str">
        <f>IF('Frallor namn och adress'!G50=3,'Frallor namn och adress'!F50)</f>
        <v>Bränninge</v>
      </c>
      <c r="F52" s="184">
        <f>IF('Frallor namn och adress'!G50=3,'Frallor namn och adress'!J50)</f>
        <v>1</v>
      </c>
      <c r="G52" s="184" t="str">
        <f>IF('Frallor namn och adress'!G50=3,'Frallor namn och adress'!K50)</f>
        <v>x</v>
      </c>
      <c r="H52" s="184">
        <f>IF('Frallor namn och adress'!G50=3,'Frallor namn och adress'!L50)</f>
        <v>1</v>
      </c>
      <c r="I52" s="184" t="str">
        <f>IF('Frallor namn och adress'!G50=3,'Frallor namn och adress'!M50)</f>
        <v>x</v>
      </c>
      <c r="J52" s="184">
        <f>IF('Frallor namn och adress'!G50=3,'Frallor namn och adress'!N50)</f>
        <v>1</v>
      </c>
      <c r="K52" s="184" t="str">
        <f>IF('Frallor namn och adress'!G50=3,'Frallor namn och adress'!O50)</f>
        <v>x</v>
      </c>
      <c r="L52" s="184" t="str">
        <f>IF('Frallor namn och adress'!G50=3,'Frallor namn och adress'!R50)</f>
        <v>Bara ljusa frallor</v>
      </c>
    </row>
    <row r="53" spans="1:12" s="213" customFormat="1" ht="15.6" hidden="1">
      <c r="A53" s="135" t="b">
        <f>IF('Frallor namn och adress'!G51=3,'Frallor namn och adress'!D51)</f>
        <v>0</v>
      </c>
      <c r="B53" s="135" t="b">
        <f>IF('Frallor namn och adress'!G51=3,'Frallor namn och adress'!C51)</f>
        <v>0</v>
      </c>
      <c r="C53" s="136"/>
      <c r="D53" s="136" t="b">
        <f>IF('Frallor namn och adress'!G51=3,'Frallor namn och adress'!H51)</f>
        <v>0</v>
      </c>
      <c r="E53" s="185" t="b">
        <f>IF('Frallor namn och adress'!G51=3,'Frallor namn och adress'!F51)</f>
        <v>0</v>
      </c>
      <c r="F53" s="184" t="b">
        <f>IF('Frallor namn och adress'!G51=3,'Frallor namn och adress'!J51)</f>
        <v>0</v>
      </c>
      <c r="G53" s="184" t="b">
        <f>IF('Frallor namn och adress'!G51=3,'Frallor namn och adress'!K51)</f>
        <v>0</v>
      </c>
      <c r="H53" s="184" t="b">
        <f>IF('Frallor namn och adress'!G51=3,'Frallor namn och adress'!L51)</f>
        <v>0</v>
      </c>
      <c r="I53" s="184" t="b">
        <f>IF('Frallor namn och adress'!G51=3,'Frallor namn och adress'!M51)</f>
        <v>0</v>
      </c>
      <c r="J53" s="184" t="b">
        <f>IF('Frallor namn och adress'!G51=3,'Frallor namn och adress'!N51)</f>
        <v>0</v>
      </c>
      <c r="K53" s="184" t="b">
        <f>IF('Frallor namn och adress'!G51=3,'Frallor namn och adress'!O51)</f>
        <v>0</v>
      </c>
      <c r="L53" s="184" t="b">
        <f>IF('Frallor namn och adress'!G51=3,'Frallor namn och adress'!R51)</f>
        <v>0</v>
      </c>
    </row>
    <row r="54" spans="1:12" s="213" customFormat="1" ht="15.6">
      <c r="A54" s="135" t="str">
        <f>IF('Frallor namn och adress'!G52=3,'Frallor namn och adress'!D52)</f>
        <v>Killinggränd 9</v>
      </c>
      <c r="B54" s="135" t="str">
        <f>IF('Frallor namn och adress'!G52=3,'Frallor namn och adress'!C52)</f>
        <v>Elin Andersson</v>
      </c>
      <c r="C54" s="136"/>
      <c r="D54" s="136" t="str">
        <f>IF('Frallor namn och adress'!G52=3,'Frallor namn och adress'!H52)</f>
        <v>073-8005282</v>
      </c>
      <c r="E54" s="185" t="str">
        <f>IF('Frallor namn och adress'!G52=3,'Frallor namn och adress'!F52)</f>
        <v>Bränninge</v>
      </c>
      <c r="F54" s="184">
        <f>IF('Frallor namn och adress'!G52=3,'Frallor namn och adress'!J52)</f>
        <v>1</v>
      </c>
      <c r="G54" s="184" t="str">
        <f>IF('Frallor namn och adress'!G52=3,'Frallor namn och adress'!K52)</f>
        <v>x</v>
      </c>
      <c r="H54" s="184" t="str">
        <f>IF('Frallor namn och adress'!G52=3,'Frallor namn och adress'!L52)</f>
        <v>x</v>
      </c>
      <c r="I54" s="184" t="str">
        <f>IF('Frallor namn och adress'!G52=3,'Frallor namn och adress'!M52)</f>
        <v>x</v>
      </c>
      <c r="J54" s="184" t="str">
        <f>IF('Frallor namn och adress'!G52=3,'Frallor namn och adress'!N52)</f>
        <v>x</v>
      </c>
      <c r="K54" s="184" t="str">
        <f>IF('Frallor namn och adress'!G52=3,'Frallor namn och adress'!O52)</f>
        <v>x</v>
      </c>
      <c r="L54" s="184">
        <f>IF('Frallor namn och adress'!G52=3,'Frallor namn och adress'!R52)</f>
        <v>0</v>
      </c>
    </row>
    <row r="55" spans="1:12" s="213" customFormat="1" ht="15.6" hidden="1">
      <c r="A55" s="135" t="b">
        <f>IF('Frallor namn och adress'!G53=3,'Frallor namn och adress'!D53)</f>
        <v>0</v>
      </c>
      <c r="B55" s="135" t="b">
        <f>IF('Frallor namn och adress'!G53=3,'Frallor namn och adress'!C53)</f>
        <v>0</v>
      </c>
      <c r="C55" s="136"/>
      <c r="D55" s="136" t="b">
        <f>IF('Frallor namn och adress'!G53=3,'Frallor namn och adress'!H53)</f>
        <v>0</v>
      </c>
      <c r="E55" s="185" t="b">
        <f>IF('Frallor namn och adress'!G53=3,'Frallor namn och adress'!F53)</f>
        <v>0</v>
      </c>
      <c r="F55" s="184" t="b">
        <f>IF('Frallor namn och adress'!G53=3,'Frallor namn och adress'!J53)</f>
        <v>0</v>
      </c>
      <c r="G55" s="184" t="b">
        <f>IF('Frallor namn och adress'!G53=3,'Frallor namn och adress'!K53)</f>
        <v>0</v>
      </c>
      <c r="H55" s="184" t="b">
        <f>IF('Frallor namn och adress'!G53=3,'Frallor namn och adress'!L53)</f>
        <v>0</v>
      </c>
      <c r="I55" s="184" t="b">
        <f>IF('Frallor namn och adress'!G53=3,'Frallor namn och adress'!M53)</f>
        <v>0</v>
      </c>
      <c r="J55" s="184" t="b">
        <f>IF('Frallor namn och adress'!G53=3,'Frallor namn och adress'!N53)</f>
        <v>0</v>
      </c>
      <c r="K55" s="184" t="b">
        <f>IF('Frallor namn och adress'!G53=3,'Frallor namn och adress'!O53)</f>
        <v>0</v>
      </c>
      <c r="L55" s="184" t="b">
        <f>IF('Frallor namn och adress'!G53=3,'Frallor namn och adress'!R53)</f>
        <v>0</v>
      </c>
    </row>
    <row r="56" spans="1:12" s="213" customFormat="1" ht="15.6" hidden="1">
      <c r="A56" s="135" t="b">
        <f>IF('Frallor namn och adress'!G54=3,'Frallor namn och adress'!D54)</f>
        <v>0</v>
      </c>
      <c r="B56" s="135" t="b">
        <f>IF('Frallor namn och adress'!G54=3,'Frallor namn och adress'!C54)</f>
        <v>0</v>
      </c>
      <c r="C56" s="136"/>
      <c r="D56" s="136" t="b">
        <f>IF('Frallor namn och adress'!G54=3,'Frallor namn och adress'!H54)</f>
        <v>0</v>
      </c>
      <c r="E56" s="185" t="b">
        <f>IF('Frallor namn och adress'!G54=3,'Frallor namn och adress'!F54)</f>
        <v>0</v>
      </c>
      <c r="F56" s="184" t="b">
        <f>IF('Frallor namn och adress'!G54=3,'Frallor namn och adress'!J54)</f>
        <v>0</v>
      </c>
      <c r="G56" s="184" t="b">
        <f>IF('Frallor namn och adress'!G54=3,'Frallor namn och adress'!K54)</f>
        <v>0</v>
      </c>
      <c r="H56" s="184" t="b">
        <f>IF('Frallor namn och adress'!G54=3,'Frallor namn och adress'!L54)</f>
        <v>0</v>
      </c>
      <c r="I56" s="184" t="b">
        <f>IF('Frallor namn och adress'!G54=3,'Frallor namn och adress'!M54)</f>
        <v>0</v>
      </c>
      <c r="J56" s="184" t="b">
        <f>IF('Frallor namn och adress'!G54=3,'Frallor namn och adress'!N54)</f>
        <v>0</v>
      </c>
      <c r="K56" s="184" t="b">
        <f>IF('Frallor namn och adress'!G54=3,'Frallor namn och adress'!O54)</f>
        <v>0</v>
      </c>
      <c r="L56" s="184" t="b">
        <f>IF('Frallor namn och adress'!G54=3,'Frallor namn och adress'!R54)</f>
        <v>0</v>
      </c>
    </row>
    <row r="57" spans="1:12" s="213" customFormat="1" ht="15.6">
      <c r="A57" s="135" t="str">
        <f>IF('Frallor namn och adress'!G55=3,'Frallor namn och adress'!D55)</f>
        <v>Vallmostigen 12</v>
      </c>
      <c r="B57" s="135" t="str">
        <f>IF('Frallor namn och adress'!G55=3,'Frallor namn och adress'!C55)</f>
        <v>Gustav Andersson</v>
      </c>
      <c r="C57" s="136"/>
      <c r="D57" s="136">
        <f>IF('Frallor namn och adress'!G55=3,'Frallor namn och adress'!H55)</f>
        <v>0</v>
      </c>
      <c r="E57" s="185" t="str">
        <f>IF('Frallor namn och adress'!G55=3,'Frallor namn och adress'!F55)</f>
        <v>Bränninge</v>
      </c>
      <c r="F57" s="184" t="str">
        <f>IF('Frallor namn och adress'!G55=3,'Frallor namn och adress'!J55)</f>
        <v>x</v>
      </c>
      <c r="G57" s="184">
        <f>IF('Frallor namn och adress'!G55=3,'Frallor namn och adress'!K55)</f>
        <v>1</v>
      </c>
      <c r="H57" s="184">
        <f>IF('Frallor namn och adress'!G55=3,'Frallor namn och adress'!L55)</f>
        <v>1</v>
      </c>
      <c r="I57" s="184">
        <f>IF('Frallor namn och adress'!G55=3,'Frallor namn och adress'!M55)</f>
        <v>1</v>
      </c>
      <c r="J57" s="184">
        <f>IF('Frallor namn och adress'!G55=3,'Frallor namn och adress'!N55)</f>
        <v>1</v>
      </c>
      <c r="K57" s="184">
        <f>IF('Frallor namn och adress'!G55=3,'Frallor namn och adress'!O55)</f>
        <v>1</v>
      </c>
      <c r="L57" s="184">
        <f>IF('Frallor namn och adress'!G55=3,'Frallor namn och adress'!R55)</f>
        <v>0</v>
      </c>
    </row>
    <row r="58" spans="1:12" s="213" customFormat="1" ht="15.6" hidden="1">
      <c r="A58" s="135" t="b">
        <f>IF('Frallor namn och adress'!G56=3,'Frallor namn och adress'!D56)</f>
        <v>0</v>
      </c>
      <c r="B58" s="135" t="b">
        <f>IF('Frallor namn och adress'!G56=3,'Frallor namn och adress'!C56)</f>
        <v>0</v>
      </c>
      <c r="C58" s="136"/>
      <c r="D58" s="136" t="b">
        <f>IF('Frallor namn och adress'!G56=3,'Frallor namn och adress'!H56)</f>
        <v>0</v>
      </c>
      <c r="E58" s="185" t="b">
        <f>IF('Frallor namn och adress'!G56=3,'Frallor namn och adress'!F55)</f>
        <v>0</v>
      </c>
      <c r="F58" s="184" t="b">
        <f>IF('Frallor namn och adress'!G56=3,'Frallor namn och adress'!J56)</f>
        <v>0</v>
      </c>
      <c r="G58" s="184" t="b">
        <f>IF('Frallor namn och adress'!G56=3,'Frallor namn och adress'!K56)</f>
        <v>0</v>
      </c>
      <c r="H58" s="184" t="b">
        <f>IF('Frallor namn och adress'!G56=3,'Frallor namn och adress'!L56)</f>
        <v>0</v>
      </c>
      <c r="I58" s="184" t="b">
        <f>IF('Frallor namn och adress'!G56=3,'Frallor namn och adress'!M56)</f>
        <v>0</v>
      </c>
      <c r="J58" s="184" t="b">
        <f>IF('Frallor namn och adress'!G56=3,'Frallor namn och adress'!N56)</f>
        <v>0</v>
      </c>
      <c r="K58" s="184" t="b">
        <f>IF('Frallor namn och adress'!G56=3,'Frallor namn och adress'!O56)</f>
        <v>0</v>
      </c>
      <c r="L58" s="184" t="b">
        <f>IF('Frallor namn och adress'!G56=3,'Frallor namn och adress'!R56)</f>
        <v>0</v>
      </c>
    </row>
    <row r="59" spans="1:12" s="213" customFormat="1" ht="15.6">
      <c r="A59" s="135" t="str">
        <f>IF('Frallor namn och adress'!G57=3,'Frallor namn och adress'!D57)</f>
        <v>Solliden</v>
      </c>
      <c r="B59" s="135" t="str">
        <f>IF('Frallor namn och adress'!G57=3,'Frallor namn och adress'!C57)</f>
        <v>Cissi Lundberg</v>
      </c>
      <c r="C59" s="136"/>
      <c r="D59" s="136" t="str">
        <f>IF('Frallor namn och adress'!G57=3,'Frallor namn och adress'!H57)</f>
        <v>073-1827072</v>
      </c>
      <c r="E59" s="185" t="str">
        <f>IF('Frallor namn och adress'!G57=3,'Frallor namn och adress'!F57)</f>
        <v>Fiskebäck</v>
      </c>
      <c r="F59" s="184" t="str">
        <f>IF('Frallor namn och adress'!G57=3,'Frallor namn och adress'!J57)</f>
        <v>x</v>
      </c>
      <c r="G59" s="184">
        <f>IF('Frallor namn och adress'!G57=3,'Frallor namn och adress'!K57)</f>
        <v>1</v>
      </c>
      <c r="H59" s="184">
        <f>IF('Frallor namn och adress'!G57=3,'Frallor namn och adress'!L57)</f>
        <v>1</v>
      </c>
      <c r="I59" s="184">
        <f>IF('Frallor namn och adress'!G57=3,'Frallor namn och adress'!M57)</f>
        <v>1</v>
      </c>
      <c r="J59" s="184">
        <f>IF('Frallor namn och adress'!G57=3,'Frallor namn och adress'!N57)</f>
        <v>1</v>
      </c>
      <c r="K59" s="184">
        <f>IF('Frallor namn och adress'!G57=3,'Frallor namn och adress'!O57)</f>
        <v>1</v>
      </c>
      <c r="L59" s="184" t="str">
        <f>IF('Frallor namn och adress'!G57=3,'Frallor namn och adress'!R57)</f>
        <v>Frallor på ytterdörr</v>
      </c>
    </row>
    <row r="60" spans="1:12" s="213" customFormat="1" ht="15.6">
      <c r="A60" s="135" t="str">
        <f>IF('Frallor namn och adress'!G58=3,'Frallor namn och adress'!D58)</f>
        <v>Vättervygatan 19</v>
      </c>
      <c r="B60" s="135" t="str">
        <f>IF('Frallor namn och adress'!G58=3,'Frallor namn och adress'!C58)</f>
        <v>Martina Sanden</v>
      </c>
      <c r="C60" s="136"/>
      <c r="D60" s="136" t="str">
        <f>IF('Frallor namn och adress'!G58=3,'Frallor namn och adress'!H58)</f>
        <v>070-8123760</v>
      </c>
      <c r="E60" s="185" t="str">
        <f>IF('Frallor namn och adress'!G58=3,'Frallor namn och adress'!F58)</f>
        <v>Fiskebäck</v>
      </c>
      <c r="F60" s="184" t="str">
        <f>IF('Frallor namn och adress'!G58=3,'Frallor namn och adress'!J58)</f>
        <v>x</v>
      </c>
      <c r="G60" s="184">
        <f>IF('Frallor namn och adress'!G58=3,'Frallor namn och adress'!K58)</f>
        <v>1</v>
      </c>
      <c r="H60" s="184">
        <f>IF('Frallor namn och adress'!G58=3,'Frallor namn och adress'!L58)</f>
        <v>1</v>
      </c>
      <c r="I60" s="184">
        <f>IF('Frallor namn och adress'!G58=3,'Frallor namn och adress'!M58)</f>
        <v>1</v>
      </c>
      <c r="J60" s="184">
        <f>IF('Frallor namn och adress'!G58=3,'Frallor namn och adress'!N58)</f>
        <v>1</v>
      </c>
      <c r="K60" s="184">
        <f>IF('Frallor namn och adress'!G58=3,'Frallor namn och adress'!O58)</f>
        <v>1</v>
      </c>
      <c r="L60" s="184">
        <f>IF('Frallor namn och adress'!G58=3,'Frallor namn och adress'!R58)</f>
        <v>0</v>
      </c>
    </row>
    <row r="61" spans="1:12" s="213" customFormat="1" ht="15.6" hidden="1">
      <c r="A61" s="135" t="b">
        <f>IF('Frallor namn och adress'!G59=3,'Frallor namn och adress'!D59)</f>
        <v>0</v>
      </c>
      <c r="B61" s="135" t="b">
        <f>IF('Frallor namn och adress'!G59=3,'Frallor namn och adress'!C59)</f>
        <v>0</v>
      </c>
      <c r="C61" s="136"/>
      <c r="D61" s="136" t="b">
        <f>IF('Frallor namn och adress'!G59=3,'Frallor namn och adress'!H59)</f>
        <v>0</v>
      </c>
      <c r="E61" s="185" t="b">
        <f>IF('Frallor namn och adress'!G59=3,'Frallor namn och adress'!F59)</f>
        <v>0</v>
      </c>
      <c r="F61" s="184" t="b">
        <f>IF('Frallor namn och adress'!G59=3,'Frallor namn och adress'!J59)</f>
        <v>0</v>
      </c>
      <c r="G61" s="184" t="b">
        <f>IF('Frallor namn och adress'!G59=3,'Frallor namn och adress'!K59)</f>
        <v>0</v>
      </c>
      <c r="H61" s="184" t="b">
        <f>IF('Frallor namn och adress'!G59=3,'Frallor namn och adress'!L59)</f>
        <v>0</v>
      </c>
      <c r="I61" s="184" t="b">
        <f>IF('Frallor namn och adress'!G59=3,'Frallor namn och adress'!M59)</f>
        <v>0</v>
      </c>
      <c r="J61" s="184" t="b">
        <f>IF('Frallor namn och adress'!G59=3,'Frallor namn och adress'!N59)</f>
        <v>0</v>
      </c>
      <c r="K61" s="184" t="b">
        <f>IF('Frallor namn och adress'!G59=3,'Frallor namn och adress'!O59)</f>
        <v>0</v>
      </c>
      <c r="L61" s="184" t="b">
        <f>IF('Frallor namn och adress'!G59=3,'Frallor namn och adress'!R59)</f>
        <v>0</v>
      </c>
    </row>
    <row r="62" spans="1:12" s="213" customFormat="1" ht="15.6" hidden="1">
      <c r="A62" s="135" t="b">
        <f>IF('Frallor namn och adress'!G60=3,'Frallor namn och adress'!D60)</f>
        <v>0</v>
      </c>
      <c r="B62" s="135" t="b">
        <f>IF('Frallor namn och adress'!G60=3,'Frallor namn och adress'!C60)</f>
        <v>0</v>
      </c>
      <c r="C62" s="136"/>
      <c r="D62" s="136" t="b">
        <f>IF('Frallor namn och adress'!G60=3,'Frallor namn och adress'!H60)</f>
        <v>0</v>
      </c>
      <c r="E62" s="185" t="b">
        <f>IF('Frallor namn och adress'!G60=3,'Frallor namn och adress'!F60)</f>
        <v>0</v>
      </c>
      <c r="F62" s="184" t="b">
        <f>IF('Frallor namn och adress'!G60=3,'Frallor namn och adress'!J60)</f>
        <v>0</v>
      </c>
      <c r="G62" s="184" t="b">
        <f>IF('Frallor namn och adress'!G60=3,'Frallor namn och adress'!K60)</f>
        <v>0</v>
      </c>
      <c r="H62" s="184" t="b">
        <f>IF('Frallor namn och adress'!G60=3,'Frallor namn och adress'!L60)</f>
        <v>0</v>
      </c>
      <c r="I62" s="184" t="b">
        <f>IF('Frallor namn och adress'!G60=3,'Frallor namn och adress'!M60)</f>
        <v>0</v>
      </c>
      <c r="J62" s="184" t="b">
        <f>IF('Frallor namn och adress'!G60=3,'Frallor namn och adress'!N60)</f>
        <v>0</v>
      </c>
      <c r="K62" s="184" t="b">
        <f>IF('Frallor namn och adress'!G60=3,'Frallor namn och adress'!O60)</f>
        <v>0</v>
      </c>
      <c r="L62" s="184" t="b">
        <f>IF('Frallor namn och adress'!G60=3,'Frallor namn och adress'!R60)</f>
        <v>0</v>
      </c>
    </row>
    <row r="63" spans="1:12" s="213" customFormat="1" ht="15.6">
      <c r="A63" s="135" t="str">
        <f>IF('Frallor namn och adress'!G61=3,'Frallor namn och adress'!D61)</f>
        <v xml:space="preserve">Fårstigen 1 </v>
      </c>
      <c r="B63" s="135" t="str">
        <f>IF('Frallor namn och adress'!G61=3,'Frallor namn och adress'!C61)</f>
        <v>Anna-Karin Persson</v>
      </c>
      <c r="C63" s="136"/>
      <c r="D63" s="136" t="str">
        <f>IF('Frallor namn och adress'!G61=3,'Frallor namn och adress'!H61)</f>
        <v>073-8442951</v>
      </c>
      <c r="E63" s="185" t="str">
        <f>IF('Frallor namn och adress'!G61=3,'Frallor namn och adress'!F61)</f>
        <v>Bränninge</v>
      </c>
      <c r="F63" s="184" t="str">
        <f>IF('Frallor namn och adress'!G61=3,'Frallor namn och adress'!J61)</f>
        <v>x</v>
      </c>
      <c r="G63" s="184" t="str">
        <f>IF('Frallor namn och adress'!G61=3,'Frallor namn och adress'!K61)</f>
        <v>x</v>
      </c>
      <c r="H63" s="184">
        <f>IF('Frallor namn och adress'!G61=3,'Frallor namn och adress'!L61)</f>
        <v>1</v>
      </c>
      <c r="I63" s="184">
        <f>IF('Frallor namn och adress'!G61=3,'Frallor namn och adress'!M61)</f>
        <v>1</v>
      </c>
      <c r="J63" s="184">
        <f>IF('Frallor namn och adress'!G61=3,'Frallor namn och adress'!N61)</f>
        <v>1</v>
      </c>
      <c r="K63" s="184">
        <f>IF('Frallor namn och adress'!G61=3,'Frallor namn och adress'!O61)</f>
        <v>1</v>
      </c>
      <c r="L63" s="184">
        <f>IF('Frallor namn och adress'!G61=3,'Frallor namn och adress'!R61)</f>
        <v>0</v>
      </c>
    </row>
    <row r="64" spans="1:12" s="213" customFormat="1" ht="15.6" hidden="1">
      <c r="A64" s="135" t="b">
        <f>IF('Frallor namn och adress'!G62=3,'Frallor namn och adress'!D62)</f>
        <v>0</v>
      </c>
      <c r="B64" s="135" t="b">
        <f>IF('Frallor namn och adress'!G62=3,'Frallor namn och adress'!C62)</f>
        <v>0</v>
      </c>
      <c r="C64" s="136"/>
      <c r="D64" s="136" t="b">
        <f>IF('Frallor namn och adress'!G62=3,'Frallor namn och adress'!H62)</f>
        <v>0</v>
      </c>
      <c r="E64" s="185" t="b">
        <f>IF('Frallor namn och adress'!G62=3,'Frallor namn och adress'!F62)</f>
        <v>0</v>
      </c>
      <c r="F64" s="184" t="b">
        <f>IF('Frallor namn och adress'!G62=3,'Frallor namn och adress'!J62)</f>
        <v>0</v>
      </c>
      <c r="G64" s="184" t="b">
        <f>IF('Frallor namn och adress'!G62=3,'Frallor namn och adress'!K62)</f>
        <v>0</v>
      </c>
      <c r="H64" s="184" t="b">
        <f>IF('Frallor namn och adress'!G62=3,'Frallor namn och adress'!L62)</f>
        <v>0</v>
      </c>
      <c r="I64" s="184" t="b">
        <f>IF('Frallor namn och adress'!G62=3,'Frallor namn och adress'!M62)</f>
        <v>0</v>
      </c>
      <c r="J64" s="184" t="b">
        <f>IF('Frallor namn och adress'!G62=3,'Frallor namn och adress'!N62)</f>
        <v>0</v>
      </c>
      <c r="K64" s="184" t="b">
        <f>IF('Frallor namn och adress'!G62=3,'Frallor namn och adress'!O62)</f>
        <v>0</v>
      </c>
      <c r="L64" s="184" t="b">
        <f>IF('Frallor namn och adress'!G62=3,'Frallor namn och adress'!R62)</f>
        <v>0</v>
      </c>
    </row>
    <row r="65" spans="1:12" s="213" customFormat="1" ht="15.6">
      <c r="A65" s="135" t="str">
        <f>IF('Frallor namn och adress'!G63=3,'Frallor namn och adress'!D63)</f>
        <v>Pilgatan 9</v>
      </c>
      <c r="B65" s="135" t="str">
        <f>IF('Frallor namn och adress'!G63=3,'Frallor namn och adress'!C63)</f>
        <v>Jeanette Ljung</v>
      </c>
      <c r="C65" s="136"/>
      <c r="D65" s="136" t="str">
        <f>IF('Frallor namn och adress'!G63=3,'Frallor namn och adress'!H63)</f>
        <v>073-4482697</v>
      </c>
      <c r="E65" s="185" t="str">
        <f>IF('Frallor namn och adress'!G63=3,'Frallor namn och adress'!F63)</f>
        <v>Bränninge</v>
      </c>
      <c r="F65" s="184" t="str">
        <f>IF('Frallor namn och adress'!G63=3,'Frallor namn och adress'!J63)</f>
        <v>x</v>
      </c>
      <c r="G65" s="184" t="str">
        <f>IF('Frallor namn och adress'!G63=3,'Frallor namn och adress'!K63)</f>
        <v>x</v>
      </c>
      <c r="H65" s="184">
        <f>IF('Frallor namn och adress'!G63=3,'Frallor namn och adress'!L63)</f>
        <v>1</v>
      </c>
      <c r="I65" s="184" t="str">
        <f>IF('Frallor namn och adress'!G63=3,'Frallor namn och adress'!M63)</f>
        <v>x</v>
      </c>
      <c r="J65" s="184" t="str">
        <f>IF('Frallor namn och adress'!G63=3,'Frallor namn och adress'!N63)</f>
        <v>x</v>
      </c>
      <c r="K65" s="184" t="str">
        <f>IF('Frallor namn och adress'!G63=3,'Frallor namn och adress'!O63)</f>
        <v>x</v>
      </c>
      <c r="L65" s="184">
        <f>IF('Frallor namn och adress'!G63=3,'Frallor namn och adress'!R63)</f>
        <v>0</v>
      </c>
    </row>
    <row r="66" spans="1:12" s="213" customFormat="1" ht="15.6" hidden="1">
      <c r="A66" s="135" t="b">
        <f>IF('Frallor namn och adress'!G64=3,'Frallor namn och adress'!D64)</f>
        <v>0</v>
      </c>
      <c r="B66" s="135" t="b">
        <f>IF('Frallor namn och adress'!G64=3,'Frallor namn och adress'!C64)</f>
        <v>0</v>
      </c>
      <c r="C66" s="136"/>
      <c r="D66" s="136" t="b">
        <f>IF('Frallor namn och adress'!G64=3,'Frallor namn och adress'!H64)</f>
        <v>0</v>
      </c>
      <c r="E66" s="185" t="b">
        <f>IF('Frallor namn och adress'!G64=3,'Frallor namn och adress'!F64)</f>
        <v>0</v>
      </c>
      <c r="F66" s="184" t="b">
        <f>IF('Frallor namn och adress'!G64=3,'Frallor namn och adress'!J64)</f>
        <v>0</v>
      </c>
      <c r="G66" s="184" t="b">
        <f>IF('Frallor namn och adress'!G64=3,'Frallor namn och adress'!K64)</f>
        <v>0</v>
      </c>
      <c r="H66" s="184" t="b">
        <f>IF('Frallor namn och adress'!G64=3,'Frallor namn och adress'!L64)</f>
        <v>0</v>
      </c>
      <c r="I66" s="184" t="b">
        <f>IF('Frallor namn och adress'!G64=3,'Frallor namn och adress'!M64)</f>
        <v>0</v>
      </c>
      <c r="J66" s="184" t="b">
        <f>IF('Frallor namn och adress'!G64=3,'Frallor namn och adress'!N64)</f>
        <v>0</v>
      </c>
      <c r="K66" s="184" t="b">
        <f>IF('Frallor namn och adress'!G64=3,'Frallor namn och adress'!O64)</f>
        <v>0</v>
      </c>
      <c r="L66" s="184" t="b">
        <f>IF('Frallor namn och adress'!G64=3,'Frallor namn och adress'!R64)</f>
        <v>0</v>
      </c>
    </row>
    <row r="67" spans="1:12" s="213" customFormat="1" ht="15.6">
      <c r="A67" s="135" t="str">
        <f>IF('Frallor namn och adress'!G65=3,'Frallor namn och adress'!D65)</f>
        <v>Vättervygatan 14</v>
      </c>
      <c r="B67" s="135" t="str">
        <f>IF('Frallor namn och adress'!G65=3,'Frallor namn och adress'!C65)</f>
        <v>Marie Lindqvist</v>
      </c>
      <c r="C67" s="136"/>
      <c r="D67" s="136" t="str">
        <f>IF('Frallor namn och adress'!G65=3,'Frallor namn och adress'!H65)</f>
        <v>070-2429469</v>
      </c>
      <c r="E67" s="185" t="str">
        <f>IF('Frallor namn och adress'!G65=3,'Frallor namn och adress'!F65)</f>
        <v>Fiskebäck</v>
      </c>
      <c r="F67" s="184" t="str">
        <f>IF('Frallor namn och adress'!G65=3,'Frallor namn och adress'!J65)</f>
        <v>x</v>
      </c>
      <c r="G67" s="184" t="str">
        <f>IF('Frallor namn och adress'!G65=3,'Frallor namn och adress'!K65)</f>
        <v>x</v>
      </c>
      <c r="H67" s="184" t="str">
        <f>IF('Frallor namn och adress'!G65=3,'Frallor namn och adress'!L65)</f>
        <v>x</v>
      </c>
      <c r="I67" s="184">
        <f>IF('Frallor namn och adress'!G65=3,'Frallor namn och adress'!M65)</f>
        <v>1</v>
      </c>
      <c r="J67" s="184" t="str">
        <f>IF('Frallor namn och adress'!G65=3,'Frallor namn och adress'!N65)</f>
        <v>x</v>
      </c>
      <c r="K67" s="184" t="str">
        <f>IF('Frallor namn och adress'!G65=3,'Frallor namn och adress'!O65)</f>
        <v>x</v>
      </c>
      <c r="L67" s="184">
        <f>IF('Frallor namn och adress'!G65=3,'Frallor namn och adress'!R65)</f>
        <v>0</v>
      </c>
    </row>
    <row r="68" spans="1:12" s="213" customFormat="1" ht="15.6">
      <c r="A68" s="135" t="str">
        <f>IF('Frallor namn och adress'!G66=3,'Frallor namn och adress'!D66)</f>
        <v>Fiskebäcksliden 25</v>
      </c>
      <c r="B68" s="135" t="str">
        <f>IF('Frallor namn och adress'!G66=3,'Frallor namn och adress'!C66)</f>
        <v>Charlotta Lehner</v>
      </c>
      <c r="C68" s="136"/>
      <c r="D68" s="136" t="str">
        <f>IF('Frallor namn och adress'!G66=3,'Frallor namn och adress'!H66)</f>
        <v>070-9288866</v>
      </c>
      <c r="E68" s="185" t="str">
        <f>IF('Frallor namn och adress'!G66=3,'Frallor namn och adress'!F66)</f>
        <v>Söderkulla</v>
      </c>
      <c r="F68" s="184" t="str">
        <f>IF('Frallor namn och adress'!G66=3,'Frallor namn och adress'!J66)</f>
        <v>x</v>
      </c>
      <c r="G68" s="184" t="str">
        <f>IF('Frallor namn och adress'!G66=3,'Frallor namn och adress'!K66)</f>
        <v>x</v>
      </c>
      <c r="H68" s="184" t="str">
        <f>IF('Frallor namn och adress'!G66=3,'Frallor namn och adress'!L66)</f>
        <v>x</v>
      </c>
      <c r="I68" s="184">
        <f>IF('Frallor namn och adress'!G66=3,'Frallor namn och adress'!M66)</f>
        <v>2</v>
      </c>
      <c r="J68" s="184">
        <f>IF('Frallor namn och adress'!G66=3,'Frallor namn och adress'!N66)</f>
        <v>4</v>
      </c>
      <c r="K68" s="184">
        <f>IF('Frallor namn och adress'!G66=3,'Frallor namn och adress'!O66)</f>
        <v>2</v>
      </c>
      <c r="L68" s="184">
        <f>IF('Frallor namn och adress'!G66=3,'Frallor namn och adress'!R66)</f>
        <v>0</v>
      </c>
    </row>
    <row r="69" spans="1:12" s="213" customFormat="1" ht="15.6">
      <c r="A69" s="135" t="str">
        <f>IF('Frallor namn och adress'!G67=3,'Frallor namn och adress'!D67)</f>
        <v>Vätterbranten 17</v>
      </c>
      <c r="B69" s="135" t="str">
        <f>IF('Frallor namn och adress'!G67=3,'Frallor namn och adress'!C67)</f>
        <v>Jenny Larsson</v>
      </c>
      <c r="C69" s="136"/>
      <c r="D69" s="136" t="str">
        <f>IF('Frallor namn och adress'!G67=3,'Frallor namn och adress'!H67)</f>
        <v>076-1286875</v>
      </c>
      <c r="E69" s="185" t="str">
        <f>IF('Frallor namn och adress'!G67=3,'Frallor namn och adress'!F67)</f>
        <v>Fiskebäck</v>
      </c>
      <c r="F69" s="184" t="str">
        <f>IF('Frallor namn och adress'!G67=3,'Frallor namn och adress'!J67)</f>
        <v>x</v>
      </c>
      <c r="G69" s="184" t="str">
        <f>IF('Frallor namn och adress'!G67=3,'Frallor namn och adress'!K67)</f>
        <v>x</v>
      </c>
      <c r="H69" s="184" t="str">
        <f>IF('Frallor namn och adress'!G67=3,'Frallor namn och adress'!L67)</f>
        <v>x</v>
      </c>
      <c r="I69" s="184">
        <f>IF('Frallor namn och adress'!G67=3,'Frallor namn och adress'!M67)</f>
        <v>1</v>
      </c>
      <c r="J69" s="184">
        <f>IF('Frallor namn och adress'!G67=3,'Frallor namn och adress'!N67)</f>
        <v>1</v>
      </c>
      <c r="K69" s="184">
        <f>IF('Frallor namn och adress'!G67=3,'Frallor namn och adress'!O67)</f>
        <v>1</v>
      </c>
      <c r="L69" s="184">
        <f>IF('Frallor namn och adress'!G67=3,'Frallor namn och adress'!R67)</f>
        <v>0</v>
      </c>
    </row>
    <row r="70" spans="1:12" s="213" customFormat="1" ht="15.6" hidden="1">
      <c r="A70" s="135" t="b">
        <f>IF('Frallor namn och adress'!G68=3,'Frallor namn och adress'!D68)</f>
        <v>0</v>
      </c>
      <c r="B70" s="135" t="b">
        <f>IF('Frallor namn och adress'!G68=3,'Frallor namn och adress'!C68)</f>
        <v>0</v>
      </c>
      <c r="C70" s="136"/>
      <c r="D70" s="136" t="b">
        <f>IF('Frallor namn och adress'!G68=3,'Frallor namn och adress'!H68)</f>
        <v>0</v>
      </c>
      <c r="E70" s="185" t="b">
        <f>IF('Frallor namn och adress'!G68=3,'Frallor namn och adress'!F68)</f>
        <v>0</v>
      </c>
      <c r="F70" s="184" t="b">
        <f>IF('Frallor namn och adress'!G68=3,'Frallor namn och adress'!J68)</f>
        <v>0</v>
      </c>
      <c r="G70" s="184" t="b">
        <f>IF('Frallor namn och adress'!G68=3,'Frallor namn och adress'!K68)</f>
        <v>0</v>
      </c>
      <c r="H70" s="184" t="b">
        <f>IF('Frallor namn och adress'!G68=3,'Frallor namn och adress'!L68)</f>
        <v>0</v>
      </c>
      <c r="I70" s="184" t="b">
        <f>IF('Frallor namn och adress'!G68=3,'Frallor namn och adress'!M68)</f>
        <v>0</v>
      </c>
      <c r="J70" s="184" t="b">
        <f>IF('Frallor namn och adress'!G68=3,'Frallor namn och adress'!N68)</f>
        <v>0</v>
      </c>
      <c r="K70" s="184" t="b">
        <f>IF('Frallor namn och adress'!G68=3,'Frallor namn och adress'!O68)</f>
        <v>0</v>
      </c>
      <c r="L70" s="184" t="b">
        <f>IF('Frallor namn och adress'!G68=3,'Frallor namn och adress'!R68)</f>
        <v>0</v>
      </c>
    </row>
    <row r="71" spans="1:12" s="213" customFormat="1" ht="15.6">
      <c r="A71" s="135" t="str">
        <f>IF('Frallor namn och adress'!G69=3,'Frallor namn och adress'!D69)</f>
        <v>Maskrosstigen 41</v>
      </c>
      <c r="B71" s="135" t="str">
        <f>IF('Frallor namn och adress'!G69=3,'Frallor namn och adress'!C69)</f>
        <v>Fredrica Sjöberg</v>
      </c>
      <c r="C71" s="136"/>
      <c r="D71" s="136" t="str">
        <f>IF('Frallor namn och adress'!G69=3,'Frallor namn och adress'!H69)</f>
        <v>070-2660909</v>
      </c>
      <c r="E71" s="185" t="str">
        <f>IF('Frallor namn och adress'!G69=3,'Frallor namn och adress'!F69)</f>
        <v>Bränninge</v>
      </c>
      <c r="F71" s="184" t="str">
        <f>IF('Frallor namn och adress'!G69=3,'Frallor namn och adress'!J69)</f>
        <v>x</v>
      </c>
      <c r="G71" s="184" t="str">
        <f>IF('Frallor namn och adress'!G69=3,'Frallor namn och adress'!K69)</f>
        <v>x</v>
      </c>
      <c r="H71" s="184" t="str">
        <f>IF('Frallor namn och adress'!G69=3,'Frallor namn och adress'!L69)</f>
        <v>x</v>
      </c>
      <c r="I71" s="184" t="str">
        <f>IF('Frallor namn och adress'!G69=3,'Frallor namn och adress'!M69)</f>
        <v>x</v>
      </c>
      <c r="J71" s="184">
        <f>IF('Frallor namn och adress'!G69=3,'Frallor namn och adress'!N69)</f>
        <v>1</v>
      </c>
      <c r="K71" s="184">
        <f>IF('Frallor namn och adress'!G69=3,'Frallor namn och adress'!O69)</f>
        <v>1</v>
      </c>
      <c r="L71" s="184">
        <f>IF('Frallor namn och adress'!G69=3,'Frallor namn och adress'!R69)</f>
        <v>0</v>
      </c>
    </row>
    <row r="72" spans="1:12" s="213" customFormat="1" ht="15.6" hidden="1">
      <c r="A72" s="135" t="b">
        <f>IF('Frallor namn och adress'!G70=3,'Frallor namn och adress'!D70)</f>
        <v>0</v>
      </c>
      <c r="B72" s="135" t="b">
        <f>IF('Frallor namn och adress'!G70=3,'Frallor namn och adress'!C70)</f>
        <v>0</v>
      </c>
      <c r="C72" s="136"/>
      <c r="D72" s="136" t="b">
        <f>IF('Frallor namn och adress'!G70=3,'Frallor namn och adress'!H70)</f>
        <v>0</v>
      </c>
      <c r="E72" s="185" t="b">
        <f>IF('Frallor namn och adress'!G70=3,'Frallor namn och adress'!F70)</f>
        <v>0</v>
      </c>
      <c r="F72" s="184" t="b">
        <f>IF('Frallor namn och adress'!G70=3,'Frallor namn och adress'!J70)</f>
        <v>0</v>
      </c>
      <c r="G72" s="184" t="b">
        <f>IF('Frallor namn och adress'!G70=3,'Frallor namn och adress'!K70)</f>
        <v>0</v>
      </c>
      <c r="H72" s="184" t="b">
        <f>IF('Frallor namn och adress'!G70=3,'Frallor namn och adress'!L70)</f>
        <v>0</v>
      </c>
      <c r="I72" s="184" t="b">
        <f>IF('Frallor namn och adress'!G70=3,'Frallor namn och adress'!M70)</f>
        <v>0</v>
      </c>
      <c r="J72" s="184" t="b">
        <f>IF('Frallor namn och adress'!G70=3,'Frallor namn och adress'!N70)</f>
        <v>0</v>
      </c>
      <c r="K72" s="184" t="b">
        <f>IF('Frallor namn och adress'!G70=3,'Frallor namn och adress'!O70)</f>
        <v>0</v>
      </c>
      <c r="L72" s="184" t="b">
        <f>IF('Frallor namn och adress'!G70=3,'Frallor namn och adress'!R70)</f>
        <v>0</v>
      </c>
    </row>
    <row r="73" spans="1:12" s="213" customFormat="1" ht="15.6" hidden="1">
      <c r="A73" s="135" t="b">
        <f>IF('Frallor namn och adress'!G71=3,'Frallor namn och adress'!D71)</f>
        <v>0</v>
      </c>
      <c r="B73" s="135" t="b">
        <f>IF('Frallor namn och adress'!G71=3,'Frallor namn och adress'!C71)</f>
        <v>0</v>
      </c>
      <c r="C73" s="136"/>
      <c r="D73" s="136" t="b">
        <f>IF('Frallor namn och adress'!G71=3,'Frallor namn och adress'!H71)</f>
        <v>0</v>
      </c>
      <c r="E73" s="185" t="b">
        <f>IF('Frallor namn och adress'!G71=3,'Frallor namn och adress'!F71)</f>
        <v>0</v>
      </c>
      <c r="F73" s="184" t="b">
        <f>IF('Frallor namn och adress'!G71=3,'Frallor namn och adress'!J71)</f>
        <v>0</v>
      </c>
      <c r="G73" s="184" t="b">
        <f>IF('Frallor namn och adress'!G71=3,'Frallor namn och adress'!K71)</f>
        <v>0</v>
      </c>
      <c r="H73" s="184" t="b">
        <f>IF('Frallor namn och adress'!G71=3,'Frallor namn och adress'!L71)</f>
        <v>0</v>
      </c>
      <c r="I73" s="184" t="b">
        <f>IF('Frallor namn och adress'!G71=3,'Frallor namn och adress'!M71)</f>
        <v>0</v>
      </c>
      <c r="J73" s="184" t="b">
        <f>IF('Frallor namn och adress'!G71=3,'Frallor namn och adress'!N71)</f>
        <v>0</v>
      </c>
      <c r="K73" s="184" t="b">
        <f>IF('Frallor namn och adress'!G71=3,'Frallor namn och adress'!O71)</f>
        <v>0</v>
      </c>
      <c r="L73" s="184" t="b">
        <f>IF('Frallor namn och adress'!G71=3,'Frallor namn och adress'!R71)</f>
        <v>0</v>
      </c>
    </row>
    <row r="74" spans="1:12" s="213" customFormat="1" ht="15.6" hidden="1">
      <c r="A74" s="135" t="b">
        <f>IF('Frallor namn och adress'!G72=3,'Frallor namn och adress'!D72)</f>
        <v>0</v>
      </c>
      <c r="B74" s="135" t="b">
        <f>IF('Frallor namn och adress'!G72=3,'Frallor namn och adress'!C72)</f>
        <v>0</v>
      </c>
      <c r="C74" s="136"/>
      <c r="D74" s="136" t="b">
        <f>IF('Frallor namn och adress'!G72=3,'Frallor namn och adress'!H72)</f>
        <v>0</v>
      </c>
      <c r="E74" s="185" t="b">
        <f>IF('Frallor namn och adress'!G72=3,'Frallor namn och adress'!F72)</f>
        <v>0</v>
      </c>
      <c r="F74" s="184" t="b">
        <f>IF('Frallor namn och adress'!G72=3,'Frallor namn och adress'!J72)</f>
        <v>0</v>
      </c>
      <c r="G74" s="184" t="b">
        <f>IF('Frallor namn och adress'!G72=3,'Frallor namn och adress'!K72)</f>
        <v>0</v>
      </c>
      <c r="H74" s="184" t="b">
        <f>IF('Frallor namn och adress'!G72=3,'Frallor namn och adress'!L72)</f>
        <v>0</v>
      </c>
      <c r="I74" s="184" t="b">
        <f>IF('Frallor namn och adress'!G72=3,'Frallor namn och adress'!M72)</f>
        <v>0</v>
      </c>
      <c r="J74" s="184" t="b">
        <f>IF('Frallor namn och adress'!G72=3,'Frallor namn och adress'!N72)</f>
        <v>0</v>
      </c>
      <c r="K74" s="184" t="b">
        <f>IF('Frallor namn och adress'!G72=3,'Frallor namn och adress'!O72)</f>
        <v>0</v>
      </c>
      <c r="L74" s="184" t="b">
        <f>IF('Frallor namn och adress'!G72=3,'Frallor namn och adress'!R72)</f>
        <v>0</v>
      </c>
    </row>
    <row r="75" spans="1:12" s="213" customFormat="1" ht="15.6" hidden="1">
      <c r="A75" s="135" t="b">
        <f>IF('Frallor namn och adress'!G73=3,'Frallor namn och adress'!D73)</f>
        <v>0</v>
      </c>
      <c r="B75" s="135" t="b">
        <f>IF('Frallor namn och adress'!G73=3,'Frallor namn och adress'!C73)</f>
        <v>0</v>
      </c>
      <c r="C75" s="136"/>
      <c r="D75" s="136" t="b">
        <f>IF('Frallor namn och adress'!G73=3,'Frallor namn och adress'!H73)</f>
        <v>0</v>
      </c>
      <c r="E75" s="185" t="b">
        <f>IF('Frallor namn och adress'!G73=3,'Frallor namn och adress'!F73)</f>
        <v>0</v>
      </c>
      <c r="F75" s="184" t="b">
        <f>IF('Frallor namn och adress'!G73=3,'Frallor namn och adress'!J73)</f>
        <v>0</v>
      </c>
      <c r="G75" s="184" t="b">
        <f>IF('Frallor namn och adress'!G73=3,'Frallor namn och adress'!K73)</f>
        <v>0</v>
      </c>
      <c r="H75" s="184" t="b">
        <f>IF('Frallor namn och adress'!G73=3,'Frallor namn och adress'!L73)</f>
        <v>0</v>
      </c>
      <c r="I75" s="184" t="b">
        <f>IF('Frallor namn och adress'!G73=3,'Frallor namn och adress'!M73)</f>
        <v>0</v>
      </c>
      <c r="J75" s="184" t="b">
        <f>IF('Frallor namn och adress'!G73=3,'Frallor namn och adress'!N73)</f>
        <v>0</v>
      </c>
      <c r="K75" s="184" t="b">
        <f>IF('Frallor namn och adress'!G73=3,'Frallor namn och adress'!O73)</f>
        <v>0</v>
      </c>
      <c r="L75" s="184" t="b">
        <f>IF('Frallor namn och adress'!G73=3,'Frallor namn och adress'!R73)</f>
        <v>0</v>
      </c>
    </row>
    <row r="76" spans="1:12" s="213" customFormat="1" ht="15.6" hidden="1">
      <c r="A76" s="135" t="b">
        <f>IF('Frallor namn och adress'!G74=3,'Frallor namn och adress'!D74)</f>
        <v>0</v>
      </c>
      <c r="B76" s="135" t="b">
        <f>IF('Frallor namn och adress'!G74=3,'Frallor namn och adress'!C74)</f>
        <v>0</v>
      </c>
      <c r="C76" s="136"/>
      <c r="D76" s="136" t="b">
        <f>IF('Frallor namn och adress'!G74=3,'Frallor namn och adress'!H74)</f>
        <v>0</v>
      </c>
      <c r="E76" s="185" t="b">
        <f>IF('Frallor namn och adress'!G74=3,'Frallor namn och adress'!F74)</f>
        <v>0</v>
      </c>
      <c r="F76" s="184" t="b">
        <f>IF('Frallor namn och adress'!G74=3,'Frallor namn och adress'!J74)</f>
        <v>0</v>
      </c>
      <c r="G76" s="184" t="b">
        <f>IF('Frallor namn och adress'!G74=3,'Frallor namn och adress'!K74)</f>
        <v>0</v>
      </c>
      <c r="H76" s="184" t="b">
        <f>IF('Frallor namn och adress'!G74=3,'Frallor namn och adress'!L74)</f>
        <v>0</v>
      </c>
      <c r="I76" s="184" t="b">
        <f>IF('Frallor namn och adress'!G74=3,'Frallor namn och adress'!M74)</f>
        <v>0</v>
      </c>
      <c r="J76" s="184" t="b">
        <f>IF('Frallor namn och adress'!G74=3,'Frallor namn och adress'!N74)</f>
        <v>0</v>
      </c>
      <c r="K76" s="184" t="b">
        <f>IF('Frallor namn och adress'!G74=3,'Frallor namn och adress'!O74)</f>
        <v>0</v>
      </c>
      <c r="L76" s="184" t="b">
        <f>IF('Frallor namn och adress'!G74=3,'Frallor namn och adress'!R74)</f>
        <v>0</v>
      </c>
    </row>
    <row r="77" spans="1:12" s="213" customFormat="1" ht="15.6" hidden="1">
      <c r="A77" s="135" t="b">
        <f>IF('Frallor namn och adress'!G75=3,'Frallor namn och adress'!D75)</f>
        <v>0</v>
      </c>
      <c r="B77" s="135" t="b">
        <f>IF('Frallor namn och adress'!G75=3,'Frallor namn och adress'!C75)</f>
        <v>0</v>
      </c>
      <c r="C77" s="136"/>
      <c r="D77" s="136" t="b">
        <f>IF('Frallor namn och adress'!G75=3,'Frallor namn och adress'!H75)</f>
        <v>0</v>
      </c>
      <c r="E77" s="185" t="b">
        <f>IF('Frallor namn och adress'!G75=3,'Frallor namn och adress'!F75)</f>
        <v>0</v>
      </c>
      <c r="F77" s="184" t="b">
        <f>IF('Frallor namn och adress'!G75=3,'Frallor namn och adress'!J75)</f>
        <v>0</v>
      </c>
      <c r="G77" s="184" t="b">
        <f>IF('Frallor namn och adress'!G75=3,'Frallor namn och adress'!K75)</f>
        <v>0</v>
      </c>
      <c r="H77" s="184" t="b">
        <f>IF('Frallor namn och adress'!G75=3,'Frallor namn och adress'!L75)</f>
        <v>0</v>
      </c>
      <c r="I77" s="184" t="b">
        <f>IF('Frallor namn och adress'!G75=3,'Frallor namn och adress'!M75)</f>
        <v>0</v>
      </c>
      <c r="J77" s="184" t="b">
        <f>IF('Frallor namn och adress'!G75=3,'Frallor namn och adress'!N75)</f>
        <v>0</v>
      </c>
      <c r="K77" s="184" t="b">
        <f>IF('Frallor namn och adress'!G75=3,'Frallor namn och adress'!O75)</f>
        <v>0</v>
      </c>
      <c r="L77" s="184" t="b">
        <f>IF('Frallor namn och adress'!G75=3,'Frallor namn och adress'!R75)</f>
        <v>0</v>
      </c>
    </row>
    <row r="78" spans="1:12" s="213" customFormat="1" ht="15.6" hidden="1">
      <c r="A78" s="135" t="b">
        <f>IF('Frallor namn och adress'!G76=3,'Frallor namn och adress'!D76)</f>
        <v>0</v>
      </c>
      <c r="B78" s="135" t="b">
        <f>IF('Frallor namn och adress'!G76=3,'Frallor namn och adress'!C76)</f>
        <v>0</v>
      </c>
      <c r="C78" s="136"/>
      <c r="D78" s="136" t="b">
        <f>IF('Frallor namn och adress'!G76=3,'Frallor namn och adress'!H76)</f>
        <v>0</v>
      </c>
      <c r="E78" s="185" t="b">
        <f>IF('Frallor namn och adress'!G76=3,'Frallor namn och adress'!F76)</f>
        <v>0</v>
      </c>
      <c r="F78" s="184" t="b">
        <f>IF('Frallor namn och adress'!G76=3,'Frallor namn och adress'!J76)</f>
        <v>0</v>
      </c>
      <c r="G78" s="184" t="b">
        <f>IF('Frallor namn och adress'!G76=3,'Frallor namn och adress'!K76)</f>
        <v>0</v>
      </c>
      <c r="H78" s="184" t="b">
        <f>IF('Frallor namn och adress'!G76=3,'Frallor namn och adress'!L76)</f>
        <v>0</v>
      </c>
      <c r="I78" s="184" t="b">
        <f>IF('Frallor namn och adress'!G76=3,'Frallor namn och adress'!M76)</f>
        <v>0</v>
      </c>
      <c r="J78" s="184" t="b">
        <f>IF('Frallor namn och adress'!G76=3,'Frallor namn och adress'!N76)</f>
        <v>0</v>
      </c>
      <c r="K78" s="184" t="b">
        <f>IF('Frallor namn och adress'!G76=3,'Frallor namn och adress'!O76)</f>
        <v>0</v>
      </c>
      <c r="L78" s="184" t="b">
        <f>IF('Frallor namn och adress'!G76=3,'Frallor namn och adress'!R76)</f>
        <v>0</v>
      </c>
    </row>
    <row r="79" spans="1:12" s="213" customFormat="1" ht="15.6" hidden="1">
      <c r="A79" s="135" t="b">
        <f>IF('Frallor namn och adress'!G77=3,'Frallor namn och adress'!D77)</f>
        <v>0</v>
      </c>
      <c r="B79" s="135" t="b">
        <f>IF('Frallor namn och adress'!G77=3,'Frallor namn och adress'!C77)</f>
        <v>0</v>
      </c>
      <c r="C79" s="136"/>
      <c r="D79" s="136" t="b">
        <f>IF('Frallor namn och adress'!G77=3,'Frallor namn och adress'!H77)</f>
        <v>0</v>
      </c>
      <c r="E79" s="185" t="b">
        <f>IF('Frallor namn och adress'!G77=3,'Frallor namn och adress'!F77)</f>
        <v>0</v>
      </c>
      <c r="F79" s="184" t="b">
        <f>IF('Frallor namn och adress'!G77=3,'Frallor namn och adress'!J77)</f>
        <v>0</v>
      </c>
      <c r="G79" s="184" t="b">
        <f>IF('Frallor namn och adress'!G77=3,'Frallor namn och adress'!K77)</f>
        <v>0</v>
      </c>
      <c r="H79" s="184" t="b">
        <f>IF('Frallor namn och adress'!G77=3,'Frallor namn och adress'!L77)</f>
        <v>0</v>
      </c>
      <c r="I79" s="184" t="b">
        <f>IF('Frallor namn och adress'!G77=3,'Frallor namn och adress'!M77)</f>
        <v>0</v>
      </c>
      <c r="J79" s="184" t="b">
        <f>IF('Frallor namn och adress'!G77=3,'Frallor namn och adress'!N77)</f>
        <v>0</v>
      </c>
      <c r="K79" s="184" t="b">
        <f>IF('Frallor namn och adress'!G77=3,'Frallor namn och adress'!O77)</f>
        <v>0</v>
      </c>
      <c r="L79" s="184" t="b">
        <f>IF('Frallor namn och adress'!G77=3,'Frallor namn och adress'!R77)</f>
        <v>0</v>
      </c>
    </row>
    <row r="80" spans="1:12" s="213" customFormat="1" ht="15.6" hidden="1">
      <c r="A80" s="135" t="b">
        <f>IF('Frallor namn och adress'!G78=3,'Frallor namn och adress'!D78)</f>
        <v>0</v>
      </c>
      <c r="B80" s="135" t="b">
        <f>IF('Frallor namn och adress'!G78=3,'Frallor namn och adress'!C78)</f>
        <v>0</v>
      </c>
      <c r="C80" s="136"/>
      <c r="D80" s="136" t="b">
        <f>IF('Frallor namn och adress'!G78=3,'Frallor namn och adress'!H78)</f>
        <v>0</v>
      </c>
      <c r="E80" s="185" t="b">
        <f>IF('Frallor namn och adress'!G78=3,'Frallor namn och adress'!F78)</f>
        <v>0</v>
      </c>
      <c r="F80" s="184" t="b">
        <f>IF('Frallor namn och adress'!G78=3,'Frallor namn och adress'!J78)</f>
        <v>0</v>
      </c>
      <c r="G80" s="184" t="b">
        <f>IF('Frallor namn och adress'!G78=3,'Frallor namn och adress'!K78)</f>
        <v>0</v>
      </c>
      <c r="H80" s="184" t="b">
        <f>IF('Frallor namn och adress'!G78=3,'Frallor namn och adress'!L78)</f>
        <v>0</v>
      </c>
      <c r="I80" s="184" t="b">
        <f>IF('Frallor namn och adress'!G78=3,'Frallor namn och adress'!M78)</f>
        <v>0</v>
      </c>
      <c r="J80" s="184" t="b">
        <f>IF('Frallor namn och adress'!G78=3,'Frallor namn och adress'!N78)</f>
        <v>0</v>
      </c>
      <c r="K80" s="184" t="b">
        <f>IF('Frallor namn och adress'!G78=3,'Frallor namn och adress'!O78)</f>
        <v>0</v>
      </c>
      <c r="L80" s="184" t="b">
        <f>IF('Frallor namn och adress'!G78=3,'Frallor namn och adress'!R78)</f>
        <v>0</v>
      </c>
    </row>
    <row r="81" spans="1:12" s="213" customFormat="1" ht="15.6" hidden="1">
      <c r="A81" s="135" t="b">
        <f>IF('Frallor namn och adress'!G79=3,'Frallor namn och adress'!D79)</f>
        <v>0</v>
      </c>
      <c r="B81" s="135" t="b">
        <f>IF('Frallor namn och adress'!G79=3,'Frallor namn och adress'!C79)</f>
        <v>0</v>
      </c>
      <c r="C81" s="136"/>
      <c r="D81" s="136" t="b">
        <f>IF('Frallor namn och adress'!G79=3,'Frallor namn och adress'!H79)</f>
        <v>0</v>
      </c>
      <c r="E81" s="185" t="b">
        <f>IF('Frallor namn och adress'!G79=3,'Frallor namn och adress'!F79)</f>
        <v>0</v>
      </c>
      <c r="F81" s="184" t="b">
        <f>IF('Frallor namn och adress'!G79=3,'Frallor namn och adress'!J79)</f>
        <v>0</v>
      </c>
      <c r="G81" s="184" t="b">
        <f>IF('Frallor namn och adress'!G79=3,'Frallor namn och adress'!K79)</f>
        <v>0</v>
      </c>
      <c r="H81" s="184" t="b">
        <f>IF('Frallor namn och adress'!G79=3,'Frallor namn och adress'!L79)</f>
        <v>0</v>
      </c>
      <c r="I81" s="184" t="b">
        <f>IF('Frallor namn och adress'!G79=3,'Frallor namn och adress'!M79)</f>
        <v>0</v>
      </c>
      <c r="J81" s="184" t="b">
        <f>IF('Frallor namn och adress'!G79=3,'Frallor namn och adress'!N79)</f>
        <v>0</v>
      </c>
      <c r="K81" s="184" t="b">
        <f>IF('Frallor namn och adress'!G79=3,'Frallor namn och adress'!O79)</f>
        <v>0</v>
      </c>
      <c r="L81" s="184" t="b">
        <f>IF('Frallor namn och adress'!G79=3,'Frallor namn och adress'!R79)</f>
        <v>0</v>
      </c>
    </row>
    <row r="82" spans="1:12" s="213" customFormat="1" ht="15.6" hidden="1">
      <c r="A82" s="135" t="b">
        <f>IF('Frallor namn och adress'!G80=3,'Frallor namn och adress'!D80)</f>
        <v>0</v>
      </c>
      <c r="B82" s="135" t="b">
        <f>IF('Frallor namn och adress'!G80=3,'Frallor namn och adress'!C80)</f>
        <v>0</v>
      </c>
      <c r="C82" s="136"/>
      <c r="D82" s="136" t="b">
        <f>IF('Frallor namn och adress'!G80=3,'Frallor namn och adress'!H80)</f>
        <v>0</v>
      </c>
      <c r="E82" s="185" t="b">
        <f>IF('Frallor namn och adress'!G80=3,'Frallor namn och adress'!F80)</f>
        <v>0</v>
      </c>
      <c r="F82" s="184" t="b">
        <f>IF('Frallor namn och adress'!G80=3,'Frallor namn och adress'!J80)</f>
        <v>0</v>
      </c>
      <c r="G82" s="184" t="b">
        <f>IF('Frallor namn och adress'!G80=3,'Frallor namn och adress'!K80)</f>
        <v>0</v>
      </c>
      <c r="H82" s="184" t="b">
        <f>IF('Frallor namn och adress'!G80=3,'Frallor namn och adress'!L80)</f>
        <v>0</v>
      </c>
      <c r="I82" s="184" t="b">
        <f>IF('Frallor namn och adress'!G80=3,'Frallor namn och adress'!M80)</f>
        <v>0</v>
      </c>
      <c r="J82" s="184" t="b">
        <f>IF('Frallor namn och adress'!G80=3,'Frallor namn och adress'!N80)</f>
        <v>0</v>
      </c>
      <c r="K82" s="184" t="b">
        <f>IF('Frallor namn och adress'!G80=3,'Frallor namn och adress'!O80)</f>
        <v>0</v>
      </c>
      <c r="L82" s="184" t="b">
        <f>IF('Frallor namn och adress'!G80=3,'Frallor namn och adress'!R80)</f>
        <v>0</v>
      </c>
    </row>
    <row r="83" spans="1:12" s="213" customFormat="1" ht="15.6" hidden="1">
      <c r="A83" s="135" t="b">
        <f>IF('Frallor namn och adress'!G81=3,'Frallor namn och adress'!D81)</f>
        <v>0</v>
      </c>
      <c r="B83" s="135" t="b">
        <f>IF('Frallor namn och adress'!G81=3,'Frallor namn och adress'!C81)</f>
        <v>0</v>
      </c>
      <c r="C83" s="136"/>
      <c r="D83" s="136" t="b">
        <f>IF('Frallor namn och adress'!G81=3,'Frallor namn och adress'!H81)</f>
        <v>0</v>
      </c>
      <c r="E83" s="185" t="b">
        <f>IF('Frallor namn och adress'!G81=3,'Frallor namn och adress'!F81)</f>
        <v>0</v>
      </c>
      <c r="F83" s="184" t="b">
        <f>IF('Frallor namn och adress'!G81=3,'Frallor namn och adress'!J81)</f>
        <v>0</v>
      </c>
      <c r="G83" s="184" t="b">
        <f>IF('Frallor namn och adress'!G81=3,'Frallor namn och adress'!K81)</f>
        <v>0</v>
      </c>
      <c r="H83" s="184" t="b">
        <f>IF('Frallor namn och adress'!G81=3,'Frallor namn och adress'!L81)</f>
        <v>0</v>
      </c>
      <c r="I83" s="184" t="b">
        <f>IF('Frallor namn och adress'!G81=3,'Frallor namn och adress'!M81)</f>
        <v>0</v>
      </c>
      <c r="J83" s="184" t="b">
        <f>IF('Frallor namn och adress'!G81=3,'Frallor namn och adress'!N81)</f>
        <v>0</v>
      </c>
      <c r="K83" s="184" t="b">
        <f>IF('Frallor namn och adress'!G81=3,'Frallor namn och adress'!O81)</f>
        <v>0</v>
      </c>
      <c r="L83" s="184" t="b">
        <f>IF('Frallor namn och adress'!G81=3,'Frallor namn och adress'!R81)</f>
        <v>0</v>
      </c>
    </row>
    <row r="84" spans="1:12" s="213" customFormat="1" ht="15.6" hidden="1">
      <c r="A84" s="135" t="b">
        <f>IF('Frallor namn och adress'!G82=3,'Frallor namn och adress'!D82)</f>
        <v>0</v>
      </c>
      <c r="B84" s="135" t="b">
        <f>IF('Frallor namn och adress'!G82=3,'Frallor namn och adress'!C82)</f>
        <v>0</v>
      </c>
      <c r="C84" s="136"/>
      <c r="D84" s="136" t="b">
        <f>IF('Frallor namn och adress'!G82=3,'Frallor namn och adress'!H82)</f>
        <v>0</v>
      </c>
      <c r="E84" s="185" t="b">
        <f>IF('Frallor namn och adress'!G82=3,'Frallor namn och adress'!F82)</f>
        <v>0</v>
      </c>
      <c r="F84" s="184" t="b">
        <f>IF('Frallor namn och adress'!G82=3,'Frallor namn och adress'!J82)</f>
        <v>0</v>
      </c>
      <c r="G84" s="184" t="b">
        <f>IF('Frallor namn och adress'!G82=3,'Frallor namn och adress'!K82)</f>
        <v>0</v>
      </c>
      <c r="H84" s="184" t="b">
        <f>IF('Frallor namn och adress'!G82=3,'Frallor namn och adress'!L82)</f>
        <v>0</v>
      </c>
      <c r="I84" s="184" t="b">
        <f>IF('Frallor namn och adress'!G82=3,'Frallor namn och adress'!M82)</f>
        <v>0</v>
      </c>
      <c r="J84" s="184" t="b">
        <f>IF('Frallor namn och adress'!G82=3,'Frallor namn och adress'!N82)</f>
        <v>0</v>
      </c>
      <c r="K84" s="184" t="b">
        <f>IF('Frallor namn och adress'!G82=3,'Frallor namn och adress'!O82)</f>
        <v>0</v>
      </c>
      <c r="L84" s="184" t="b">
        <f>IF('Frallor namn och adress'!G82=3,'Frallor namn och adress'!R82)</f>
        <v>0</v>
      </c>
    </row>
    <row r="85" spans="1:12" s="213" customFormat="1" ht="15.6" hidden="1">
      <c r="A85" s="135" t="b">
        <f>IF('Frallor namn och adress'!G83=3,'Frallor namn och adress'!D83)</f>
        <v>0</v>
      </c>
      <c r="B85" s="135" t="b">
        <f>IF('Frallor namn och adress'!G83=3,'Frallor namn och adress'!C83)</f>
        <v>0</v>
      </c>
      <c r="C85" s="136"/>
      <c r="D85" s="136" t="b">
        <f>IF('Frallor namn och adress'!G83=3,'Frallor namn och adress'!H83)</f>
        <v>0</v>
      </c>
      <c r="E85" s="185" t="b">
        <f>IF('Frallor namn och adress'!G83=3,'Frallor namn och adress'!F83)</f>
        <v>0</v>
      </c>
      <c r="F85" s="184" t="b">
        <f>IF('Frallor namn och adress'!G83=3,'Frallor namn och adress'!J83)</f>
        <v>0</v>
      </c>
      <c r="G85" s="184" t="b">
        <f>IF('Frallor namn och adress'!G83=3,'Frallor namn och adress'!K83)</f>
        <v>0</v>
      </c>
      <c r="H85" s="184" t="b">
        <f>IF('Frallor namn och adress'!G83=3,'Frallor namn och adress'!L83)</f>
        <v>0</v>
      </c>
      <c r="I85" s="184" t="b">
        <f>IF('Frallor namn och adress'!G83=3,'Frallor namn och adress'!M83)</f>
        <v>0</v>
      </c>
      <c r="J85" s="184" t="b">
        <f>IF('Frallor namn och adress'!G83=3,'Frallor namn och adress'!N83)</f>
        <v>0</v>
      </c>
      <c r="K85" s="184" t="b">
        <f>IF('Frallor namn och adress'!G83=3,'Frallor namn och adress'!O83)</f>
        <v>0</v>
      </c>
      <c r="L85" s="184" t="b">
        <f>IF('Frallor namn och adress'!G83=3,'Frallor namn och adress'!R83)</f>
        <v>0</v>
      </c>
    </row>
    <row r="86" spans="1:12" s="213" customFormat="1" ht="15.6" hidden="1">
      <c r="A86" s="135" t="b">
        <f>IF('Frallor namn och adress'!G84=3,'Frallor namn och adress'!D84)</f>
        <v>0</v>
      </c>
      <c r="B86" s="135" t="b">
        <f>IF('Frallor namn och adress'!G84=3,'Frallor namn och adress'!C84)</f>
        <v>0</v>
      </c>
      <c r="C86" s="136"/>
      <c r="D86" s="136" t="b">
        <f>IF('Frallor namn och adress'!G84=3,'Frallor namn och adress'!H84)</f>
        <v>0</v>
      </c>
      <c r="E86" s="185" t="b">
        <f>IF('Frallor namn och adress'!G84=3,'Frallor namn och adress'!F84)</f>
        <v>0</v>
      </c>
      <c r="F86" s="184" t="b">
        <f>IF('Frallor namn och adress'!G84=3,'Frallor namn och adress'!J84)</f>
        <v>0</v>
      </c>
      <c r="G86" s="184" t="b">
        <f>IF('Frallor namn och adress'!G84=3,'Frallor namn och adress'!K84)</f>
        <v>0</v>
      </c>
      <c r="H86" s="184" t="b">
        <f>IF('Frallor namn och adress'!G84=3,'Frallor namn och adress'!L84)</f>
        <v>0</v>
      </c>
      <c r="I86" s="184" t="b">
        <f>IF('Frallor namn och adress'!G84=3,'Frallor namn och adress'!M84)</f>
        <v>0</v>
      </c>
      <c r="J86" s="184" t="b">
        <f>IF('Frallor namn och adress'!G84=3,'Frallor namn och adress'!N84)</f>
        <v>0</v>
      </c>
      <c r="K86" s="184" t="b">
        <f>IF('Frallor namn och adress'!G84=3,'Frallor namn och adress'!O84)</f>
        <v>0</v>
      </c>
      <c r="L86" s="184" t="b">
        <f>IF('Frallor namn och adress'!G84=3,'Frallor namn och adress'!R84)</f>
        <v>0</v>
      </c>
    </row>
    <row r="87" spans="1:12" s="213" customFormat="1" ht="15.6" hidden="1">
      <c r="A87" s="135" t="b">
        <f>IF('Frallor namn och adress'!G85=3,'Frallor namn och adress'!D85)</f>
        <v>0</v>
      </c>
      <c r="B87" s="135" t="b">
        <f>IF('Frallor namn och adress'!G85=3,'Frallor namn och adress'!C85)</f>
        <v>0</v>
      </c>
      <c r="C87" s="136"/>
      <c r="D87" s="136" t="b">
        <f>IF('Frallor namn och adress'!G85=3,'Frallor namn och adress'!H85)</f>
        <v>0</v>
      </c>
      <c r="E87" s="185" t="b">
        <f>IF('Frallor namn och adress'!G85=3,'Frallor namn och adress'!F85)</f>
        <v>0</v>
      </c>
      <c r="F87" s="184" t="b">
        <f>IF('Frallor namn och adress'!G85=3,'Frallor namn och adress'!J85)</f>
        <v>0</v>
      </c>
      <c r="G87" s="184" t="b">
        <f>IF('Frallor namn och adress'!G85=3,'Frallor namn och adress'!K85)</f>
        <v>0</v>
      </c>
      <c r="H87" s="184" t="b">
        <f>IF('Frallor namn och adress'!G85=3,'Frallor namn och adress'!L85)</f>
        <v>0</v>
      </c>
      <c r="I87" s="184" t="b">
        <f>IF('Frallor namn och adress'!G85=3,'Frallor namn och adress'!M85)</f>
        <v>0</v>
      </c>
      <c r="J87" s="184" t="b">
        <f>IF('Frallor namn och adress'!G85=3,'Frallor namn och adress'!N85)</f>
        <v>0</v>
      </c>
      <c r="K87" s="184" t="b">
        <f>IF('Frallor namn och adress'!G85=3,'Frallor namn och adress'!O85)</f>
        <v>0</v>
      </c>
      <c r="L87" s="184" t="b">
        <f>IF('Frallor namn och adress'!G85=3,'Frallor namn och adress'!R85)</f>
        <v>0</v>
      </c>
    </row>
    <row r="88" spans="1:12" s="213" customFormat="1" ht="15.6" hidden="1">
      <c r="A88" s="135" t="b">
        <f>IF('Frallor namn och adress'!G86=3,'Frallor namn och adress'!D86)</f>
        <v>0</v>
      </c>
      <c r="B88" s="135" t="b">
        <f>IF('Frallor namn och adress'!G86=3,'Frallor namn och adress'!C86)</f>
        <v>0</v>
      </c>
      <c r="C88" s="136"/>
      <c r="D88" s="136" t="b">
        <f>IF('Frallor namn och adress'!G86=3,'Frallor namn och adress'!H86)</f>
        <v>0</v>
      </c>
      <c r="E88" s="185" t="b">
        <f>IF('Frallor namn och adress'!G86=3,'Frallor namn och adress'!F86)</f>
        <v>0</v>
      </c>
      <c r="F88" s="184" t="b">
        <f>IF('Frallor namn och adress'!G86=3,'Frallor namn och adress'!J86)</f>
        <v>0</v>
      </c>
      <c r="G88" s="184" t="b">
        <f>IF('Frallor namn och adress'!G86=3,'Frallor namn och adress'!K86)</f>
        <v>0</v>
      </c>
      <c r="H88" s="184" t="b">
        <f>IF('Frallor namn och adress'!G86=3,'Frallor namn och adress'!L86)</f>
        <v>0</v>
      </c>
      <c r="I88" s="184" t="b">
        <f>IF('Frallor namn och adress'!G86=3,'Frallor namn och adress'!M86)</f>
        <v>0</v>
      </c>
      <c r="J88" s="184" t="b">
        <f>IF('Frallor namn och adress'!G86=3,'Frallor namn och adress'!N86)</f>
        <v>0</v>
      </c>
      <c r="K88" s="184" t="b">
        <f>IF('Frallor namn och adress'!G86=3,'Frallor namn och adress'!O86)</f>
        <v>0</v>
      </c>
      <c r="L88" s="184" t="b">
        <f>IF('Frallor namn och adress'!G86=3,'Frallor namn och adress'!R86)</f>
        <v>0</v>
      </c>
    </row>
    <row r="89" spans="1:12" s="213" customFormat="1" ht="15.6" hidden="1">
      <c r="A89" s="135" t="b">
        <f>IF('Frallor namn och adress'!G87=3,'Frallor namn och adress'!D87)</f>
        <v>0</v>
      </c>
      <c r="B89" s="135" t="b">
        <f>IF('Frallor namn och adress'!G87=3,'Frallor namn och adress'!C87)</f>
        <v>0</v>
      </c>
      <c r="C89" s="136"/>
      <c r="D89" s="136" t="b">
        <f>IF('Frallor namn och adress'!G87=3,'Frallor namn och adress'!H87)</f>
        <v>0</v>
      </c>
      <c r="E89" s="185" t="b">
        <f>IF('Frallor namn och adress'!G87=3,'Frallor namn och adress'!F87)</f>
        <v>0</v>
      </c>
      <c r="F89" s="184" t="b">
        <f>IF('Frallor namn och adress'!G87=3,'Frallor namn och adress'!J87)</f>
        <v>0</v>
      </c>
      <c r="G89" s="184" t="b">
        <f>IF('Frallor namn och adress'!G87=3,'Frallor namn och adress'!K87)</f>
        <v>0</v>
      </c>
      <c r="H89" s="184" t="b">
        <f>IF('Frallor namn och adress'!G87=3,'Frallor namn och adress'!L87)</f>
        <v>0</v>
      </c>
      <c r="I89" s="184" t="b">
        <f>IF('Frallor namn och adress'!G87=3,'Frallor namn och adress'!M87)</f>
        <v>0</v>
      </c>
      <c r="J89" s="184" t="b">
        <f>IF('Frallor namn och adress'!G87=3,'Frallor namn och adress'!N87)</f>
        <v>0</v>
      </c>
      <c r="K89" s="184" t="b">
        <f>IF('Frallor namn och adress'!G87=3,'Frallor namn och adress'!O87)</f>
        <v>0</v>
      </c>
      <c r="L89" s="184" t="b">
        <f>IF('Frallor namn och adress'!G87=3,'Frallor namn och adress'!R87)</f>
        <v>0</v>
      </c>
    </row>
    <row r="90" spans="1:12" s="213" customFormat="1" ht="15.6" hidden="1">
      <c r="A90" s="135" t="b">
        <f>IF('Frallor namn och adress'!G88=3,'Frallor namn och adress'!D88)</f>
        <v>0</v>
      </c>
      <c r="B90" s="135" t="b">
        <f>IF('Frallor namn och adress'!G88=3,'Frallor namn och adress'!C88)</f>
        <v>0</v>
      </c>
      <c r="C90" s="136"/>
      <c r="D90" s="136" t="b">
        <f>IF('Frallor namn och adress'!G88=3,'Frallor namn och adress'!H88)</f>
        <v>0</v>
      </c>
      <c r="E90" s="185" t="b">
        <f>IF('Frallor namn och adress'!G88=3,'Frallor namn och adress'!F88)</f>
        <v>0</v>
      </c>
      <c r="F90" s="184" t="b">
        <f>IF('Frallor namn och adress'!G88=3,'Frallor namn och adress'!J88)</f>
        <v>0</v>
      </c>
      <c r="G90" s="184" t="b">
        <f>IF('Frallor namn och adress'!G88=3,'Frallor namn och adress'!K88)</f>
        <v>0</v>
      </c>
      <c r="H90" s="184" t="b">
        <f>IF('Frallor namn och adress'!G88=3,'Frallor namn och adress'!L88)</f>
        <v>0</v>
      </c>
      <c r="I90" s="184" t="b">
        <f>IF('Frallor namn och adress'!G88=3,'Frallor namn och adress'!M88)</f>
        <v>0</v>
      </c>
      <c r="J90" s="184" t="b">
        <f>IF('Frallor namn och adress'!G88=3,'Frallor namn och adress'!N88)</f>
        <v>0</v>
      </c>
      <c r="K90" s="184" t="b">
        <f>IF('Frallor namn och adress'!G88=3,'Frallor namn och adress'!O88)</f>
        <v>0</v>
      </c>
      <c r="L90" s="184" t="b">
        <f>IF('Frallor namn och adress'!G88=3,'Frallor namn och adress'!R88)</f>
        <v>0</v>
      </c>
    </row>
    <row r="91" spans="1:12" s="213" customFormat="1" ht="15.6" hidden="1">
      <c r="A91" s="135" t="b">
        <f>IF('Frallor namn och adress'!G89=3,'Frallor namn och adress'!D89)</f>
        <v>0</v>
      </c>
      <c r="B91" s="135" t="b">
        <f>IF('Frallor namn och adress'!G89=3,'Frallor namn och adress'!C89)</f>
        <v>0</v>
      </c>
      <c r="C91" s="136"/>
      <c r="D91" s="136" t="b">
        <f>IF('Frallor namn och adress'!G89=3,'Frallor namn och adress'!H89)</f>
        <v>0</v>
      </c>
      <c r="E91" s="185" t="b">
        <f>IF('Frallor namn och adress'!G89=3,'Frallor namn och adress'!F89)</f>
        <v>0</v>
      </c>
      <c r="F91" s="184" t="b">
        <f>IF('Frallor namn och adress'!G89=3,'Frallor namn och adress'!J89)</f>
        <v>0</v>
      </c>
      <c r="G91" s="184" t="b">
        <f>IF('Frallor namn och adress'!G89=3,'Frallor namn och adress'!K89)</f>
        <v>0</v>
      </c>
      <c r="H91" s="184" t="b">
        <f>IF('Frallor namn och adress'!G89=3,'Frallor namn och adress'!L89)</f>
        <v>0</v>
      </c>
      <c r="I91" s="184" t="b">
        <f>IF('Frallor namn och adress'!G89=3,'Frallor namn och adress'!M89)</f>
        <v>0</v>
      </c>
      <c r="J91" s="184" t="b">
        <f>IF('Frallor namn och adress'!G89=3,'Frallor namn och adress'!N89)</f>
        <v>0</v>
      </c>
      <c r="K91" s="184" t="b">
        <f>IF('Frallor namn och adress'!G89=3,'Frallor namn och adress'!O89)</f>
        <v>0</v>
      </c>
      <c r="L91" s="184" t="b">
        <f>IF('Frallor namn och adress'!G89=3,'Frallor namn och adress'!R89)</f>
        <v>0</v>
      </c>
    </row>
    <row r="92" spans="1:12" s="213" customFormat="1" ht="15.6" hidden="1">
      <c r="A92" s="135" t="b">
        <f>IF('Frallor namn och adress'!G90=3,'Frallor namn och adress'!D90)</f>
        <v>0</v>
      </c>
      <c r="B92" s="135" t="b">
        <f>IF('Frallor namn och adress'!G90=3,'Frallor namn och adress'!C90)</f>
        <v>0</v>
      </c>
      <c r="C92" s="136"/>
      <c r="D92" s="136" t="b">
        <f>IF('Frallor namn och adress'!G90=3,'Frallor namn och adress'!H90)</f>
        <v>0</v>
      </c>
      <c r="E92" s="185" t="b">
        <f>IF('Frallor namn och adress'!G90=3,'Frallor namn och adress'!F90)</f>
        <v>0</v>
      </c>
      <c r="F92" s="184" t="b">
        <f>IF('Frallor namn och adress'!G90=3,'Frallor namn och adress'!J90)</f>
        <v>0</v>
      </c>
      <c r="G92" s="184" t="b">
        <f>IF('Frallor namn och adress'!G90=3,'Frallor namn och adress'!K90)</f>
        <v>0</v>
      </c>
      <c r="H92" s="184" t="b">
        <f>IF('Frallor namn och adress'!G90=3,'Frallor namn och adress'!L90)</f>
        <v>0</v>
      </c>
      <c r="I92" s="184" t="b">
        <f>IF('Frallor namn och adress'!G90=3,'Frallor namn och adress'!M90)</f>
        <v>0</v>
      </c>
      <c r="J92" s="184" t="b">
        <f>IF('Frallor namn och adress'!G90=3,'Frallor namn och adress'!N90)</f>
        <v>0</v>
      </c>
      <c r="K92" s="184" t="b">
        <f>IF('Frallor namn och adress'!G90=3,'Frallor namn och adress'!O90)</f>
        <v>0</v>
      </c>
      <c r="L92" s="184" t="b">
        <f>IF('Frallor namn och adress'!G90=3,'Frallor namn och adress'!R90)</f>
        <v>0</v>
      </c>
    </row>
    <row r="93" spans="1:12" s="213" customFormat="1" ht="15.6" hidden="1">
      <c r="A93" s="135" t="b">
        <f>IF('Frallor namn och adress'!G91=3,'Frallor namn och adress'!D91)</f>
        <v>0</v>
      </c>
      <c r="B93" s="135" t="b">
        <f>IF('Frallor namn och adress'!G91=3,'Frallor namn och adress'!C91)</f>
        <v>0</v>
      </c>
      <c r="C93" s="136"/>
      <c r="D93" s="136" t="b">
        <f>IF('Frallor namn och adress'!G91=3,'Frallor namn och adress'!H91)</f>
        <v>0</v>
      </c>
      <c r="E93" s="185" t="b">
        <f>IF('Frallor namn och adress'!G91=3,'Frallor namn och adress'!F91)</f>
        <v>0</v>
      </c>
      <c r="F93" s="184" t="b">
        <f>IF('Frallor namn och adress'!G91=3,'Frallor namn och adress'!J91)</f>
        <v>0</v>
      </c>
      <c r="G93" s="184" t="b">
        <f>IF('Frallor namn och adress'!G91=3,'Frallor namn och adress'!K91)</f>
        <v>0</v>
      </c>
      <c r="H93" s="184" t="b">
        <f>IF('Frallor namn och adress'!G91=3,'Frallor namn och adress'!L91)</f>
        <v>0</v>
      </c>
      <c r="I93" s="184" t="b">
        <f>IF('Frallor namn och adress'!G91=3,'Frallor namn och adress'!M91)</f>
        <v>0</v>
      </c>
      <c r="J93" s="184" t="b">
        <f>IF('Frallor namn och adress'!G91=3,'Frallor namn och adress'!N91)</f>
        <v>0</v>
      </c>
      <c r="K93" s="184" t="b">
        <f>IF('Frallor namn och adress'!G91=3,'Frallor namn och adress'!O91)</f>
        <v>0</v>
      </c>
      <c r="L93" s="184" t="b">
        <f>IF('Frallor namn och adress'!G91=3,'Frallor namn och adress'!R91)</f>
        <v>0</v>
      </c>
    </row>
    <row r="94" spans="1:12" s="213" customFormat="1" ht="15.6" hidden="1">
      <c r="A94" s="135" t="b">
        <f>IF('Frallor namn och adress'!G92=3,'Frallor namn och adress'!D92)</f>
        <v>0</v>
      </c>
      <c r="B94" s="135" t="b">
        <f>IF('Frallor namn och adress'!G92=3,'Frallor namn och adress'!C92)</f>
        <v>0</v>
      </c>
      <c r="C94" s="136"/>
      <c r="D94" s="136" t="b">
        <f>IF('Frallor namn och adress'!G92=3,'Frallor namn och adress'!H92)</f>
        <v>0</v>
      </c>
      <c r="E94" s="185" t="b">
        <f>IF('Frallor namn och adress'!G92=3,'Frallor namn och adress'!F92)</f>
        <v>0</v>
      </c>
      <c r="F94" s="184" t="b">
        <f>IF('Frallor namn och adress'!G92=3,'Frallor namn och adress'!J92)</f>
        <v>0</v>
      </c>
      <c r="G94" s="184" t="b">
        <f>IF('Frallor namn och adress'!G92=3,'Frallor namn och adress'!K92)</f>
        <v>0</v>
      </c>
      <c r="H94" s="184" t="b">
        <f>IF('Frallor namn och adress'!G92=3,'Frallor namn och adress'!L92)</f>
        <v>0</v>
      </c>
      <c r="I94" s="184" t="b">
        <f>IF('Frallor namn och adress'!G92=3,'Frallor namn och adress'!M92)</f>
        <v>0</v>
      </c>
      <c r="J94" s="184" t="b">
        <f>IF('Frallor namn och adress'!G92=3,'Frallor namn och adress'!N92)</f>
        <v>0</v>
      </c>
      <c r="K94" s="184" t="b">
        <f>IF('Frallor namn och adress'!G92=3,'Frallor namn och adress'!O92)</f>
        <v>0</v>
      </c>
      <c r="L94" s="184" t="b">
        <f>IF('Frallor namn och adress'!G92=3,'Frallor namn och adress'!R92)</f>
        <v>0</v>
      </c>
    </row>
    <row r="95" spans="1:12" s="213" customFormat="1" ht="15.6" hidden="1">
      <c r="A95" s="135" t="b">
        <f>IF('Frallor namn och adress'!G93=3,'Frallor namn och adress'!D93)</f>
        <v>0</v>
      </c>
      <c r="B95" s="135" t="b">
        <f>IF('Frallor namn och adress'!G93=3,'Frallor namn och adress'!C93)</f>
        <v>0</v>
      </c>
      <c r="C95" s="136"/>
      <c r="D95" s="136" t="b">
        <f>IF('Frallor namn och adress'!G93=3,'Frallor namn och adress'!H93)</f>
        <v>0</v>
      </c>
      <c r="E95" s="185" t="b">
        <f>IF('Frallor namn och adress'!G93=3,'Frallor namn och adress'!F93)</f>
        <v>0</v>
      </c>
      <c r="F95" s="184" t="b">
        <f>IF('Frallor namn och adress'!G93=3,'Frallor namn och adress'!J93)</f>
        <v>0</v>
      </c>
      <c r="G95" s="184" t="b">
        <f>IF('Frallor namn och adress'!G93=3,'Frallor namn och adress'!K93)</f>
        <v>0</v>
      </c>
      <c r="H95" s="184" t="b">
        <f>IF('Frallor namn och adress'!G93=3,'Frallor namn och adress'!L93)</f>
        <v>0</v>
      </c>
      <c r="I95" s="184" t="b">
        <f>IF('Frallor namn och adress'!G93=3,'Frallor namn och adress'!M93)</f>
        <v>0</v>
      </c>
      <c r="J95" s="184" t="b">
        <f>IF('Frallor namn och adress'!G93=3,'Frallor namn och adress'!N93)</f>
        <v>0</v>
      </c>
      <c r="K95" s="184" t="b">
        <f>IF('Frallor namn och adress'!G93=3,'Frallor namn och adress'!O93)</f>
        <v>0</v>
      </c>
      <c r="L95" s="184" t="b">
        <f>IF('Frallor namn och adress'!G93=3,'Frallor namn och adress'!R93)</f>
        <v>0</v>
      </c>
    </row>
    <row r="96" spans="1:12" s="213" customFormat="1" ht="15.6" hidden="1">
      <c r="A96" s="135" t="b">
        <f>IF('Frallor namn och adress'!G94=3,'Frallor namn och adress'!D94)</f>
        <v>0</v>
      </c>
      <c r="B96" s="135" t="b">
        <f>IF('Frallor namn och adress'!G94=3,'Frallor namn och adress'!C94)</f>
        <v>0</v>
      </c>
      <c r="C96" s="136"/>
      <c r="D96" s="136" t="b">
        <f>IF('Frallor namn och adress'!G94=3,'Frallor namn och adress'!H94)</f>
        <v>0</v>
      </c>
      <c r="E96" s="185" t="b">
        <f>IF('Frallor namn och adress'!G94=3,'Frallor namn och adress'!F94)</f>
        <v>0</v>
      </c>
      <c r="F96" s="184" t="b">
        <f>IF('Frallor namn och adress'!G94=3,'Frallor namn och adress'!J94)</f>
        <v>0</v>
      </c>
      <c r="G96" s="184" t="b">
        <f>IF('Frallor namn och adress'!G94=3,'Frallor namn och adress'!K94)</f>
        <v>0</v>
      </c>
      <c r="H96" s="184" t="b">
        <f>IF('Frallor namn och adress'!G94=3,'Frallor namn och adress'!L94)</f>
        <v>0</v>
      </c>
      <c r="I96" s="184" t="b">
        <f>IF('Frallor namn och adress'!G94=3,'Frallor namn och adress'!M94)</f>
        <v>0</v>
      </c>
      <c r="J96" s="184" t="b">
        <f>IF('Frallor namn och adress'!G94=3,'Frallor namn och adress'!N94)</f>
        <v>0</v>
      </c>
      <c r="K96" s="184" t="b">
        <f>IF('Frallor namn och adress'!G94=3,'Frallor namn och adress'!O94)</f>
        <v>0</v>
      </c>
      <c r="L96" s="184" t="b">
        <f>IF('Frallor namn och adress'!G94=3,'Frallor namn och adress'!R94)</f>
        <v>0</v>
      </c>
    </row>
    <row r="97" spans="1:12" s="213" customFormat="1" ht="15.6" hidden="1">
      <c r="A97" s="135" t="b">
        <f>IF('Frallor namn och adress'!G95=3,'Frallor namn och adress'!D95)</f>
        <v>0</v>
      </c>
      <c r="B97" s="135" t="b">
        <f>IF('Frallor namn och adress'!G95=3,'Frallor namn och adress'!C95)</f>
        <v>0</v>
      </c>
      <c r="C97" s="136"/>
      <c r="D97" s="136" t="b">
        <f>IF('Frallor namn och adress'!G95=3,'Frallor namn och adress'!H95)</f>
        <v>0</v>
      </c>
      <c r="E97" s="185" t="b">
        <f>IF('Frallor namn och adress'!G95=3,'Frallor namn och adress'!F95)</f>
        <v>0</v>
      </c>
      <c r="F97" s="184" t="b">
        <f>IF('Frallor namn och adress'!G95=3,'Frallor namn och adress'!J95)</f>
        <v>0</v>
      </c>
      <c r="G97" s="184" t="b">
        <f>IF('Frallor namn och adress'!G95=3,'Frallor namn och adress'!K95)</f>
        <v>0</v>
      </c>
      <c r="H97" s="184" t="b">
        <f>IF('Frallor namn och adress'!G95=3,'Frallor namn och adress'!L95)</f>
        <v>0</v>
      </c>
      <c r="I97" s="184" t="b">
        <f>IF('Frallor namn och adress'!G95=3,'Frallor namn och adress'!M95)</f>
        <v>0</v>
      </c>
      <c r="J97" s="184" t="b">
        <f>IF('Frallor namn och adress'!G95=3,'Frallor namn och adress'!N95)</f>
        <v>0</v>
      </c>
      <c r="K97" s="184" t="b">
        <f>IF('Frallor namn och adress'!G95=3,'Frallor namn och adress'!O95)</f>
        <v>0</v>
      </c>
      <c r="L97" s="184" t="b">
        <f>IF('Frallor namn och adress'!G95=3,'Frallor namn och adress'!R95)</f>
        <v>0</v>
      </c>
    </row>
    <row r="98" spans="1:12" s="213" customFormat="1" ht="15.6" hidden="1">
      <c r="A98" s="135" t="b">
        <f>IF('Frallor namn och adress'!G96=3,'Frallor namn och adress'!D96)</f>
        <v>0</v>
      </c>
      <c r="B98" s="135" t="b">
        <f>IF('Frallor namn och adress'!G96=3,'Frallor namn och adress'!C96)</f>
        <v>0</v>
      </c>
      <c r="C98" s="136"/>
      <c r="D98" s="136" t="b">
        <f>IF('Frallor namn och adress'!G96=3,'Frallor namn och adress'!H96)</f>
        <v>0</v>
      </c>
      <c r="E98" s="185" t="b">
        <f>IF('Frallor namn och adress'!G96=3,'Frallor namn och adress'!F96)</f>
        <v>0</v>
      </c>
      <c r="F98" s="184" t="b">
        <f>IF('Frallor namn och adress'!G96=3,'Frallor namn och adress'!J96)</f>
        <v>0</v>
      </c>
      <c r="G98" s="184" t="b">
        <f>IF('Frallor namn och adress'!G96=3,'Frallor namn och adress'!K96)</f>
        <v>0</v>
      </c>
      <c r="H98" s="184" t="b">
        <f>IF('Frallor namn och adress'!G96=3,'Frallor namn och adress'!L96)</f>
        <v>0</v>
      </c>
      <c r="I98" s="184" t="b">
        <f>IF('Frallor namn och adress'!G96=3,'Frallor namn och adress'!M96)</f>
        <v>0</v>
      </c>
      <c r="J98" s="184" t="b">
        <f>IF('Frallor namn och adress'!G96=3,'Frallor namn och adress'!N96)</f>
        <v>0</v>
      </c>
      <c r="K98" s="184" t="b">
        <f>IF('Frallor namn och adress'!G96=3,'Frallor namn och adress'!O96)</f>
        <v>0</v>
      </c>
      <c r="L98" s="184" t="b">
        <f>IF('Frallor namn och adress'!G96=3,'Frallor namn och adress'!R96)</f>
        <v>0</v>
      </c>
    </row>
    <row r="99" spans="1:12" s="213" customFormat="1" ht="15.6" hidden="1">
      <c r="A99" s="135" t="b">
        <f>IF('Frallor namn och adress'!G97=3,'Frallor namn och adress'!D97)</f>
        <v>0</v>
      </c>
      <c r="B99" s="135" t="b">
        <f>IF('Frallor namn och adress'!G97=3,'Frallor namn och adress'!C97)</f>
        <v>0</v>
      </c>
      <c r="C99" s="136"/>
      <c r="D99" s="136" t="b">
        <f>IF('Frallor namn och adress'!G97=3,'Frallor namn och adress'!H97)</f>
        <v>0</v>
      </c>
      <c r="E99" s="185" t="b">
        <f>IF('Frallor namn och adress'!G97=3,'Frallor namn och adress'!F97)</f>
        <v>0</v>
      </c>
      <c r="F99" s="184" t="b">
        <f>IF('Frallor namn och adress'!G97=3,'Frallor namn och adress'!J97)</f>
        <v>0</v>
      </c>
      <c r="G99" s="184" t="b">
        <f>IF('Frallor namn och adress'!G97=3,'Frallor namn och adress'!K97)</f>
        <v>0</v>
      </c>
      <c r="H99" s="184" t="b">
        <f>IF('Frallor namn och adress'!G97=3,'Frallor namn och adress'!L97)</f>
        <v>0</v>
      </c>
      <c r="I99" s="184" t="b">
        <f>IF('Frallor namn och adress'!G97=3,'Frallor namn och adress'!M97)</f>
        <v>0</v>
      </c>
      <c r="J99" s="184" t="b">
        <f>IF('Frallor namn och adress'!G97=3,'Frallor namn och adress'!N97)</f>
        <v>0</v>
      </c>
      <c r="K99" s="184" t="b">
        <f>IF('Frallor namn och adress'!G97=3,'Frallor namn och adress'!O97)</f>
        <v>0</v>
      </c>
      <c r="L99" s="184" t="b">
        <f>IF('Frallor namn och adress'!G97=3,'Frallor namn och adress'!R97)</f>
        <v>0</v>
      </c>
    </row>
    <row r="100" spans="1:12" s="213" customFormat="1" ht="15.6" hidden="1">
      <c r="A100" s="135" t="b">
        <f>IF('Frallor namn och adress'!G98=3,'Frallor namn och adress'!D98)</f>
        <v>0</v>
      </c>
      <c r="B100" s="135" t="b">
        <f>IF('Frallor namn och adress'!G98=3,'Frallor namn och adress'!C98)</f>
        <v>0</v>
      </c>
      <c r="C100" s="136"/>
      <c r="D100" s="136" t="b">
        <f>IF('Frallor namn och adress'!G98=3,'Frallor namn och adress'!H98)</f>
        <v>0</v>
      </c>
      <c r="E100" s="185" t="b">
        <f>IF('Frallor namn och adress'!G98=3,'Frallor namn och adress'!F98)</f>
        <v>0</v>
      </c>
      <c r="F100" s="184" t="b">
        <f>IF('Frallor namn och adress'!G98=3,'Frallor namn och adress'!J98)</f>
        <v>0</v>
      </c>
      <c r="G100" s="184" t="b">
        <f>IF('Frallor namn och adress'!G98=3,'Frallor namn och adress'!K98)</f>
        <v>0</v>
      </c>
      <c r="H100" s="184" t="b">
        <f>IF('Frallor namn och adress'!G98=3,'Frallor namn och adress'!L98)</f>
        <v>0</v>
      </c>
      <c r="I100" s="184" t="b">
        <f>IF('Frallor namn och adress'!G98=3,'Frallor namn och adress'!M98)</f>
        <v>0</v>
      </c>
      <c r="J100" s="184" t="b">
        <f>IF('Frallor namn och adress'!G98=3,'Frallor namn och adress'!N98)</f>
        <v>0</v>
      </c>
      <c r="K100" s="184" t="b">
        <f>IF('Frallor namn och adress'!G98=3,'Frallor namn och adress'!O98)</f>
        <v>0</v>
      </c>
      <c r="L100" s="184" t="b">
        <f>IF('Frallor namn och adress'!G98=3,'Frallor namn och adress'!R98)</f>
        <v>0</v>
      </c>
    </row>
    <row r="101" spans="1:12" s="213" customFormat="1" ht="15.6" hidden="1">
      <c r="A101" s="135" t="b">
        <f>IF('Frallor namn och adress'!G99=3,'Frallor namn och adress'!D99)</f>
        <v>0</v>
      </c>
      <c r="B101" s="135" t="b">
        <f>IF('Frallor namn och adress'!G99=3,'Frallor namn och adress'!C99)</f>
        <v>0</v>
      </c>
      <c r="C101" s="136"/>
      <c r="D101" s="136" t="b">
        <f>IF('Frallor namn och adress'!G99=3,'Frallor namn och adress'!H99)</f>
        <v>0</v>
      </c>
      <c r="E101" s="185" t="b">
        <f>IF('Frallor namn och adress'!G99=3,'Frallor namn och adress'!F99)</f>
        <v>0</v>
      </c>
      <c r="F101" s="184" t="b">
        <f>IF('Frallor namn och adress'!G99=3,'Frallor namn och adress'!J99)</f>
        <v>0</v>
      </c>
      <c r="G101" s="184" t="b">
        <f>IF('Frallor namn och adress'!G99=3,'Frallor namn och adress'!K99)</f>
        <v>0</v>
      </c>
      <c r="H101" s="184" t="b">
        <f>IF('Frallor namn och adress'!G99=3,'Frallor namn och adress'!L99)</f>
        <v>0</v>
      </c>
      <c r="I101" s="184" t="b">
        <f>IF('Frallor namn och adress'!G99=3,'Frallor namn och adress'!M99)</f>
        <v>0</v>
      </c>
      <c r="J101" s="184" t="b">
        <f>IF('Frallor namn och adress'!G99=3,'Frallor namn och adress'!N99)</f>
        <v>0</v>
      </c>
      <c r="K101" s="184" t="b">
        <f>IF('Frallor namn och adress'!G99=3,'Frallor namn och adress'!O99)</f>
        <v>0</v>
      </c>
      <c r="L101" s="184" t="b">
        <f>IF('Frallor namn och adress'!G99=3,'Frallor namn och adress'!R99)</f>
        <v>0</v>
      </c>
    </row>
    <row r="102" spans="1:12" s="213" customFormat="1" ht="15.6" hidden="1">
      <c r="A102" s="135" t="b">
        <f>IF('Frallor namn och adress'!G100=3,'Frallor namn och adress'!D100)</f>
        <v>0</v>
      </c>
      <c r="B102" s="135" t="b">
        <f>IF('Frallor namn och adress'!G100=3,'Frallor namn och adress'!C100)</f>
        <v>0</v>
      </c>
      <c r="C102" s="136"/>
      <c r="D102" s="136" t="b">
        <f>IF('Frallor namn och adress'!G100=3,'Frallor namn och adress'!H100)</f>
        <v>0</v>
      </c>
      <c r="E102" s="185" t="b">
        <f>IF('Frallor namn och adress'!G100=3,'Frallor namn och adress'!F100)</f>
        <v>0</v>
      </c>
      <c r="F102" s="184" t="b">
        <f>IF('Frallor namn och adress'!G100=3,'Frallor namn och adress'!J100)</f>
        <v>0</v>
      </c>
      <c r="G102" s="184" t="b">
        <f>IF('Frallor namn och adress'!G100=3,'Frallor namn och adress'!K100)</f>
        <v>0</v>
      </c>
      <c r="H102" s="184" t="b">
        <f>IF('Frallor namn och adress'!G100=3,'Frallor namn och adress'!L100)</f>
        <v>0</v>
      </c>
      <c r="I102" s="184" t="b">
        <f>IF('Frallor namn och adress'!G100=3,'Frallor namn och adress'!M100)</f>
        <v>0</v>
      </c>
      <c r="J102" s="184" t="b">
        <f>IF('Frallor namn och adress'!G100=3,'Frallor namn och adress'!N100)</f>
        <v>0</v>
      </c>
      <c r="K102" s="184" t="b">
        <f>IF('Frallor namn och adress'!G100=3,'Frallor namn och adress'!O100)</f>
        <v>0</v>
      </c>
      <c r="L102" s="184" t="b">
        <f>IF('Frallor namn och adress'!G100=3,'Frallor namn och adress'!R100)</f>
        <v>0</v>
      </c>
    </row>
    <row r="103" spans="1:12" s="213" customFormat="1" ht="15.6" hidden="1">
      <c r="A103" s="135" t="b">
        <f>IF('Frallor namn och adress'!G101=3,'Frallor namn och adress'!D101)</f>
        <v>0</v>
      </c>
      <c r="B103" s="135" t="b">
        <f>IF('Frallor namn och adress'!G101=3,'Frallor namn och adress'!C101)</f>
        <v>0</v>
      </c>
      <c r="C103" s="136"/>
      <c r="D103" s="136" t="b">
        <f>IF('Frallor namn och adress'!G101=3,'Frallor namn och adress'!H101)</f>
        <v>0</v>
      </c>
      <c r="E103" s="185" t="b">
        <f>IF('Frallor namn och adress'!G101=3,'Frallor namn och adress'!F101)</f>
        <v>0</v>
      </c>
      <c r="F103" s="184" t="b">
        <f>IF('Frallor namn och adress'!G101=3,'Frallor namn och adress'!J101)</f>
        <v>0</v>
      </c>
      <c r="G103" s="184" t="b">
        <f>IF('Frallor namn och adress'!G101=3,'Frallor namn och adress'!K101)</f>
        <v>0</v>
      </c>
      <c r="H103" s="184" t="b">
        <f>IF('Frallor namn och adress'!G101=3,'Frallor namn och adress'!L101)</f>
        <v>0</v>
      </c>
      <c r="I103" s="184" t="b">
        <f>IF('Frallor namn och adress'!G101=3,'Frallor namn och adress'!M101)</f>
        <v>0</v>
      </c>
      <c r="J103" s="184" t="b">
        <f>IF('Frallor namn och adress'!G101=3,'Frallor namn och adress'!N101)</f>
        <v>0</v>
      </c>
      <c r="K103" s="184" t="b">
        <f>IF('Frallor namn och adress'!G101=3,'Frallor namn och adress'!O101)</f>
        <v>0</v>
      </c>
      <c r="L103" s="184" t="b">
        <f>IF('Frallor namn och adress'!G101=3,'Frallor namn och adress'!R101)</f>
        <v>0</v>
      </c>
    </row>
    <row r="104" spans="1:12" s="213" customFormat="1" ht="15.6" hidden="1">
      <c r="A104" s="135" t="b">
        <f>IF('Frallor namn och adress'!G102=3,'Frallor namn och adress'!D102)</f>
        <v>0</v>
      </c>
      <c r="B104" s="135" t="b">
        <f>IF('Frallor namn och adress'!G102=3,'Frallor namn och adress'!C102)</f>
        <v>0</v>
      </c>
      <c r="C104" s="136"/>
      <c r="D104" s="136" t="b">
        <f>IF('Frallor namn och adress'!G102=3,'Frallor namn och adress'!H102)</f>
        <v>0</v>
      </c>
      <c r="E104" s="185" t="b">
        <f>IF('Frallor namn och adress'!G102=3,'Frallor namn och adress'!F102)</f>
        <v>0</v>
      </c>
      <c r="F104" s="184" t="b">
        <f>IF('Frallor namn och adress'!G102=3,'Frallor namn och adress'!J102)</f>
        <v>0</v>
      </c>
      <c r="G104" s="184" t="b">
        <f>IF('Frallor namn och adress'!G102=3,'Frallor namn och adress'!K102)</f>
        <v>0</v>
      </c>
      <c r="H104" s="184" t="b">
        <f>IF('Frallor namn och adress'!G102=3,'Frallor namn och adress'!L102)</f>
        <v>0</v>
      </c>
      <c r="I104" s="184" t="b">
        <f>IF('Frallor namn och adress'!G102=3,'Frallor namn och adress'!M102)</f>
        <v>0</v>
      </c>
      <c r="J104" s="184" t="b">
        <f>IF('Frallor namn och adress'!G102=3,'Frallor namn och adress'!N102)</f>
        <v>0</v>
      </c>
      <c r="K104" s="184" t="b">
        <f>IF('Frallor namn och adress'!G102=3,'Frallor namn och adress'!O102)</f>
        <v>0</v>
      </c>
      <c r="L104" s="184" t="b">
        <f>IF('Frallor namn och adress'!G102=3,'Frallor namn och adress'!R102)</f>
        <v>0</v>
      </c>
    </row>
    <row r="105" spans="1:12" s="213" customFormat="1" ht="15.6" hidden="1">
      <c r="A105" s="135" t="b">
        <f>IF('Frallor namn och adress'!G103=3,'Frallor namn och adress'!D103)</f>
        <v>0</v>
      </c>
      <c r="B105" s="135" t="b">
        <f>IF('Frallor namn och adress'!G103=3,'Frallor namn och adress'!C103)</f>
        <v>0</v>
      </c>
      <c r="C105" s="136"/>
      <c r="D105" s="136" t="b">
        <f>IF('Frallor namn och adress'!G103=3,'Frallor namn och adress'!H103)</f>
        <v>0</v>
      </c>
      <c r="E105" s="185" t="b">
        <f>IF('Frallor namn och adress'!G103=3,'Frallor namn och adress'!F103)</f>
        <v>0</v>
      </c>
      <c r="F105" s="184" t="b">
        <f>IF('Frallor namn och adress'!G103=3,'Frallor namn och adress'!J103)</f>
        <v>0</v>
      </c>
      <c r="G105" s="184" t="b">
        <f>IF('Frallor namn och adress'!G103=3,'Frallor namn och adress'!K103)</f>
        <v>0</v>
      </c>
      <c r="H105" s="184" t="b">
        <f>IF('Frallor namn och adress'!G103=3,'Frallor namn och adress'!L103)</f>
        <v>0</v>
      </c>
      <c r="I105" s="184" t="b">
        <f>IF('Frallor namn och adress'!G103=3,'Frallor namn och adress'!M103)</f>
        <v>0</v>
      </c>
      <c r="J105" s="184" t="b">
        <f>IF('Frallor namn och adress'!G103=3,'Frallor namn och adress'!N103)</f>
        <v>0</v>
      </c>
      <c r="K105" s="184" t="b">
        <f>IF('Frallor namn och adress'!G103=3,'Frallor namn och adress'!O103)</f>
        <v>0</v>
      </c>
      <c r="L105" s="184" t="b">
        <f>IF('Frallor namn och adress'!G103=3,'Frallor namn och adress'!R103)</f>
        <v>0</v>
      </c>
    </row>
    <row r="106" spans="1:12" ht="15.6" hidden="1">
      <c r="A106" s="135" t="b">
        <f>IF('Frallor namn och adress'!G104=3,'Frallor namn och adress'!D104)</f>
        <v>0</v>
      </c>
      <c r="B106" s="135" t="b">
        <f>IF('Frallor namn och adress'!G104=3,'Frallor namn och adress'!C104)</f>
        <v>0</v>
      </c>
      <c r="C106" s="136"/>
      <c r="D106" s="136" t="b">
        <f>IF('Frallor namn och adress'!G104=3,'Frallor namn och adress'!H104)</f>
        <v>0</v>
      </c>
      <c r="E106" s="185" t="b">
        <f>IF('Frallor namn och adress'!G104=3,'Frallor namn och adress'!F104)</f>
        <v>0</v>
      </c>
      <c r="F106" s="184" t="b">
        <f>IF('Frallor namn och adress'!G104=3,'Frallor namn och adress'!J104)</f>
        <v>0</v>
      </c>
      <c r="G106" s="184" t="b">
        <f>IF('Frallor namn och adress'!G104=3,'Frallor namn och adress'!K104)</f>
        <v>0</v>
      </c>
      <c r="H106" s="184" t="b">
        <f>IF('Frallor namn och adress'!G104=3,'Frallor namn och adress'!L104)</f>
        <v>0</v>
      </c>
      <c r="I106" s="184" t="b">
        <f>IF('Frallor namn och adress'!G104=3,'Frallor namn och adress'!M104)</f>
        <v>0</v>
      </c>
      <c r="J106" s="184" t="b">
        <f>IF('Frallor namn och adress'!G104=3,'Frallor namn och adress'!N104)</f>
        <v>0</v>
      </c>
      <c r="K106" s="184" t="b">
        <f>IF('Frallor namn och adress'!G104=3,'Frallor namn och adress'!O104)</f>
        <v>0</v>
      </c>
      <c r="L106" s="184" t="b">
        <f>IF('Frallor namn och adress'!G104=3,'Frallor namn och adress'!R104)</f>
        <v>0</v>
      </c>
    </row>
    <row r="107" spans="1:12" s="14" customFormat="1" ht="21">
      <c r="A107" s="135"/>
      <c r="B107" s="135"/>
      <c r="C107" s="136"/>
      <c r="D107" s="137"/>
      <c r="E107" s="138"/>
      <c r="F107" s="138"/>
      <c r="G107" s="157"/>
      <c r="H107" s="138"/>
      <c r="I107" s="138"/>
      <c r="J107" s="138"/>
      <c r="K107" s="138"/>
      <c r="L107" s="139"/>
    </row>
    <row r="108" spans="1:12" s="14" customFormat="1" ht="14.25" customHeight="1">
      <c r="A108" s="142"/>
      <c r="B108" s="142">
        <f>COUNTIF(B4:B106,"&lt;&gt;Falskt")</f>
        <v>27</v>
      </c>
      <c r="C108" s="136"/>
      <c r="D108" s="136"/>
      <c r="E108" s="138"/>
      <c r="F108" s="142">
        <f t="shared" ref="F108:K108" si="0">SUM(F4:F107)</f>
        <v>19</v>
      </c>
      <c r="G108" s="142">
        <f t="shared" si="0"/>
        <v>17</v>
      </c>
      <c r="H108" s="142">
        <f t="shared" si="0"/>
        <v>23</v>
      </c>
      <c r="I108" s="142">
        <f t="shared" si="0"/>
        <v>22</v>
      </c>
      <c r="J108" s="142">
        <f t="shared" si="0"/>
        <v>25</v>
      </c>
      <c r="K108" s="142">
        <f t="shared" si="0"/>
        <v>19</v>
      </c>
      <c r="L108" s="136"/>
    </row>
    <row r="109" spans="1:12" s="14" customFormat="1" ht="15.6">
      <c r="A109" s="135"/>
      <c r="B109" s="135"/>
      <c r="C109" s="136"/>
      <c r="D109" s="137"/>
      <c r="E109" s="138"/>
      <c r="F109" s="138"/>
      <c r="G109" s="138"/>
      <c r="H109" s="138"/>
      <c r="I109" s="138"/>
      <c r="J109" s="138"/>
      <c r="K109" s="138"/>
      <c r="L109" s="136"/>
    </row>
    <row r="110" spans="1:12" s="14" customFormat="1" ht="15.6">
      <c r="A110" s="135"/>
      <c r="B110" s="135"/>
      <c r="C110" s="136"/>
      <c r="D110" s="136"/>
      <c r="E110" s="138"/>
      <c r="F110" s="140"/>
      <c r="G110" s="140"/>
      <c r="H110" s="140"/>
      <c r="I110" s="140"/>
      <c r="J110" s="140"/>
      <c r="K110" s="140"/>
      <c r="L110" s="141"/>
    </row>
    <row r="111" spans="1:12" s="114" customFormat="1" ht="15.6">
      <c r="A111" s="148"/>
      <c r="B111" s="143"/>
      <c r="C111" s="144"/>
      <c r="D111" s="144"/>
      <c r="E111" s="145"/>
      <c r="F111" s="146"/>
      <c r="G111" s="146"/>
      <c r="H111" s="146"/>
      <c r="I111" s="146"/>
      <c r="J111" s="146"/>
      <c r="K111" s="146"/>
      <c r="L111" s="147"/>
    </row>
    <row r="112" spans="1:12" s="114" customFormat="1" ht="15.6">
      <c r="A112" s="143"/>
      <c r="C112" s="144"/>
      <c r="D112" s="144"/>
      <c r="E112" s="145"/>
      <c r="F112" s="146"/>
      <c r="G112" s="146"/>
      <c r="H112" s="146"/>
      <c r="I112" s="146"/>
      <c r="J112" s="146"/>
      <c r="K112" s="146"/>
      <c r="L112" s="147"/>
    </row>
  </sheetData>
  <autoFilter ref="A3:L108" xr:uid="{00000000-0009-0000-0000-000001000000}">
    <filterColumn colId="1">
      <filters blank="1">
        <filter val="27"/>
        <filter val="Anders Sanner"/>
        <filter val="Andreas Ekslätt"/>
        <filter val="Anna-Karin Persson"/>
        <filter val="Charlotta Lehner"/>
        <filter val="Cissi Lundberg"/>
        <filter val="Elin Andersson"/>
        <filter val="Emma Johansson"/>
        <filter val="Eva Johansson"/>
        <filter val="Fredrica Sjöberg"/>
        <filter val="Fredrik Wangström"/>
        <filter val="Frida Ekelund"/>
        <filter val="Gustav Andersson"/>
        <filter val="Jeanette Ljung"/>
        <filter val="Jenny Diber"/>
        <filter val="Jenny Larsson"/>
        <filter val="Johanna Hamretz"/>
        <filter val="Josephine Emanuelsson"/>
        <filter val="Karin Westmar"/>
        <filter val="Linda Helgstedt"/>
        <filter val="Malin Astenius"/>
        <filter val="Marie Lindqvist"/>
        <filter val="Martina Sanden"/>
        <filter val="Ola Grauers"/>
        <filter val="Olivia Gustafsson"/>
        <filter val="Sara Larsmark"/>
        <filter val="Susanne Florin"/>
        <filter val="Ulrica Liliegren"/>
      </filters>
    </filterColumn>
    <sortState xmlns:xlrd2="http://schemas.microsoft.com/office/spreadsheetml/2017/richdata2" ref="A4:L35">
      <sortCondition ref="C3"/>
    </sortState>
  </autoFilter>
  <pageMargins left="0.23622047244094491" right="0.23622047244094491" top="0" bottom="0.15748031496062992"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P11"/>
  <sheetViews>
    <sheetView workbookViewId="0">
      <selection activeCell="G35" sqref="G35"/>
    </sheetView>
  </sheetViews>
  <sheetFormatPr defaultColWidth="8.88671875" defaultRowHeight="14.4"/>
  <cols>
    <col min="1" max="1" width="19.44140625" bestFit="1" customWidth="1"/>
    <col min="2" max="2" width="6.88671875" bestFit="1" customWidth="1"/>
    <col min="3" max="3" width="12.88671875" customWidth="1"/>
    <col min="4" max="4" width="8.21875" bestFit="1" customWidth="1"/>
    <col min="5" max="5" width="12.109375" bestFit="1" customWidth="1"/>
    <col min="6" max="7" width="3.88671875" bestFit="1" customWidth="1"/>
    <col min="8" max="10" width="5" bestFit="1" customWidth="1"/>
    <col min="11" max="11" width="5.44140625" bestFit="1" customWidth="1"/>
    <col min="12" max="12" width="5.44140625" customWidth="1"/>
    <col min="13" max="13" width="5" bestFit="1" customWidth="1"/>
    <col min="14" max="14" width="4.44140625" bestFit="1" customWidth="1"/>
    <col min="15" max="15" width="6.88671875" bestFit="1" customWidth="1"/>
    <col min="16" max="16" width="32.77734375" customWidth="1"/>
  </cols>
  <sheetData>
    <row r="1" spans="1:16" ht="21">
      <c r="A1" s="7" t="s">
        <v>8</v>
      </c>
      <c r="B1" s="1"/>
    </row>
    <row r="2" spans="1:16" ht="15.6">
      <c r="A2" s="26" t="s">
        <v>2</v>
      </c>
      <c r="B2" s="26" t="s">
        <v>0</v>
      </c>
      <c r="C2" s="27" t="s">
        <v>3</v>
      </c>
      <c r="D2" s="28" t="s">
        <v>4</v>
      </c>
      <c r="E2" s="29" t="s">
        <v>1</v>
      </c>
      <c r="F2" s="29" t="s">
        <v>29</v>
      </c>
      <c r="G2" s="29" t="s">
        <v>21</v>
      </c>
      <c r="H2" s="29" t="s">
        <v>22</v>
      </c>
      <c r="I2" s="29" t="s">
        <v>23</v>
      </c>
      <c r="J2" s="29" t="s">
        <v>24</v>
      </c>
      <c r="K2" s="29" t="s">
        <v>30</v>
      </c>
      <c r="L2" s="29" t="s">
        <v>26</v>
      </c>
      <c r="M2" s="29" t="s">
        <v>28</v>
      </c>
      <c r="N2" s="29" t="s">
        <v>5</v>
      </c>
      <c r="O2" s="29" t="s">
        <v>6</v>
      </c>
      <c r="P2" s="29" t="s">
        <v>7</v>
      </c>
    </row>
    <row r="3" spans="1:16" s="14" customFormat="1" ht="15.6">
      <c r="A3" s="16"/>
      <c r="B3" s="25"/>
      <c r="C3" s="25"/>
      <c r="D3" s="25"/>
      <c r="E3" s="17"/>
      <c r="F3" s="17"/>
      <c r="G3" s="17"/>
      <c r="H3" s="17"/>
      <c r="I3" s="17"/>
      <c r="J3" s="17"/>
      <c r="K3" s="17"/>
      <c r="L3" s="17"/>
      <c r="M3" s="17"/>
      <c r="N3" s="17"/>
      <c r="O3" s="17"/>
      <c r="P3" s="17"/>
    </row>
    <row r="4" spans="1:16" s="14" customFormat="1" ht="15.6">
      <c r="A4" s="16"/>
      <c r="B4" s="25"/>
      <c r="C4" s="25"/>
      <c r="D4" s="25"/>
      <c r="E4" s="17"/>
      <c r="F4" s="17"/>
      <c r="G4" s="17"/>
      <c r="H4" s="17"/>
      <c r="I4" s="17"/>
      <c r="J4" s="17"/>
      <c r="K4" s="17"/>
      <c r="L4" s="17"/>
      <c r="M4" s="17"/>
      <c r="N4" s="17"/>
      <c r="O4" s="17"/>
      <c r="P4" s="17"/>
    </row>
    <row r="5" spans="1:16" ht="15.6">
      <c r="A5" s="16"/>
      <c r="B5" s="31"/>
      <c r="C5" s="31"/>
      <c r="D5" s="31"/>
      <c r="E5" s="32"/>
      <c r="F5" s="32"/>
      <c r="G5" s="32"/>
      <c r="H5" s="32"/>
      <c r="I5" s="32"/>
      <c r="J5" s="32"/>
      <c r="K5" s="32"/>
      <c r="L5" s="32"/>
      <c r="M5" s="32"/>
      <c r="N5" s="32"/>
      <c r="O5" s="32"/>
      <c r="P5" s="32"/>
    </row>
    <row r="6" spans="1:16" s="14" customFormat="1" ht="15.6">
      <c r="A6" s="30"/>
      <c r="B6" s="31"/>
      <c r="C6" s="31"/>
      <c r="D6" s="31"/>
      <c r="E6" s="32"/>
      <c r="F6" s="32"/>
      <c r="G6" s="32"/>
      <c r="H6" s="32"/>
      <c r="I6" s="32"/>
      <c r="J6" s="32"/>
      <c r="K6" s="32"/>
      <c r="L6" s="32"/>
      <c r="M6" s="32"/>
      <c r="N6" s="32"/>
      <c r="O6" s="32"/>
      <c r="P6" s="32"/>
    </row>
    <row r="7" spans="1:16" s="14" customFormat="1" ht="15.6">
      <c r="A7" s="30"/>
      <c r="B7" s="31"/>
      <c r="C7" s="31"/>
      <c r="D7" s="31"/>
      <c r="E7" s="32"/>
      <c r="F7" s="36"/>
      <c r="G7" s="32"/>
      <c r="H7" s="32"/>
      <c r="I7" s="32"/>
      <c r="J7" s="32"/>
      <c r="K7" s="32"/>
      <c r="L7" s="32"/>
      <c r="M7" s="32"/>
      <c r="N7" s="32"/>
      <c r="O7" s="32"/>
      <c r="P7" s="32"/>
    </row>
    <row r="8" spans="1:16" s="14" customFormat="1" ht="15.6">
      <c r="A8" s="30"/>
      <c r="B8" s="31"/>
      <c r="C8" s="31"/>
      <c r="D8" s="31"/>
      <c r="E8" s="32"/>
      <c r="F8" s="32"/>
      <c r="G8" s="32"/>
      <c r="H8" s="32"/>
      <c r="I8" s="32"/>
      <c r="J8" s="32"/>
      <c r="K8" s="32"/>
      <c r="L8" s="32"/>
      <c r="M8" s="32"/>
      <c r="N8" s="32"/>
      <c r="O8" s="32"/>
      <c r="P8" s="32"/>
    </row>
    <row r="9" spans="1:16" ht="15.6">
      <c r="A9" s="16"/>
      <c r="B9" s="33"/>
      <c r="C9" s="25"/>
      <c r="D9" s="33"/>
      <c r="E9" s="17"/>
      <c r="F9" s="17"/>
      <c r="G9" s="17"/>
      <c r="H9" s="17"/>
      <c r="I9" s="17"/>
      <c r="J9" s="17"/>
      <c r="K9" s="17"/>
      <c r="L9" s="17"/>
      <c r="M9" s="17"/>
      <c r="N9" s="17"/>
      <c r="O9" s="17"/>
      <c r="P9" s="17"/>
    </row>
    <row r="10" spans="1:16" s="14" customFormat="1" ht="15.6">
      <c r="A10" s="16"/>
      <c r="B10" s="25"/>
      <c r="C10" s="25"/>
      <c r="D10" s="25"/>
      <c r="E10" s="17"/>
      <c r="F10" s="17"/>
      <c r="G10" s="17"/>
      <c r="H10" s="17"/>
      <c r="I10" s="17"/>
      <c r="J10" s="17"/>
      <c r="K10" s="17"/>
      <c r="L10" s="17"/>
      <c r="M10" s="17"/>
      <c r="N10" s="17"/>
      <c r="O10" s="17"/>
      <c r="P10" s="17"/>
    </row>
    <row r="11" spans="1:16" ht="15.6">
      <c r="A11" s="16"/>
      <c r="B11" s="16"/>
      <c r="C11" s="16"/>
      <c r="D11" s="25"/>
      <c r="E11" s="17"/>
      <c r="F11" s="17"/>
      <c r="G11" s="17"/>
      <c r="H11" s="17"/>
      <c r="I11" s="17"/>
      <c r="J11" s="17"/>
      <c r="K11" s="17"/>
      <c r="L11" s="17"/>
      <c r="M11" s="17"/>
      <c r="N11" s="17"/>
      <c r="O11" s="25"/>
      <c r="P11" s="25"/>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Q2"/>
  <sheetViews>
    <sheetView workbookViewId="0">
      <selection activeCell="L46" sqref="L46"/>
    </sheetView>
  </sheetViews>
  <sheetFormatPr defaultColWidth="8.88671875" defaultRowHeight="14.4"/>
  <cols>
    <col min="1" max="1" width="35" bestFit="1" customWidth="1"/>
    <col min="2" max="2" width="22.77734375" bestFit="1" customWidth="1"/>
    <col min="4" max="4" width="14.44140625" bestFit="1" customWidth="1"/>
    <col min="5" max="5" width="11.44140625" customWidth="1"/>
    <col min="6" max="13" width="9.109375" customWidth="1"/>
    <col min="17" max="17" width="41.88671875" customWidth="1"/>
  </cols>
  <sheetData>
    <row r="1" spans="1:17" ht="21">
      <c r="A1" s="7" t="s">
        <v>20</v>
      </c>
      <c r="B1" s="1"/>
      <c r="C1" s="1"/>
    </row>
    <row r="2" spans="1:17" ht="15.6">
      <c r="A2" s="26" t="s">
        <v>2</v>
      </c>
      <c r="B2" s="26" t="s">
        <v>0</v>
      </c>
      <c r="C2" s="27" t="s">
        <v>3</v>
      </c>
      <c r="D2" s="28" t="s">
        <v>4</v>
      </c>
      <c r="E2" s="29" t="s">
        <v>1</v>
      </c>
      <c r="F2" s="29" t="s">
        <v>10</v>
      </c>
      <c r="G2" s="29" t="s">
        <v>11</v>
      </c>
      <c r="H2" s="29" t="s">
        <v>12</v>
      </c>
      <c r="I2" s="29" t="s">
        <v>13</v>
      </c>
      <c r="J2" s="29" t="s">
        <v>14</v>
      </c>
      <c r="K2" s="29" t="s">
        <v>15</v>
      </c>
      <c r="L2" s="29" t="s">
        <v>16</v>
      </c>
      <c r="M2" s="29" t="s">
        <v>17</v>
      </c>
      <c r="N2" s="29" t="s">
        <v>18</v>
      </c>
      <c r="O2" s="29" t="s">
        <v>5</v>
      </c>
      <c r="P2" s="29" t="s">
        <v>6</v>
      </c>
      <c r="Q2" s="29" t="s">
        <v>7</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EC53-3ED4-8946-86A2-F75A745A5D7D}">
  <sheetPr>
    <tabColor theme="0" tint="-0.14999847407452621"/>
  </sheetPr>
  <dimension ref="A1:T116"/>
  <sheetViews>
    <sheetView topLeftCell="A57" workbookViewId="0">
      <selection activeCell="H81" sqref="H81"/>
    </sheetView>
  </sheetViews>
  <sheetFormatPr defaultColWidth="9.109375" defaultRowHeight="15.6"/>
  <cols>
    <col min="1" max="1" width="7.88671875" style="59" customWidth="1"/>
    <col min="2" max="2" width="46.77734375" style="84" customWidth="1"/>
    <col min="3" max="3" width="21.88671875" style="14" customWidth="1"/>
    <col min="4" max="4" width="19.21875" style="14" customWidth="1"/>
    <col min="5" max="6" width="14.21875" style="5" customWidth="1"/>
    <col min="7" max="7" width="11.21875" style="59" customWidth="1"/>
    <col min="8" max="8" width="14" style="5" customWidth="1"/>
    <col min="9" max="9" width="18.21875" style="19" customWidth="1"/>
    <col min="10" max="10" width="13.109375" style="24" customWidth="1"/>
    <col min="11" max="11" width="10.77734375" style="18" customWidth="1"/>
    <col min="12" max="17" width="9.77734375" style="18" customWidth="1"/>
    <col min="18" max="18" width="10.109375" style="18" customWidth="1"/>
    <col min="19" max="19" width="12" style="18" customWidth="1"/>
    <col min="20" max="20" width="133" style="54" customWidth="1"/>
    <col min="21" max="16384" width="9.109375" style="14"/>
  </cols>
  <sheetData>
    <row r="1" spans="1:20" s="21" customFormat="1">
      <c r="A1" s="56" t="s">
        <v>875</v>
      </c>
      <c r="B1" s="78" t="s">
        <v>977</v>
      </c>
      <c r="C1" s="21" t="s">
        <v>0</v>
      </c>
      <c r="D1" s="21" t="s">
        <v>2</v>
      </c>
      <c r="E1" s="20" t="s">
        <v>3</v>
      </c>
      <c r="F1" s="20" t="s">
        <v>1081</v>
      </c>
      <c r="G1" s="56" t="s">
        <v>872</v>
      </c>
      <c r="H1" s="22" t="s">
        <v>4</v>
      </c>
      <c r="I1" s="23" t="s">
        <v>1</v>
      </c>
      <c r="J1" s="23" t="s">
        <v>979</v>
      </c>
      <c r="K1" s="23" t="s">
        <v>11</v>
      </c>
      <c r="L1" s="23" t="s">
        <v>12</v>
      </c>
      <c r="M1" s="23" t="s">
        <v>13</v>
      </c>
      <c r="N1" s="23" t="s">
        <v>14</v>
      </c>
      <c r="O1" s="23" t="s">
        <v>15</v>
      </c>
      <c r="P1" s="23" t="s">
        <v>16</v>
      </c>
      <c r="Q1" s="23" t="s">
        <v>17</v>
      </c>
      <c r="R1" s="23" t="s">
        <v>5</v>
      </c>
      <c r="S1" s="23" t="s">
        <v>6</v>
      </c>
      <c r="T1" s="23" t="s">
        <v>874</v>
      </c>
    </row>
    <row r="2" spans="1:20">
      <c r="A2" s="57">
        <v>35</v>
      </c>
      <c r="B2" s="150" t="s">
        <v>784</v>
      </c>
      <c r="C2" s="5" t="s">
        <v>785</v>
      </c>
      <c r="D2" s="5" t="s">
        <v>786</v>
      </c>
      <c r="E2" s="5" t="s">
        <v>650</v>
      </c>
      <c r="F2" s="6"/>
      <c r="G2" s="58">
        <v>2</v>
      </c>
      <c r="H2" s="39" t="s">
        <v>787</v>
      </c>
      <c r="I2" s="37">
        <v>5</v>
      </c>
      <c r="J2" s="37">
        <v>1</v>
      </c>
      <c r="K2" s="37"/>
      <c r="L2" s="37">
        <v>1</v>
      </c>
      <c r="M2" s="37"/>
      <c r="N2" s="37">
        <v>1</v>
      </c>
      <c r="O2" s="37"/>
      <c r="P2" s="37">
        <v>1</v>
      </c>
      <c r="Q2" s="37">
        <v>1</v>
      </c>
      <c r="R2" s="37">
        <v>250</v>
      </c>
      <c r="S2" s="37"/>
      <c r="T2" s="65"/>
    </row>
    <row r="3" spans="1:20">
      <c r="A3" s="57">
        <v>22</v>
      </c>
      <c r="B3" s="5" t="s">
        <v>992</v>
      </c>
      <c r="C3" s="42" t="s">
        <v>993</v>
      </c>
      <c r="D3" s="42" t="s">
        <v>228</v>
      </c>
      <c r="E3" s="19" t="s">
        <v>515</v>
      </c>
      <c r="F3" s="18"/>
      <c r="G3" s="57">
        <v>2</v>
      </c>
      <c r="H3" s="42" t="s">
        <v>994</v>
      </c>
      <c r="I3" s="37">
        <v>8</v>
      </c>
      <c r="J3" s="37">
        <v>1</v>
      </c>
      <c r="K3" s="37">
        <v>1</v>
      </c>
      <c r="L3" s="37">
        <v>1</v>
      </c>
      <c r="M3" s="37">
        <v>1</v>
      </c>
      <c r="N3" s="37">
        <v>1</v>
      </c>
      <c r="O3" s="37">
        <v>1</v>
      </c>
      <c r="P3" s="37">
        <v>1</v>
      </c>
      <c r="Q3" s="37">
        <v>1</v>
      </c>
      <c r="R3" s="37">
        <v>400</v>
      </c>
      <c r="S3" s="37"/>
      <c r="T3" s="63"/>
    </row>
    <row r="4" spans="1:20">
      <c r="A4" s="57">
        <v>32</v>
      </c>
      <c r="B4" s="5" t="s">
        <v>82</v>
      </c>
      <c r="C4" s="5" t="s">
        <v>425</v>
      </c>
      <c r="D4" s="5" t="s">
        <v>426</v>
      </c>
      <c r="E4" s="5" t="s">
        <v>687</v>
      </c>
      <c r="F4" s="6"/>
      <c r="G4" s="57">
        <v>2</v>
      </c>
      <c r="H4" s="5" t="s">
        <v>1004</v>
      </c>
      <c r="I4" s="18">
        <v>3</v>
      </c>
      <c r="J4" s="18">
        <v>1</v>
      </c>
      <c r="N4" s="18">
        <v>1</v>
      </c>
      <c r="Q4" s="18">
        <v>1</v>
      </c>
      <c r="R4" s="18">
        <v>150</v>
      </c>
      <c r="T4" s="63"/>
    </row>
    <row r="5" spans="1:20">
      <c r="A5" s="57">
        <v>54</v>
      </c>
      <c r="B5" s="5" t="s">
        <v>136</v>
      </c>
      <c r="C5" s="5" t="s">
        <v>1017</v>
      </c>
      <c r="D5" s="5" t="s">
        <v>162</v>
      </c>
      <c r="E5" s="34" t="s">
        <v>568</v>
      </c>
      <c r="F5" s="37"/>
      <c r="G5" s="57">
        <v>2</v>
      </c>
      <c r="H5" s="5" t="s">
        <v>1018</v>
      </c>
      <c r="I5" s="37">
        <v>8</v>
      </c>
      <c r="J5" s="37">
        <v>1</v>
      </c>
      <c r="K5" s="37">
        <v>1</v>
      </c>
      <c r="L5" s="37">
        <v>1</v>
      </c>
      <c r="M5" s="37">
        <v>1</v>
      </c>
      <c r="N5" s="37">
        <v>1</v>
      </c>
      <c r="O5" s="37">
        <v>1</v>
      </c>
      <c r="P5" s="37">
        <v>1</v>
      </c>
      <c r="Q5" s="37">
        <v>1</v>
      </c>
      <c r="R5" s="37">
        <v>400</v>
      </c>
      <c r="S5" s="37"/>
      <c r="T5" s="63"/>
    </row>
    <row r="6" spans="1:20">
      <c r="A6" s="57">
        <v>56</v>
      </c>
      <c r="B6" s="5" t="s">
        <v>1019</v>
      </c>
      <c r="C6" s="19" t="s">
        <v>1020</v>
      </c>
      <c r="D6" s="5" t="s">
        <v>1021</v>
      </c>
      <c r="E6" s="19" t="s">
        <v>595</v>
      </c>
      <c r="F6" s="18"/>
      <c r="G6" s="57">
        <v>3</v>
      </c>
      <c r="H6" s="19" t="s">
        <v>1022</v>
      </c>
      <c r="I6" s="18">
        <v>6</v>
      </c>
      <c r="J6" s="18">
        <v>1</v>
      </c>
      <c r="K6" s="18">
        <v>1</v>
      </c>
      <c r="L6" s="18">
        <v>1</v>
      </c>
      <c r="M6" s="18">
        <v>1</v>
      </c>
      <c r="O6" s="18">
        <v>1</v>
      </c>
      <c r="P6" s="18">
        <v>1</v>
      </c>
      <c r="R6" s="18">
        <v>300</v>
      </c>
      <c r="T6" s="63"/>
    </row>
    <row r="7" spans="1:20">
      <c r="A7" s="57">
        <v>48</v>
      </c>
      <c r="B7" s="96" t="s">
        <v>66</v>
      </c>
      <c r="C7" s="19" t="s">
        <v>221</v>
      </c>
      <c r="D7" s="19" t="s">
        <v>222</v>
      </c>
      <c r="E7" s="19" t="s">
        <v>507</v>
      </c>
      <c r="F7" s="18"/>
      <c r="G7" s="57">
        <v>2</v>
      </c>
      <c r="H7" s="19" t="s">
        <v>223</v>
      </c>
      <c r="I7" s="37">
        <v>8</v>
      </c>
      <c r="J7" s="37">
        <v>1</v>
      </c>
      <c r="K7" s="37">
        <v>1</v>
      </c>
      <c r="L7" s="37">
        <v>1</v>
      </c>
      <c r="M7" s="37">
        <v>1</v>
      </c>
      <c r="N7" s="37">
        <v>1</v>
      </c>
      <c r="O7" s="37">
        <v>1</v>
      </c>
      <c r="P7" s="37">
        <v>1</v>
      </c>
      <c r="Q7" s="37">
        <v>1</v>
      </c>
      <c r="R7" s="37">
        <v>400</v>
      </c>
      <c r="T7" s="119" t="s">
        <v>1013</v>
      </c>
    </row>
    <row r="8" spans="1:20">
      <c r="A8" s="57">
        <v>5</v>
      </c>
      <c r="B8" s="113" t="s">
        <v>973</v>
      </c>
      <c r="C8" s="14" t="s">
        <v>209</v>
      </c>
      <c r="D8" s="14" t="s">
        <v>210</v>
      </c>
      <c r="E8" s="114" t="s">
        <v>515</v>
      </c>
      <c r="F8" s="18" t="s">
        <v>1077</v>
      </c>
      <c r="G8" s="57">
        <v>2</v>
      </c>
      <c r="H8" s="115" t="s">
        <v>211</v>
      </c>
      <c r="I8" s="18">
        <v>8</v>
      </c>
      <c r="J8" s="18">
        <v>1</v>
      </c>
      <c r="K8" s="18">
        <v>1</v>
      </c>
      <c r="L8" s="18">
        <v>1</v>
      </c>
      <c r="M8" s="18">
        <v>1</v>
      </c>
      <c r="N8" s="18">
        <v>1</v>
      </c>
      <c r="O8" s="18">
        <v>1</v>
      </c>
      <c r="P8" s="18">
        <v>1</v>
      </c>
      <c r="Q8" s="18">
        <v>1</v>
      </c>
      <c r="R8" s="18">
        <v>400</v>
      </c>
      <c r="S8" s="18" t="s">
        <v>333</v>
      </c>
      <c r="T8" s="106" t="s">
        <v>987</v>
      </c>
    </row>
    <row r="9" spans="1:20">
      <c r="A9" s="57" t="s">
        <v>1014</v>
      </c>
      <c r="B9" s="113" t="s">
        <v>973</v>
      </c>
      <c r="C9" s="34" t="s">
        <v>209</v>
      </c>
      <c r="D9" s="34" t="s">
        <v>210</v>
      </c>
      <c r="E9" s="19" t="s">
        <v>515</v>
      </c>
      <c r="F9" s="18" t="s">
        <v>1077</v>
      </c>
      <c r="G9" s="57">
        <v>2</v>
      </c>
      <c r="H9" s="115" t="s">
        <v>211</v>
      </c>
      <c r="I9" s="53">
        <v>8</v>
      </c>
      <c r="J9" s="53">
        <v>1</v>
      </c>
      <c r="K9" s="53">
        <v>1</v>
      </c>
      <c r="L9" s="53">
        <v>1</v>
      </c>
      <c r="M9" s="53">
        <v>1</v>
      </c>
      <c r="N9" s="53">
        <v>1</v>
      </c>
      <c r="O9" s="53">
        <v>1</v>
      </c>
      <c r="P9" s="53">
        <v>1</v>
      </c>
      <c r="Q9" s="53">
        <v>1</v>
      </c>
      <c r="R9" s="53">
        <v>400</v>
      </c>
      <c r="S9" s="53" t="s">
        <v>985</v>
      </c>
      <c r="T9" s="55" t="s">
        <v>986</v>
      </c>
    </row>
    <row r="10" spans="1:20">
      <c r="A10" s="57">
        <v>14</v>
      </c>
      <c r="B10" t="s">
        <v>64</v>
      </c>
      <c r="C10" s="115" t="s">
        <v>988</v>
      </c>
      <c r="D10" s="19" t="s">
        <v>197</v>
      </c>
      <c r="E10" t="s">
        <v>650</v>
      </c>
      <c r="F10" s="175" t="s">
        <v>1077</v>
      </c>
      <c r="G10" s="57">
        <v>2</v>
      </c>
      <c r="H10" s="115" t="s">
        <v>198</v>
      </c>
      <c r="I10" s="18">
        <v>8</v>
      </c>
      <c r="J10" s="18">
        <v>1</v>
      </c>
      <c r="K10" s="18">
        <v>1</v>
      </c>
      <c r="L10" s="18">
        <v>1</v>
      </c>
      <c r="M10" s="18">
        <v>1</v>
      </c>
      <c r="N10" s="18">
        <v>1</v>
      </c>
      <c r="O10" s="18">
        <v>1</v>
      </c>
      <c r="P10" s="18">
        <v>1</v>
      </c>
      <c r="Q10" s="18">
        <v>1</v>
      </c>
      <c r="R10" s="18">
        <v>400</v>
      </c>
      <c r="S10" s="18" t="s">
        <v>333</v>
      </c>
      <c r="T10" s="73"/>
    </row>
    <row r="11" spans="1:20">
      <c r="A11" s="57">
        <v>70</v>
      </c>
      <c r="B11" s="79" t="s">
        <v>146</v>
      </c>
      <c r="C11" s="19" t="s">
        <v>499</v>
      </c>
      <c r="D11" s="19" t="s">
        <v>500</v>
      </c>
      <c r="E11" s="19" t="s">
        <v>515</v>
      </c>
      <c r="F11" s="18" t="s">
        <v>1077</v>
      </c>
      <c r="G11" s="57">
        <v>2</v>
      </c>
      <c r="H11" s="19" t="s">
        <v>501</v>
      </c>
      <c r="I11" s="18">
        <v>8</v>
      </c>
      <c r="J11" s="18">
        <v>1</v>
      </c>
      <c r="K11" s="18">
        <v>1</v>
      </c>
      <c r="L11" s="18">
        <v>1</v>
      </c>
      <c r="M11" s="18">
        <v>1</v>
      </c>
      <c r="N11" s="18">
        <v>1</v>
      </c>
      <c r="O11" s="18">
        <v>1</v>
      </c>
      <c r="P11" s="18">
        <v>1</v>
      </c>
      <c r="Q11" s="18">
        <v>1</v>
      </c>
      <c r="R11" s="18">
        <v>400</v>
      </c>
      <c r="T11" s="63"/>
    </row>
    <row r="12" spans="1:20">
      <c r="A12" s="57">
        <v>78</v>
      </c>
      <c r="B12" s="5" t="s">
        <v>764</v>
      </c>
      <c r="C12" s="52" t="s">
        <v>765</v>
      </c>
      <c r="D12" s="19" t="s">
        <v>766</v>
      </c>
      <c r="E12" s="19" t="s">
        <v>508</v>
      </c>
      <c r="F12" s="18"/>
      <c r="G12" s="57">
        <v>3</v>
      </c>
      <c r="H12" s="5" t="s">
        <v>767</v>
      </c>
      <c r="I12" s="37">
        <v>8</v>
      </c>
      <c r="J12" s="37">
        <v>1</v>
      </c>
      <c r="K12" s="37">
        <v>1</v>
      </c>
      <c r="L12" s="37">
        <v>1</v>
      </c>
      <c r="M12" s="37">
        <v>1</v>
      </c>
      <c r="N12" s="37">
        <v>1</v>
      </c>
      <c r="O12" s="37">
        <v>1</v>
      </c>
      <c r="P12" s="37">
        <v>1</v>
      </c>
      <c r="Q12" s="37">
        <v>1</v>
      </c>
      <c r="R12" s="37">
        <v>400</v>
      </c>
      <c r="S12" s="37"/>
      <c r="T12" s="63"/>
    </row>
    <row r="13" spans="1:20">
      <c r="A13" s="107">
        <v>9</v>
      </c>
      <c r="B13" s="96" t="s">
        <v>594</v>
      </c>
      <c r="C13" s="19" t="s">
        <v>591</v>
      </c>
      <c r="D13" s="19" t="s">
        <v>592</v>
      </c>
      <c r="E13" s="19" t="s">
        <v>508</v>
      </c>
      <c r="F13" s="18"/>
      <c r="G13" s="57">
        <v>3</v>
      </c>
      <c r="H13" s="19" t="s">
        <v>593</v>
      </c>
      <c r="I13" s="18">
        <v>8</v>
      </c>
      <c r="J13" s="18">
        <v>1</v>
      </c>
      <c r="K13" s="18">
        <v>1</v>
      </c>
      <c r="L13" s="18">
        <v>1</v>
      </c>
      <c r="M13" s="18">
        <v>1</v>
      </c>
      <c r="N13" s="18">
        <v>1</v>
      </c>
      <c r="O13" s="18">
        <v>1</v>
      </c>
      <c r="P13" s="18">
        <v>1</v>
      </c>
      <c r="Q13" s="18">
        <v>1</v>
      </c>
      <c r="R13" s="18">
        <v>400</v>
      </c>
      <c r="S13" s="18" t="s">
        <v>333</v>
      </c>
      <c r="T13" s="166"/>
    </row>
    <row r="14" spans="1:20">
      <c r="A14" s="57">
        <v>80</v>
      </c>
      <c r="B14" s="5" t="s">
        <v>672</v>
      </c>
      <c r="C14" s="52" t="s">
        <v>673</v>
      </c>
      <c r="D14" s="132" t="s">
        <v>674</v>
      </c>
      <c r="E14" s="132" t="s">
        <v>1049</v>
      </c>
      <c r="F14" s="57" t="s">
        <v>1064</v>
      </c>
      <c r="G14" s="57">
        <v>1</v>
      </c>
      <c r="H14" s="19" t="s">
        <v>675</v>
      </c>
      <c r="I14" s="37">
        <v>4</v>
      </c>
      <c r="J14" s="37">
        <v>1</v>
      </c>
      <c r="K14" s="37">
        <v>1</v>
      </c>
      <c r="L14" s="37">
        <v>1</v>
      </c>
      <c r="M14" s="37">
        <v>1</v>
      </c>
      <c r="N14" s="37"/>
      <c r="O14" s="37"/>
      <c r="P14" s="37"/>
      <c r="Q14" s="37"/>
      <c r="R14" s="37">
        <v>200</v>
      </c>
      <c r="S14" s="37"/>
      <c r="T14" s="66"/>
    </row>
    <row r="15" spans="1:20">
      <c r="A15" s="57">
        <v>24</v>
      </c>
      <c r="B15" s="99" t="s">
        <v>105</v>
      </c>
      <c r="C15" s="34" t="s">
        <v>294</v>
      </c>
      <c r="D15" s="34" t="s">
        <v>295</v>
      </c>
      <c r="E15" s="34" t="s">
        <v>522</v>
      </c>
      <c r="F15" s="37"/>
      <c r="G15" s="58">
        <v>3</v>
      </c>
      <c r="H15" s="39" t="s">
        <v>296</v>
      </c>
      <c r="I15" s="37">
        <v>5</v>
      </c>
      <c r="J15" s="37">
        <v>1</v>
      </c>
      <c r="K15" s="37">
        <v>1</v>
      </c>
      <c r="L15" s="37">
        <v>1</v>
      </c>
      <c r="M15" s="37">
        <v>1</v>
      </c>
      <c r="N15" s="37">
        <v>1</v>
      </c>
      <c r="O15" s="40"/>
      <c r="P15" s="40"/>
      <c r="Q15" s="40"/>
      <c r="R15" s="40">
        <v>250</v>
      </c>
      <c r="S15" s="40"/>
      <c r="T15" s="67"/>
    </row>
    <row r="16" spans="1:20">
      <c r="A16" s="57">
        <v>89</v>
      </c>
      <c r="B16" s="96" t="s">
        <v>961</v>
      </c>
      <c r="C16" s="162" t="s">
        <v>563</v>
      </c>
      <c r="D16" s="162" t="s">
        <v>564</v>
      </c>
      <c r="E16" s="152" t="s">
        <v>515</v>
      </c>
      <c r="F16" s="134" t="s">
        <v>1066</v>
      </c>
      <c r="G16" s="107">
        <v>1</v>
      </c>
      <c r="H16" s="165" t="s">
        <v>1063</v>
      </c>
      <c r="I16" s="18">
        <v>8</v>
      </c>
      <c r="J16" s="18">
        <v>1</v>
      </c>
      <c r="K16" s="18">
        <v>1</v>
      </c>
      <c r="L16" s="18">
        <v>1</v>
      </c>
      <c r="M16" s="18">
        <v>1</v>
      </c>
      <c r="N16" s="18">
        <v>1</v>
      </c>
      <c r="O16" s="18">
        <v>1</v>
      </c>
      <c r="P16" s="18">
        <v>1</v>
      </c>
      <c r="Q16" s="18">
        <v>1</v>
      </c>
      <c r="R16" s="18">
        <v>400</v>
      </c>
      <c r="T16" s="64"/>
    </row>
    <row r="17" spans="1:20">
      <c r="A17" s="57">
        <v>44</v>
      </c>
      <c r="B17" s="160" t="s">
        <v>937</v>
      </c>
      <c r="C17" s="14" t="s">
        <v>923</v>
      </c>
      <c r="D17" s="14" t="s">
        <v>924</v>
      </c>
      <c r="E17" s="115" t="s">
        <v>515</v>
      </c>
      <c r="F17" s="134" t="s">
        <v>1066</v>
      </c>
      <c r="G17" s="18">
        <v>1</v>
      </c>
      <c r="H17" s="19" t="s">
        <v>925</v>
      </c>
      <c r="I17" s="37">
        <v>4</v>
      </c>
      <c r="J17" s="18">
        <v>1</v>
      </c>
      <c r="K17" s="18">
        <v>1</v>
      </c>
      <c r="L17" s="18">
        <v>1</v>
      </c>
      <c r="M17" s="18">
        <v>1</v>
      </c>
      <c r="R17" s="18">
        <v>200</v>
      </c>
      <c r="T17" s="63"/>
    </row>
    <row r="18" spans="1:20">
      <c r="A18" s="57">
        <v>79</v>
      </c>
      <c r="B18" s="5" t="s">
        <v>104</v>
      </c>
      <c r="C18" s="52" t="s">
        <v>351</v>
      </c>
      <c r="D18" s="5" t="s">
        <v>352</v>
      </c>
      <c r="E18" s="19" t="s">
        <v>515</v>
      </c>
      <c r="F18" s="134" t="s">
        <v>1066</v>
      </c>
      <c r="G18" s="18">
        <v>1</v>
      </c>
      <c r="H18" s="5" t="s">
        <v>353</v>
      </c>
      <c r="I18" s="37">
        <v>8</v>
      </c>
      <c r="J18" s="120" t="s">
        <v>1048</v>
      </c>
      <c r="K18" s="37">
        <v>1</v>
      </c>
      <c r="L18" s="37">
        <v>1</v>
      </c>
      <c r="M18" s="37">
        <v>1</v>
      </c>
      <c r="N18" s="18">
        <v>1</v>
      </c>
      <c r="O18" s="18">
        <v>1</v>
      </c>
      <c r="P18" s="18">
        <v>1</v>
      </c>
      <c r="Q18" s="18">
        <v>1</v>
      </c>
      <c r="R18" s="18">
        <v>400</v>
      </c>
      <c r="T18" s="68"/>
    </row>
    <row r="19" spans="1:20">
      <c r="A19" s="57">
        <v>90</v>
      </c>
      <c r="B19" s="154" t="s">
        <v>67</v>
      </c>
      <c r="C19" s="52" t="s">
        <v>218</v>
      </c>
      <c r="D19" s="14" t="s">
        <v>219</v>
      </c>
      <c r="E19" s="14" t="s">
        <v>515</v>
      </c>
      <c r="F19" s="134" t="s">
        <v>1066</v>
      </c>
      <c r="G19" s="57">
        <v>1</v>
      </c>
      <c r="H19" s="164" t="s">
        <v>220</v>
      </c>
      <c r="I19" s="37">
        <v>8</v>
      </c>
      <c r="J19" s="37">
        <v>1</v>
      </c>
      <c r="K19" s="37">
        <v>1</v>
      </c>
      <c r="L19" s="37">
        <v>1</v>
      </c>
      <c r="M19" s="37">
        <v>1</v>
      </c>
      <c r="N19" s="37">
        <v>1</v>
      </c>
      <c r="O19" s="37">
        <v>1</v>
      </c>
      <c r="P19" s="37">
        <v>1</v>
      </c>
      <c r="Q19" s="37">
        <v>1</v>
      </c>
      <c r="R19" s="37">
        <v>400</v>
      </c>
      <c r="S19" s="37"/>
      <c r="T19" s="63"/>
    </row>
    <row r="20" spans="1:20">
      <c r="A20" s="57">
        <v>62</v>
      </c>
      <c r="B20" s="79" t="s">
        <v>93</v>
      </c>
      <c r="C20" s="19" t="s">
        <v>493</v>
      </c>
      <c r="D20" s="19" t="s">
        <v>494</v>
      </c>
      <c r="E20" s="19" t="s">
        <v>515</v>
      </c>
      <c r="F20" s="134" t="s">
        <v>1066</v>
      </c>
      <c r="G20" s="57">
        <v>1</v>
      </c>
      <c r="H20" s="19" t="s">
        <v>495</v>
      </c>
      <c r="I20" s="37">
        <v>6</v>
      </c>
      <c r="J20" s="37"/>
      <c r="K20" s="37">
        <v>1</v>
      </c>
      <c r="L20" s="37"/>
      <c r="M20" s="37">
        <v>1</v>
      </c>
      <c r="N20" s="37">
        <v>1</v>
      </c>
      <c r="O20" s="37">
        <v>1</v>
      </c>
      <c r="P20" s="37">
        <v>1</v>
      </c>
      <c r="Q20" s="37">
        <v>1</v>
      </c>
      <c r="R20" s="18">
        <v>300</v>
      </c>
      <c r="S20" s="37"/>
      <c r="T20" s="66"/>
    </row>
    <row r="21" spans="1:20">
      <c r="A21" s="57">
        <v>73</v>
      </c>
      <c r="B21" s="5" t="s">
        <v>1031</v>
      </c>
      <c r="C21" s="5" t="s">
        <v>1029</v>
      </c>
      <c r="D21" s="52" t="s">
        <v>1030</v>
      </c>
      <c r="E21" s="52" t="s">
        <v>517</v>
      </c>
      <c r="F21" s="176"/>
      <c r="G21" s="72">
        <v>3</v>
      </c>
      <c r="H21" s="41"/>
      <c r="I21" s="18">
        <v>8</v>
      </c>
      <c r="J21" s="18">
        <v>1</v>
      </c>
      <c r="K21" s="18">
        <v>1</v>
      </c>
      <c r="L21" s="18">
        <v>1</v>
      </c>
      <c r="M21" s="18">
        <v>1</v>
      </c>
      <c r="N21" s="18">
        <v>1</v>
      </c>
      <c r="O21" s="18">
        <v>1</v>
      </c>
      <c r="P21" s="18">
        <v>1</v>
      </c>
      <c r="Q21" s="18">
        <v>1</v>
      </c>
      <c r="R21" s="18">
        <v>400</v>
      </c>
      <c r="T21" s="55"/>
    </row>
    <row r="22" spans="1:20">
      <c r="A22" s="57">
        <v>51</v>
      </c>
      <c r="B22" s="79" t="s">
        <v>953</v>
      </c>
      <c r="C22" s="14" t="s">
        <v>869</v>
      </c>
      <c r="D22" s="14" t="s">
        <v>870</v>
      </c>
      <c r="E22" s="19" t="s">
        <v>517</v>
      </c>
      <c r="F22" s="18"/>
      <c r="G22" s="57">
        <v>3</v>
      </c>
      <c r="H22" s="14" t="s">
        <v>871</v>
      </c>
      <c r="I22" s="18">
        <v>2</v>
      </c>
      <c r="J22" s="18">
        <v>1</v>
      </c>
      <c r="M22" s="18">
        <v>1</v>
      </c>
      <c r="R22" s="40">
        <v>100</v>
      </c>
      <c r="T22" s="55"/>
    </row>
    <row r="23" spans="1:20" ht="15.9" customHeight="1">
      <c r="A23" s="57">
        <v>60</v>
      </c>
      <c r="B23" s="79" t="s">
        <v>151</v>
      </c>
      <c r="C23" s="14" t="s">
        <v>375</v>
      </c>
      <c r="D23" s="14" t="s">
        <v>376</v>
      </c>
      <c r="E23" s="14" t="s">
        <v>517</v>
      </c>
      <c r="F23" s="18"/>
      <c r="G23" s="57">
        <v>3</v>
      </c>
      <c r="H23" s="19" t="s">
        <v>377</v>
      </c>
      <c r="I23" s="18">
        <v>8</v>
      </c>
      <c r="J23" s="18">
        <v>1</v>
      </c>
      <c r="K23" s="18">
        <v>1</v>
      </c>
      <c r="L23" s="18">
        <v>1</v>
      </c>
      <c r="M23" s="18">
        <v>1</v>
      </c>
      <c r="N23" s="18">
        <v>1</v>
      </c>
      <c r="O23" s="18">
        <v>1</v>
      </c>
      <c r="P23" s="18">
        <v>1</v>
      </c>
      <c r="Q23" s="18">
        <v>1</v>
      </c>
      <c r="R23" s="18">
        <v>400</v>
      </c>
      <c r="T23" s="64"/>
    </row>
    <row r="24" spans="1:20">
      <c r="A24" s="57">
        <v>49</v>
      </c>
      <c r="B24" s="19" t="s">
        <v>94</v>
      </c>
      <c r="C24" s="14" t="s">
        <v>450</v>
      </c>
      <c r="D24" s="14" t="s">
        <v>451</v>
      </c>
      <c r="E24" s="19" t="s">
        <v>507</v>
      </c>
      <c r="F24" s="18"/>
      <c r="G24" s="18">
        <v>2</v>
      </c>
      <c r="H24" s="24" t="s">
        <v>452</v>
      </c>
      <c r="I24" s="37">
        <v>8</v>
      </c>
      <c r="J24" s="37">
        <v>1</v>
      </c>
      <c r="K24" s="37">
        <v>1</v>
      </c>
      <c r="L24" s="37">
        <v>1</v>
      </c>
      <c r="M24" s="37">
        <v>1</v>
      </c>
      <c r="N24" s="75">
        <v>1</v>
      </c>
      <c r="O24" s="37">
        <v>1</v>
      </c>
      <c r="P24" s="37">
        <v>1</v>
      </c>
      <c r="Q24" s="37">
        <v>1</v>
      </c>
      <c r="R24" s="37">
        <v>400</v>
      </c>
      <c r="S24" s="37"/>
      <c r="T24" s="60"/>
    </row>
    <row r="25" spans="1:20">
      <c r="A25" s="57">
        <v>34</v>
      </c>
      <c r="B25" s="112" t="s">
        <v>91</v>
      </c>
      <c r="C25" s="19" t="s">
        <v>303</v>
      </c>
      <c r="D25" s="19" t="s">
        <v>304</v>
      </c>
      <c r="E25" s="19" t="s">
        <v>568</v>
      </c>
      <c r="F25" s="18"/>
      <c r="G25" s="57">
        <v>2</v>
      </c>
      <c r="H25" s="19" t="s">
        <v>305</v>
      </c>
      <c r="I25" s="18">
        <v>4</v>
      </c>
      <c r="J25" s="37"/>
      <c r="K25" s="37">
        <v>1</v>
      </c>
      <c r="L25" s="37"/>
      <c r="M25" s="37">
        <v>1</v>
      </c>
      <c r="N25" s="37"/>
      <c r="O25" s="37">
        <v>1</v>
      </c>
      <c r="P25" s="37"/>
      <c r="Q25" s="37">
        <v>1</v>
      </c>
      <c r="R25" s="37">
        <v>400</v>
      </c>
      <c r="S25" s="37"/>
      <c r="T25" s="65"/>
    </row>
    <row r="26" spans="1:20">
      <c r="A26" s="57">
        <v>26</v>
      </c>
      <c r="B26" s="79" t="s">
        <v>133</v>
      </c>
      <c r="C26" s="19" t="s">
        <v>428</v>
      </c>
      <c r="D26" s="19" t="s">
        <v>429</v>
      </c>
      <c r="E26" s="19" t="s">
        <v>507</v>
      </c>
      <c r="F26" s="134" t="s">
        <v>1064</v>
      </c>
      <c r="G26" s="57">
        <v>1</v>
      </c>
      <c r="H26" s="115" t="s">
        <v>430</v>
      </c>
      <c r="I26" s="37">
        <v>8</v>
      </c>
      <c r="J26" s="18">
        <v>1</v>
      </c>
      <c r="K26" s="18">
        <v>1</v>
      </c>
      <c r="L26" s="18">
        <v>1</v>
      </c>
      <c r="M26" s="18">
        <v>1</v>
      </c>
      <c r="N26" s="18">
        <v>1</v>
      </c>
      <c r="O26" s="18">
        <v>1</v>
      </c>
      <c r="P26" s="18">
        <v>1</v>
      </c>
      <c r="Q26" s="18">
        <v>1</v>
      </c>
      <c r="R26" s="18">
        <v>400</v>
      </c>
    </row>
    <row r="27" spans="1:20">
      <c r="A27" s="58">
        <v>6</v>
      </c>
      <c r="B27" s="5" t="s">
        <v>49</v>
      </c>
      <c r="C27" s="34" t="s">
        <v>242</v>
      </c>
      <c r="D27" s="34" t="s">
        <v>243</v>
      </c>
      <c r="E27" s="5" t="s">
        <v>982</v>
      </c>
      <c r="F27" s="134" t="s">
        <v>1064</v>
      </c>
      <c r="G27" s="58">
        <v>1</v>
      </c>
      <c r="H27" s="5" t="s">
        <v>244</v>
      </c>
      <c r="I27" s="37">
        <v>8</v>
      </c>
      <c r="J27" s="53">
        <v>1</v>
      </c>
      <c r="K27" s="53">
        <v>1</v>
      </c>
      <c r="L27" s="53">
        <v>1</v>
      </c>
      <c r="M27" s="53">
        <v>1</v>
      </c>
      <c r="N27" s="53">
        <v>1</v>
      </c>
      <c r="O27" s="53">
        <v>1</v>
      </c>
      <c r="P27" s="53">
        <v>1</v>
      </c>
      <c r="Q27" s="53">
        <v>1</v>
      </c>
      <c r="R27" s="18">
        <v>400</v>
      </c>
      <c r="S27" s="18" t="s">
        <v>985</v>
      </c>
      <c r="T27" s="66" t="s">
        <v>983</v>
      </c>
    </row>
    <row r="28" spans="1:20">
      <c r="A28" s="57">
        <v>7</v>
      </c>
      <c r="B28" t="s">
        <v>96</v>
      </c>
      <c r="C28" s="14" t="s">
        <v>369</v>
      </c>
      <c r="D28" s="114" t="s">
        <v>370</v>
      </c>
      <c r="E28" s="19" t="s">
        <v>522</v>
      </c>
      <c r="F28" s="18" t="s">
        <v>1067</v>
      </c>
      <c r="G28" s="57">
        <v>1</v>
      </c>
      <c r="H28" t="s">
        <v>984</v>
      </c>
      <c r="I28" s="37">
        <v>7</v>
      </c>
      <c r="J28" s="37">
        <v>1</v>
      </c>
      <c r="K28" s="37">
        <v>1</v>
      </c>
      <c r="L28" s="37"/>
      <c r="M28" s="37">
        <v>1</v>
      </c>
      <c r="N28" s="37">
        <v>1</v>
      </c>
      <c r="O28" s="37">
        <v>1</v>
      </c>
      <c r="P28" s="37">
        <v>1</v>
      </c>
      <c r="Q28" s="37">
        <v>1</v>
      </c>
      <c r="R28" s="18">
        <v>350</v>
      </c>
      <c r="S28" s="18" t="s">
        <v>985</v>
      </c>
      <c r="T28" s="55"/>
    </row>
    <row r="29" spans="1:20">
      <c r="A29" s="57">
        <v>15</v>
      </c>
      <c r="B29" s="96" t="s">
        <v>72</v>
      </c>
      <c r="C29" s="19" t="s">
        <v>291</v>
      </c>
      <c r="D29" s="19" t="s">
        <v>292</v>
      </c>
      <c r="E29" s="19" t="s">
        <v>522</v>
      </c>
      <c r="F29" s="18" t="s">
        <v>1067</v>
      </c>
      <c r="G29" s="57">
        <v>1</v>
      </c>
      <c r="H29" s="19" t="s">
        <v>293</v>
      </c>
      <c r="I29" s="18">
        <v>8</v>
      </c>
      <c r="J29" s="18">
        <v>1</v>
      </c>
      <c r="K29" s="18">
        <v>1</v>
      </c>
      <c r="L29" s="18">
        <v>1</v>
      </c>
      <c r="M29" s="18">
        <v>1</v>
      </c>
      <c r="N29" s="18">
        <v>1</v>
      </c>
      <c r="O29" s="18">
        <v>1</v>
      </c>
      <c r="P29" s="18">
        <v>1</v>
      </c>
      <c r="Q29" s="18">
        <v>1</v>
      </c>
      <c r="R29" s="18">
        <v>400</v>
      </c>
      <c r="S29" s="18" t="s">
        <v>333</v>
      </c>
      <c r="T29" s="63"/>
    </row>
    <row r="30" spans="1:20">
      <c r="A30" s="18">
        <v>3</v>
      </c>
      <c r="B30" s="160" t="s">
        <v>95</v>
      </c>
      <c r="C30" s="114" t="s">
        <v>283</v>
      </c>
      <c r="D30" s="114" t="s">
        <v>981</v>
      </c>
      <c r="E30" s="19" t="s">
        <v>522</v>
      </c>
      <c r="F30" s="18" t="s">
        <v>1067</v>
      </c>
      <c r="G30" s="18">
        <v>1</v>
      </c>
      <c r="H30" s="14" t="s">
        <v>285</v>
      </c>
      <c r="I30" s="18">
        <v>8</v>
      </c>
      <c r="J30" s="18">
        <v>1</v>
      </c>
      <c r="K30" s="18">
        <v>1</v>
      </c>
      <c r="L30" s="18">
        <v>1</v>
      </c>
      <c r="M30" s="18">
        <v>1</v>
      </c>
      <c r="N30" s="18">
        <v>1</v>
      </c>
      <c r="O30" s="18">
        <v>1</v>
      </c>
      <c r="P30" s="18">
        <v>1</v>
      </c>
      <c r="Q30" s="18">
        <v>1</v>
      </c>
      <c r="R30" s="40">
        <v>400</v>
      </c>
      <c r="S30" s="18" t="s">
        <v>985</v>
      </c>
      <c r="T30" s="76"/>
    </row>
    <row r="31" spans="1:20">
      <c r="A31" s="57">
        <v>1</v>
      </c>
      <c r="B31" s="96" t="s">
        <v>62</v>
      </c>
      <c r="C31" s="14" t="s">
        <v>199</v>
      </c>
      <c r="D31" s="114" t="s">
        <v>978</v>
      </c>
      <c r="E31" s="14" t="s">
        <v>524</v>
      </c>
      <c r="F31" s="18" t="s">
        <v>1070</v>
      </c>
      <c r="G31" s="57">
        <v>1</v>
      </c>
      <c r="H31" s="115" t="s">
        <v>883</v>
      </c>
      <c r="I31" s="18">
        <v>7</v>
      </c>
      <c r="J31" s="18">
        <v>1</v>
      </c>
      <c r="K31" s="18">
        <v>1</v>
      </c>
      <c r="L31" s="18">
        <v>1</v>
      </c>
      <c r="N31" s="18">
        <v>1</v>
      </c>
      <c r="O31" s="18">
        <v>1</v>
      </c>
      <c r="P31" s="18">
        <v>1</v>
      </c>
      <c r="Q31" s="18">
        <v>1</v>
      </c>
      <c r="R31" s="40">
        <v>350</v>
      </c>
      <c r="S31" s="18" t="s">
        <v>985</v>
      </c>
      <c r="T31" s="66"/>
    </row>
    <row r="32" spans="1:20">
      <c r="A32" s="40">
        <v>11</v>
      </c>
      <c r="B32" s="97" t="s">
        <v>951</v>
      </c>
      <c r="C32" s="115" t="s">
        <v>887</v>
      </c>
      <c r="D32" s="115" t="s">
        <v>888</v>
      </c>
      <c r="E32" s="19" t="s">
        <v>568</v>
      </c>
      <c r="F32" s="18"/>
      <c r="G32" s="18">
        <v>2</v>
      </c>
      <c r="H32" s="115" t="s">
        <v>889</v>
      </c>
      <c r="I32" s="37">
        <v>3</v>
      </c>
      <c r="J32" s="37">
        <v>1</v>
      </c>
      <c r="K32" s="37">
        <v>1</v>
      </c>
      <c r="L32" s="37">
        <v>1</v>
      </c>
      <c r="M32" s="37"/>
      <c r="R32" s="18">
        <v>150</v>
      </c>
      <c r="S32" s="18" t="s">
        <v>333</v>
      </c>
      <c r="T32" s="66"/>
    </row>
    <row r="33" spans="1:20" ht="16.8">
      <c r="A33" s="57">
        <v>55</v>
      </c>
      <c r="B33" s="5" t="s">
        <v>109</v>
      </c>
      <c r="C33" s="34" t="s">
        <v>334</v>
      </c>
      <c r="D33" s="133" t="s">
        <v>335</v>
      </c>
      <c r="E33" s="34" t="s">
        <v>568</v>
      </c>
      <c r="F33" s="37"/>
      <c r="G33" s="58">
        <v>2</v>
      </c>
      <c r="H33" s="34"/>
      <c r="I33" s="37">
        <v>2</v>
      </c>
      <c r="J33" s="37">
        <v>1</v>
      </c>
      <c r="K33" s="37">
        <v>1</v>
      </c>
      <c r="L33" s="37"/>
      <c r="M33" s="37"/>
      <c r="N33" s="37"/>
      <c r="O33" s="37"/>
      <c r="P33" s="37"/>
      <c r="Q33" s="37"/>
      <c r="R33" s="37">
        <v>100</v>
      </c>
      <c r="S33" s="37"/>
      <c r="T33" s="70"/>
    </row>
    <row r="34" spans="1:20">
      <c r="A34" s="57">
        <v>46</v>
      </c>
      <c r="B34" s="151" t="s">
        <v>47</v>
      </c>
      <c r="C34" s="133" t="s">
        <v>587</v>
      </c>
      <c r="D34" s="133" t="s">
        <v>264</v>
      </c>
      <c r="E34" s="34" t="s">
        <v>568</v>
      </c>
      <c r="F34" s="37"/>
      <c r="G34" s="58">
        <v>2</v>
      </c>
      <c r="H34" s="39" t="s">
        <v>265</v>
      </c>
      <c r="I34" s="37">
        <v>4</v>
      </c>
      <c r="J34" s="37">
        <v>1</v>
      </c>
      <c r="K34" s="37">
        <v>1</v>
      </c>
      <c r="L34" s="37">
        <v>1</v>
      </c>
      <c r="M34" s="37">
        <v>1</v>
      </c>
      <c r="N34" s="37"/>
      <c r="O34" s="37"/>
      <c r="P34" s="37"/>
      <c r="Q34" s="37"/>
      <c r="R34" s="40">
        <v>200</v>
      </c>
      <c r="S34" s="37"/>
      <c r="T34" s="68"/>
    </row>
    <row r="35" spans="1:20">
      <c r="A35" s="57">
        <v>19</v>
      </c>
      <c r="B35" s="112" t="s">
        <v>676</v>
      </c>
      <c r="C35" s="114" t="s">
        <v>677</v>
      </c>
      <c r="D35" s="114" t="s">
        <v>678</v>
      </c>
      <c r="E35" s="115" t="s">
        <v>517</v>
      </c>
      <c r="F35" s="175"/>
      <c r="G35" s="57">
        <v>3</v>
      </c>
      <c r="H35" s="115" t="s">
        <v>880</v>
      </c>
      <c r="I35" s="37">
        <v>8</v>
      </c>
      <c r="J35" s="37">
        <v>1</v>
      </c>
      <c r="K35" s="37">
        <v>1</v>
      </c>
      <c r="L35" s="37">
        <v>1</v>
      </c>
      <c r="M35" s="37">
        <v>1</v>
      </c>
      <c r="N35" s="37">
        <v>1</v>
      </c>
      <c r="O35" s="37">
        <v>1</v>
      </c>
      <c r="P35" s="37">
        <v>1</v>
      </c>
      <c r="Q35" s="37">
        <v>1</v>
      </c>
      <c r="R35" s="37">
        <v>400</v>
      </c>
      <c r="S35" s="37" t="s">
        <v>333</v>
      </c>
      <c r="T35" s="68"/>
    </row>
    <row r="36" spans="1:20">
      <c r="A36" s="57">
        <v>86</v>
      </c>
      <c r="B36" t="s">
        <v>1061</v>
      </c>
      <c r="C36" s="161" t="s">
        <v>1060</v>
      </c>
      <c r="D36" s="114" t="s">
        <v>1059</v>
      </c>
      <c r="E36" s="117" t="s">
        <v>517</v>
      </c>
      <c r="F36" s="177"/>
      <c r="G36" s="72">
        <v>3</v>
      </c>
      <c r="H36" t="s">
        <v>1062</v>
      </c>
      <c r="I36" s="37">
        <v>1</v>
      </c>
      <c r="J36" s="37">
        <v>1</v>
      </c>
      <c r="K36" s="37"/>
      <c r="L36" s="37"/>
      <c r="M36" s="37"/>
      <c r="N36" s="37"/>
      <c r="O36" s="37"/>
      <c r="P36" s="37"/>
      <c r="Q36" s="37"/>
      <c r="R36" s="37">
        <v>50</v>
      </c>
      <c r="S36" s="37"/>
      <c r="T36" s="55"/>
    </row>
    <row r="37" spans="1:20">
      <c r="A37" s="57">
        <v>2</v>
      </c>
      <c r="B37" s="96" t="s">
        <v>63</v>
      </c>
      <c r="C37" s="19" t="s">
        <v>280</v>
      </c>
      <c r="D37" s="19" t="s">
        <v>281</v>
      </c>
      <c r="E37" s="19" t="s">
        <v>533</v>
      </c>
      <c r="F37" s="18" t="s">
        <v>1067</v>
      </c>
      <c r="G37" s="57">
        <v>1</v>
      </c>
      <c r="H37" s="19" t="s">
        <v>282</v>
      </c>
      <c r="I37" s="18">
        <v>8</v>
      </c>
      <c r="J37" s="18">
        <v>1</v>
      </c>
      <c r="K37" s="18">
        <v>1</v>
      </c>
      <c r="L37" s="18">
        <v>1</v>
      </c>
      <c r="M37" s="18">
        <v>1</v>
      </c>
      <c r="N37" s="18">
        <v>1</v>
      </c>
      <c r="O37" s="18">
        <v>1</v>
      </c>
      <c r="P37" s="18">
        <v>1</v>
      </c>
      <c r="Q37" s="18">
        <v>1</v>
      </c>
      <c r="R37" s="18">
        <v>400</v>
      </c>
      <c r="S37" s="18" t="s">
        <v>985</v>
      </c>
      <c r="T37" s="106" t="s">
        <v>980</v>
      </c>
    </row>
    <row r="38" spans="1:20">
      <c r="A38" s="18">
        <v>10</v>
      </c>
      <c r="B38" s="112" t="s">
        <v>788</v>
      </c>
      <c r="C38" s="114" t="s">
        <v>789</v>
      </c>
      <c r="D38" s="114" t="s">
        <v>790</v>
      </c>
      <c r="E38" s="115" t="s">
        <v>568</v>
      </c>
      <c r="F38" s="18"/>
      <c r="G38" s="57">
        <v>2</v>
      </c>
      <c r="H38" s="19" t="s">
        <v>791</v>
      </c>
      <c r="I38" s="18">
        <v>4</v>
      </c>
      <c r="J38" s="18"/>
      <c r="K38" s="18">
        <v>1</v>
      </c>
      <c r="M38" s="18">
        <v>1</v>
      </c>
      <c r="O38" s="18">
        <v>1</v>
      </c>
      <c r="Q38" s="18">
        <v>1</v>
      </c>
      <c r="R38" s="40">
        <v>200</v>
      </c>
      <c r="S38" s="18" t="s">
        <v>333</v>
      </c>
      <c r="T38" s="55"/>
    </row>
    <row r="39" spans="1:20">
      <c r="A39" s="57">
        <v>31</v>
      </c>
      <c r="B39" t="s">
        <v>941</v>
      </c>
      <c r="C39" s="5" t="s">
        <v>1003</v>
      </c>
      <c r="D39" t="s">
        <v>917</v>
      </c>
      <c r="E39" s="39" t="s">
        <v>679</v>
      </c>
      <c r="F39" s="37"/>
      <c r="G39" s="58">
        <v>3</v>
      </c>
      <c r="H39" s="115"/>
      <c r="I39" s="37">
        <v>6</v>
      </c>
      <c r="J39" s="37">
        <v>1</v>
      </c>
      <c r="K39" s="37"/>
      <c r="L39" s="37"/>
      <c r="M39" s="37">
        <v>1</v>
      </c>
      <c r="O39" s="18">
        <v>2</v>
      </c>
      <c r="P39" s="18">
        <v>1</v>
      </c>
      <c r="Q39" s="18">
        <v>1</v>
      </c>
      <c r="R39" s="18">
        <v>300</v>
      </c>
      <c r="T39" s="63"/>
    </row>
    <row r="40" spans="1:20">
      <c r="A40" s="57">
        <v>23</v>
      </c>
      <c r="B40" s="96" t="s">
        <v>88</v>
      </c>
      <c r="C40" s="19" t="s">
        <v>995</v>
      </c>
      <c r="D40" s="19" t="s">
        <v>364</v>
      </c>
      <c r="E40" s="19" t="s">
        <v>517</v>
      </c>
      <c r="F40" s="18"/>
      <c r="G40" s="57">
        <v>3</v>
      </c>
      <c r="H40" s="5" t="s">
        <v>996</v>
      </c>
      <c r="I40" s="18">
        <v>8</v>
      </c>
      <c r="J40" s="18">
        <v>1</v>
      </c>
      <c r="K40" s="18">
        <v>1</v>
      </c>
      <c r="L40" s="18">
        <v>1</v>
      </c>
      <c r="M40" s="18">
        <v>1</v>
      </c>
      <c r="N40" s="18">
        <v>1</v>
      </c>
      <c r="O40" s="18">
        <v>1</v>
      </c>
      <c r="P40" s="18">
        <v>1</v>
      </c>
      <c r="Q40" s="18">
        <v>1</v>
      </c>
      <c r="R40" s="18">
        <v>400</v>
      </c>
      <c r="T40" s="63"/>
    </row>
    <row r="41" spans="1:20">
      <c r="A41" s="57">
        <v>64</v>
      </c>
      <c r="B41" s="19" t="s">
        <v>934</v>
      </c>
      <c r="C41" s="14" t="s">
        <v>907</v>
      </c>
      <c r="D41" s="14" t="s">
        <v>908</v>
      </c>
      <c r="E41" s="19" t="s">
        <v>522</v>
      </c>
      <c r="F41" s="18"/>
      <c r="G41" s="18">
        <v>3</v>
      </c>
      <c r="H41" s="19" t="s">
        <v>909</v>
      </c>
      <c r="I41" s="40">
        <v>8</v>
      </c>
      <c r="J41" s="40">
        <v>1</v>
      </c>
      <c r="K41" s="40">
        <v>1</v>
      </c>
      <c r="L41" s="40">
        <v>1</v>
      </c>
      <c r="M41" s="40">
        <v>1</v>
      </c>
      <c r="N41" s="40">
        <v>1</v>
      </c>
      <c r="O41" s="40">
        <v>1</v>
      </c>
      <c r="P41" s="40">
        <v>1</v>
      </c>
      <c r="Q41" s="40">
        <v>1</v>
      </c>
      <c r="R41" s="40">
        <v>400</v>
      </c>
      <c r="S41" s="40"/>
      <c r="T41" s="67"/>
    </row>
    <row r="42" spans="1:20">
      <c r="A42" s="57">
        <v>83</v>
      </c>
      <c r="B42" s="5" t="s">
        <v>1058</v>
      </c>
      <c r="C42" s="5" t="s">
        <v>1055</v>
      </c>
      <c r="D42" s="14" t="s">
        <v>1056</v>
      </c>
      <c r="E42" s="19" t="s">
        <v>515</v>
      </c>
      <c r="F42" s="134" t="s">
        <v>1078</v>
      </c>
      <c r="G42" s="57">
        <v>2</v>
      </c>
      <c r="H42" s="5" t="s">
        <v>1057</v>
      </c>
      <c r="I42" s="18">
        <v>5</v>
      </c>
      <c r="J42" s="18">
        <v>1</v>
      </c>
      <c r="K42" s="18">
        <v>1</v>
      </c>
      <c r="M42" s="18">
        <v>1</v>
      </c>
      <c r="N42" s="18">
        <v>1</v>
      </c>
      <c r="O42" s="18">
        <v>1</v>
      </c>
      <c r="R42" s="18">
        <v>250</v>
      </c>
      <c r="T42" s="63"/>
    </row>
    <row r="43" spans="1:20">
      <c r="A43" s="57">
        <v>13</v>
      </c>
      <c r="B43" s="79" t="s">
        <v>84</v>
      </c>
      <c r="C43" s="19" t="s">
        <v>477</v>
      </c>
      <c r="D43" s="19" t="s">
        <v>478</v>
      </c>
      <c r="E43" s="19" t="s">
        <v>515</v>
      </c>
      <c r="F43" s="134" t="s">
        <v>1078</v>
      </c>
      <c r="G43" s="57">
        <v>2</v>
      </c>
      <c r="H43" s="19" t="s">
        <v>479</v>
      </c>
      <c r="I43" s="18">
        <v>8</v>
      </c>
      <c r="J43" s="18">
        <v>1</v>
      </c>
      <c r="K43" s="18">
        <v>1</v>
      </c>
      <c r="L43" s="18">
        <v>1</v>
      </c>
      <c r="M43" s="18">
        <v>1</v>
      </c>
      <c r="N43" s="18">
        <v>1</v>
      </c>
      <c r="O43" s="18">
        <v>1</v>
      </c>
      <c r="P43" s="18">
        <v>1</v>
      </c>
      <c r="Q43" s="18">
        <v>1</v>
      </c>
      <c r="R43" s="18">
        <v>400</v>
      </c>
      <c r="S43" s="18" t="s">
        <v>333</v>
      </c>
      <c r="T43" s="63"/>
    </row>
    <row r="44" spans="1:20">
      <c r="A44" s="57">
        <v>84</v>
      </c>
      <c r="B44" t="s">
        <v>59</v>
      </c>
      <c r="C44" t="s">
        <v>158</v>
      </c>
      <c r="D44" s="14" t="s">
        <v>159</v>
      </c>
      <c r="E44" s="115" t="s">
        <v>515</v>
      </c>
      <c r="F44" s="134" t="s">
        <v>1078</v>
      </c>
      <c r="G44" s="18">
        <v>2</v>
      </c>
      <c r="H44" s="115"/>
      <c r="I44" s="37">
        <v>8</v>
      </c>
      <c r="J44" s="37">
        <v>1</v>
      </c>
      <c r="K44" s="37">
        <v>1</v>
      </c>
      <c r="L44" s="37">
        <v>1</v>
      </c>
      <c r="M44" s="37">
        <v>1</v>
      </c>
      <c r="N44" s="37">
        <v>1</v>
      </c>
      <c r="O44" s="37">
        <v>1</v>
      </c>
      <c r="P44" s="37">
        <v>1</v>
      </c>
      <c r="Q44" s="37">
        <v>1</v>
      </c>
      <c r="R44" s="40">
        <v>400</v>
      </c>
      <c r="T44" s="63"/>
    </row>
    <row r="45" spans="1:20">
      <c r="A45" s="57">
        <v>85</v>
      </c>
      <c r="B45" s="79" t="s">
        <v>131</v>
      </c>
      <c r="C45" s="114" t="s">
        <v>413</v>
      </c>
      <c r="D45" s="14" t="s">
        <v>414</v>
      </c>
      <c r="E45" s="14" t="s">
        <v>515</v>
      </c>
      <c r="F45" s="134" t="s">
        <v>1078</v>
      </c>
      <c r="G45" s="57">
        <v>2</v>
      </c>
      <c r="H45" s="41" t="s">
        <v>415</v>
      </c>
      <c r="I45" s="18">
        <v>8</v>
      </c>
      <c r="J45" s="37">
        <v>1</v>
      </c>
      <c r="K45" s="37">
        <v>1</v>
      </c>
      <c r="L45" s="37">
        <v>1</v>
      </c>
      <c r="M45" s="37">
        <v>1</v>
      </c>
      <c r="N45" s="37">
        <v>1</v>
      </c>
      <c r="O45" s="37">
        <v>1</v>
      </c>
      <c r="P45" s="37">
        <v>1</v>
      </c>
      <c r="Q45" s="37">
        <v>1</v>
      </c>
      <c r="R45" s="37">
        <v>400</v>
      </c>
      <c r="S45" s="37"/>
      <c r="T45" s="63"/>
    </row>
    <row r="46" spans="1:20">
      <c r="A46" s="57">
        <v>40</v>
      </c>
      <c r="B46" s="159" t="s">
        <v>969</v>
      </c>
      <c r="C46" s="19" t="s">
        <v>215</v>
      </c>
      <c r="D46" s="19" t="s">
        <v>216</v>
      </c>
      <c r="E46" s="19" t="s">
        <v>515</v>
      </c>
      <c r="F46" s="134" t="s">
        <v>1078</v>
      </c>
      <c r="G46" s="57">
        <v>2</v>
      </c>
      <c r="H46" s="19" t="s">
        <v>217</v>
      </c>
      <c r="I46" s="40">
        <v>9</v>
      </c>
      <c r="J46" s="18">
        <v>2</v>
      </c>
      <c r="K46" s="110">
        <v>1</v>
      </c>
      <c r="L46" s="110">
        <v>1</v>
      </c>
      <c r="M46" s="110">
        <v>1</v>
      </c>
      <c r="N46" s="110">
        <v>1</v>
      </c>
      <c r="O46" s="110">
        <v>1</v>
      </c>
      <c r="P46" s="110">
        <v>1</v>
      </c>
      <c r="Q46" s="110">
        <v>1</v>
      </c>
      <c r="R46" s="110">
        <v>450</v>
      </c>
    </row>
    <row r="47" spans="1:20">
      <c r="A47" s="57">
        <v>29</v>
      </c>
      <c r="B47" s="97" t="s">
        <v>938</v>
      </c>
      <c r="C47" s="5" t="s">
        <v>1000</v>
      </c>
      <c r="D47" s="5" t="s">
        <v>571</v>
      </c>
      <c r="E47" s="19" t="s">
        <v>515</v>
      </c>
      <c r="F47" s="134" t="s">
        <v>1078</v>
      </c>
      <c r="G47" s="18">
        <v>2</v>
      </c>
      <c r="H47" s="5" t="s">
        <v>1001</v>
      </c>
      <c r="I47" s="18">
        <v>8</v>
      </c>
      <c r="J47" s="18">
        <v>1</v>
      </c>
      <c r="K47" s="18">
        <v>1</v>
      </c>
      <c r="L47" s="18">
        <v>1</v>
      </c>
      <c r="M47" s="18">
        <v>1</v>
      </c>
      <c r="N47" s="18">
        <v>1</v>
      </c>
      <c r="O47" s="18">
        <v>1</v>
      </c>
      <c r="P47" s="18">
        <v>1</v>
      </c>
      <c r="Q47" s="18">
        <v>1</v>
      </c>
      <c r="R47" s="40">
        <v>400</v>
      </c>
      <c r="T47" s="63"/>
    </row>
    <row r="48" spans="1:20">
      <c r="A48" s="57">
        <v>4</v>
      </c>
      <c r="B48" s="96" t="s">
        <v>60</v>
      </c>
      <c r="C48" s="14" t="s">
        <v>312</v>
      </c>
      <c r="D48" s="14" t="s">
        <v>313</v>
      </c>
      <c r="E48" s="19" t="s">
        <v>515</v>
      </c>
      <c r="F48" s="134" t="s">
        <v>1078</v>
      </c>
      <c r="G48" s="57">
        <v>2</v>
      </c>
      <c r="H48" s="19" t="s">
        <v>314</v>
      </c>
      <c r="I48" s="37">
        <v>8</v>
      </c>
      <c r="J48" s="37">
        <v>1</v>
      </c>
      <c r="K48" s="37">
        <v>1</v>
      </c>
      <c r="L48" s="37">
        <v>1</v>
      </c>
      <c r="M48" s="37">
        <v>1</v>
      </c>
      <c r="N48" s="37">
        <v>1</v>
      </c>
      <c r="O48" s="37">
        <v>1</v>
      </c>
      <c r="P48" s="37">
        <v>1</v>
      </c>
      <c r="Q48" s="37">
        <v>1</v>
      </c>
      <c r="R48" s="37">
        <v>400</v>
      </c>
      <c r="S48" s="37" t="s">
        <v>985</v>
      </c>
      <c r="T48" s="66"/>
    </row>
    <row r="49" spans="1:20">
      <c r="A49" s="57">
        <v>36</v>
      </c>
      <c r="B49" s="150" t="s">
        <v>113</v>
      </c>
      <c r="C49" s="52" t="s">
        <v>181</v>
      </c>
      <c r="D49" s="5" t="s">
        <v>182</v>
      </c>
      <c r="E49" s="19" t="s">
        <v>515</v>
      </c>
      <c r="F49" s="134" t="s">
        <v>1078</v>
      </c>
      <c r="G49" s="57">
        <v>2</v>
      </c>
      <c r="H49" s="5" t="s">
        <v>183</v>
      </c>
      <c r="I49" s="37">
        <v>6</v>
      </c>
      <c r="J49" s="18"/>
      <c r="K49" s="18">
        <v>1</v>
      </c>
      <c r="L49" s="18">
        <v>1</v>
      </c>
      <c r="M49" s="18">
        <v>1</v>
      </c>
      <c r="N49" s="18">
        <v>1</v>
      </c>
      <c r="O49" s="18">
        <v>1</v>
      </c>
      <c r="Q49" s="18">
        <v>1</v>
      </c>
      <c r="R49" s="18">
        <v>300</v>
      </c>
      <c r="T49" s="71"/>
    </row>
    <row r="50" spans="1:20">
      <c r="A50" s="57">
        <v>21</v>
      </c>
      <c r="B50" s="79" t="s">
        <v>122</v>
      </c>
      <c r="C50" s="19" t="s">
        <v>212</v>
      </c>
      <c r="D50" s="19" t="s">
        <v>213</v>
      </c>
      <c r="E50" s="19" t="s">
        <v>515</v>
      </c>
      <c r="F50" s="134" t="s">
        <v>1078</v>
      </c>
      <c r="G50" s="57">
        <v>2</v>
      </c>
      <c r="H50" s="19" t="s">
        <v>878</v>
      </c>
      <c r="I50" s="18">
        <v>4</v>
      </c>
      <c r="J50" s="18"/>
      <c r="K50" s="18">
        <v>2</v>
      </c>
      <c r="M50" s="18">
        <v>2</v>
      </c>
      <c r="R50" s="18">
        <v>200</v>
      </c>
      <c r="T50" s="63" t="s">
        <v>1082</v>
      </c>
    </row>
    <row r="51" spans="1:20">
      <c r="A51" s="57">
        <v>58</v>
      </c>
      <c r="B51" s="96" t="s">
        <v>150</v>
      </c>
      <c r="C51" s="19" t="s">
        <v>300</v>
      </c>
      <c r="D51" s="19" t="s">
        <v>301</v>
      </c>
      <c r="E51" s="19" t="s">
        <v>515</v>
      </c>
      <c r="F51" s="18"/>
      <c r="G51" s="57">
        <v>2</v>
      </c>
      <c r="H51" s="19" t="s">
        <v>302</v>
      </c>
      <c r="I51" s="18">
        <v>8</v>
      </c>
      <c r="J51" s="18">
        <v>1</v>
      </c>
      <c r="K51" s="18">
        <v>1</v>
      </c>
      <c r="L51" s="18">
        <v>1</v>
      </c>
      <c r="M51" s="18">
        <v>1</v>
      </c>
      <c r="N51" s="18">
        <v>1</v>
      </c>
      <c r="O51" s="18">
        <v>1</v>
      </c>
      <c r="P51" s="18">
        <v>1</v>
      </c>
      <c r="Q51" s="18">
        <v>1</v>
      </c>
      <c r="R51" s="18">
        <v>400</v>
      </c>
      <c r="T51" s="68"/>
    </row>
    <row r="52" spans="1:20">
      <c r="A52" s="57">
        <v>82</v>
      </c>
      <c r="B52" s="5" t="s">
        <v>42</v>
      </c>
      <c r="C52" s="132" t="s">
        <v>1054</v>
      </c>
      <c r="D52" s="132" t="s">
        <v>185</v>
      </c>
      <c r="E52" s="34" t="s">
        <v>507</v>
      </c>
      <c r="F52" s="134" t="s">
        <v>1064</v>
      </c>
      <c r="G52" s="58">
        <v>1</v>
      </c>
      <c r="H52" s="19" t="s">
        <v>186</v>
      </c>
      <c r="I52" s="18">
        <v>3</v>
      </c>
      <c r="J52" s="18">
        <v>1</v>
      </c>
      <c r="L52" s="18">
        <v>1</v>
      </c>
      <c r="N52" s="18">
        <v>1</v>
      </c>
      <c r="R52" s="18">
        <v>150</v>
      </c>
      <c r="T52" s="63"/>
    </row>
    <row r="53" spans="1:20">
      <c r="A53" s="57">
        <v>61</v>
      </c>
      <c r="B53" s="151" t="s">
        <v>87</v>
      </c>
      <c r="C53" s="133" t="s">
        <v>459</v>
      </c>
      <c r="D53" s="133" t="s">
        <v>460</v>
      </c>
      <c r="E53" s="34" t="s">
        <v>507</v>
      </c>
      <c r="F53" s="134" t="s">
        <v>1064</v>
      </c>
      <c r="G53" s="58">
        <v>1</v>
      </c>
      <c r="H53" s="34" t="s">
        <v>461</v>
      </c>
      <c r="I53" s="37">
        <v>8</v>
      </c>
      <c r="J53" s="37">
        <v>1</v>
      </c>
      <c r="K53" s="37">
        <v>1</v>
      </c>
      <c r="L53" s="37">
        <v>1</v>
      </c>
      <c r="M53" s="37">
        <v>1</v>
      </c>
      <c r="N53" s="37">
        <v>1</v>
      </c>
      <c r="O53" s="37">
        <v>1</v>
      </c>
      <c r="P53" s="37">
        <v>1</v>
      </c>
      <c r="Q53" s="37">
        <v>1</v>
      </c>
      <c r="R53" s="37">
        <v>400</v>
      </c>
      <c r="S53" s="37"/>
      <c r="T53" s="63"/>
    </row>
    <row r="54" spans="1:20">
      <c r="A54" s="57">
        <v>8</v>
      </c>
      <c r="B54" s="5" t="s">
        <v>959</v>
      </c>
      <c r="C54" s="5" t="s">
        <v>573</v>
      </c>
      <c r="D54" s="14" t="s">
        <v>574</v>
      </c>
      <c r="E54" s="5" t="s">
        <v>982</v>
      </c>
      <c r="F54" s="134" t="s">
        <v>1064</v>
      </c>
      <c r="G54" s="57">
        <v>1</v>
      </c>
      <c r="H54" s="5" t="s">
        <v>575</v>
      </c>
      <c r="I54" s="18">
        <v>4</v>
      </c>
      <c r="J54" s="18"/>
      <c r="K54" s="18">
        <v>1</v>
      </c>
      <c r="M54" s="18">
        <v>1</v>
      </c>
      <c r="O54" s="18">
        <v>1</v>
      </c>
      <c r="Q54" s="18">
        <v>1</v>
      </c>
      <c r="R54" s="18">
        <v>200</v>
      </c>
      <c r="S54" s="18" t="s">
        <v>985</v>
      </c>
      <c r="T54" s="55"/>
    </row>
    <row r="55" spans="1:20">
      <c r="A55" s="57">
        <v>20</v>
      </c>
      <c r="B55" s="113" t="s">
        <v>974</v>
      </c>
      <c r="C55" s="114" t="s">
        <v>513</v>
      </c>
      <c r="D55" s="114" t="s">
        <v>165</v>
      </c>
      <c r="E55" s="19" t="s">
        <v>507</v>
      </c>
      <c r="F55" s="134" t="s">
        <v>1064</v>
      </c>
      <c r="G55" s="57">
        <v>1</v>
      </c>
      <c r="H55" s="115" t="s">
        <v>514</v>
      </c>
      <c r="I55" s="37">
        <v>8</v>
      </c>
      <c r="J55" s="37">
        <v>1</v>
      </c>
      <c r="K55" s="37">
        <v>1</v>
      </c>
      <c r="L55" s="37">
        <v>1</v>
      </c>
      <c r="M55" s="37">
        <v>1</v>
      </c>
      <c r="N55" s="37">
        <v>1</v>
      </c>
      <c r="O55" s="37">
        <v>1</v>
      </c>
      <c r="P55" s="37">
        <v>1</v>
      </c>
      <c r="Q55" s="37">
        <v>1</v>
      </c>
      <c r="R55" s="37">
        <v>400</v>
      </c>
      <c r="S55" s="37" t="s">
        <v>333</v>
      </c>
      <c r="T55" s="62"/>
    </row>
    <row r="56" spans="1:20">
      <c r="A56" s="57">
        <v>39</v>
      </c>
      <c r="B56" s="113" t="s">
        <v>100</v>
      </c>
      <c r="C56" s="19" t="s">
        <v>465</v>
      </c>
      <c r="D56" s="19" t="s">
        <v>466</v>
      </c>
      <c r="E56" s="19" t="s">
        <v>515</v>
      </c>
      <c r="F56" s="18" t="s">
        <v>1066</v>
      </c>
      <c r="G56" s="57">
        <v>1</v>
      </c>
      <c r="H56" s="19" t="s">
        <v>467</v>
      </c>
      <c r="I56" s="110">
        <v>8</v>
      </c>
      <c r="J56" s="110">
        <v>1</v>
      </c>
      <c r="K56" s="110">
        <v>1</v>
      </c>
      <c r="L56" s="110">
        <v>1</v>
      </c>
      <c r="M56" s="110">
        <v>1</v>
      </c>
      <c r="N56" s="110">
        <v>1</v>
      </c>
      <c r="O56" s="110">
        <v>1</v>
      </c>
      <c r="P56" s="110">
        <v>1</v>
      </c>
      <c r="Q56" s="110">
        <v>1</v>
      </c>
      <c r="R56" s="110">
        <v>400</v>
      </c>
      <c r="T56" s="69"/>
    </row>
    <row r="57" spans="1:20">
      <c r="A57" s="57">
        <v>91</v>
      </c>
      <c r="B57" s="112" t="s">
        <v>1072</v>
      </c>
      <c r="C57" s="19" t="s">
        <v>1073</v>
      </c>
      <c r="D57" s="115" t="s">
        <v>1074</v>
      </c>
      <c r="E57" s="19" t="s">
        <v>522</v>
      </c>
      <c r="F57" s="18"/>
      <c r="G57" s="57">
        <v>3</v>
      </c>
      <c r="H57" s="19" t="s">
        <v>1075</v>
      </c>
      <c r="I57" s="37">
        <v>1</v>
      </c>
      <c r="J57" s="37">
        <v>1</v>
      </c>
      <c r="K57" s="37"/>
      <c r="L57" s="37"/>
      <c r="M57" s="37"/>
      <c r="N57" s="37"/>
      <c r="O57" s="37"/>
      <c r="P57" s="37"/>
      <c r="Q57" s="37"/>
      <c r="R57" s="37">
        <v>50</v>
      </c>
      <c r="S57" s="37"/>
      <c r="T57" s="68"/>
    </row>
    <row r="58" spans="1:20">
      <c r="A58" s="57">
        <v>66</v>
      </c>
      <c r="B58" t="s">
        <v>1025</v>
      </c>
      <c r="C58" s="19" t="s">
        <v>1026</v>
      </c>
      <c r="D58" s="5" t="s">
        <v>472</v>
      </c>
      <c r="E58" s="19" t="s">
        <v>515</v>
      </c>
      <c r="F58" s="18" t="s">
        <v>1066</v>
      </c>
      <c r="G58" s="57">
        <v>1</v>
      </c>
      <c r="H58" s="19" t="s">
        <v>473</v>
      </c>
      <c r="I58" s="37">
        <v>6</v>
      </c>
      <c r="J58" s="37"/>
      <c r="K58" s="37"/>
      <c r="L58" s="37">
        <v>1</v>
      </c>
      <c r="M58" s="37">
        <v>1</v>
      </c>
      <c r="N58" s="37">
        <v>1</v>
      </c>
      <c r="O58" s="37">
        <v>1</v>
      </c>
      <c r="P58" s="37">
        <v>1</v>
      </c>
      <c r="Q58" s="37">
        <v>1</v>
      </c>
      <c r="R58" s="37">
        <v>300</v>
      </c>
      <c r="S58" s="37"/>
      <c r="T58" s="66"/>
    </row>
    <row r="59" spans="1:20">
      <c r="A59" s="57">
        <v>67</v>
      </c>
      <c r="B59" s="96" t="s">
        <v>97</v>
      </c>
      <c r="C59" s="19" t="s">
        <v>233</v>
      </c>
      <c r="D59" s="19" t="s">
        <v>234</v>
      </c>
      <c r="E59" s="19" t="s">
        <v>515</v>
      </c>
      <c r="F59" s="18" t="s">
        <v>1066</v>
      </c>
      <c r="G59" s="57">
        <v>1</v>
      </c>
      <c r="H59" s="19" t="s">
        <v>235</v>
      </c>
      <c r="I59" s="18">
        <v>9</v>
      </c>
      <c r="J59" s="18">
        <v>1</v>
      </c>
      <c r="K59" s="18">
        <v>2</v>
      </c>
      <c r="L59" s="18">
        <v>1</v>
      </c>
      <c r="M59" s="18">
        <v>1</v>
      </c>
      <c r="N59" s="18">
        <v>1</v>
      </c>
      <c r="O59" s="18">
        <v>1</v>
      </c>
      <c r="P59" s="18">
        <v>1</v>
      </c>
      <c r="Q59" s="18">
        <v>1</v>
      </c>
      <c r="R59" s="18">
        <v>450</v>
      </c>
      <c r="T59" s="63"/>
    </row>
    <row r="60" spans="1:20">
      <c r="A60" s="57">
        <v>47</v>
      </c>
      <c r="B60" s="112" t="s">
        <v>66</v>
      </c>
      <c r="C60" s="19" t="s">
        <v>558</v>
      </c>
      <c r="D60" s="115" t="s">
        <v>559</v>
      </c>
      <c r="E60" s="19" t="s">
        <v>507</v>
      </c>
      <c r="F60" s="18"/>
      <c r="G60" s="57">
        <v>2</v>
      </c>
      <c r="H60" s="19"/>
      <c r="I60" s="37">
        <v>8</v>
      </c>
      <c r="J60" s="37">
        <v>1</v>
      </c>
      <c r="K60" s="37">
        <v>1</v>
      </c>
      <c r="L60" s="37">
        <v>1</v>
      </c>
      <c r="M60" s="37">
        <v>1</v>
      </c>
      <c r="N60" s="37">
        <v>1</v>
      </c>
      <c r="O60" s="37">
        <v>1</v>
      </c>
      <c r="P60" s="37">
        <v>1</v>
      </c>
      <c r="Q60" s="37">
        <v>1</v>
      </c>
      <c r="R60" s="37">
        <v>400</v>
      </c>
      <c r="S60" s="37"/>
      <c r="T60" s="53"/>
    </row>
    <row r="61" spans="1:20">
      <c r="A61" s="57">
        <v>74</v>
      </c>
      <c r="B61" s="5" t="s">
        <v>1035</v>
      </c>
      <c r="C61" s="5" t="s">
        <v>1032</v>
      </c>
      <c r="D61" s="14" t="s">
        <v>1033</v>
      </c>
      <c r="E61" s="14" t="s">
        <v>508</v>
      </c>
      <c r="F61" s="18"/>
      <c r="G61" s="18">
        <v>3</v>
      </c>
      <c r="H61" s="5" t="s">
        <v>1034</v>
      </c>
      <c r="I61" s="109">
        <v>5</v>
      </c>
      <c r="J61" s="109"/>
      <c r="K61" s="109">
        <v>1</v>
      </c>
      <c r="L61" s="109">
        <v>1</v>
      </c>
      <c r="M61" s="109">
        <v>1</v>
      </c>
      <c r="N61" s="109"/>
      <c r="O61" s="109"/>
      <c r="P61" s="109">
        <v>1</v>
      </c>
      <c r="Q61" s="109">
        <v>1</v>
      </c>
      <c r="R61" s="109">
        <v>250</v>
      </c>
      <c r="S61" s="54"/>
      <c r="T61" s="64"/>
    </row>
    <row r="62" spans="1:20">
      <c r="A62" s="57">
        <v>45</v>
      </c>
      <c r="B62" s="5" t="s">
        <v>1009</v>
      </c>
      <c r="C62" s="5" t="s">
        <v>1012</v>
      </c>
      <c r="D62" s="5" t="s">
        <v>1011</v>
      </c>
      <c r="E62" s="19" t="s">
        <v>508</v>
      </c>
      <c r="F62" s="18"/>
      <c r="G62" s="18">
        <v>3</v>
      </c>
      <c r="H62" s="5" t="s">
        <v>1010</v>
      </c>
      <c r="I62" s="18">
        <v>8</v>
      </c>
      <c r="J62" s="18">
        <v>1</v>
      </c>
      <c r="K62" s="18">
        <v>1</v>
      </c>
      <c r="M62" s="18">
        <v>1</v>
      </c>
      <c r="N62" s="18">
        <v>1</v>
      </c>
      <c r="O62" s="18">
        <v>1</v>
      </c>
      <c r="P62" s="18">
        <v>1</v>
      </c>
      <c r="Q62" s="18">
        <v>1</v>
      </c>
      <c r="R62" s="18">
        <v>400</v>
      </c>
      <c r="T62" s="67"/>
    </row>
    <row r="63" spans="1:20">
      <c r="A63" s="57">
        <v>43</v>
      </c>
      <c r="B63" s="96" t="s">
        <v>137</v>
      </c>
      <c r="C63" s="14" t="s">
        <v>230</v>
      </c>
      <c r="D63" s="14" t="s">
        <v>231</v>
      </c>
      <c r="E63" s="19" t="s">
        <v>507</v>
      </c>
      <c r="F63" s="18"/>
      <c r="G63" s="57">
        <v>2</v>
      </c>
      <c r="H63" s="19" t="s">
        <v>232</v>
      </c>
      <c r="I63" s="18">
        <v>6</v>
      </c>
      <c r="J63" s="18">
        <v>1</v>
      </c>
      <c r="K63" s="18">
        <v>1</v>
      </c>
      <c r="L63" s="18">
        <v>1</v>
      </c>
      <c r="M63" s="18">
        <v>1</v>
      </c>
      <c r="N63" s="18">
        <v>1</v>
      </c>
      <c r="O63" s="18">
        <v>1</v>
      </c>
      <c r="R63" s="18">
        <v>300</v>
      </c>
      <c r="T63" s="63"/>
    </row>
    <row r="64" spans="1:20">
      <c r="A64" s="57">
        <v>68</v>
      </c>
      <c r="B64" s="5" t="s">
        <v>152</v>
      </c>
      <c r="C64" s="5" t="s">
        <v>360</v>
      </c>
      <c r="D64" s="5" t="s">
        <v>361</v>
      </c>
      <c r="E64" s="14" t="s">
        <v>517</v>
      </c>
      <c r="F64" s="18"/>
      <c r="G64" s="57">
        <v>3</v>
      </c>
      <c r="H64" s="5" t="s">
        <v>362</v>
      </c>
      <c r="I64" s="37">
        <v>8</v>
      </c>
      <c r="J64" s="37">
        <v>1</v>
      </c>
      <c r="K64" s="37">
        <v>1</v>
      </c>
      <c r="L64" s="37">
        <v>1</v>
      </c>
      <c r="M64" s="37">
        <v>1</v>
      </c>
      <c r="N64" s="37">
        <v>1</v>
      </c>
      <c r="O64" s="37">
        <v>1</v>
      </c>
      <c r="P64" s="37">
        <v>1</v>
      </c>
      <c r="Q64" s="37">
        <v>1</v>
      </c>
      <c r="R64" s="18">
        <v>400</v>
      </c>
      <c r="T64" s="64"/>
    </row>
    <row r="65" spans="1:20">
      <c r="A65" s="57">
        <v>17</v>
      </c>
      <c r="B65" s="96" t="s">
        <v>79</v>
      </c>
      <c r="C65" s="19" t="s">
        <v>405</v>
      </c>
      <c r="D65" s="108" t="s">
        <v>406</v>
      </c>
      <c r="E65" s="19" t="s">
        <v>679</v>
      </c>
      <c r="F65" s="18"/>
      <c r="G65" s="57">
        <v>3</v>
      </c>
      <c r="H65" s="19" t="s">
        <v>991</v>
      </c>
      <c r="I65" s="37">
        <v>5</v>
      </c>
      <c r="J65" s="37">
        <v>1</v>
      </c>
      <c r="K65" s="37">
        <v>1</v>
      </c>
      <c r="L65" s="37">
        <v>1</v>
      </c>
      <c r="M65" s="37">
        <v>1</v>
      </c>
      <c r="N65" s="18">
        <v>1</v>
      </c>
      <c r="R65" s="18">
        <v>250</v>
      </c>
      <c r="T65" s="66"/>
    </row>
    <row r="66" spans="1:20">
      <c r="A66" s="57">
        <v>50</v>
      </c>
      <c r="B66" s="96" t="s">
        <v>81</v>
      </c>
      <c r="C66" s="19" t="s">
        <v>167</v>
      </c>
      <c r="D66" s="19" t="s">
        <v>168</v>
      </c>
      <c r="E66" s="19" t="s">
        <v>517</v>
      </c>
      <c r="F66" s="18"/>
      <c r="G66" s="57">
        <v>3</v>
      </c>
      <c r="H66" s="19" t="s">
        <v>169</v>
      </c>
      <c r="I66" s="18">
        <v>8</v>
      </c>
      <c r="J66" s="18">
        <v>1</v>
      </c>
      <c r="K66" s="18">
        <v>1</v>
      </c>
      <c r="L66" s="18">
        <v>1</v>
      </c>
      <c r="M66" s="18">
        <v>1</v>
      </c>
      <c r="N66" s="18">
        <v>1</v>
      </c>
      <c r="O66" s="18">
        <v>1</v>
      </c>
      <c r="P66" s="18">
        <v>1</v>
      </c>
      <c r="Q66" s="18">
        <v>1</v>
      </c>
      <c r="R66" s="18">
        <v>400</v>
      </c>
      <c r="T66" s="63"/>
    </row>
    <row r="67" spans="1:20">
      <c r="A67" s="57">
        <v>75</v>
      </c>
      <c r="B67" t="s">
        <v>1038</v>
      </c>
      <c r="C67" s="5" t="s">
        <v>1036</v>
      </c>
      <c r="D67" t="s">
        <v>1037</v>
      </c>
      <c r="E67" s="19" t="s">
        <v>508</v>
      </c>
      <c r="F67" s="18"/>
      <c r="G67" s="18">
        <v>3</v>
      </c>
      <c r="H67" s="19"/>
      <c r="I67" s="37">
        <v>4</v>
      </c>
      <c r="J67" s="37"/>
      <c r="K67" s="37"/>
      <c r="L67" s="37"/>
      <c r="M67" s="37"/>
      <c r="N67" s="37">
        <v>1</v>
      </c>
      <c r="O67" s="37">
        <v>1</v>
      </c>
      <c r="P67" s="37">
        <v>1</v>
      </c>
      <c r="Q67" s="37">
        <v>1</v>
      </c>
      <c r="R67" s="40">
        <v>200</v>
      </c>
      <c r="S67" s="37"/>
      <c r="T67" s="66" t="s">
        <v>1039</v>
      </c>
    </row>
    <row r="68" spans="1:20">
      <c r="A68" s="57">
        <v>33</v>
      </c>
      <c r="B68" s="5" t="s">
        <v>82</v>
      </c>
      <c r="C68" s="5" t="s">
        <v>1005</v>
      </c>
      <c r="D68" s="5" t="s">
        <v>1006</v>
      </c>
      <c r="E68" s="5" t="s">
        <v>633</v>
      </c>
      <c r="F68" s="6"/>
      <c r="G68" s="57">
        <v>3</v>
      </c>
      <c r="H68" s="5" t="s">
        <v>1007</v>
      </c>
      <c r="I68" s="37">
        <v>4</v>
      </c>
      <c r="J68" s="37">
        <v>1</v>
      </c>
      <c r="K68" s="37"/>
      <c r="L68" s="37">
        <v>1</v>
      </c>
      <c r="M68" s="37"/>
      <c r="N68" s="37">
        <v>1</v>
      </c>
      <c r="O68" s="37"/>
      <c r="P68" s="37">
        <v>1</v>
      </c>
      <c r="Q68" s="37"/>
      <c r="R68" s="37">
        <v>200</v>
      </c>
      <c r="S68" s="37"/>
      <c r="T68" s="68"/>
    </row>
    <row r="69" spans="1:20">
      <c r="A69" s="57">
        <v>81</v>
      </c>
      <c r="B69" t="s">
        <v>1053</v>
      </c>
      <c r="C69" s="114" t="s">
        <v>1052</v>
      </c>
      <c r="D69" t="s">
        <v>1051</v>
      </c>
      <c r="E69" s="5" t="s">
        <v>650</v>
      </c>
      <c r="F69" s="6"/>
      <c r="G69" s="59">
        <v>2</v>
      </c>
      <c r="H69" t="s">
        <v>1050</v>
      </c>
      <c r="I69" s="18">
        <v>7</v>
      </c>
      <c r="J69" s="18">
        <v>1</v>
      </c>
      <c r="K69" s="18">
        <v>1</v>
      </c>
      <c r="L69" s="18">
        <v>1</v>
      </c>
      <c r="M69" s="18">
        <v>1</v>
      </c>
      <c r="O69" s="18">
        <v>1</v>
      </c>
      <c r="P69" s="18">
        <v>1</v>
      </c>
      <c r="Q69" s="18">
        <v>1</v>
      </c>
      <c r="R69" s="18">
        <v>350</v>
      </c>
      <c r="T69" s="55"/>
    </row>
    <row r="70" spans="1:20">
      <c r="A70" s="57">
        <v>30</v>
      </c>
      <c r="B70" s="112" t="s">
        <v>847</v>
      </c>
      <c r="C70" s="117" t="s">
        <v>848</v>
      </c>
      <c r="D70" t="s">
        <v>849</v>
      </c>
      <c r="E70" s="115" t="s">
        <v>1002</v>
      </c>
      <c r="F70" s="18"/>
      <c r="G70" s="57">
        <v>3</v>
      </c>
      <c r="H70" s="115" t="s">
        <v>850</v>
      </c>
      <c r="I70" s="18">
        <v>6</v>
      </c>
      <c r="J70" s="18">
        <v>1</v>
      </c>
      <c r="K70" s="18">
        <v>1</v>
      </c>
      <c r="L70" s="18">
        <v>1</v>
      </c>
      <c r="O70" s="18">
        <v>1</v>
      </c>
      <c r="P70" s="18">
        <v>1</v>
      </c>
      <c r="Q70" s="18">
        <v>1</v>
      </c>
      <c r="R70" s="18">
        <v>300</v>
      </c>
      <c r="T70" s="63"/>
    </row>
    <row r="71" spans="1:20">
      <c r="A71" s="57">
        <v>52</v>
      </c>
      <c r="B71" s="5" t="s">
        <v>36</v>
      </c>
      <c r="C71" s="5" t="s">
        <v>1015</v>
      </c>
      <c r="D71" s="5" t="s">
        <v>1016</v>
      </c>
      <c r="E71" s="19" t="s">
        <v>1002</v>
      </c>
      <c r="F71" s="18"/>
      <c r="G71" s="57">
        <v>3</v>
      </c>
      <c r="H71" s="19"/>
      <c r="I71" s="18">
        <v>2</v>
      </c>
      <c r="J71" s="18"/>
      <c r="K71" s="18">
        <v>1</v>
      </c>
      <c r="L71" s="18">
        <v>1</v>
      </c>
      <c r="R71" s="18">
        <v>100</v>
      </c>
      <c r="T71" s="63"/>
    </row>
    <row r="72" spans="1:20">
      <c r="A72" s="57">
        <v>41</v>
      </c>
      <c r="B72" s="5" t="s">
        <v>643</v>
      </c>
      <c r="C72" s="5" t="s">
        <v>644</v>
      </c>
      <c r="D72" s="19" t="s">
        <v>645</v>
      </c>
      <c r="E72" s="5" t="s">
        <v>507</v>
      </c>
      <c r="F72" s="57" t="s">
        <v>1064</v>
      </c>
      <c r="G72" s="57">
        <v>1</v>
      </c>
      <c r="H72" s="5" t="s">
        <v>1008</v>
      </c>
      <c r="I72" s="37">
        <v>4</v>
      </c>
      <c r="J72" s="37">
        <v>1</v>
      </c>
      <c r="K72" s="37">
        <v>1</v>
      </c>
      <c r="L72" s="37"/>
      <c r="M72" s="37">
        <v>1</v>
      </c>
      <c r="N72" s="37">
        <v>1</v>
      </c>
      <c r="O72" s="37"/>
      <c r="P72" s="37"/>
      <c r="Q72" s="37"/>
      <c r="R72" s="37">
        <v>200</v>
      </c>
      <c r="S72" s="37"/>
      <c r="T72" s="53"/>
    </row>
    <row r="73" spans="1:20">
      <c r="A73" s="57">
        <v>27</v>
      </c>
      <c r="B73" t="s">
        <v>756</v>
      </c>
      <c r="C73" t="s">
        <v>999</v>
      </c>
      <c r="D73" t="s">
        <v>758</v>
      </c>
      <c r="E73" s="115" t="s">
        <v>507</v>
      </c>
      <c r="F73" s="57" t="s">
        <v>1064</v>
      </c>
      <c r="G73" s="18">
        <v>1</v>
      </c>
      <c r="H73" s="19" t="s">
        <v>759</v>
      </c>
      <c r="I73" s="37">
        <v>8</v>
      </c>
      <c r="J73" s="37">
        <v>1</v>
      </c>
      <c r="K73" s="37">
        <v>1</v>
      </c>
      <c r="L73" s="37">
        <v>1</v>
      </c>
      <c r="M73" s="37">
        <v>1</v>
      </c>
      <c r="N73" s="37">
        <v>1</v>
      </c>
      <c r="O73" s="37">
        <v>1</v>
      </c>
      <c r="P73" s="37">
        <v>1</v>
      </c>
      <c r="Q73" s="37">
        <v>1</v>
      </c>
      <c r="R73" s="18">
        <v>400</v>
      </c>
      <c r="S73" s="37"/>
      <c r="T73" s="55"/>
    </row>
    <row r="74" spans="1:20">
      <c r="A74" s="18">
        <v>16</v>
      </c>
      <c r="B74" t="s">
        <v>123</v>
      </c>
      <c r="C74" s="114" t="s">
        <v>438</v>
      </c>
      <c r="D74" s="14" t="s">
        <v>989</v>
      </c>
      <c r="E74" s="19" t="s">
        <v>629</v>
      </c>
      <c r="F74" s="57" t="s">
        <v>1064</v>
      </c>
      <c r="G74" s="129">
        <v>1</v>
      </c>
      <c r="H74" s="19" t="s">
        <v>990</v>
      </c>
      <c r="I74" s="37">
        <v>6</v>
      </c>
      <c r="J74" s="37"/>
      <c r="K74" s="37"/>
      <c r="L74" s="37">
        <v>1</v>
      </c>
      <c r="M74" s="37">
        <v>1</v>
      </c>
      <c r="N74" s="37">
        <v>1</v>
      </c>
      <c r="O74" s="37">
        <v>1</v>
      </c>
      <c r="P74" s="37">
        <v>1</v>
      </c>
      <c r="Q74" s="37">
        <v>1</v>
      </c>
      <c r="R74" s="40">
        <v>300</v>
      </c>
      <c r="S74" s="37"/>
      <c r="T74" s="63"/>
    </row>
    <row r="75" spans="1:20">
      <c r="A75" s="57">
        <v>28</v>
      </c>
      <c r="B75" s="112" t="s">
        <v>975</v>
      </c>
      <c r="C75" s="115" t="s">
        <v>510</v>
      </c>
      <c r="D75" s="5" t="s">
        <v>511</v>
      </c>
      <c r="E75" s="19" t="s">
        <v>507</v>
      </c>
      <c r="F75" s="57" t="s">
        <v>1064</v>
      </c>
      <c r="G75" s="72">
        <v>1</v>
      </c>
      <c r="H75" t="s">
        <v>512</v>
      </c>
      <c r="I75" s="37">
        <v>3</v>
      </c>
      <c r="J75" s="37"/>
      <c r="K75" s="37"/>
      <c r="L75" s="37">
        <v>1</v>
      </c>
      <c r="M75" s="37"/>
      <c r="N75" s="109">
        <v>1</v>
      </c>
      <c r="P75" s="18">
        <v>1</v>
      </c>
      <c r="R75" s="18">
        <v>150</v>
      </c>
      <c r="T75" s="66"/>
    </row>
    <row r="76" spans="1:20">
      <c r="A76" s="57">
        <v>25</v>
      </c>
      <c r="B76" t="s">
        <v>608</v>
      </c>
      <c r="C76" s="115" t="s">
        <v>997</v>
      </c>
      <c r="D76" t="s">
        <v>528</v>
      </c>
      <c r="E76" s="19" t="s">
        <v>629</v>
      </c>
      <c r="F76" s="57" t="s">
        <v>1064</v>
      </c>
      <c r="G76" s="57">
        <v>1</v>
      </c>
      <c r="H76" s="5" t="s">
        <v>998</v>
      </c>
      <c r="I76" s="40">
        <v>8</v>
      </c>
      <c r="J76" s="40">
        <v>1</v>
      </c>
      <c r="K76" s="40">
        <v>1</v>
      </c>
      <c r="L76" s="40">
        <v>1</v>
      </c>
      <c r="M76" s="40">
        <v>1</v>
      </c>
      <c r="N76" s="40">
        <v>1</v>
      </c>
      <c r="O76" s="40">
        <v>1</v>
      </c>
      <c r="P76" s="40">
        <v>1</v>
      </c>
      <c r="Q76" s="40">
        <v>1</v>
      </c>
      <c r="R76" s="40">
        <v>400</v>
      </c>
      <c r="S76" s="40"/>
      <c r="T76" s="63"/>
    </row>
    <row r="77" spans="1:20" s="19" customFormat="1">
      <c r="A77" s="57">
        <v>92</v>
      </c>
      <c r="B77" s="154" t="s">
        <v>635</v>
      </c>
      <c r="C77" s="155" t="s">
        <v>636</v>
      </c>
      <c r="D77" s="155" t="s">
        <v>637</v>
      </c>
      <c r="E77" s="155" t="s">
        <v>507</v>
      </c>
      <c r="F77" s="149" t="s">
        <v>1064</v>
      </c>
      <c r="G77" s="18">
        <v>1</v>
      </c>
      <c r="H77" s="158" t="s">
        <v>638</v>
      </c>
      <c r="I77" s="18">
        <v>7</v>
      </c>
      <c r="J77" s="18"/>
      <c r="K77" s="18">
        <v>1</v>
      </c>
      <c r="L77" s="18">
        <v>1</v>
      </c>
      <c r="M77" s="18">
        <v>1</v>
      </c>
      <c r="N77" s="18">
        <v>1</v>
      </c>
      <c r="O77" s="18">
        <v>1</v>
      </c>
      <c r="P77" s="18">
        <v>1</v>
      </c>
      <c r="Q77" s="18">
        <v>1</v>
      </c>
      <c r="R77" s="18">
        <v>350</v>
      </c>
      <c r="S77" s="18"/>
      <c r="T77" s="55"/>
    </row>
    <row r="78" spans="1:20">
      <c r="A78" s="58">
        <v>12</v>
      </c>
      <c r="B78" s="151" t="s">
        <v>54</v>
      </c>
      <c r="C78" s="133" t="s">
        <v>209</v>
      </c>
      <c r="D78" s="34" t="s">
        <v>286</v>
      </c>
      <c r="E78" s="133" t="s">
        <v>522</v>
      </c>
      <c r="F78" s="178"/>
      <c r="G78" s="58">
        <v>3</v>
      </c>
      <c r="H78" s="118" t="s">
        <v>287</v>
      </c>
      <c r="I78" s="18">
        <v>8</v>
      </c>
      <c r="J78" s="18">
        <v>1</v>
      </c>
      <c r="K78" s="18">
        <v>1</v>
      </c>
      <c r="L78" s="18">
        <v>1</v>
      </c>
      <c r="M78" s="18">
        <v>1</v>
      </c>
      <c r="N78" s="18">
        <v>1</v>
      </c>
      <c r="O78" s="18">
        <v>1</v>
      </c>
      <c r="P78" s="18">
        <v>1</v>
      </c>
      <c r="Q78" s="18">
        <v>1</v>
      </c>
      <c r="R78" s="18">
        <v>400</v>
      </c>
      <c r="S78" s="18" t="s">
        <v>333</v>
      </c>
      <c r="T78" s="63" t="s">
        <v>1090</v>
      </c>
    </row>
    <row r="79" spans="1:20">
      <c r="A79" s="57">
        <v>72</v>
      </c>
      <c r="B79" t="s">
        <v>86</v>
      </c>
      <c r="C79" s="5" t="s">
        <v>1028</v>
      </c>
      <c r="D79" s="14" t="s">
        <v>400</v>
      </c>
      <c r="E79" s="115" t="s">
        <v>515</v>
      </c>
      <c r="F79" s="175" t="s">
        <v>1066</v>
      </c>
      <c r="G79" s="57">
        <v>1</v>
      </c>
      <c r="H79" s="115" t="s">
        <v>401</v>
      </c>
      <c r="I79" s="18">
        <v>8</v>
      </c>
      <c r="J79" s="18">
        <v>1</v>
      </c>
      <c r="K79" s="18">
        <v>1</v>
      </c>
      <c r="L79" s="54">
        <v>1</v>
      </c>
      <c r="M79" s="18">
        <v>1</v>
      </c>
      <c r="N79" s="138">
        <v>2</v>
      </c>
      <c r="O79" s="174"/>
      <c r="P79" s="18">
        <v>1</v>
      </c>
      <c r="Q79" s="18">
        <v>1</v>
      </c>
      <c r="R79" s="18">
        <v>400</v>
      </c>
      <c r="T79" s="63"/>
    </row>
    <row r="80" spans="1:20">
      <c r="A80" s="57">
        <v>87</v>
      </c>
      <c r="B80" s="113" t="s">
        <v>946</v>
      </c>
      <c r="C80" s="14" t="s">
        <v>503</v>
      </c>
      <c r="D80" s="114" t="s">
        <v>502</v>
      </c>
      <c r="E80" s="14" t="s">
        <v>508</v>
      </c>
      <c r="F80" s="18"/>
      <c r="G80" s="57">
        <v>3</v>
      </c>
      <c r="H80" s="115" t="s">
        <v>504</v>
      </c>
      <c r="I80" s="18">
        <v>7</v>
      </c>
      <c r="J80" s="37"/>
      <c r="K80" s="37">
        <v>1</v>
      </c>
      <c r="L80" s="37">
        <v>1</v>
      </c>
      <c r="M80" s="37">
        <v>1</v>
      </c>
      <c r="N80" s="37">
        <v>1</v>
      </c>
      <c r="O80" s="37">
        <v>1</v>
      </c>
      <c r="P80" s="37">
        <v>1</v>
      </c>
      <c r="Q80" s="37">
        <v>1</v>
      </c>
      <c r="R80" s="40">
        <v>350</v>
      </c>
      <c r="S80" s="37"/>
      <c r="T80" s="55"/>
    </row>
    <row r="81" spans="1:20">
      <c r="A81" s="57">
        <v>65</v>
      </c>
      <c r="B81" s="113" t="s">
        <v>34</v>
      </c>
      <c r="C81" s="14" t="s">
        <v>518</v>
      </c>
      <c r="D81" s="114" t="s">
        <v>457</v>
      </c>
      <c r="E81" s="114" t="s">
        <v>508</v>
      </c>
      <c r="F81" s="175"/>
      <c r="G81" s="57">
        <v>3</v>
      </c>
      <c r="H81" s="41" t="s">
        <v>458</v>
      </c>
      <c r="I81" s="18">
        <v>8</v>
      </c>
      <c r="J81" s="18">
        <v>1</v>
      </c>
      <c r="K81" s="18">
        <v>1</v>
      </c>
      <c r="L81" s="18">
        <v>1</v>
      </c>
      <c r="M81" s="18">
        <v>1</v>
      </c>
      <c r="N81" s="18">
        <v>1</v>
      </c>
      <c r="O81" s="18">
        <v>1</v>
      </c>
      <c r="P81" s="18">
        <v>1</v>
      </c>
      <c r="Q81" s="18">
        <v>1</v>
      </c>
      <c r="R81" s="18">
        <v>400</v>
      </c>
      <c r="T81" s="55"/>
    </row>
    <row r="82" spans="1:20">
      <c r="A82" s="57">
        <v>76</v>
      </c>
      <c r="B82" t="s">
        <v>1043</v>
      </c>
      <c r="C82" s="132" t="s">
        <v>1040</v>
      </c>
      <c r="D82" s="163" t="s">
        <v>1041</v>
      </c>
      <c r="E82" s="132" t="s">
        <v>595</v>
      </c>
      <c r="F82" s="109"/>
      <c r="G82" s="57">
        <v>3</v>
      </c>
      <c r="H82" s="115" t="s">
        <v>1042</v>
      </c>
      <c r="I82" s="18">
        <v>4</v>
      </c>
      <c r="J82" s="18">
        <v>1</v>
      </c>
      <c r="K82" s="18">
        <v>1</v>
      </c>
      <c r="L82" s="18">
        <v>1</v>
      </c>
      <c r="M82" s="18">
        <v>1</v>
      </c>
      <c r="R82" s="18">
        <v>200</v>
      </c>
      <c r="T82" s="63"/>
    </row>
    <row r="83" spans="1:20">
      <c r="A83" s="57">
        <v>42</v>
      </c>
      <c r="B83" s="116" t="s">
        <v>639</v>
      </c>
      <c r="C83" t="s">
        <v>640</v>
      </c>
      <c r="D83" s="133" t="s">
        <v>641</v>
      </c>
      <c r="E83" s="39" t="s">
        <v>515</v>
      </c>
      <c r="F83" s="134" t="s">
        <v>1066</v>
      </c>
      <c r="G83" s="37">
        <v>1</v>
      </c>
      <c r="H83" s="38" t="s">
        <v>642</v>
      </c>
      <c r="I83" s="37">
        <v>8</v>
      </c>
      <c r="J83" s="37">
        <v>1</v>
      </c>
      <c r="K83" s="37">
        <v>1</v>
      </c>
      <c r="L83" s="37">
        <v>1</v>
      </c>
      <c r="M83" s="37">
        <v>1</v>
      </c>
      <c r="N83" s="18">
        <v>1</v>
      </c>
      <c r="O83" s="18">
        <v>1</v>
      </c>
      <c r="P83" s="18">
        <v>1</v>
      </c>
      <c r="Q83" s="18">
        <v>1</v>
      </c>
      <c r="R83" s="18">
        <v>400</v>
      </c>
      <c r="T83" s="66"/>
    </row>
    <row r="84" spans="1:20">
      <c r="A84" s="57">
        <v>59</v>
      </c>
      <c r="B84" t="s">
        <v>38</v>
      </c>
      <c r="C84" s="115" t="s">
        <v>1024</v>
      </c>
      <c r="D84" s="5" t="s">
        <v>188</v>
      </c>
      <c r="E84" s="19" t="s">
        <v>650</v>
      </c>
      <c r="F84" s="134" t="s">
        <v>1066</v>
      </c>
      <c r="G84" s="57">
        <v>1</v>
      </c>
      <c r="H84" s="115"/>
      <c r="I84" s="40">
        <v>1</v>
      </c>
      <c r="J84" s="40">
        <v>1</v>
      </c>
      <c r="K84" s="40"/>
      <c r="L84" s="40"/>
      <c r="M84" s="40"/>
      <c r="N84" s="40"/>
      <c r="O84" s="40"/>
      <c r="P84" s="40"/>
      <c r="Q84" s="40"/>
      <c r="R84" s="40">
        <v>50</v>
      </c>
      <c r="S84" s="40"/>
      <c r="T84" s="63"/>
    </row>
    <row r="85" spans="1:20">
      <c r="A85" s="57">
        <v>38</v>
      </c>
      <c r="B85" s="112" t="s">
        <v>103</v>
      </c>
      <c r="C85" s="115" t="s">
        <v>172</v>
      </c>
      <c r="D85" s="19" t="s">
        <v>173</v>
      </c>
      <c r="E85" s="19" t="s">
        <v>517</v>
      </c>
      <c r="F85" s="18"/>
      <c r="G85" s="57">
        <v>3</v>
      </c>
      <c r="H85" s="19" t="s">
        <v>174</v>
      </c>
      <c r="I85" s="37">
        <v>4</v>
      </c>
      <c r="J85" s="37">
        <v>1</v>
      </c>
      <c r="K85" s="37">
        <v>1</v>
      </c>
      <c r="L85" s="37">
        <v>1</v>
      </c>
      <c r="M85" s="37">
        <v>1</v>
      </c>
      <c r="N85" s="37"/>
      <c r="O85" s="37"/>
      <c r="P85" s="37"/>
      <c r="Q85" s="37"/>
      <c r="R85" s="37">
        <v>200</v>
      </c>
      <c r="S85" s="37"/>
      <c r="T85" s="65"/>
    </row>
    <row r="86" spans="1:20">
      <c r="A86" s="57">
        <v>71</v>
      </c>
      <c r="B86" s="79" t="s">
        <v>962</v>
      </c>
      <c r="C86" s="19" t="s">
        <v>560</v>
      </c>
      <c r="D86" s="19" t="s">
        <v>561</v>
      </c>
      <c r="E86" s="19" t="s">
        <v>517</v>
      </c>
      <c r="F86" s="18"/>
      <c r="G86" s="57">
        <v>3</v>
      </c>
      <c r="H86" s="19" t="s">
        <v>562</v>
      </c>
      <c r="I86" s="18">
        <v>8</v>
      </c>
      <c r="J86" s="18">
        <v>1</v>
      </c>
      <c r="K86" s="18">
        <v>1</v>
      </c>
      <c r="L86" s="18">
        <v>1</v>
      </c>
      <c r="M86" s="18">
        <v>1</v>
      </c>
      <c r="N86" s="18">
        <v>1</v>
      </c>
      <c r="O86" s="18">
        <v>1</v>
      </c>
      <c r="P86" s="18">
        <v>1</v>
      </c>
      <c r="Q86" s="18">
        <v>1</v>
      </c>
      <c r="R86" s="18">
        <v>400</v>
      </c>
      <c r="T86" s="64"/>
    </row>
    <row r="87" spans="1:20">
      <c r="A87" s="57">
        <v>88</v>
      </c>
      <c r="B87" s="112" t="s">
        <v>149</v>
      </c>
      <c r="C87" s="14" t="s">
        <v>269</v>
      </c>
      <c r="D87" s="14" t="s">
        <v>270</v>
      </c>
      <c r="E87" s="19" t="s">
        <v>517</v>
      </c>
      <c r="F87" s="18"/>
      <c r="G87" s="153">
        <v>3</v>
      </c>
      <c r="H87" s="115" t="s">
        <v>271</v>
      </c>
      <c r="I87" s="18">
        <v>8</v>
      </c>
      <c r="J87" s="18">
        <v>1</v>
      </c>
      <c r="K87" s="18">
        <v>1</v>
      </c>
      <c r="L87" s="18">
        <v>1</v>
      </c>
      <c r="M87" s="18">
        <v>1</v>
      </c>
      <c r="N87" s="18">
        <v>1</v>
      </c>
      <c r="O87" s="18">
        <v>1</v>
      </c>
      <c r="P87" s="18">
        <v>1</v>
      </c>
      <c r="Q87" s="18">
        <v>1</v>
      </c>
      <c r="R87" s="40">
        <v>400</v>
      </c>
      <c r="T87" s="55"/>
    </row>
    <row r="88" spans="1:20">
      <c r="A88" s="57">
        <v>18</v>
      </c>
      <c r="B88" s="79" t="s">
        <v>83</v>
      </c>
      <c r="C88" s="19" t="s">
        <v>390</v>
      </c>
      <c r="D88" s="19" t="s">
        <v>391</v>
      </c>
      <c r="E88" s="19" t="s">
        <v>515</v>
      </c>
      <c r="F88" s="134" t="s">
        <v>1066</v>
      </c>
      <c r="G88" s="57">
        <v>1</v>
      </c>
      <c r="H88" s="19" t="s">
        <v>392</v>
      </c>
      <c r="I88" s="40">
        <v>8</v>
      </c>
      <c r="J88" s="40">
        <v>1</v>
      </c>
      <c r="K88" s="40">
        <v>1</v>
      </c>
      <c r="L88" s="40">
        <v>1</v>
      </c>
      <c r="M88" s="40">
        <v>1</v>
      </c>
      <c r="N88" s="40">
        <v>1</v>
      </c>
      <c r="O88" s="40">
        <v>1</v>
      </c>
      <c r="P88" s="37">
        <v>1</v>
      </c>
      <c r="Q88" s="37">
        <v>1</v>
      </c>
      <c r="R88" s="18">
        <v>400</v>
      </c>
      <c r="T88" s="66"/>
    </row>
    <row r="89" spans="1:20">
      <c r="A89" s="57">
        <v>77</v>
      </c>
      <c r="B89" s="5" t="s">
        <v>1047</v>
      </c>
      <c r="C89" s="132" t="s">
        <v>1044</v>
      </c>
      <c r="D89" s="14" t="s">
        <v>1045</v>
      </c>
      <c r="E89" s="132" t="s">
        <v>982</v>
      </c>
      <c r="F89" s="134" t="s">
        <v>1066</v>
      </c>
      <c r="G89" s="57">
        <v>1</v>
      </c>
      <c r="H89" s="132" t="s">
        <v>1046</v>
      </c>
      <c r="I89" s="18">
        <v>5</v>
      </c>
      <c r="J89" s="18"/>
      <c r="L89" s="18">
        <v>1</v>
      </c>
      <c r="M89" s="18">
        <v>1</v>
      </c>
      <c r="N89" s="18">
        <v>1</v>
      </c>
      <c r="O89" s="18">
        <v>1</v>
      </c>
      <c r="P89" s="18">
        <v>1</v>
      </c>
      <c r="R89" s="18">
        <v>250</v>
      </c>
      <c r="T89" s="63"/>
    </row>
    <row r="90" spans="1:20">
      <c r="A90" s="57">
        <v>37</v>
      </c>
      <c r="B90" s="79" t="s">
        <v>976</v>
      </c>
      <c r="C90" s="114" t="s">
        <v>331</v>
      </c>
      <c r="D90" s="114" t="s">
        <v>330</v>
      </c>
      <c r="E90" s="19" t="s">
        <v>507</v>
      </c>
      <c r="F90" s="57" t="s">
        <v>1065</v>
      </c>
      <c r="G90" s="57">
        <v>1</v>
      </c>
      <c r="H90" s="19" t="s">
        <v>332</v>
      </c>
      <c r="I90" s="110">
        <v>8</v>
      </c>
      <c r="J90" s="110">
        <v>1</v>
      </c>
      <c r="K90" s="110">
        <v>1</v>
      </c>
      <c r="L90" s="110">
        <v>1</v>
      </c>
      <c r="M90" s="110">
        <v>1</v>
      </c>
      <c r="N90" s="110">
        <v>1</v>
      </c>
      <c r="O90" s="110">
        <v>1</v>
      </c>
      <c r="P90" s="110">
        <v>1</v>
      </c>
      <c r="Q90" s="110">
        <v>1</v>
      </c>
      <c r="R90" s="110">
        <v>400</v>
      </c>
      <c r="S90" s="53"/>
      <c r="T90" s="55"/>
    </row>
    <row r="91" spans="1:20">
      <c r="A91" s="57">
        <v>57</v>
      </c>
      <c r="B91" t="s">
        <v>1023</v>
      </c>
      <c r="C91" s="14" t="s">
        <v>929</v>
      </c>
      <c r="D91" s="14" t="s">
        <v>355</v>
      </c>
      <c r="E91" s="19" t="s">
        <v>508</v>
      </c>
      <c r="F91" s="18"/>
      <c r="G91" s="18">
        <v>3</v>
      </c>
      <c r="H91" s="115" t="s">
        <v>930</v>
      </c>
      <c r="I91" s="18">
        <v>5</v>
      </c>
      <c r="J91" s="18">
        <v>1</v>
      </c>
      <c r="K91" s="18">
        <v>1</v>
      </c>
      <c r="L91" s="18">
        <v>1</v>
      </c>
      <c r="O91" s="18">
        <v>1</v>
      </c>
      <c r="P91" s="18">
        <v>1</v>
      </c>
      <c r="R91" s="18">
        <v>250</v>
      </c>
      <c r="T91" s="55"/>
    </row>
    <row r="92" spans="1:20">
      <c r="A92" s="57">
        <v>63</v>
      </c>
      <c r="B92" s="79" t="s">
        <v>48</v>
      </c>
      <c r="C92" s="19" t="s">
        <v>384</v>
      </c>
      <c r="D92" s="19" t="s">
        <v>385</v>
      </c>
      <c r="E92" s="19" t="s">
        <v>508</v>
      </c>
      <c r="F92" s="18"/>
      <c r="G92" s="57">
        <v>3</v>
      </c>
      <c r="H92" s="19" t="s">
        <v>386</v>
      </c>
      <c r="I92" s="18">
        <v>4</v>
      </c>
      <c r="J92" s="18">
        <v>1</v>
      </c>
      <c r="K92" s="18">
        <v>1</v>
      </c>
      <c r="M92" s="18">
        <v>1</v>
      </c>
      <c r="N92" s="18">
        <v>1</v>
      </c>
      <c r="R92" s="18">
        <v>200</v>
      </c>
      <c r="T92" s="64"/>
    </row>
    <row r="93" spans="1:20">
      <c r="A93" s="57">
        <v>69</v>
      </c>
      <c r="B93" t="s">
        <v>45</v>
      </c>
      <c r="C93" t="s">
        <v>488</v>
      </c>
      <c r="D93" t="s">
        <v>489</v>
      </c>
      <c r="E93" t="s">
        <v>522</v>
      </c>
      <c r="F93" s="2"/>
      <c r="G93" s="57">
        <v>3</v>
      </c>
      <c r="H93" t="s">
        <v>1027</v>
      </c>
      <c r="I93" s="18">
        <v>6</v>
      </c>
      <c r="J93" s="18">
        <v>1</v>
      </c>
      <c r="K93" s="18">
        <v>1</v>
      </c>
      <c r="L93" s="18">
        <v>1</v>
      </c>
      <c r="M93" s="18">
        <v>1</v>
      </c>
      <c r="N93" s="18">
        <v>1</v>
      </c>
      <c r="O93" s="18">
        <v>1</v>
      </c>
      <c r="R93" s="18">
        <v>300</v>
      </c>
      <c r="T93" s="68"/>
    </row>
    <row r="94" spans="1:20">
      <c r="A94" s="57">
        <v>93</v>
      </c>
      <c r="B94" s="167" t="s">
        <v>945</v>
      </c>
      <c r="C94" s="52" t="s">
        <v>898</v>
      </c>
      <c r="D94" t="s">
        <v>899</v>
      </c>
      <c r="E94" s="115" t="s">
        <v>568</v>
      </c>
      <c r="F94" s="18"/>
      <c r="G94" s="18">
        <v>2</v>
      </c>
      <c r="H94" t="s">
        <v>1084</v>
      </c>
      <c r="I94" s="37">
        <v>6</v>
      </c>
      <c r="J94" s="37"/>
      <c r="K94" s="37"/>
      <c r="L94" s="37">
        <v>1</v>
      </c>
      <c r="M94" s="37">
        <v>1</v>
      </c>
      <c r="N94" s="37">
        <v>1</v>
      </c>
      <c r="O94" s="37">
        <v>1</v>
      </c>
      <c r="P94" s="37">
        <v>1</v>
      </c>
      <c r="Q94" s="37">
        <v>1</v>
      </c>
      <c r="R94" s="18">
        <v>300</v>
      </c>
      <c r="S94" s="37"/>
      <c r="T94" s="66"/>
    </row>
    <row r="95" spans="1:20">
      <c r="A95" s="57">
        <v>94</v>
      </c>
      <c r="B95" t="s">
        <v>57</v>
      </c>
      <c r="C95" s="52" t="s">
        <v>431</v>
      </c>
      <c r="D95" s="14" t="s">
        <v>1083</v>
      </c>
      <c r="E95" s="19" t="s">
        <v>517</v>
      </c>
      <c r="F95" s="18" t="s">
        <v>1085</v>
      </c>
      <c r="G95" s="57">
        <v>3</v>
      </c>
      <c r="H95" t="s">
        <v>432</v>
      </c>
      <c r="I95" s="18">
        <v>2</v>
      </c>
      <c r="J95" s="18"/>
      <c r="L95" s="18">
        <v>1</v>
      </c>
      <c r="P95" s="18">
        <v>1</v>
      </c>
      <c r="R95" s="18">
        <v>100</v>
      </c>
      <c r="T95" s="63"/>
    </row>
    <row r="96" spans="1:20">
      <c r="A96" s="57">
        <v>95</v>
      </c>
      <c r="B96" s="172" t="s">
        <v>1088</v>
      </c>
      <c r="C96" s="19" t="s">
        <v>1086</v>
      </c>
      <c r="D96" s="19" t="s">
        <v>1087</v>
      </c>
      <c r="E96" s="114" t="s">
        <v>508</v>
      </c>
      <c r="F96" s="18" t="s">
        <v>1068</v>
      </c>
      <c r="G96" s="57">
        <v>3</v>
      </c>
      <c r="H96" s="173" t="s">
        <v>1089</v>
      </c>
      <c r="I96" s="18">
        <v>2</v>
      </c>
      <c r="J96" s="18"/>
      <c r="L96" s="18">
        <v>2</v>
      </c>
      <c r="R96" s="18">
        <v>100</v>
      </c>
      <c r="T96" s="63"/>
    </row>
    <row r="97" spans="1:20">
      <c r="A97" s="57">
        <v>96</v>
      </c>
      <c r="B97" s="172" t="s">
        <v>141</v>
      </c>
      <c r="C97" s="19" t="s">
        <v>288</v>
      </c>
      <c r="D97" s="19" t="s">
        <v>289</v>
      </c>
      <c r="E97" s="114" t="s">
        <v>508</v>
      </c>
      <c r="F97" s="18" t="s">
        <v>1071</v>
      </c>
      <c r="G97" s="57">
        <v>3</v>
      </c>
      <c r="H97" s="19" t="s">
        <v>290</v>
      </c>
      <c r="I97" s="18">
        <v>2</v>
      </c>
      <c r="J97" s="18"/>
      <c r="M97" s="18">
        <v>2</v>
      </c>
      <c r="R97" s="18">
        <v>100</v>
      </c>
      <c r="T97" s="63"/>
    </row>
    <row r="98" spans="1:20">
      <c r="A98" s="57">
        <v>97</v>
      </c>
      <c r="B98" s="96" t="s">
        <v>1091</v>
      </c>
      <c r="C98" s="19" t="s">
        <v>1092</v>
      </c>
      <c r="D98" s="19" t="s">
        <v>1093</v>
      </c>
      <c r="E98" s="39" t="s">
        <v>515</v>
      </c>
      <c r="F98" s="18" t="s">
        <v>1078</v>
      </c>
      <c r="G98" s="57">
        <v>2</v>
      </c>
      <c r="H98" s="19" t="s">
        <v>1094</v>
      </c>
      <c r="I98" s="18">
        <v>3</v>
      </c>
      <c r="J98" s="18"/>
      <c r="O98" s="18">
        <v>1</v>
      </c>
      <c r="P98" s="18">
        <v>1</v>
      </c>
      <c r="Q98" s="18">
        <v>1</v>
      </c>
      <c r="R98" s="18">
        <v>200</v>
      </c>
      <c r="T98" s="63"/>
    </row>
    <row r="99" spans="1:20">
      <c r="A99" s="57">
        <v>98</v>
      </c>
      <c r="B99" s="96" t="s">
        <v>1098</v>
      </c>
      <c r="C99" s="156" t="s">
        <v>1095</v>
      </c>
      <c r="D99" s="156" t="s">
        <v>1097</v>
      </c>
      <c r="E99" s="86" t="s">
        <v>508</v>
      </c>
      <c r="F99" s="18" t="s">
        <v>1068</v>
      </c>
      <c r="G99" s="57">
        <v>2</v>
      </c>
      <c r="H99" s="86" t="s">
        <v>1096</v>
      </c>
      <c r="I99" s="40">
        <v>2</v>
      </c>
      <c r="J99" s="40"/>
      <c r="K99" s="40"/>
      <c r="L99" s="40"/>
      <c r="M99" s="40"/>
      <c r="N99" s="40"/>
      <c r="O99" s="40"/>
      <c r="P99" s="40">
        <v>1</v>
      </c>
      <c r="Q99" s="40">
        <v>1</v>
      </c>
      <c r="R99" s="40">
        <v>100</v>
      </c>
      <c r="S99" s="40"/>
      <c r="T99" s="63"/>
    </row>
    <row r="100" spans="1:20">
      <c r="A100" s="57">
        <v>99</v>
      </c>
      <c r="B100" s="179" t="s">
        <v>1100</v>
      </c>
      <c r="C100" s="19" t="s">
        <v>1099</v>
      </c>
      <c r="D100" s="167" t="s">
        <v>1101</v>
      </c>
      <c r="E100" s="19" t="s">
        <v>515</v>
      </c>
      <c r="F100" s="18" t="s">
        <v>1066</v>
      </c>
      <c r="G100" s="18">
        <v>1</v>
      </c>
      <c r="H100" s="19" t="s">
        <v>1102</v>
      </c>
      <c r="I100" s="37"/>
      <c r="J100" s="37"/>
      <c r="K100" s="37"/>
      <c r="L100" s="37"/>
      <c r="M100" s="37"/>
      <c r="N100" s="37"/>
      <c r="O100" s="37"/>
      <c r="P100" s="37">
        <v>1</v>
      </c>
      <c r="Q100" s="37">
        <v>1</v>
      </c>
      <c r="R100" s="37">
        <v>100</v>
      </c>
      <c r="S100" s="37"/>
      <c r="T100" s="55"/>
    </row>
    <row r="101" spans="1:20">
      <c r="A101" s="57">
        <v>100</v>
      </c>
      <c r="B101" s="79"/>
      <c r="C101" s="19"/>
      <c r="D101" s="19"/>
      <c r="E101" s="19"/>
      <c r="F101" s="18"/>
      <c r="G101" s="57"/>
      <c r="H101" s="19"/>
      <c r="I101" s="40"/>
      <c r="J101" s="40"/>
      <c r="K101" s="40"/>
      <c r="L101" s="40"/>
      <c r="M101" s="40"/>
      <c r="N101" s="40"/>
      <c r="O101" s="40"/>
      <c r="P101" s="40"/>
      <c r="Q101" s="40"/>
      <c r="R101" s="40"/>
      <c r="S101" s="40"/>
      <c r="T101" s="63"/>
    </row>
    <row r="102" spans="1:20">
      <c r="F102" s="6"/>
      <c r="G102" s="72"/>
      <c r="I102" s="18">
        <f>SUBTOTAL(109,I1:I101)</f>
        <v>600</v>
      </c>
      <c r="J102" s="18">
        <f t="shared" ref="J102:Q102" si="0">SUBTOTAL(109,J1:J101)</f>
        <v>77</v>
      </c>
      <c r="K102" s="18">
        <f t="shared" si="0"/>
        <v>80</v>
      </c>
      <c r="L102" s="18">
        <f>SUBTOTAL(109,L1:L101)</f>
        <v>78</v>
      </c>
      <c r="M102" s="18">
        <v>82</v>
      </c>
      <c r="N102" s="18">
        <f>SUBTOTAL(109,N1:N101)</f>
        <v>72</v>
      </c>
      <c r="O102" s="18">
        <v>72</v>
      </c>
      <c r="P102" s="18">
        <f t="shared" si="0"/>
        <v>71</v>
      </c>
      <c r="Q102" s="18">
        <f t="shared" si="0"/>
        <v>70</v>
      </c>
      <c r="R102" s="18">
        <f>SUM(R2:R101)</f>
        <v>30350</v>
      </c>
    </row>
    <row r="103" spans="1:20">
      <c r="A103" s="57"/>
      <c r="B103" s="79"/>
      <c r="C103" s="19"/>
      <c r="D103" s="19"/>
      <c r="E103" s="19"/>
      <c r="F103" s="18"/>
      <c r="H103" s="19"/>
      <c r="I103" s="37"/>
      <c r="J103" s="120"/>
      <c r="K103" s="37"/>
      <c r="L103" s="37"/>
      <c r="M103" s="37"/>
      <c r="N103" s="37"/>
      <c r="O103" s="37"/>
      <c r="P103" s="37"/>
      <c r="Q103" s="37"/>
      <c r="R103" s="37"/>
      <c r="S103" s="37"/>
      <c r="T103" s="63"/>
    </row>
    <row r="104" spans="1:20">
      <c r="A104" s="57"/>
      <c r="B104" s="79"/>
      <c r="C104" s="19"/>
      <c r="D104" s="19"/>
      <c r="E104" s="19"/>
      <c r="F104" s="18"/>
      <c r="G104" s="57"/>
      <c r="H104" s="19"/>
      <c r="I104" s="40"/>
      <c r="J104" s="40"/>
      <c r="K104" s="40"/>
      <c r="L104" s="40"/>
      <c r="M104" s="40"/>
      <c r="N104" s="40"/>
      <c r="O104" s="40"/>
      <c r="P104" s="40"/>
      <c r="Q104" s="40"/>
      <c r="R104" s="40"/>
      <c r="S104" s="40"/>
      <c r="T104" s="63"/>
    </row>
    <row r="105" spans="1:20">
      <c r="A105" s="58"/>
      <c r="B105" s="80"/>
      <c r="C105" s="34"/>
      <c r="D105" s="34"/>
      <c r="E105" s="34"/>
      <c r="F105" s="37"/>
      <c r="G105" s="58"/>
      <c r="H105" s="34"/>
      <c r="I105" s="37"/>
      <c r="J105" s="37"/>
      <c r="K105" s="37"/>
      <c r="L105" s="37"/>
      <c r="M105" s="37"/>
      <c r="N105" s="37"/>
      <c r="O105" s="37"/>
      <c r="P105" s="37"/>
      <c r="Q105" s="37"/>
      <c r="R105" s="37"/>
      <c r="S105" s="37"/>
      <c r="T105" s="65"/>
    </row>
    <row r="106" spans="1:20">
      <c r="A106" s="57"/>
      <c r="B106" s="79"/>
      <c r="C106" s="19"/>
      <c r="D106" s="19"/>
      <c r="E106" s="19"/>
      <c r="F106" s="18"/>
      <c r="G106" s="57"/>
      <c r="H106" s="19"/>
      <c r="I106" s="37"/>
      <c r="J106" s="37"/>
      <c r="K106" s="37"/>
      <c r="L106" s="37"/>
      <c r="M106" s="37"/>
      <c r="N106" s="37"/>
      <c r="O106" s="37"/>
      <c r="P106" s="37"/>
      <c r="Q106" s="37"/>
      <c r="R106" s="37"/>
      <c r="S106" s="37"/>
      <c r="T106" s="63"/>
    </row>
    <row r="107" spans="1:20">
      <c r="A107" s="57"/>
      <c r="B107" s="123"/>
      <c r="C107" s="124"/>
      <c r="D107" s="131"/>
      <c r="E107" s="131"/>
      <c r="F107" s="127"/>
      <c r="G107" s="125"/>
      <c r="H107" s="19"/>
      <c r="I107" s="40"/>
      <c r="J107" s="40"/>
      <c r="K107" s="129"/>
      <c r="L107" s="40"/>
      <c r="M107" s="40"/>
      <c r="N107" s="40"/>
      <c r="O107" s="40"/>
      <c r="P107" s="40"/>
      <c r="Q107" s="40"/>
      <c r="R107" s="40"/>
      <c r="S107" s="40"/>
      <c r="T107" s="67"/>
    </row>
    <row r="108" spans="1:20">
      <c r="A108" s="122"/>
      <c r="B108" s="123"/>
      <c r="C108" s="35"/>
      <c r="D108" s="168"/>
      <c r="E108" s="168"/>
      <c r="F108" s="168"/>
      <c r="G108" s="125"/>
      <c r="H108" s="169"/>
      <c r="I108" s="129"/>
      <c r="J108" s="170"/>
      <c r="L108" s="129"/>
      <c r="M108" s="129"/>
      <c r="N108" s="129"/>
      <c r="O108" s="129"/>
      <c r="P108" s="129"/>
      <c r="Q108" s="129"/>
      <c r="R108" s="129"/>
      <c r="S108" s="129"/>
      <c r="T108" s="171"/>
    </row>
    <row r="116" spans="5:7">
      <c r="E116" s="14"/>
      <c r="F116" s="14"/>
      <c r="G116" s="18"/>
    </row>
  </sheetData>
  <phoneticPr fontId="15" type="noConversion"/>
  <hyperlinks>
    <hyperlink ref="B31" r:id="rId1" xr:uid="{1337A7EF-AE00-8B45-9153-4738B8D3B9B6}"/>
    <hyperlink ref="B37" r:id="rId2" xr:uid="{B1068DA7-4D21-FF4F-974C-DE0AC9A4E2BF}"/>
    <hyperlink ref="B30" r:id="rId3" xr:uid="{E09678D0-F7D4-454D-9BAB-9808FBF9DB76}"/>
    <hyperlink ref="B48" r:id="rId4" xr:uid="{DCC5088C-159F-E446-B365-446C41A25233}"/>
    <hyperlink ref="B13" r:id="rId5" xr:uid="{10EA2AAA-1911-B445-B522-6DB6E718CC6C}"/>
    <hyperlink ref="B38" r:id="rId6" xr:uid="{EE3C2151-6F7F-264C-A3A2-ACFE558E70E3}"/>
    <hyperlink ref="B32" r:id="rId7" xr:uid="{8C334EFD-2EB5-E64F-8865-33196277E728}"/>
    <hyperlink ref="B78" r:id="rId8" xr:uid="{5E97CBB8-738A-5141-94A6-E54DC8522F04}"/>
    <hyperlink ref="B29" r:id="rId9" xr:uid="{16B404F6-1762-1542-811B-34DA7D8BF16E}"/>
    <hyperlink ref="B65" r:id="rId10" xr:uid="{B626A82B-E487-4A44-ACB2-9454A2A1C44C}"/>
    <hyperlink ref="B35" r:id="rId11" xr:uid="{302CF34A-86D1-B246-A19D-505D98BF35CB}"/>
    <hyperlink ref="B40" r:id="rId12" xr:uid="{42AE8E4A-6CD7-0340-BF72-3764A57198B1}"/>
    <hyperlink ref="B15" r:id="rId13" xr:uid="{8161333D-059F-0E42-98F5-2EA181656E76}"/>
    <hyperlink ref="B75" r:id="rId14" xr:uid="{81945FD3-E360-3741-805C-7D0E9B65483C}"/>
    <hyperlink ref="B47" r:id="rId15" xr:uid="{B804F29E-9897-B046-A4E1-6800D9ED2464}"/>
    <hyperlink ref="B70" r:id="rId16" xr:uid="{715AC57A-5FAE-CA4E-BFFE-C50E0B53E62C}"/>
    <hyperlink ref="B25" r:id="rId17" xr:uid="{86F789DE-86FD-D845-9535-A75D56789AF3}"/>
    <hyperlink ref="B49" r:id="rId18" display="mailto:anna_lex@hotmail.com" xr:uid="{62951301-A1C4-E342-BF31-31782F66DF0D}"/>
    <hyperlink ref="B85" r:id="rId19" xr:uid="{38599F38-D33C-DB45-AA85-D9B3674C5518}"/>
    <hyperlink ref="B46" r:id="rId20" xr:uid="{8C7B316A-A860-F84E-9BF5-6943498E69A0}"/>
    <hyperlink ref="B83" r:id="rId21" xr:uid="{4811B187-0F1E-7448-8B9D-DE6884DE36B0}"/>
    <hyperlink ref="B63" r:id="rId22" xr:uid="{34AD91A7-75E1-864D-95B4-7867512E6E7F}"/>
    <hyperlink ref="B17" r:id="rId23" xr:uid="{439ED773-F69E-6E45-9859-B6A3302CE451}"/>
    <hyperlink ref="B34" r:id="rId24" xr:uid="{A4FBFDB0-017B-A54C-A38F-20A168BF06BA}"/>
    <hyperlink ref="B7" r:id="rId25" xr:uid="{11FC180A-B5BF-D042-B8E7-7F519F616260}"/>
    <hyperlink ref="B66" r:id="rId26" xr:uid="{4DFDB479-090A-D04A-AE54-A9B1D8FF6673}"/>
    <hyperlink ref="B51" r:id="rId27" xr:uid="{680A62F9-76DF-F045-81CB-9382D9F52A09}"/>
    <hyperlink ref="B53" r:id="rId28" xr:uid="{6B1ADD26-2916-4141-A822-8AF85370D158}"/>
    <hyperlink ref="B59" r:id="rId29" xr:uid="{FF04822E-24ED-904E-A286-CC8C85254A2F}"/>
    <hyperlink ref="B87" r:id="rId30" xr:uid="{2231482B-73F0-6F4C-9BB7-E4E9D6C7840E}"/>
    <hyperlink ref="B16" r:id="rId31" xr:uid="{17B00719-3745-453E-A1DA-F0184A243CD4}"/>
    <hyperlink ref="B60" r:id="rId32" xr:uid="{684ADE6A-5B88-41A3-A11E-EAA5F7F7C809}"/>
    <hyperlink ref="B57" r:id="rId33" xr:uid="{93C5F650-44DE-4EAB-A7A7-07DAF6E5972C}"/>
    <hyperlink ref="B98" r:id="rId34" xr:uid="{92008748-E4BE-4176-A9E3-344CE24219E4}"/>
    <hyperlink ref="B99" r:id="rId35" xr:uid="{29610F47-2936-48F2-8B1E-4F93EF03755B}"/>
    <hyperlink ref="B2" r:id="rId36" xr:uid="{54D62499-2B01-4503-A796-369FB917A495}"/>
  </hyperlinks>
  <pageMargins left="0.7" right="0.7" top="0.75" bottom="0.75" header="0.3" footer="0.3"/>
  <pageSetup paperSize="9" orientation="portrait" r:id="rId37"/>
  <tableParts count="1">
    <tablePart r:id="rId38"/>
  </tableParts>
</worksheet>
</file>

<file path=docMetadata/LabelInfo.xml><?xml version="1.0" encoding="utf-8"?>
<clbl:labelList xmlns:clbl="http://schemas.microsoft.com/office/2020/mipLabelMetadata">
  <clbl:label id="{88dbdd5d-b3df-4d9f-93f7-6fe5477fb8dc}" enabled="1" method="Standard" siteId="{2a1c169e-715a-412b-b526-05da3f8412fa}"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Old Info</vt:lpstr>
      <vt:lpstr>Rutin</vt:lpstr>
      <vt:lpstr>Frallor namn och adress</vt:lpstr>
      <vt:lpstr>Bil 1</vt:lpstr>
      <vt:lpstr>Bil 2</vt:lpstr>
      <vt:lpstr>Bil 3</vt:lpstr>
      <vt:lpstr>Bil 4</vt:lpstr>
      <vt:lpstr>Bil 5</vt:lpstr>
      <vt:lpstr>Frallor namn och adress_höst25</vt:lpstr>
      <vt:lpstr>Frallor namn och adress (arkiv)</vt:lpstr>
      <vt:lpstr>Schema för utkörning (arkiv)</vt:lpstr>
      <vt:lpstr>Tidigare köpare (vår -25)</vt:lpstr>
      <vt:lpstr>Tidigare köpare (höst -24)</vt:lpstr>
      <vt:lpstr>Tidigare köpare (höst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combitech</dc:creator>
  <cp:lastModifiedBy>Währborg, Fredrik</cp:lastModifiedBy>
  <cp:lastPrinted>2025-11-20T09:07:14Z</cp:lastPrinted>
  <dcterms:created xsi:type="dcterms:W3CDTF">2023-03-29T18:24:13Z</dcterms:created>
  <dcterms:modified xsi:type="dcterms:W3CDTF">2026-03-26T18:27:36Z</dcterms:modified>
</cp:coreProperties>
</file>