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0" windowWidth="15480" windowHeight="6075" activeTab="0"/>
  </bookViews>
  <sheets>
    <sheet name="Individuellt" sheetId="1" r:id="rId1"/>
    <sheet name="Stdmedaljer" sheetId="2" r:id="rId2"/>
  </sheets>
  <definedNames/>
  <calcPr fullCalcOnLoad="1"/>
</workbook>
</file>

<file path=xl/sharedStrings.xml><?xml version="1.0" encoding="utf-8"?>
<sst xmlns="http://schemas.openxmlformats.org/spreadsheetml/2006/main" count="416" uniqueCount="99">
  <si>
    <t>Klass 3</t>
  </si>
  <si>
    <t>/</t>
  </si>
  <si>
    <t>Stationer</t>
  </si>
  <si>
    <t>Summa</t>
  </si>
  <si>
    <t>Poängmål</t>
  </si>
  <si>
    <t>Klass 2</t>
  </si>
  <si>
    <t>Klass 1</t>
  </si>
  <si>
    <t>Klass VY</t>
  </si>
  <si>
    <t>Klass VÄ</t>
  </si>
  <si>
    <t>I4 PK</t>
  </si>
  <si>
    <t>Mjölby PK</t>
  </si>
  <si>
    <t>SAAB PK</t>
  </si>
  <si>
    <t>8. Max Johansson</t>
  </si>
  <si>
    <t>Motala PK</t>
  </si>
  <si>
    <t>A1 SKF</t>
  </si>
  <si>
    <t>Åtvidaberg PF</t>
  </si>
  <si>
    <t>1. Torbjörn Nordell</t>
  </si>
  <si>
    <t>5. Figge Gustafson</t>
  </si>
  <si>
    <t>B</t>
  </si>
  <si>
    <t>S</t>
  </si>
  <si>
    <t>Std</t>
  </si>
  <si>
    <t>Östgötaserien 4 i Linköping</t>
  </si>
  <si>
    <t>Max teoretisk poäng, C-vapen = 77</t>
  </si>
  <si>
    <t>Max teoretisk särskiljningspoäng = 50</t>
  </si>
  <si>
    <t>Klass Junior</t>
  </si>
  <si>
    <t>1. Andreas Larsson</t>
  </si>
  <si>
    <t>Finspångs PK</t>
  </si>
  <si>
    <t>2. Viktor Adolfsson</t>
  </si>
  <si>
    <t>Valdemarsviks PSK</t>
  </si>
  <si>
    <t>2. Henrik Karlsson</t>
  </si>
  <si>
    <t>3. Tomas Karlsson</t>
  </si>
  <si>
    <t>4. Farah Kalaf</t>
  </si>
  <si>
    <t>5. Sebastian Bolling</t>
  </si>
  <si>
    <t>Linköpings PK</t>
  </si>
  <si>
    <t>6. Stefan Bolling</t>
  </si>
  <si>
    <t>7. Mohammad Madankar</t>
  </si>
  <si>
    <t>8. Karl-Johan Snygg</t>
  </si>
  <si>
    <t>9. Niklas Gustafsson</t>
  </si>
  <si>
    <t>10. Seppo Kaan</t>
  </si>
  <si>
    <t>11. Rikard Pihl</t>
  </si>
  <si>
    <t>12. Anita Anderberg</t>
  </si>
  <si>
    <t>13. Tony Hjorth</t>
  </si>
  <si>
    <t>1. Henrik Silvervarg</t>
  </si>
  <si>
    <t>2. Per-Håkan Helgesson</t>
  </si>
  <si>
    <t>3. Magnus Larsson</t>
  </si>
  <si>
    <t>Norrköpings PK</t>
  </si>
  <si>
    <t>Klass Dam 2</t>
  </si>
  <si>
    <t>1. Linda Törngren</t>
  </si>
  <si>
    <t>Åby SK</t>
  </si>
  <si>
    <t>2. Charlott Siegers</t>
  </si>
  <si>
    <t>4. Frans Morian</t>
  </si>
  <si>
    <t>5. Kjell-Åke Larsson</t>
  </si>
  <si>
    <t>6. Håkan Lundström</t>
  </si>
  <si>
    <t>1. Niklas Bergqvist</t>
  </si>
  <si>
    <t>2. Jan Johansson</t>
  </si>
  <si>
    <t>3. Conny Alf</t>
  </si>
  <si>
    <t>4. Bo Ragnarsson</t>
  </si>
  <si>
    <t>6. Mats Gustavsson</t>
  </si>
  <si>
    <t>7. Magnus Weideryd</t>
  </si>
  <si>
    <t>9. Lars-Göran Larsson</t>
  </si>
  <si>
    <t>10. Jesper Helgesson</t>
  </si>
  <si>
    <t>11. Mats Egnell</t>
  </si>
  <si>
    <t>12. Anders Nilsson</t>
  </si>
  <si>
    <t>13. Fredrik Lindgren</t>
  </si>
  <si>
    <t>14. Urban Olsson</t>
  </si>
  <si>
    <t>15. Mikael Pettersson</t>
  </si>
  <si>
    <t>16. Joachim Johansson</t>
  </si>
  <si>
    <t>17. Mikael Bergman</t>
  </si>
  <si>
    <t>Valdermarsviks PSK</t>
  </si>
  <si>
    <t>18. Göran Johansson</t>
  </si>
  <si>
    <t>19. Göran Åhlström</t>
  </si>
  <si>
    <t>20. Lars-Eric Lindholm</t>
  </si>
  <si>
    <t>21. Gunnar Hansson</t>
  </si>
  <si>
    <t>22. Mathias Johansson</t>
  </si>
  <si>
    <t>1. Peter Gustafsson</t>
  </si>
  <si>
    <t>2. Åke Jonsson</t>
  </si>
  <si>
    <t>3. Kjell Jonsson</t>
  </si>
  <si>
    <t>4. Carl Anderberg</t>
  </si>
  <si>
    <t>5. Elmer Jansson</t>
  </si>
  <si>
    <t>6. Claes Johansson</t>
  </si>
  <si>
    <t>7. Kjeld Nielsen</t>
  </si>
  <si>
    <t>8. Öje Malmqvist</t>
  </si>
  <si>
    <t>9. Arne Bergström</t>
  </si>
  <si>
    <t>10. Elisabeth Eriksson</t>
  </si>
  <si>
    <t>11. Nils Knutsson</t>
  </si>
  <si>
    <t>12. Bo Svensson</t>
  </si>
  <si>
    <t>1. Rolf Axelsson</t>
  </si>
  <si>
    <t>2. Rainer Wickström</t>
  </si>
  <si>
    <t>3. Ingemar Schelin</t>
  </si>
  <si>
    <t>4. Hans Karlsson</t>
  </si>
  <si>
    <t>5. Rune Johansson</t>
  </si>
  <si>
    <t>6. Lars Törngren</t>
  </si>
  <si>
    <t>7. Frank Höglind</t>
  </si>
  <si>
    <t>8. Fritz Widqvist</t>
  </si>
  <si>
    <t>65 skyttar</t>
  </si>
  <si>
    <t>(minst 21 st)</t>
  </si>
  <si>
    <t>Antal silver =</t>
  </si>
  <si>
    <t>(minst 7 st)</t>
  </si>
  <si>
    <t>Antal standardmedaljer =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</si>
</sst>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</numFmts>
  <fonts count="3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view="pageBreakPreview" zoomScale="60" zoomScalePageLayoutView="0" workbookViewId="0" topLeftCell="A1">
      <selection activeCell="T30" sqref="T30"/>
    </sheetView>
  </sheetViews>
  <sheetFormatPr defaultColWidth="9.140625" defaultRowHeight="12.75"/>
  <cols>
    <col min="1" max="1" width="21.57421875" style="0" customWidth="1"/>
    <col min="2" max="2" width="19.00390625" style="0" bestFit="1" customWidth="1"/>
    <col min="3" max="10" width="2.7109375" style="0" bestFit="1" customWidth="1"/>
    <col min="11" max="11" width="4.57421875" style="0" customWidth="1"/>
    <col min="12" max="12" width="1.57421875" style="0" bestFit="1" customWidth="1"/>
    <col min="13" max="13" width="4.00390625" style="0" bestFit="1" customWidth="1"/>
    <col min="14" max="14" width="9.28125" style="4" bestFit="1" customWidth="1"/>
    <col min="15" max="15" width="10.421875" style="4" bestFit="1" customWidth="1"/>
    <col min="16" max="16" width="5.8515625" style="4" bestFit="1" customWidth="1"/>
  </cols>
  <sheetData>
    <row r="1" spans="1:16" s="12" customFormat="1" ht="20.25">
      <c r="A1" s="12" t="s">
        <v>21</v>
      </c>
      <c r="N1" s="13"/>
      <c r="O1" s="13"/>
      <c r="P1" s="13"/>
    </row>
    <row r="2" spans="1:16" s="1" customFormat="1" ht="18">
      <c r="A2" s="10">
        <v>38619</v>
      </c>
      <c r="B2" s="10"/>
      <c r="N2" s="11"/>
      <c r="O2" s="11"/>
      <c r="P2" s="14"/>
    </row>
    <row r="3" spans="1:16" s="8" customFormat="1" ht="3.75" customHeight="1">
      <c r="A3" s="5"/>
      <c r="B3" s="5"/>
      <c r="N3" s="9"/>
      <c r="O3" s="9"/>
      <c r="P3" s="15"/>
    </row>
    <row r="4" spans="1:16" s="7" customFormat="1" ht="12.75">
      <c r="A4" s="6" t="s">
        <v>22</v>
      </c>
      <c r="B4" s="6"/>
      <c r="P4" s="15"/>
    </row>
    <row r="5" spans="1:16" s="8" customFormat="1" ht="3.75" customHeight="1">
      <c r="A5" s="5"/>
      <c r="B5" s="5"/>
      <c r="N5" s="9"/>
      <c r="O5" s="9"/>
      <c r="P5" s="15"/>
    </row>
    <row r="6" spans="1:16" s="7" customFormat="1" ht="12.75">
      <c r="A6" s="6" t="s">
        <v>23</v>
      </c>
      <c r="B6" s="6"/>
      <c r="P6" s="15"/>
    </row>
    <row r="7" spans="14:16" s="8" customFormat="1" ht="3.75" customHeight="1">
      <c r="N7" s="9"/>
      <c r="O7" s="9"/>
      <c r="P7" s="9"/>
    </row>
    <row r="8" spans="1:16" s="2" customFormat="1" ht="12.75">
      <c r="A8" s="2" t="s">
        <v>0</v>
      </c>
      <c r="N8" s="3"/>
      <c r="O8" s="3"/>
      <c r="P8" s="3"/>
    </row>
    <row r="9" spans="3:16" s="2" customFormat="1" ht="12.75">
      <c r="C9" s="21" t="s">
        <v>2</v>
      </c>
      <c r="D9" s="21"/>
      <c r="E9" s="21"/>
      <c r="F9" s="21"/>
      <c r="G9" s="21"/>
      <c r="H9" s="21"/>
      <c r="I9" s="21"/>
      <c r="J9" s="21"/>
      <c r="N9" s="3" t="s">
        <v>3</v>
      </c>
      <c r="O9" s="3" t="s">
        <v>4</v>
      </c>
      <c r="P9" s="3" t="s">
        <v>20</v>
      </c>
    </row>
    <row r="10" spans="1:16" ht="16.5" customHeight="1">
      <c r="A10" s="19" t="s">
        <v>53</v>
      </c>
      <c r="B10" s="19" t="s">
        <v>26</v>
      </c>
      <c r="C10">
        <v>6</v>
      </c>
      <c r="D10">
        <v>6</v>
      </c>
      <c r="E10">
        <v>6</v>
      </c>
      <c r="F10">
        <v>6</v>
      </c>
      <c r="G10">
        <v>6</v>
      </c>
      <c r="H10">
        <v>6</v>
      </c>
      <c r="I10">
        <v>6</v>
      </c>
      <c r="J10">
        <v>6</v>
      </c>
      <c r="K10" s="19">
        <f>SUM(C10:J10)</f>
        <v>48</v>
      </c>
      <c r="L10" s="20" t="s">
        <v>1</v>
      </c>
      <c r="M10" s="19">
        <f>SUM(C11:J11)</f>
        <v>29</v>
      </c>
      <c r="N10" s="22">
        <f>K10+M10</f>
        <v>77</v>
      </c>
      <c r="O10" s="22">
        <f>37</f>
        <v>37</v>
      </c>
      <c r="P10" s="22" t="s">
        <v>19</v>
      </c>
    </row>
    <row r="11" spans="1:16" ht="12.75">
      <c r="A11" s="19"/>
      <c r="B11" s="19"/>
      <c r="C11">
        <v>2</v>
      </c>
      <c r="D11">
        <v>5</v>
      </c>
      <c r="E11">
        <v>4</v>
      </c>
      <c r="F11">
        <v>2</v>
      </c>
      <c r="G11">
        <v>3</v>
      </c>
      <c r="H11">
        <v>5</v>
      </c>
      <c r="I11">
        <v>6</v>
      </c>
      <c r="J11">
        <v>2</v>
      </c>
      <c r="K11" s="19"/>
      <c r="L11" s="19"/>
      <c r="M11" s="19"/>
      <c r="N11" s="22"/>
      <c r="O11" s="22"/>
      <c r="P11" s="22"/>
    </row>
    <row r="12" spans="1:16" ht="16.5" customHeight="1">
      <c r="A12" s="19" t="s">
        <v>54</v>
      </c>
      <c r="B12" s="19" t="s">
        <v>15</v>
      </c>
      <c r="C12">
        <v>6</v>
      </c>
      <c r="D12">
        <v>5</v>
      </c>
      <c r="E12">
        <v>6</v>
      </c>
      <c r="F12">
        <v>6</v>
      </c>
      <c r="G12">
        <v>6</v>
      </c>
      <c r="H12">
        <v>6</v>
      </c>
      <c r="I12">
        <v>6</v>
      </c>
      <c r="J12">
        <v>6</v>
      </c>
      <c r="K12" s="19">
        <f>SUM(C12:J12)</f>
        <v>47</v>
      </c>
      <c r="L12" s="20" t="s">
        <v>1</v>
      </c>
      <c r="M12" s="19">
        <f>SUM(C13:J13)</f>
        <v>29</v>
      </c>
      <c r="N12" s="22">
        <f>K12+M12</f>
        <v>76</v>
      </c>
      <c r="O12" s="22">
        <v>29</v>
      </c>
      <c r="P12" s="22" t="s">
        <v>19</v>
      </c>
    </row>
    <row r="13" spans="1:16" ht="12.75">
      <c r="A13" s="19"/>
      <c r="B13" s="19"/>
      <c r="C13">
        <v>2</v>
      </c>
      <c r="D13">
        <v>5</v>
      </c>
      <c r="E13">
        <v>4</v>
      </c>
      <c r="F13">
        <v>2</v>
      </c>
      <c r="G13">
        <v>3</v>
      </c>
      <c r="H13">
        <v>5</v>
      </c>
      <c r="I13">
        <v>6</v>
      </c>
      <c r="J13">
        <v>2</v>
      </c>
      <c r="K13" s="19"/>
      <c r="L13" s="19"/>
      <c r="M13" s="19"/>
      <c r="N13" s="22"/>
      <c r="O13" s="22"/>
      <c r="P13" s="22"/>
    </row>
    <row r="14" spans="1:16" ht="16.5" customHeight="1">
      <c r="A14" s="19" t="s">
        <v>55</v>
      </c>
      <c r="B14" s="19" t="s">
        <v>14</v>
      </c>
      <c r="C14">
        <v>6</v>
      </c>
      <c r="D14">
        <v>5</v>
      </c>
      <c r="E14">
        <v>6</v>
      </c>
      <c r="F14">
        <v>6</v>
      </c>
      <c r="G14">
        <v>6</v>
      </c>
      <c r="H14">
        <v>6</v>
      </c>
      <c r="I14">
        <v>6</v>
      </c>
      <c r="J14">
        <v>6</v>
      </c>
      <c r="K14" s="19">
        <f>SUM(C14:J14)</f>
        <v>47</v>
      </c>
      <c r="L14" s="20" t="s">
        <v>1</v>
      </c>
      <c r="M14" s="19">
        <f>SUM(C15:J15)</f>
        <v>29</v>
      </c>
      <c r="N14" s="22">
        <f>K14+M14</f>
        <v>76</v>
      </c>
      <c r="O14" s="22">
        <v>18</v>
      </c>
      <c r="P14" s="22" t="s">
        <v>19</v>
      </c>
    </row>
    <row r="15" spans="1:16" ht="12.75">
      <c r="A15" s="19"/>
      <c r="B15" s="19"/>
      <c r="C15">
        <v>2</v>
      </c>
      <c r="D15">
        <v>5</v>
      </c>
      <c r="E15">
        <v>4</v>
      </c>
      <c r="F15">
        <v>2</v>
      </c>
      <c r="G15">
        <v>3</v>
      </c>
      <c r="H15">
        <v>5</v>
      </c>
      <c r="I15">
        <v>6</v>
      </c>
      <c r="J15">
        <v>2</v>
      </c>
      <c r="K15" s="19"/>
      <c r="L15" s="19"/>
      <c r="M15" s="19"/>
      <c r="N15" s="22"/>
      <c r="O15" s="22"/>
      <c r="P15" s="22"/>
    </row>
    <row r="16" spans="1:16" ht="16.5" customHeight="1">
      <c r="A16" s="19" t="s">
        <v>56</v>
      </c>
      <c r="B16" s="19" t="s">
        <v>13</v>
      </c>
      <c r="C16">
        <v>6</v>
      </c>
      <c r="D16">
        <v>6</v>
      </c>
      <c r="E16">
        <v>5</v>
      </c>
      <c r="F16">
        <v>6</v>
      </c>
      <c r="G16">
        <v>5</v>
      </c>
      <c r="H16">
        <v>6</v>
      </c>
      <c r="I16">
        <v>6</v>
      </c>
      <c r="J16">
        <v>6</v>
      </c>
      <c r="K16" s="19">
        <f>SUM(C16:J16)</f>
        <v>46</v>
      </c>
      <c r="L16" s="20" t="s">
        <v>1</v>
      </c>
      <c r="M16" s="19">
        <f>SUM(C17:J17)</f>
        <v>29</v>
      </c>
      <c r="N16" s="22">
        <f>K16+M16</f>
        <v>75</v>
      </c>
      <c r="O16" s="22">
        <v>36</v>
      </c>
      <c r="P16" s="22" t="s">
        <v>19</v>
      </c>
    </row>
    <row r="17" spans="1:16" ht="12.75">
      <c r="A17" s="19"/>
      <c r="B17" s="19"/>
      <c r="C17">
        <v>2</v>
      </c>
      <c r="D17">
        <v>5</v>
      </c>
      <c r="E17">
        <v>4</v>
      </c>
      <c r="F17">
        <v>2</v>
      </c>
      <c r="G17">
        <v>3</v>
      </c>
      <c r="H17">
        <v>5</v>
      </c>
      <c r="I17">
        <v>6</v>
      </c>
      <c r="J17">
        <v>2</v>
      </c>
      <c r="K17" s="19"/>
      <c r="L17" s="19"/>
      <c r="M17" s="19"/>
      <c r="N17" s="22"/>
      <c r="O17" s="22"/>
      <c r="P17" s="22"/>
    </row>
    <row r="18" spans="1:16" ht="16.5" customHeight="1">
      <c r="A18" s="19" t="s">
        <v>17</v>
      </c>
      <c r="B18" s="19" t="s">
        <v>9</v>
      </c>
      <c r="C18">
        <v>6</v>
      </c>
      <c r="D18">
        <v>6</v>
      </c>
      <c r="E18">
        <v>5</v>
      </c>
      <c r="F18">
        <v>6</v>
      </c>
      <c r="G18">
        <v>6</v>
      </c>
      <c r="H18">
        <v>6</v>
      </c>
      <c r="I18">
        <v>6</v>
      </c>
      <c r="J18">
        <v>6</v>
      </c>
      <c r="K18" s="19">
        <f>SUM(C18:J18)</f>
        <v>47</v>
      </c>
      <c r="L18" s="20" t="s">
        <v>1</v>
      </c>
      <c r="M18" s="19">
        <f>SUM(C19:J19)</f>
        <v>28</v>
      </c>
      <c r="N18" s="22">
        <f>K18+M18</f>
        <v>75</v>
      </c>
      <c r="O18" s="22">
        <f>10+18</f>
        <v>28</v>
      </c>
      <c r="P18" s="22" t="s">
        <v>19</v>
      </c>
    </row>
    <row r="19" spans="1:16" ht="12.75">
      <c r="A19" s="19"/>
      <c r="B19" s="19"/>
      <c r="C19">
        <v>2</v>
      </c>
      <c r="D19">
        <v>5</v>
      </c>
      <c r="E19">
        <v>3</v>
      </c>
      <c r="F19">
        <v>2</v>
      </c>
      <c r="G19">
        <v>3</v>
      </c>
      <c r="H19">
        <v>5</v>
      </c>
      <c r="I19">
        <v>6</v>
      </c>
      <c r="J19">
        <v>2</v>
      </c>
      <c r="K19" s="19"/>
      <c r="L19" s="19"/>
      <c r="M19" s="19"/>
      <c r="N19" s="22"/>
      <c r="O19" s="22"/>
      <c r="P19" s="22"/>
    </row>
    <row r="20" spans="1:16" ht="16.5" customHeight="1">
      <c r="A20" s="19" t="s">
        <v>57</v>
      </c>
      <c r="B20" s="19" t="s">
        <v>14</v>
      </c>
      <c r="C20">
        <v>6</v>
      </c>
      <c r="D20">
        <v>6</v>
      </c>
      <c r="E20">
        <v>5</v>
      </c>
      <c r="F20">
        <v>6</v>
      </c>
      <c r="G20">
        <v>6</v>
      </c>
      <c r="H20">
        <v>6</v>
      </c>
      <c r="I20">
        <v>6</v>
      </c>
      <c r="J20">
        <v>6</v>
      </c>
      <c r="K20" s="19">
        <f>SUM(C20:J20)</f>
        <v>47</v>
      </c>
      <c r="L20" s="20" t="s">
        <v>1</v>
      </c>
      <c r="M20" s="19">
        <f>SUM(C21:J21)</f>
        <v>28</v>
      </c>
      <c r="N20" s="22">
        <f>K20+M20</f>
        <v>75</v>
      </c>
      <c r="O20" s="22">
        <f>19+8</f>
        <v>27</v>
      </c>
      <c r="P20" s="22" t="s">
        <v>19</v>
      </c>
    </row>
    <row r="21" spans="1:16" ht="12.75">
      <c r="A21" s="19"/>
      <c r="B21" s="19"/>
      <c r="C21">
        <v>2</v>
      </c>
      <c r="D21">
        <v>5</v>
      </c>
      <c r="E21">
        <v>3</v>
      </c>
      <c r="F21">
        <v>2</v>
      </c>
      <c r="G21">
        <v>3</v>
      </c>
      <c r="H21">
        <v>5</v>
      </c>
      <c r="I21">
        <v>6</v>
      </c>
      <c r="J21">
        <v>2</v>
      </c>
      <c r="K21" s="19"/>
      <c r="L21" s="19"/>
      <c r="M21" s="19"/>
      <c r="N21" s="22"/>
      <c r="O21" s="22"/>
      <c r="P21" s="22"/>
    </row>
    <row r="22" spans="1:16" ht="16.5" customHeight="1">
      <c r="A22" s="19" t="s">
        <v>58</v>
      </c>
      <c r="B22" s="19" t="s">
        <v>33</v>
      </c>
      <c r="C22">
        <v>6</v>
      </c>
      <c r="D22">
        <v>6</v>
      </c>
      <c r="E22">
        <v>6</v>
      </c>
      <c r="F22">
        <v>5</v>
      </c>
      <c r="G22">
        <v>6</v>
      </c>
      <c r="H22">
        <v>6</v>
      </c>
      <c r="I22">
        <v>6</v>
      </c>
      <c r="J22">
        <v>6</v>
      </c>
      <c r="K22" s="19">
        <f>SUM(C22:J22)</f>
        <v>47</v>
      </c>
      <c r="L22" s="20" t="s">
        <v>1</v>
      </c>
      <c r="M22" s="19">
        <f>SUM(C23:J23)</f>
        <v>28</v>
      </c>
      <c r="N22" s="22">
        <f>K22+M22</f>
        <v>75</v>
      </c>
      <c r="O22" s="22">
        <v>26</v>
      </c>
      <c r="P22" s="22" t="s">
        <v>19</v>
      </c>
    </row>
    <row r="23" spans="1:16" ht="12.75">
      <c r="A23" s="19"/>
      <c r="B23" s="19"/>
      <c r="C23">
        <v>2</v>
      </c>
      <c r="D23">
        <v>5</v>
      </c>
      <c r="E23">
        <v>4</v>
      </c>
      <c r="F23">
        <v>2</v>
      </c>
      <c r="G23">
        <v>3</v>
      </c>
      <c r="H23">
        <v>5</v>
      </c>
      <c r="I23">
        <v>5</v>
      </c>
      <c r="J23">
        <v>2</v>
      </c>
      <c r="K23" s="19"/>
      <c r="L23" s="19"/>
      <c r="M23" s="19"/>
      <c r="N23" s="22"/>
      <c r="O23" s="22"/>
      <c r="P23" s="22"/>
    </row>
    <row r="24" spans="1:16" ht="16.5" customHeight="1">
      <c r="A24" s="19" t="s">
        <v>12</v>
      </c>
      <c r="B24" s="19" t="s">
        <v>11</v>
      </c>
      <c r="C24">
        <v>6</v>
      </c>
      <c r="D24">
        <v>6</v>
      </c>
      <c r="E24">
        <v>5</v>
      </c>
      <c r="F24">
        <v>6</v>
      </c>
      <c r="G24">
        <v>6</v>
      </c>
      <c r="H24">
        <v>6</v>
      </c>
      <c r="I24">
        <v>5</v>
      </c>
      <c r="J24">
        <v>6</v>
      </c>
      <c r="K24" s="19">
        <f>SUM(C24:J24)</f>
        <v>46</v>
      </c>
      <c r="L24" s="20" t="s">
        <v>1</v>
      </c>
      <c r="M24" s="19">
        <f>SUM(C25:J25)</f>
        <v>28</v>
      </c>
      <c r="N24" s="22">
        <f>K24+M24</f>
        <v>74</v>
      </c>
      <c r="O24" s="22">
        <v>35</v>
      </c>
      <c r="P24" s="22" t="s">
        <v>18</v>
      </c>
    </row>
    <row r="25" spans="1:16" ht="12.75">
      <c r="A25" s="19"/>
      <c r="B25" s="19"/>
      <c r="C25">
        <v>2</v>
      </c>
      <c r="D25">
        <v>5</v>
      </c>
      <c r="E25">
        <v>4</v>
      </c>
      <c r="F25">
        <v>2</v>
      </c>
      <c r="G25">
        <v>3</v>
      </c>
      <c r="H25">
        <v>5</v>
      </c>
      <c r="I25">
        <v>5</v>
      </c>
      <c r="J25">
        <v>2</v>
      </c>
      <c r="K25" s="19"/>
      <c r="L25" s="19"/>
      <c r="M25" s="19"/>
      <c r="N25" s="22"/>
      <c r="O25" s="22"/>
      <c r="P25" s="22"/>
    </row>
    <row r="26" spans="1:16" ht="16.5" customHeight="1">
      <c r="A26" s="19" t="s">
        <v>59</v>
      </c>
      <c r="B26" s="19" t="s">
        <v>26</v>
      </c>
      <c r="C26">
        <v>6</v>
      </c>
      <c r="D26">
        <v>5</v>
      </c>
      <c r="E26">
        <v>6</v>
      </c>
      <c r="F26">
        <v>6</v>
      </c>
      <c r="G26">
        <v>6</v>
      </c>
      <c r="H26">
        <v>6</v>
      </c>
      <c r="I26">
        <v>6</v>
      </c>
      <c r="J26">
        <v>5</v>
      </c>
      <c r="K26" s="19">
        <f>SUM(C26:J26)</f>
        <v>46</v>
      </c>
      <c r="L26" s="20" t="s">
        <v>1</v>
      </c>
      <c r="M26" s="19">
        <f>SUM(C27:J27)</f>
        <v>28</v>
      </c>
      <c r="N26" s="22">
        <f>K26+M26</f>
        <v>74</v>
      </c>
      <c r="O26" s="22">
        <v>24</v>
      </c>
      <c r="P26" s="22" t="s">
        <v>18</v>
      </c>
    </row>
    <row r="27" spans="1:16" ht="12.75">
      <c r="A27" s="19"/>
      <c r="B27" s="19"/>
      <c r="C27">
        <v>2</v>
      </c>
      <c r="D27">
        <v>4</v>
      </c>
      <c r="E27">
        <v>4</v>
      </c>
      <c r="F27">
        <v>2</v>
      </c>
      <c r="G27">
        <v>3</v>
      </c>
      <c r="H27">
        <v>5</v>
      </c>
      <c r="I27">
        <v>6</v>
      </c>
      <c r="J27">
        <v>2</v>
      </c>
      <c r="K27" s="19"/>
      <c r="L27" s="19"/>
      <c r="M27" s="19"/>
      <c r="N27" s="22"/>
      <c r="O27" s="22"/>
      <c r="P27" s="22"/>
    </row>
    <row r="28" spans="1:16" ht="16.5" customHeight="1">
      <c r="A28" s="19" t="s">
        <v>60</v>
      </c>
      <c r="B28" s="19" t="s">
        <v>26</v>
      </c>
      <c r="C28">
        <v>6</v>
      </c>
      <c r="D28">
        <v>6</v>
      </c>
      <c r="E28">
        <v>6</v>
      </c>
      <c r="F28">
        <v>6</v>
      </c>
      <c r="G28">
        <v>6</v>
      </c>
      <c r="H28">
        <v>6</v>
      </c>
      <c r="I28">
        <v>6</v>
      </c>
      <c r="J28">
        <v>4</v>
      </c>
      <c r="K28" s="19">
        <f>SUM(C28:J28)</f>
        <v>46</v>
      </c>
      <c r="L28" s="20" t="s">
        <v>1</v>
      </c>
      <c r="M28" s="19">
        <f>SUM(C29:J29)</f>
        <v>28</v>
      </c>
      <c r="N28" s="22">
        <f>K28+M28</f>
        <v>74</v>
      </c>
      <c r="O28" s="22">
        <v>21</v>
      </c>
      <c r="P28" s="22" t="s">
        <v>18</v>
      </c>
    </row>
    <row r="29" spans="1:16" ht="12.75">
      <c r="A29" s="19"/>
      <c r="B29" s="19"/>
      <c r="C29">
        <v>2</v>
      </c>
      <c r="D29">
        <v>5</v>
      </c>
      <c r="E29">
        <v>4</v>
      </c>
      <c r="F29">
        <v>2</v>
      </c>
      <c r="G29">
        <v>3</v>
      </c>
      <c r="H29">
        <v>5</v>
      </c>
      <c r="I29">
        <v>6</v>
      </c>
      <c r="J29">
        <v>1</v>
      </c>
      <c r="K29" s="19"/>
      <c r="L29" s="19"/>
      <c r="M29" s="19"/>
      <c r="N29" s="22"/>
      <c r="O29" s="22"/>
      <c r="P29" s="22"/>
    </row>
    <row r="30" spans="1:16" ht="16.5" customHeight="1">
      <c r="A30" s="19" t="s">
        <v>61</v>
      </c>
      <c r="B30" s="19" t="s">
        <v>13</v>
      </c>
      <c r="C30">
        <v>6</v>
      </c>
      <c r="D30">
        <v>6</v>
      </c>
      <c r="E30">
        <v>6</v>
      </c>
      <c r="F30">
        <v>6</v>
      </c>
      <c r="G30">
        <v>6</v>
      </c>
      <c r="H30">
        <v>5</v>
      </c>
      <c r="I30">
        <v>6</v>
      </c>
      <c r="J30">
        <v>5</v>
      </c>
      <c r="K30" s="19">
        <f>SUM(C30:J30)</f>
        <v>46</v>
      </c>
      <c r="L30" s="20" t="s">
        <v>1</v>
      </c>
      <c r="M30" s="19">
        <f>SUM(C31:J31)</f>
        <v>27</v>
      </c>
      <c r="N30" s="22">
        <f>K30+M30</f>
        <v>73</v>
      </c>
      <c r="O30" s="22">
        <v>30</v>
      </c>
      <c r="P30" s="22" t="s">
        <v>18</v>
      </c>
    </row>
    <row r="31" spans="1:16" ht="12.75">
      <c r="A31" s="19"/>
      <c r="B31" s="19"/>
      <c r="C31">
        <v>2</v>
      </c>
      <c r="D31">
        <v>5</v>
      </c>
      <c r="E31">
        <v>4</v>
      </c>
      <c r="F31">
        <v>2</v>
      </c>
      <c r="G31">
        <v>3</v>
      </c>
      <c r="H31">
        <v>4</v>
      </c>
      <c r="I31">
        <v>6</v>
      </c>
      <c r="J31">
        <v>1</v>
      </c>
      <c r="K31" s="19"/>
      <c r="L31" s="19"/>
      <c r="M31" s="19"/>
      <c r="N31" s="22"/>
      <c r="O31" s="22"/>
      <c r="P31" s="22"/>
    </row>
    <row r="32" spans="1:16" ht="16.5" customHeight="1">
      <c r="A32" s="19" t="s">
        <v>62</v>
      </c>
      <c r="B32" s="19" t="s">
        <v>33</v>
      </c>
      <c r="C32">
        <v>6</v>
      </c>
      <c r="D32">
        <v>4</v>
      </c>
      <c r="E32">
        <v>6</v>
      </c>
      <c r="F32">
        <v>6</v>
      </c>
      <c r="G32">
        <v>6</v>
      </c>
      <c r="H32">
        <v>5</v>
      </c>
      <c r="I32">
        <v>6</v>
      </c>
      <c r="J32">
        <v>6</v>
      </c>
      <c r="K32" s="19">
        <f>SUM(C32:J32)</f>
        <v>45</v>
      </c>
      <c r="L32" s="20" t="s">
        <v>1</v>
      </c>
      <c r="M32" s="19">
        <f>SUM(C33:J33)</f>
        <v>27</v>
      </c>
      <c r="N32" s="22">
        <f>K32+M32</f>
        <v>72</v>
      </c>
      <c r="O32" s="22">
        <v>36</v>
      </c>
      <c r="P32" s="22" t="s">
        <v>18</v>
      </c>
    </row>
    <row r="33" spans="1:16" ht="12.75">
      <c r="A33" s="19"/>
      <c r="B33" s="19"/>
      <c r="C33">
        <v>2</v>
      </c>
      <c r="D33">
        <v>4</v>
      </c>
      <c r="E33">
        <v>4</v>
      </c>
      <c r="F33">
        <v>2</v>
      </c>
      <c r="G33">
        <v>3</v>
      </c>
      <c r="H33">
        <v>4</v>
      </c>
      <c r="I33">
        <v>6</v>
      </c>
      <c r="J33">
        <v>2</v>
      </c>
      <c r="K33" s="19"/>
      <c r="L33" s="19"/>
      <c r="M33" s="19"/>
      <c r="N33" s="22"/>
      <c r="O33" s="22"/>
      <c r="P33" s="22"/>
    </row>
    <row r="34" spans="1:16" ht="16.5" customHeight="1">
      <c r="A34" s="19" t="s">
        <v>63</v>
      </c>
      <c r="B34" s="19" t="s">
        <v>15</v>
      </c>
      <c r="C34">
        <v>5</v>
      </c>
      <c r="D34">
        <v>5</v>
      </c>
      <c r="E34">
        <v>6</v>
      </c>
      <c r="F34">
        <v>6</v>
      </c>
      <c r="G34">
        <v>5</v>
      </c>
      <c r="H34">
        <v>6</v>
      </c>
      <c r="I34">
        <v>5</v>
      </c>
      <c r="J34">
        <v>6</v>
      </c>
      <c r="K34" s="19">
        <f>SUM(C34:J34)</f>
        <v>44</v>
      </c>
      <c r="L34" s="20" t="s">
        <v>1</v>
      </c>
      <c r="M34" s="19">
        <f>SUM(C35:J35)</f>
        <v>27</v>
      </c>
      <c r="N34" s="22">
        <f>K34+M34</f>
        <v>71</v>
      </c>
      <c r="O34" s="22">
        <v>34</v>
      </c>
      <c r="P34" s="22"/>
    </row>
    <row r="35" spans="1:16" ht="12.75">
      <c r="A35" s="19"/>
      <c r="B35" s="19"/>
      <c r="C35">
        <v>2</v>
      </c>
      <c r="D35">
        <v>4</v>
      </c>
      <c r="E35">
        <v>4</v>
      </c>
      <c r="F35">
        <v>2</v>
      </c>
      <c r="G35">
        <v>3</v>
      </c>
      <c r="H35">
        <v>5</v>
      </c>
      <c r="I35">
        <v>5</v>
      </c>
      <c r="J35">
        <v>2</v>
      </c>
      <c r="K35" s="19"/>
      <c r="L35" s="19"/>
      <c r="M35" s="19"/>
      <c r="N35" s="22"/>
      <c r="O35" s="22"/>
      <c r="P35" s="22"/>
    </row>
    <row r="36" spans="1:16" ht="16.5" customHeight="1">
      <c r="A36" s="19" t="s">
        <v>64</v>
      </c>
      <c r="B36" s="19" t="s">
        <v>45</v>
      </c>
      <c r="C36">
        <v>6</v>
      </c>
      <c r="D36">
        <v>5</v>
      </c>
      <c r="E36">
        <v>5</v>
      </c>
      <c r="F36">
        <v>5</v>
      </c>
      <c r="G36">
        <v>6</v>
      </c>
      <c r="H36">
        <v>6</v>
      </c>
      <c r="I36">
        <v>6</v>
      </c>
      <c r="J36">
        <v>5</v>
      </c>
      <c r="K36" s="19">
        <f>SUM(C36:J36)</f>
        <v>44</v>
      </c>
      <c r="L36" s="20" t="s">
        <v>1</v>
      </c>
      <c r="M36" s="19">
        <f>SUM(C37:J37)</f>
        <v>27</v>
      </c>
      <c r="N36" s="22">
        <f>K36+M36</f>
        <v>71</v>
      </c>
      <c r="O36" s="22">
        <v>34</v>
      </c>
      <c r="P36" s="22"/>
    </row>
    <row r="37" spans="1:16" ht="12.75">
      <c r="A37" s="19"/>
      <c r="B37" s="19"/>
      <c r="C37">
        <v>2</v>
      </c>
      <c r="D37">
        <v>4</v>
      </c>
      <c r="E37">
        <v>4</v>
      </c>
      <c r="F37">
        <v>2</v>
      </c>
      <c r="G37">
        <v>3</v>
      </c>
      <c r="H37">
        <v>5</v>
      </c>
      <c r="I37">
        <v>6</v>
      </c>
      <c r="J37">
        <v>1</v>
      </c>
      <c r="K37" s="19"/>
      <c r="L37" s="19"/>
      <c r="M37" s="19"/>
      <c r="N37" s="22"/>
      <c r="O37" s="22"/>
      <c r="P37" s="22"/>
    </row>
    <row r="38" spans="1:16" ht="16.5" customHeight="1">
      <c r="A38" s="19" t="s">
        <v>65</v>
      </c>
      <c r="B38" s="19" t="s">
        <v>45</v>
      </c>
      <c r="C38">
        <v>6</v>
      </c>
      <c r="D38">
        <v>6</v>
      </c>
      <c r="E38">
        <v>5</v>
      </c>
      <c r="F38">
        <v>6</v>
      </c>
      <c r="G38">
        <v>6</v>
      </c>
      <c r="H38">
        <v>6</v>
      </c>
      <c r="I38">
        <v>4</v>
      </c>
      <c r="J38">
        <v>6</v>
      </c>
      <c r="K38" s="19">
        <f>SUM(C38:J38)</f>
        <v>45</v>
      </c>
      <c r="L38" s="20" t="s">
        <v>1</v>
      </c>
      <c r="M38" s="19">
        <f>SUM(C39:J39)</f>
        <v>26</v>
      </c>
      <c r="N38" s="22">
        <f>K38+M38</f>
        <v>71</v>
      </c>
      <c r="O38" s="22">
        <v>32</v>
      </c>
      <c r="P38" s="22"/>
    </row>
    <row r="39" spans="1:16" ht="12.75">
      <c r="A39" s="19"/>
      <c r="B39" s="19"/>
      <c r="C39">
        <v>2</v>
      </c>
      <c r="D39">
        <v>4</v>
      </c>
      <c r="E39">
        <v>4</v>
      </c>
      <c r="F39">
        <v>2</v>
      </c>
      <c r="G39">
        <v>3</v>
      </c>
      <c r="H39">
        <v>5</v>
      </c>
      <c r="I39">
        <v>4</v>
      </c>
      <c r="J39">
        <v>2</v>
      </c>
      <c r="K39" s="19"/>
      <c r="L39" s="19"/>
      <c r="M39" s="19"/>
      <c r="N39" s="22"/>
      <c r="O39" s="22"/>
      <c r="P39" s="22"/>
    </row>
    <row r="40" spans="1:16" ht="16.5" customHeight="1">
      <c r="A40" s="19" t="s">
        <v>66</v>
      </c>
      <c r="B40" s="19" t="s">
        <v>9</v>
      </c>
      <c r="C40">
        <v>6</v>
      </c>
      <c r="D40">
        <v>5</v>
      </c>
      <c r="E40">
        <v>3</v>
      </c>
      <c r="F40">
        <v>6</v>
      </c>
      <c r="G40">
        <v>6</v>
      </c>
      <c r="H40">
        <v>6</v>
      </c>
      <c r="I40">
        <v>5</v>
      </c>
      <c r="J40">
        <v>6</v>
      </c>
      <c r="K40" s="19">
        <f>SUM(C40:J40)</f>
        <v>43</v>
      </c>
      <c r="L40" s="20" t="s">
        <v>1</v>
      </c>
      <c r="M40" s="19">
        <f>SUM(C41:J41)</f>
        <v>27</v>
      </c>
      <c r="N40" s="22">
        <f>K40+M40</f>
        <v>70</v>
      </c>
      <c r="O40" s="22">
        <v>28</v>
      </c>
      <c r="P40" s="22"/>
    </row>
    <row r="41" spans="1:16" ht="12.75">
      <c r="A41" s="19"/>
      <c r="B41" s="19"/>
      <c r="C41">
        <v>2</v>
      </c>
      <c r="D41">
        <v>5</v>
      </c>
      <c r="E41">
        <v>3</v>
      </c>
      <c r="F41">
        <v>2</v>
      </c>
      <c r="G41">
        <v>3</v>
      </c>
      <c r="H41">
        <v>5</v>
      </c>
      <c r="I41">
        <v>5</v>
      </c>
      <c r="J41">
        <v>2</v>
      </c>
      <c r="K41" s="19"/>
      <c r="L41" s="19"/>
      <c r="M41" s="19"/>
      <c r="N41" s="22"/>
      <c r="O41" s="22"/>
      <c r="P41" s="22"/>
    </row>
    <row r="42" spans="1:16" ht="16.5" customHeight="1">
      <c r="A42" s="19" t="s">
        <v>67</v>
      </c>
      <c r="B42" s="19" t="s">
        <v>68</v>
      </c>
      <c r="C42">
        <v>6</v>
      </c>
      <c r="D42">
        <v>4</v>
      </c>
      <c r="E42">
        <v>6</v>
      </c>
      <c r="F42">
        <v>6</v>
      </c>
      <c r="G42">
        <v>6</v>
      </c>
      <c r="H42">
        <v>6</v>
      </c>
      <c r="I42">
        <v>4</v>
      </c>
      <c r="J42">
        <v>6</v>
      </c>
      <c r="K42" s="19">
        <f>SUM(C42:J42)</f>
        <v>44</v>
      </c>
      <c r="L42" s="20" t="s">
        <v>1</v>
      </c>
      <c r="M42" s="19">
        <f>SUM(C43:J43)</f>
        <v>26</v>
      </c>
      <c r="N42" s="22">
        <f>K42+M42</f>
        <v>70</v>
      </c>
      <c r="O42" s="22">
        <v>27</v>
      </c>
      <c r="P42" s="22"/>
    </row>
    <row r="43" spans="1:16" ht="12.75">
      <c r="A43" s="19"/>
      <c r="B43" s="19"/>
      <c r="C43">
        <v>2</v>
      </c>
      <c r="D43">
        <v>4</v>
      </c>
      <c r="E43">
        <v>4</v>
      </c>
      <c r="F43">
        <v>2</v>
      </c>
      <c r="G43">
        <v>3</v>
      </c>
      <c r="H43">
        <v>5</v>
      </c>
      <c r="I43">
        <v>4</v>
      </c>
      <c r="J43">
        <v>2</v>
      </c>
      <c r="K43" s="19"/>
      <c r="L43" s="19"/>
      <c r="M43" s="19"/>
      <c r="N43" s="22"/>
      <c r="O43" s="22"/>
      <c r="P43" s="22"/>
    </row>
    <row r="44" spans="1:16" ht="16.5" customHeight="1">
      <c r="A44" s="19" t="s">
        <v>69</v>
      </c>
      <c r="B44" s="19" t="s">
        <v>10</v>
      </c>
      <c r="C44">
        <v>6</v>
      </c>
      <c r="D44">
        <v>6</v>
      </c>
      <c r="E44">
        <v>6</v>
      </c>
      <c r="F44">
        <v>6</v>
      </c>
      <c r="G44">
        <v>6</v>
      </c>
      <c r="H44">
        <v>3</v>
      </c>
      <c r="I44">
        <v>5</v>
      </c>
      <c r="J44">
        <v>5</v>
      </c>
      <c r="K44" s="19">
        <f>SUM(C44:J44)</f>
        <v>43</v>
      </c>
      <c r="L44" s="20" t="s">
        <v>1</v>
      </c>
      <c r="M44" s="19">
        <f>SUM(C45:J45)</f>
        <v>24</v>
      </c>
      <c r="N44" s="22">
        <f>K44+M44</f>
        <v>67</v>
      </c>
      <c r="O44" s="22">
        <v>33</v>
      </c>
      <c r="P44" s="22"/>
    </row>
    <row r="45" spans="1:16" ht="12.75">
      <c r="A45" s="19"/>
      <c r="B45" s="19"/>
      <c r="C45">
        <v>2</v>
      </c>
      <c r="D45">
        <v>5</v>
      </c>
      <c r="E45">
        <v>4</v>
      </c>
      <c r="F45">
        <v>2</v>
      </c>
      <c r="G45">
        <v>3</v>
      </c>
      <c r="H45">
        <v>2</v>
      </c>
      <c r="I45">
        <v>5</v>
      </c>
      <c r="J45">
        <v>1</v>
      </c>
      <c r="K45" s="19"/>
      <c r="L45" s="19"/>
      <c r="M45" s="19"/>
      <c r="N45" s="22"/>
      <c r="O45" s="22"/>
      <c r="P45" s="22"/>
    </row>
    <row r="46" spans="1:16" ht="16.5" customHeight="1">
      <c r="A46" s="19" t="s">
        <v>70</v>
      </c>
      <c r="B46" s="19" t="s">
        <v>9</v>
      </c>
      <c r="C46">
        <v>6</v>
      </c>
      <c r="D46">
        <v>4</v>
      </c>
      <c r="E46">
        <v>6</v>
      </c>
      <c r="F46">
        <v>6</v>
      </c>
      <c r="G46">
        <v>6</v>
      </c>
      <c r="H46">
        <v>4</v>
      </c>
      <c r="I46">
        <v>5</v>
      </c>
      <c r="J46">
        <v>5</v>
      </c>
      <c r="K46" s="19">
        <f>SUM(C46:J46)</f>
        <v>42</v>
      </c>
      <c r="L46" s="20" t="s">
        <v>1</v>
      </c>
      <c r="M46" s="19">
        <f>SUM(C47:J47)</f>
        <v>23</v>
      </c>
      <c r="N46" s="22">
        <f>K46+M46</f>
        <v>65</v>
      </c>
      <c r="O46" s="22">
        <v>27</v>
      </c>
      <c r="P46" s="22"/>
    </row>
    <row r="47" spans="1:16" ht="12.75">
      <c r="A47" s="19"/>
      <c r="B47" s="19"/>
      <c r="C47">
        <v>2</v>
      </c>
      <c r="D47">
        <v>3</v>
      </c>
      <c r="E47">
        <v>4</v>
      </c>
      <c r="F47">
        <v>2</v>
      </c>
      <c r="G47">
        <v>3</v>
      </c>
      <c r="H47">
        <v>3</v>
      </c>
      <c r="I47">
        <v>5</v>
      </c>
      <c r="J47">
        <v>1</v>
      </c>
      <c r="K47" s="19"/>
      <c r="L47" s="19"/>
      <c r="M47" s="19"/>
      <c r="N47" s="22"/>
      <c r="O47" s="22"/>
      <c r="P47" s="22"/>
    </row>
    <row r="48" spans="1:16" ht="16.5" customHeight="1">
      <c r="A48" s="19" t="s">
        <v>71</v>
      </c>
      <c r="B48" s="19" t="s">
        <v>9</v>
      </c>
      <c r="C48">
        <v>5</v>
      </c>
      <c r="D48">
        <v>4</v>
      </c>
      <c r="E48">
        <v>3</v>
      </c>
      <c r="F48">
        <v>5</v>
      </c>
      <c r="G48">
        <v>6</v>
      </c>
      <c r="H48">
        <v>5</v>
      </c>
      <c r="I48">
        <v>6</v>
      </c>
      <c r="J48">
        <v>6</v>
      </c>
      <c r="K48" s="19">
        <f>SUM(C48:J48)</f>
        <v>40</v>
      </c>
      <c r="L48" s="20" t="s">
        <v>1</v>
      </c>
      <c r="M48" s="19">
        <f>SUM(C49:J49)</f>
        <v>24</v>
      </c>
      <c r="N48" s="22">
        <f>K48+M48</f>
        <v>64</v>
      </c>
      <c r="O48" s="22">
        <v>20</v>
      </c>
      <c r="P48" s="22"/>
    </row>
    <row r="49" spans="1:16" ht="12.75">
      <c r="A49" s="19"/>
      <c r="B49" s="19"/>
      <c r="C49">
        <v>2</v>
      </c>
      <c r="D49">
        <v>3</v>
      </c>
      <c r="E49">
        <v>2</v>
      </c>
      <c r="F49">
        <v>2</v>
      </c>
      <c r="G49">
        <v>3</v>
      </c>
      <c r="H49">
        <v>4</v>
      </c>
      <c r="I49">
        <v>6</v>
      </c>
      <c r="J49">
        <v>2</v>
      </c>
      <c r="K49" s="19"/>
      <c r="L49" s="19"/>
      <c r="M49" s="19"/>
      <c r="N49" s="22"/>
      <c r="O49" s="22"/>
      <c r="P49" s="22"/>
    </row>
    <row r="50" spans="1:16" ht="16.5" customHeight="1">
      <c r="A50" s="19" t="s">
        <v>72</v>
      </c>
      <c r="B50" s="19" t="s">
        <v>11</v>
      </c>
      <c r="C50">
        <v>6</v>
      </c>
      <c r="D50">
        <v>6</v>
      </c>
      <c r="E50">
        <v>6</v>
      </c>
      <c r="F50">
        <v>6</v>
      </c>
      <c r="G50">
        <v>6</v>
      </c>
      <c r="H50">
        <v>0</v>
      </c>
      <c r="I50">
        <v>6</v>
      </c>
      <c r="J50">
        <v>4</v>
      </c>
      <c r="K50" s="19">
        <f>SUM(C50:J50)</f>
        <v>40</v>
      </c>
      <c r="L50" s="20" t="s">
        <v>1</v>
      </c>
      <c r="M50" s="19">
        <f>SUM(C51:J51)</f>
        <v>24</v>
      </c>
      <c r="N50" s="22">
        <f>K50+M50</f>
        <v>64</v>
      </c>
      <c r="O50" s="22">
        <v>20</v>
      </c>
      <c r="P50" s="22"/>
    </row>
    <row r="51" spans="1:16" ht="12.75">
      <c r="A51" s="19"/>
      <c r="B51" s="19"/>
      <c r="C51">
        <v>2</v>
      </c>
      <c r="D51">
        <v>5</v>
      </c>
      <c r="E51">
        <v>4</v>
      </c>
      <c r="F51">
        <v>2</v>
      </c>
      <c r="G51">
        <v>3</v>
      </c>
      <c r="H51">
        <v>0</v>
      </c>
      <c r="I51">
        <v>6</v>
      </c>
      <c r="J51">
        <v>2</v>
      </c>
      <c r="K51" s="19"/>
      <c r="L51" s="19"/>
      <c r="M51" s="19"/>
      <c r="N51" s="22"/>
      <c r="O51" s="22"/>
      <c r="P51" s="22"/>
    </row>
    <row r="52" spans="1:16" ht="16.5" customHeight="1">
      <c r="A52" s="19" t="s">
        <v>73</v>
      </c>
      <c r="B52" s="19" t="s">
        <v>15</v>
      </c>
      <c r="C52">
        <v>5</v>
      </c>
      <c r="D52">
        <v>6</v>
      </c>
      <c r="E52">
        <v>5</v>
      </c>
      <c r="F52">
        <v>4</v>
      </c>
      <c r="G52">
        <v>4</v>
      </c>
      <c r="H52">
        <v>6</v>
      </c>
      <c r="I52">
        <v>4</v>
      </c>
      <c r="J52">
        <v>5</v>
      </c>
      <c r="K52" s="19">
        <f>SUM(C52:J52)</f>
        <v>39</v>
      </c>
      <c r="L52" s="20" t="s">
        <v>1</v>
      </c>
      <c r="M52" s="19">
        <f>SUM(C53:J53)</f>
        <v>25</v>
      </c>
      <c r="N52" s="22">
        <f>K52+M52</f>
        <v>64</v>
      </c>
      <c r="O52" s="22">
        <v>14</v>
      </c>
      <c r="P52" s="22"/>
    </row>
    <row r="53" spans="1:16" ht="12.75">
      <c r="A53" s="19"/>
      <c r="B53" s="19"/>
      <c r="C53">
        <v>2</v>
      </c>
      <c r="D53">
        <v>5</v>
      </c>
      <c r="E53">
        <v>3</v>
      </c>
      <c r="F53">
        <v>1</v>
      </c>
      <c r="G53">
        <v>3</v>
      </c>
      <c r="H53">
        <v>5</v>
      </c>
      <c r="I53">
        <v>4</v>
      </c>
      <c r="J53">
        <v>2</v>
      </c>
      <c r="K53" s="19"/>
      <c r="L53" s="19"/>
      <c r="M53" s="19"/>
      <c r="N53" s="22"/>
      <c r="O53" s="22"/>
      <c r="P53" s="22"/>
    </row>
    <row r="54" spans="1:16" ht="12.75">
      <c r="A54" s="17"/>
      <c r="B54" s="17"/>
      <c r="K54" s="17"/>
      <c r="L54" s="17"/>
      <c r="M54" s="17"/>
      <c r="N54" s="16"/>
      <c r="O54" s="16"/>
      <c r="P54" s="16"/>
    </row>
    <row r="55" spans="1:16" s="2" customFormat="1" ht="12.75">
      <c r="A55" s="2" t="s">
        <v>5</v>
      </c>
      <c r="N55" s="3"/>
      <c r="O55" s="3"/>
      <c r="P55" s="3"/>
    </row>
    <row r="56" spans="3:16" s="2" customFormat="1" ht="12.75">
      <c r="C56" s="21" t="s">
        <v>2</v>
      </c>
      <c r="D56" s="21"/>
      <c r="E56" s="21"/>
      <c r="F56" s="21"/>
      <c r="G56" s="21"/>
      <c r="H56" s="21"/>
      <c r="I56" s="21"/>
      <c r="J56" s="21"/>
      <c r="N56" s="3" t="s">
        <v>3</v>
      </c>
      <c r="O56" s="3" t="s">
        <v>4</v>
      </c>
      <c r="P56" s="3" t="s">
        <v>20</v>
      </c>
    </row>
    <row r="57" spans="1:16" ht="16.5" customHeight="1">
      <c r="A57" s="19" t="s">
        <v>42</v>
      </c>
      <c r="B57" s="19" t="s">
        <v>9</v>
      </c>
      <c r="C57">
        <v>6</v>
      </c>
      <c r="D57">
        <v>6</v>
      </c>
      <c r="E57">
        <v>6</v>
      </c>
      <c r="F57">
        <v>6</v>
      </c>
      <c r="G57">
        <v>6</v>
      </c>
      <c r="H57">
        <v>6</v>
      </c>
      <c r="I57">
        <v>6</v>
      </c>
      <c r="J57">
        <v>6</v>
      </c>
      <c r="K57" s="19">
        <f>SUM(C57:J57)</f>
        <v>48</v>
      </c>
      <c r="L57" s="20" t="s">
        <v>1</v>
      </c>
      <c r="M57" s="19">
        <f>SUM(C58:J58)</f>
        <v>29</v>
      </c>
      <c r="N57" s="22">
        <f>K57+M57</f>
        <v>77</v>
      </c>
      <c r="O57" s="22">
        <f>3+4+19</f>
        <v>26</v>
      </c>
      <c r="P57" s="22" t="s">
        <v>19</v>
      </c>
    </row>
    <row r="58" spans="1:16" ht="12.75">
      <c r="A58" s="19"/>
      <c r="B58" s="19"/>
      <c r="C58">
        <v>2</v>
      </c>
      <c r="D58">
        <v>5</v>
      </c>
      <c r="E58">
        <v>4</v>
      </c>
      <c r="F58">
        <v>2</v>
      </c>
      <c r="G58">
        <v>3</v>
      </c>
      <c r="H58">
        <v>5</v>
      </c>
      <c r="I58">
        <v>6</v>
      </c>
      <c r="J58">
        <v>2</v>
      </c>
      <c r="K58" s="19"/>
      <c r="L58" s="19"/>
      <c r="M58" s="19"/>
      <c r="N58" s="22"/>
      <c r="O58" s="22"/>
      <c r="P58" s="22"/>
    </row>
    <row r="59" spans="1:16" ht="16.5" customHeight="1">
      <c r="A59" s="19" t="s">
        <v>43</v>
      </c>
      <c r="B59" s="19" t="s">
        <v>26</v>
      </c>
      <c r="C59">
        <v>6</v>
      </c>
      <c r="D59">
        <v>6</v>
      </c>
      <c r="E59">
        <v>6</v>
      </c>
      <c r="F59">
        <v>5</v>
      </c>
      <c r="G59">
        <v>6</v>
      </c>
      <c r="H59">
        <v>5</v>
      </c>
      <c r="I59">
        <v>6</v>
      </c>
      <c r="J59">
        <v>6</v>
      </c>
      <c r="K59" s="19">
        <f>SUM(C59:J59)</f>
        <v>46</v>
      </c>
      <c r="L59" s="20" t="s">
        <v>1</v>
      </c>
      <c r="M59" s="19">
        <f>SUM(C60:J60)</f>
        <v>28</v>
      </c>
      <c r="N59" s="22">
        <f>K59+M59</f>
        <v>74</v>
      </c>
      <c r="O59" s="22">
        <f>5+11+4</f>
        <v>20</v>
      </c>
      <c r="P59" s="22" t="s">
        <v>18</v>
      </c>
    </row>
    <row r="60" spans="1:16" ht="12.75">
      <c r="A60" s="19"/>
      <c r="B60" s="19"/>
      <c r="C60">
        <v>2</v>
      </c>
      <c r="D60">
        <v>5</v>
      </c>
      <c r="E60">
        <v>4</v>
      </c>
      <c r="F60">
        <v>2</v>
      </c>
      <c r="G60">
        <v>3</v>
      </c>
      <c r="H60">
        <v>4</v>
      </c>
      <c r="I60">
        <v>6</v>
      </c>
      <c r="J60">
        <v>2</v>
      </c>
      <c r="K60" s="19"/>
      <c r="L60" s="19"/>
      <c r="M60" s="19"/>
      <c r="N60" s="22"/>
      <c r="O60" s="22"/>
      <c r="P60" s="22"/>
    </row>
    <row r="61" spans="1:16" ht="16.5" customHeight="1">
      <c r="A61" s="19" t="s">
        <v>44</v>
      </c>
      <c r="B61" s="19" t="s">
        <v>45</v>
      </c>
      <c r="C61">
        <v>6</v>
      </c>
      <c r="D61">
        <v>6</v>
      </c>
      <c r="E61">
        <v>6</v>
      </c>
      <c r="F61">
        <v>5</v>
      </c>
      <c r="G61">
        <v>6</v>
      </c>
      <c r="H61">
        <v>5</v>
      </c>
      <c r="I61">
        <v>6</v>
      </c>
      <c r="J61">
        <v>6</v>
      </c>
      <c r="K61" s="19">
        <f>SUM(C61:J61)</f>
        <v>46</v>
      </c>
      <c r="L61" s="20" t="s">
        <v>1</v>
      </c>
      <c r="M61" s="19">
        <f>SUM(C62:J62)</f>
        <v>27</v>
      </c>
      <c r="N61" s="22">
        <f>K61+M61</f>
        <v>73</v>
      </c>
      <c r="O61" s="22">
        <v>22</v>
      </c>
      <c r="P61" s="22" t="s">
        <v>18</v>
      </c>
    </row>
    <row r="62" spans="1:16" ht="12.75">
      <c r="A62" s="19"/>
      <c r="B62" s="19"/>
      <c r="C62">
        <v>2</v>
      </c>
      <c r="D62">
        <v>5</v>
      </c>
      <c r="E62">
        <v>4</v>
      </c>
      <c r="F62">
        <v>2</v>
      </c>
      <c r="G62">
        <v>3</v>
      </c>
      <c r="H62">
        <v>4</v>
      </c>
      <c r="I62">
        <v>6</v>
      </c>
      <c r="J62">
        <v>1</v>
      </c>
      <c r="K62" s="19"/>
      <c r="L62" s="19"/>
      <c r="M62" s="19"/>
      <c r="N62" s="22"/>
      <c r="O62" s="22"/>
      <c r="P62" s="22"/>
    </row>
    <row r="63" spans="1:16" ht="16.5" customHeight="1">
      <c r="A63" s="19" t="s">
        <v>50</v>
      </c>
      <c r="B63" s="19" t="s">
        <v>11</v>
      </c>
      <c r="C63">
        <v>4</v>
      </c>
      <c r="D63">
        <v>6</v>
      </c>
      <c r="E63">
        <v>5</v>
      </c>
      <c r="F63">
        <v>6</v>
      </c>
      <c r="G63">
        <v>6</v>
      </c>
      <c r="H63">
        <v>6</v>
      </c>
      <c r="I63">
        <v>4</v>
      </c>
      <c r="J63">
        <v>5</v>
      </c>
      <c r="K63" s="19">
        <f>SUM(C63:J63)</f>
        <v>42</v>
      </c>
      <c r="L63" s="20" t="s">
        <v>1</v>
      </c>
      <c r="M63" s="19">
        <f>SUM(C64:J64)</f>
        <v>26</v>
      </c>
      <c r="N63" s="22">
        <f>K63+M63</f>
        <v>68</v>
      </c>
      <c r="O63" s="22">
        <f>22</f>
        <v>22</v>
      </c>
      <c r="P63" s="22"/>
    </row>
    <row r="64" spans="1:16" ht="12.75">
      <c r="A64" s="19"/>
      <c r="B64" s="19"/>
      <c r="C64">
        <v>2</v>
      </c>
      <c r="D64">
        <v>5</v>
      </c>
      <c r="E64">
        <v>4</v>
      </c>
      <c r="F64">
        <v>2</v>
      </c>
      <c r="G64">
        <v>3</v>
      </c>
      <c r="H64">
        <v>5</v>
      </c>
      <c r="I64">
        <v>4</v>
      </c>
      <c r="J64">
        <v>1</v>
      </c>
      <c r="K64" s="19"/>
      <c r="L64" s="19"/>
      <c r="M64" s="19"/>
      <c r="N64" s="22"/>
      <c r="O64" s="22"/>
      <c r="P64" s="22"/>
    </row>
    <row r="65" spans="1:16" ht="16.5" customHeight="1">
      <c r="A65" s="19" t="s">
        <v>51</v>
      </c>
      <c r="B65" s="19" t="s">
        <v>26</v>
      </c>
      <c r="C65">
        <v>6</v>
      </c>
      <c r="D65">
        <v>3</v>
      </c>
      <c r="E65">
        <v>5</v>
      </c>
      <c r="F65">
        <v>6</v>
      </c>
      <c r="G65">
        <v>6</v>
      </c>
      <c r="H65">
        <v>5</v>
      </c>
      <c r="I65">
        <v>5</v>
      </c>
      <c r="J65">
        <v>2</v>
      </c>
      <c r="K65" s="19">
        <f>SUM(C65:J65)</f>
        <v>38</v>
      </c>
      <c r="L65" s="20" t="s">
        <v>1</v>
      </c>
      <c r="M65" s="19">
        <f>SUM(C66:J66)</f>
        <v>23</v>
      </c>
      <c r="N65" s="22">
        <f>K65+M65</f>
        <v>61</v>
      </c>
      <c r="O65" s="22">
        <v>21</v>
      </c>
      <c r="P65" s="22"/>
    </row>
    <row r="66" spans="1:16" ht="12.75">
      <c r="A66" s="19"/>
      <c r="B66" s="19"/>
      <c r="C66">
        <v>2</v>
      </c>
      <c r="D66">
        <v>2</v>
      </c>
      <c r="E66">
        <v>3</v>
      </c>
      <c r="F66">
        <v>2</v>
      </c>
      <c r="G66">
        <v>3</v>
      </c>
      <c r="H66">
        <v>4</v>
      </c>
      <c r="I66">
        <v>5</v>
      </c>
      <c r="J66">
        <v>2</v>
      </c>
      <c r="K66" s="19"/>
      <c r="L66" s="19"/>
      <c r="M66" s="19"/>
      <c r="N66" s="22"/>
      <c r="O66" s="22"/>
      <c r="P66" s="22"/>
    </row>
    <row r="67" spans="1:16" ht="16.5" customHeight="1">
      <c r="A67" s="19" t="s">
        <v>52</v>
      </c>
      <c r="B67" s="19" t="s">
        <v>28</v>
      </c>
      <c r="C67">
        <v>5</v>
      </c>
      <c r="D67">
        <v>4</v>
      </c>
      <c r="E67">
        <v>3</v>
      </c>
      <c r="F67">
        <v>5</v>
      </c>
      <c r="G67">
        <v>5</v>
      </c>
      <c r="H67">
        <v>5</v>
      </c>
      <c r="I67">
        <v>4</v>
      </c>
      <c r="J67">
        <v>3</v>
      </c>
      <c r="K67" s="19">
        <f>SUM(C67:J67)</f>
        <v>34</v>
      </c>
      <c r="L67" s="20" t="s">
        <v>1</v>
      </c>
      <c r="M67" s="19">
        <f>SUM(C68:J68)</f>
        <v>22</v>
      </c>
      <c r="N67" s="22">
        <f>K67+M67</f>
        <v>56</v>
      </c>
      <c r="O67" s="22">
        <v>19</v>
      </c>
      <c r="P67" s="22"/>
    </row>
    <row r="68" spans="1:16" ht="12.75">
      <c r="A68" s="19"/>
      <c r="B68" s="19"/>
      <c r="C68">
        <v>2</v>
      </c>
      <c r="D68">
        <v>3</v>
      </c>
      <c r="E68">
        <v>3</v>
      </c>
      <c r="F68">
        <v>2</v>
      </c>
      <c r="G68">
        <v>2</v>
      </c>
      <c r="H68">
        <v>4</v>
      </c>
      <c r="I68">
        <v>4</v>
      </c>
      <c r="J68">
        <v>2</v>
      </c>
      <c r="K68" s="19"/>
      <c r="L68" s="19"/>
      <c r="M68" s="19"/>
      <c r="N68" s="22"/>
      <c r="O68" s="22"/>
      <c r="P68" s="22"/>
    </row>
    <row r="70" spans="1:16" ht="12.75">
      <c r="A70" s="2" t="s">
        <v>46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</row>
    <row r="71" spans="1:16" ht="12.75">
      <c r="A71" s="2"/>
      <c r="B71" s="2"/>
      <c r="C71" s="21" t="s">
        <v>2</v>
      </c>
      <c r="D71" s="21"/>
      <c r="E71" s="21"/>
      <c r="F71" s="21"/>
      <c r="G71" s="21"/>
      <c r="H71" s="21"/>
      <c r="I71" s="21"/>
      <c r="J71" s="21"/>
      <c r="K71" s="2"/>
      <c r="L71" s="2"/>
      <c r="M71" s="2"/>
      <c r="N71" s="3" t="s">
        <v>3</v>
      </c>
      <c r="O71" s="3" t="s">
        <v>4</v>
      </c>
      <c r="P71" s="3" t="s">
        <v>20</v>
      </c>
    </row>
    <row r="72" spans="1:16" ht="12.75">
      <c r="A72" s="19" t="s">
        <v>47</v>
      </c>
      <c r="B72" s="19" t="s">
        <v>48</v>
      </c>
      <c r="C72">
        <v>6</v>
      </c>
      <c r="D72">
        <v>6</v>
      </c>
      <c r="E72">
        <v>6</v>
      </c>
      <c r="F72">
        <v>4</v>
      </c>
      <c r="G72">
        <v>6</v>
      </c>
      <c r="H72">
        <v>6</v>
      </c>
      <c r="I72">
        <v>5</v>
      </c>
      <c r="J72">
        <v>6</v>
      </c>
      <c r="K72" s="19">
        <f>SUM(C72:J72)</f>
        <v>45</v>
      </c>
      <c r="L72" s="20" t="s">
        <v>1</v>
      </c>
      <c r="M72" s="19">
        <f>SUM(C73:J73)</f>
        <v>27</v>
      </c>
      <c r="N72" s="22">
        <f>K72+M72</f>
        <v>72</v>
      </c>
      <c r="O72" s="22">
        <f>18</f>
        <v>18</v>
      </c>
      <c r="P72" s="22" t="s">
        <v>18</v>
      </c>
    </row>
    <row r="73" spans="1:16" ht="12.75">
      <c r="A73" s="19"/>
      <c r="B73" s="19"/>
      <c r="C73">
        <v>2</v>
      </c>
      <c r="D73">
        <v>5</v>
      </c>
      <c r="E73">
        <v>4</v>
      </c>
      <c r="F73">
        <v>1</v>
      </c>
      <c r="G73">
        <v>3</v>
      </c>
      <c r="H73">
        <v>5</v>
      </c>
      <c r="I73">
        <v>5</v>
      </c>
      <c r="J73">
        <v>2</v>
      </c>
      <c r="K73" s="19"/>
      <c r="L73" s="19"/>
      <c r="M73" s="19"/>
      <c r="N73" s="22"/>
      <c r="O73" s="22"/>
      <c r="P73" s="22"/>
    </row>
    <row r="74" spans="1:16" ht="12.75">
      <c r="A74" s="19" t="s">
        <v>49</v>
      </c>
      <c r="B74" s="19" t="s">
        <v>26</v>
      </c>
      <c r="C74">
        <v>6</v>
      </c>
      <c r="D74">
        <v>5</v>
      </c>
      <c r="E74">
        <v>5</v>
      </c>
      <c r="F74">
        <v>6</v>
      </c>
      <c r="G74">
        <v>6</v>
      </c>
      <c r="H74">
        <v>6</v>
      </c>
      <c r="I74">
        <v>5</v>
      </c>
      <c r="J74">
        <v>5</v>
      </c>
      <c r="K74" s="19">
        <f>SUM(C74:J74)</f>
        <v>44</v>
      </c>
      <c r="L74" s="20" t="s">
        <v>1</v>
      </c>
      <c r="M74" s="19">
        <f>SUM(C75:J75)</f>
        <v>26</v>
      </c>
      <c r="N74" s="22">
        <f>K74+M74</f>
        <v>70</v>
      </c>
      <c r="O74" s="22">
        <f>28</f>
        <v>28</v>
      </c>
      <c r="P74" s="22"/>
    </row>
    <row r="75" spans="1:16" ht="12.75">
      <c r="A75" s="19"/>
      <c r="B75" s="19"/>
      <c r="C75">
        <v>2</v>
      </c>
      <c r="D75">
        <v>4</v>
      </c>
      <c r="E75">
        <v>3</v>
      </c>
      <c r="F75">
        <v>2</v>
      </c>
      <c r="G75">
        <v>3</v>
      </c>
      <c r="H75">
        <v>5</v>
      </c>
      <c r="I75">
        <v>5</v>
      </c>
      <c r="J75">
        <v>2</v>
      </c>
      <c r="K75" s="19"/>
      <c r="L75" s="19"/>
      <c r="M75" s="19"/>
      <c r="N75" s="22"/>
      <c r="O75" s="22"/>
      <c r="P75" s="22"/>
    </row>
    <row r="76" ht="8.25" customHeight="1"/>
    <row r="77" spans="1:16" s="2" customFormat="1" ht="12.75">
      <c r="A77" s="2" t="s">
        <v>6</v>
      </c>
      <c r="N77" s="3"/>
      <c r="O77" s="3"/>
      <c r="P77" s="3"/>
    </row>
    <row r="78" spans="3:16" s="2" customFormat="1" ht="12.75">
      <c r="C78" s="21" t="s">
        <v>2</v>
      </c>
      <c r="D78" s="21"/>
      <c r="E78" s="21"/>
      <c r="F78" s="21"/>
      <c r="G78" s="21"/>
      <c r="H78" s="21"/>
      <c r="I78" s="21"/>
      <c r="J78" s="21"/>
      <c r="N78" s="3" t="s">
        <v>3</v>
      </c>
      <c r="O78" s="3" t="s">
        <v>4</v>
      </c>
      <c r="P78" s="3" t="s">
        <v>20</v>
      </c>
    </row>
    <row r="79" spans="1:16" ht="16.5" customHeight="1">
      <c r="A79" s="19" t="s">
        <v>16</v>
      </c>
      <c r="B79" s="19" t="s">
        <v>11</v>
      </c>
      <c r="C79">
        <v>6</v>
      </c>
      <c r="D79">
        <v>6</v>
      </c>
      <c r="E79">
        <v>6</v>
      </c>
      <c r="F79">
        <v>6</v>
      </c>
      <c r="G79">
        <v>6</v>
      </c>
      <c r="H79">
        <v>6</v>
      </c>
      <c r="I79">
        <v>6</v>
      </c>
      <c r="J79">
        <v>6</v>
      </c>
      <c r="K79" s="19">
        <f>SUM(C79:J79)</f>
        <v>48</v>
      </c>
      <c r="L79" s="20" t="s">
        <v>1</v>
      </c>
      <c r="M79" s="19">
        <f>SUM(C80:J80)</f>
        <v>29</v>
      </c>
      <c r="N79" s="22">
        <f>K79+M79</f>
        <v>77</v>
      </c>
      <c r="O79" s="22">
        <f>2+20+8</f>
        <v>30</v>
      </c>
      <c r="P79" s="22" t="s">
        <v>19</v>
      </c>
    </row>
    <row r="80" spans="1:16" ht="12.75">
      <c r="A80" s="19"/>
      <c r="B80" s="19"/>
      <c r="C80">
        <v>2</v>
      </c>
      <c r="D80">
        <v>5</v>
      </c>
      <c r="E80">
        <v>4</v>
      </c>
      <c r="F80">
        <v>2</v>
      </c>
      <c r="G80">
        <v>3</v>
      </c>
      <c r="H80">
        <v>5</v>
      </c>
      <c r="I80">
        <v>6</v>
      </c>
      <c r="J80">
        <v>2</v>
      </c>
      <c r="K80" s="19"/>
      <c r="L80" s="19"/>
      <c r="M80" s="19"/>
      <c r="N80" s="22"/>
      <c r="O80" s="22"/>
      <c r="P80" s="22"/>
    </row>
    <row r="81" spans="1:16" ht="16.5" customHeight="1">
      <c r="A81" s="19" t="s">
        <v>29</v>
      </c>
      <c r="B81" s="19" t="s">
        <v>9</v>
      </c>
      <c r="C81">
        <v>6</v>
      </c>
      <c r="D81">
        <v>6</v>
      </c>
      <c r="E81">
        <v>6</v>
      </c>
      <c r="F81">
        <v>6</v>
      </c>
      <c r="G81">
        <v>6</v>
      </c>
      <c r="H81">
        <v>5</v>
      </c>
      <c r="I81">
        <v>6</v>
      </c>
      <c r="J81">
        <v>6</v>
      </c>
      <c r="K81" s="19">
        <f>SUM(C81:J81)</f>
        <v>47</v>
      </c>
      <c r="L81" s="20" t="s">
        <v>1</v>
      </c>
      <c r="M81" s="19">
        <f>SUM(C82:J82)</f>
        <v>28</v>
      </c>
      <c r="N81" s="22">
        <f>K81+M81</f>
        <v>75</v>
      </c>
      <c r="O81" s="22">
        <f>1+23+7</f>
        <v>31</v>
      </c>
      <c r="P81" s="22" t="s">
        <v>19</v>
      </c>
    </row>
    <row r="82" spans="1:16" ht="12.75">
      <c r="A82" s="19"/>
      <c r="B82" s="19"/>
      <c r="C82">
        <v>2</v>
      </c>
      <c r="D82">
        <v>5</v>
      </c>
      <c r="E82">
        <v>4</v>
      </c>
      <c r="F82">
        <v>2</v>
      </c>
      <c r="G82">
        <v>3</v>
      </c>
      <c r="H82">
        <v>4</v>
      </c>
      <c r="I82">
        <v>6</v>
      </c>
      <c r="J82">
        <v>2</v>
      </c>
      <c r="K82" s="19"/>
      <c r="L82" s="19"/>
      <c r="M82" s="19"/>
      <c r="N82" s="22"/>
      <c r="O82" s="22"/>
      <c r="P82" s="22"/>
    </row>
    <row r="83" spans="1:16" ht="16.5" customHeight="1">
      <c r="A83" s="19" t="s">
        <v>30</v>
      </c>
      <c r="B83" s="19" t="s">
        <v>9</v>
      </c>
      <c r="C83">
        <v>6</v>
      </c>
      <c r="D83">
        <v>4</v>
      </c>
      <c r="E83">
        <v>3</v>
      </c>
      <c r="F83">
        <v>6</v>
      </c>
      <c r="G83">
        <v>6</v>
      </c>
      <c r="H83">
        <v>5</v>
      </c>
      <c r="I83">
        <v>5</v>
      </c>
      <c r="J83">
        <v>6</v>
      </c>
      <c r="K83" s="19">
        <f>SUM(C83:J83)</f>
        <v>41</v>
      </c>
      <c r="L83" s="20" t="s">
        <v>1</v>
      </c>
      <c r="M83" s="19">
        <f>SUM(C84:J84)</f>
        <v>23</v>
      </c>
      <c r="N83" s="22">
        <f>K83+M83</f>
        <v>64</v>
      </c>
      <c r="O83" s="22">
        <f>6+12</f>
        <v>18</v>
      </c>
      <c r="P83" s="22"/>
    </row>
    <row r="84" spans="1:16" ht="12.75">
      <c r="A84" s="19"/>
      <c r="B84" s="19"/>
      <c r="C84">
        <v>2</v>
      </c>
      <c r="D84">
        <v>3</v>
      </c>
      <c r="E84">
        <v>2</v>
      </c>
      <c r="F84">
        <v>2</v>
      </c>
      <c r="G84">
        <v>3</v>
      </c>
      <c r="H84">
        <v>4</v>
      </c>
      <c r="I84">
        <v>5</v>
      </c>
      <c r="J84">
        <v>2</v>
      </c>
      <c r="K84" s="19"/>
      <c r="L84" s="19"/>
      <c r="M84" s="19"/>
      <c r="N84" s="22"/>
      <c r="O84" s="22"/>
      <c r="P84" s="22"/>
    </row>
    <row r="85" spans="1:16" ht="16.5" customHeight="1">
      <c r="A85" s="19" t="s">
        <v>31</v>
      </c>
      <c r="B85" s="19" t="s">
        <v>14</v>
      </c>
      <c r="C85">
        <v>4</v>
      </c>
      <c r="D85">
        <v>4</v>
      </c>
      <c r="E85">
        <v>6</v>
      </c>
      <c r="F85">
        <v>5</v>
      </c>
      <c r="G85">
        <v>5</v>
      </c>
      <c r="H85">
        <v>6</v>
      </c>
      <c r="I85">
        <v>4</v>
      </c>
      <c r="J85">
        <v>5</v>
      </c>
      <c r="K85" s="19">
        <f>SUM(C85:J85)</f>
        <v>39</v>
      </c>
      <c r="L85" s="20" t="s">
        <v>1</v>
      </c>
      <c r="M85" s="19">
        <f>SUM(C86:J86)</f>
        <v>24</v>
      </c>
      <c r="N85" s="22">
        <f>K85+M85</f>
        <v>63</v>
      </c>
      <c r="O85" s="22">
        <f>3+12+6</f>
        <v>21</v>
      </c>
      <c r="P85" s="22"/>
    </row>
    <row r="86" spans="1:16" ht="12.75">
      <c r="A86" s="19"/>
      <c r="B86" s="19"/>
      <c r="C86">
        <v>2</v>
      </c>
      <c r="D86">
        <v>3</v>
      </c>
      <c r="E86">
        <v>3</v>
      </c>
      <c r="F86">
        <v>2</v>
      </c>
      <c r="G86">
        <v>3</v>
      </c>
      <c r="H86">
        <v>5</v>
      </c>
      <c r="I86">
        <v>4</v>
      </c>
      <c r="J86">
        <v>2</v>
      </c>
      <c r="K86" s="19"/>
      <c r="L86" s="19"/>
      <c r="M86" s="19"/>
      <c r="N86" s="22"/>
      <c r="O86" s="22"/>
      <c r="P86" s="22"/>
    </row>
    <row r="87" spans="1:16" ht="16.5" customHeight="1">
      <c r="A87" s="19" t="s">
        <v>32</v>
      </c>
      <c r="B87" s="19" t="s">
        <v>33</v>
      </c>
      <c r="C87">
        <v>3</v>
      </c>
      <c r="D87">
        <v>5</v>
      </c>
      <c r="E87">
        <v>4</v>
      </c>
      <c r="F87">
        <v>6</v>
      </c>
      <c r="G87">
        <v>5</v>
      </c>
      <c r="H87">
        <v>5</v>
      </c>
      <c r="I87">
        <v>6</v>
      </c>
      <c r="J87">
        <v>4</v>
      </c>
      <c r="K87" s="19">
        <f>SUM(C87:J87)</f>
        <v>38</v>
      </c>
      <c r="L87" s="20" t="s">
        <v>1</v>
      </c>
      <c r="M87" s="19">
        <f>SUM(C88:J88)</f>
        <v>23</v>
      </c>
      <c r="N87" s="22">
        <f>K87+M87</f>
        <v>61</v>
      </c>
      <c r="O87" s="22">
        <f>0+14+3</f>
        <v>17</v>
      </c>
      <c r="P87" s="22"/>
    </row>
    <row r="88" spans="1:16" ht="12.75">
      <c r="A88" s="19"/>
      <c r="B88" s="19"/>
      <c r="C88">
        <v>2</v>
      </c>
      <c r="D88">
        <v>5</v>
      </c>
      <c r="E88">
        <v>2</v>
      </c>
      <c r="F88">
        <v>2</v>
      </c>
      <c r="G88">
        <v>3</v>
      </c>
      <c r="H88">
        <v>4</v>
      </c>
      <c r="I88">
        <v>4</v>
      </c>
      <c r="J88">
        <v>1</v>
      </c>
      <c r="K88" s="19"/>
      <c r="L88" s="19"/>
      <c r="M88" s="19"/>
      <c r="N88" s="22"/>
      <c r="O88" s="22"/>
      <c r="P88" s="22"/>
    </row>
    <row r="89" spans="1:16" ht="16.5" customHeight="1">
      <c r="A89" s="19" t="s">
        <v>34</v>
      </c>
      <c r="B89" s="19" t="s">
        <v>33</v>
      </c>
      <c r="C89">
        <v>4</v>
      </c>
      <c r="D89">
        <v>5</v>
      </c>
      <c r="E89">
        <v>5</v>
      </c>
      <c r="F89">
        <v>3</v>
      </c>
      <c r="G89">
        <v>3</v>
      </c>
      <c r="H89">
        <v>5</v>
      </c>
      <c r="I89">
        <v>6</v>
      </c>
      <c r="J89">
        <v>5</v>
      </c>
      <c r="K89" s="19">
        <f>SUM(C89:J89)</f>
        <v>36</v>
      </c>
      <c r="L89" s="20" t="s">
        <v>1</v>
      </c>
      <c r="M89" s="19">
        <f>SUM(C90:J90)</f>
        <v>23</v>
      </c>
      <c r="N89" s="22">
        <f>K89+M89</f>
        <v>59</v>
      </c>
      <c r="O89" s="22">
        <f>2+4+4</f>
        <v>10</v>
      </c>
      <c r="P89" s="22"/>
    </row>
    <row r="90" spans="1:16" ht="12.75">
      <c r="A90" s="19"/>
      <c r="B90" s="19"/>
      <c r="C90">
        <v>2</v>
      </c>
      <c r="D90">
        <v>4</v>
      </c>
      <c r="E90">
        <v>3</v>
      </c>
      <c r="F90">
        <v>2</v>
      </c>
      <c r="G90">
        <v>3</v>
      </c>
      <c r="H90">
        <v>4</v>
      </c>
      <c r="I90">
        <v>4</v>
      </c>
      <c r="J90">
        <v>1</v>
      </c>
      <c r="K90" s="19"/>
      <c r="L90" s="19"/>
      <c r="M90" s="19"/>
      <c r="N90" s="22"/>
      <c r="O90" s="22"/>
      <c r="P90" s="22"/>
    </row>
    <row r="91" spans="1:16" ht="16.5" customHeight="1">
      <c r="A91" s="19" t="s">
        <v>35</v>
      </c>
      <c r="B91" s="19" t="s">
        <v>11</v>
      </c>
      <c r="C91">
        <v>4</v>
      </c>
      <c r="D91">
        <v>4</v>
      </c>
      <c r="E91">
        <v>3</v>
      </c>
      <c r="F91">
        <v>6</v>
      </c>
      <c r="G91">
        <v>5</v>
      </c>
      <c r="H91">
        <v>5</v>
      </c>
      <c r="I91">
        <v>4</v>
      </c>
      <c r="J91">
        <v>3</v>
      </c>
      <c r="K91" s="19">
        <f>SUM(C91:J91)</f>
        <v>34</v>
      </c>
      <c r="L91" s="20" t="s">
        <v>1</v>
      </c>
      <c r="M91" s="19">
        <f>SUM(C92:J92)</f>
        <v>23</v>
      </c>
      <c r="N91" s="22">
        <f>K91+M91</f>
        <v>57</v>
      </c>
      <c r="O91" s="22">
        <f>0+18+3</f>
        <v>21</v>
      </c>
      <c r="P91" s="22"/>
    </row>
    <row r="92" spans="1:16" ht="12.75">
      <c r="A92" s="19"/>
      <c r="B92" s="19"/>
      <c r="C92">
        <v>2</v>
      </c>
      <c r="D92">
        <v>4</v>
      </c>
      <c r="E92">
        <v>2</v>
      </c>
      <c r="F92">
        <v>2</v>
      </c>
      <c r="G92">
        <v>3</v>
      </c>
      <c r="H92">
        <v>4</v>
      </c>
      <c r="I92">
        <v>4</v>
      </c>
      <c r="J92">
        <v>2</v>
      </c>
      <c r="K92" s="19"/>
      <c r="L92" s="19"/>
      <c r="M92" s="19"/>
      <c r="N92" s="22"/>
      <c r="O92" s="22"/>
      <c r="P92" s="22"/>
    </row>
    <row r="93" spans="1:16" ht="16.5" customHeight="1">
      <c r="A93" s="19" t="s">
        <v>36</v>
      </c>
      <c r="B93" s="19" t="s">
        <v>14</v>
      </c>
      <c r="C93">
        <v>6</v>
      </c>
      <c r="D93">
        <v>2</v>
      </c>
      <c r="E93">
        <v>3</v>
      </c>
      <c r="F93">
        <v>5</v>
      </c>
      <c r="G93">
        <v>6</v>
      </c>
      <c r="H93">
        <v>4</v>
      </c>
      <c r="I93">
        <v>5</v>
      </c>
      <c r="J93">
        <v>5</v>
      </c>
      <c r="K93" s="19">
        <f>SUM(C93:J93)</f>
        <v>36</v>
      </c>
      <c r="L93" s="20" t="s">
        <v>1</v>
      </c>
      <c r="M93" s="19">
        <f>SUM(C94:J94)</f>
        <v>20</v>
      </c>
      <c r="N93" s="22">
        <f>K93+M93</f>
        <v>56</v>
      </c>
      <c r="O93" s="22">
        <f>2+17+5</f>
        <v>24</v>
      </c>
      <c r="P93" s="22"/>
    </row>
    <row r="94" spans="1:16" ht="12.75">
      <c r="A94" s="19"/>
      <c r="B94" s="19"/>
      <c r="C94">
        <v>2</v>
      </c>
      <c r="D94">
        <v>2</v>
      </c>
      <c r="E94">
        <v>2</v>
      </c>
      <c r="F94">
        <v>1</v>
      </c>
      <c r="G94">
        <v>3</v>
      </c>
      <c r="H94">
        <v>3</v>
      </c>
      <c r="I94">
        <v>5</v>
      </c>
      <c r="J94">
        <v>2</v>
      </c>
      <c r="K94" s="19"/>
      <c r="L94" s="19"/>
      <c r="M94" s="19"/>
      <c r="N94" s="22"/>
      <c r="O94" s="22"/>
      <c r="P94" s="22"/>
    </row>
    <row r="95" spans="1:16" ht="16.5" customHeight="1">
      <c r="A95" s="19" t="s">
        <v>37</v>
      </c>
      <c r="B95" s="19" t="s">
        <v>33</v>
      </c>
      <c r="C95">
        <v>5</v>
      </c>
      <c r="D95">
        <v>3</v>
      </c>
      <c r="E95">
        <v>5</v>
      </c>
      <c r="F95">
        <v>5</v>
      </c>
      <c r="G95">
        <v>5</v>
      </c>
      <c r="H95">
        <v>4</v>
      </c>
      <c r="I95">
        <v>4</v>
      </c>
      <c r="J95">
        <v>1</v>
      </c>
      <c r="K95" s="19">
        <f>SUM(C95:J95)</f>
        <v>32</v>
      </c>
      <c r="L95" s="20" t="s">
        <v>1</v>
      </c>
      <c r="M95" s="19">
        <f>SUM(C96:J96)</f>
        <v>21</v>
      </c>
      <c r="N95" s="22">
        <f>K95+M95</f>
        <v>53</v>
      </c>
      <c r="O95" s="22">
        <f>1+10+2</f>
        <v>13</v>
      </c>
      <c r="P95" s="22"/>
    </row>
    <row r="96" spans="1:16" ht="12.75">
      <c r="A96" s="19"/>
      <c r="B96" s="19"/>
      <c r="C96">
        <v>2</v>
      </c>
      <c r="D96">
        <v>3</v>
      </c>
      <c r="E96">
        <v>4</v>
      </c>
      <c r="F96">
        <v>2</v>
      </c>
      <c r="G96">
        <v>3</v>
      </c>
      <c r="H96">
        <v>3</v>
      </c>
      <c r="I96">
        <v>3</v>
      </c>
      <c r="J96">
        <v>1</v>
      </c>
      <c r="K96" s="19"/>
      <c r="L96" s="19"/>
      <c r="M96" s="19"/>
      <c r="N96" s="22"/>
      <c r="O96" s="22"/>
      <c r="P96" s="22"/>
    </row>
    <row r="97" spans="1:16" ht="16.5" customHeight="1">
      <c r="A97" s="19" t="s">
        <v>38</v>
      </c>
      <c r="B97" s="19" t="s">
        <v>28</v>
      </c>
      <c r="C97">
        <v>5</v>
      </c>
      <c r="D97">
        <v>2</v>
      </c>
      <c r="E97">
        <v>5</v>
      </c>
      <c r="F97">
        <v>4</v>
      </c>
      <c r="G97">
        <v>5</v>
      </c>
      <c r="H97">
        <v>5</v>
      </c>
      <c r="I97">
        <v>6</v>
      </c>
      <c r="J97">
        <v>5</v>
      </c>
      <c r="K97" s="19">
        <f>SUM(C97:J97)</f>
        <v>37</v>
      </c>
      <c r="L97" s="20" t="s">
        <v>1</v>
      </c>
      <c r="M97" s="19">
        <f>SUM(C98:J98)</f>
        <v>15</v>
      </c>
      <c r="N97" s="22">
        <f>K97+M97</f>
        <v>52</v>
      </c>
      <c r="O97" s="22">
        <f>0+12+8</f>
        <v>20</v>
      </c>
      <c r="P97" s="22"/>
    </row>
    <row r="98" spans="1:16" ht="12.75">
      <c r="A98" s="19"/>
      <c r="B98" s="19"/>
      <c r="C98">
        <v>2</v>
      </c>
      <c r="D98">
        <v>2</v>
      </c>
      <c r="E98">
        <v>1</v>
      </c>
      <c r="F98">
        <v>1</v>
      </c>
      <c r="G98">
        <v>2</v>
      </c>
      <c r="H98">
        <v>2</v>
      </c>
      <c r="I98">
        <v>4</v>
      </c>
      <c r="J98">
        <v>1</v>
      </c>
      <c r="K98" s="19"/>
      <c r="L98" s="19"/>
      <c r="M98" s="19"/>
      <c r="N98" s="22"/>
      <c r="O98" s="22"/>
      <c r="P98" s="22"/>
    </row>
    <row r="99" spans="1:16" ht="16.5" customHeight="1">
      <c r="A99" s="19" t="s">
        <v>39</v>
      </c>
      <c r="B99" s="19" t="s">
        <v>14</v>
      </c>
      <c r="C99">
        <v>6</v>
      </c>
      <c r="D99">
        <v>5</v>
      </c>
      <c r="E99">
        <v>0</v>
      </c>
      <c r="F99">
        <v>6</v>
      </c>
      <c r="G99">
        <v>5</v>
      </c>
      <c r="H99">
        <v>3</v>
      </c>
      <c r="I99">
        <v>5</v>
      </c>
      <c r="J99">
        <v>3</v>
      </c>
      <c r="K99" s="19">
        <f>SUM(C99:J99)</f>
        <v>33</v>
      </c>
      <c r="L99" s="20" t="s">
        <v>1</v>
      </c>
      <c r="M99" s="19">
        <f>SUM(C100:J100)</f>
        <v>18</v>
      </c>
      <c r="N99" s="22">
        <f>K99+M99</f>
        <v>51</v>
      </c>
      <c r="O99" s="22">
        <f>0+10+2</f>
        <v>12</v>
      </c>
      <c r="P99" s="22"/>
    </row>
    <row r="100" spans="1:16" ht="12.75">
      <c r="A100" s="19"/>
      <c r="B100" s="19"/>
      <c r="C100">
        <v>2</v>
      </c>
      <c r="D100">
        <v>4</v>
      </c>
      <c r="E100">
        <v>0</v>
      </c>
      <c r="F100">
        <v>2</v>
      </c>
      <c r="G100">
        <v>2</v>
      </c>
      <c r="H100">
        <v>2</v>
      </c>
      <c r="I100">
        <v>5</v>
      </c>
      <c r="J100">
        <v>1</v>
      </c>
      <c r="K100" s="19"/>
      <c r="L100" s="19"/>
      <c r="M100" s="19"/>
      <c r="N100" s="22"/>
      <c r="O100" s="22"/>
      <c r="P100" s="22"/>
    </row>
    <row r="101" spans="1:16" ht="16.5" customHeight="1">
      <c r="A101" s="19" t="s">
        <v>40</v>
      </c>
      <c r="B101" s="19" t="s">
        <v>10</v>
      </c>
      <c r="C101">
        <v>5</v>
      </c>
      <c r="D101">
        <v>1</v>
      </c>
      <c r="E101">
        <v>5</v>
      </c>
      <c r="F101">
        <v>5</v>
      </c>
      <c r="G101">
        <v>3</v>
      </c>
      <c r="H101">
        <v>2</v>
      </c>
      <c r="I101">
        <v>4</v>
      </c>
      <c r="J101">
        <v>5</v>
      </c>
      <c r="K101" s="19">
        <f>SUM(C101:J101)</f>
        <v>30</v>
      </c>
      <c r="L101" s="20" t="s">
        <v>1</v>
      </c>
      <c r="M101" s="19">
        <f>SUM(C102:J102)</f>
        <v>16</v>
      </c>
      <c r="N101" s="22">
        <f>K101+M101</f>
        <v>46</v>
      </c>
      <c r="O101" s="22">
        <f>0+11+6</f>
        <v>17</v>
      </c>
      <c r="P101" s="22"/>
    </row>
    <row r="102" spans="1:16" ht="12.75">
      <c r="A102" s="19"/>
      <c r="B102" s="19"/>
      <c r="C102">
        <v>2</v>
      </c>
      <c r="D102">
        <v>1</v>
      </c>
      <c r="E102">
        <v>3</v>
      </c>
      <c r="F102">
        <v>2</v>
      </c>
      <c r="G102">
        <v>3</v>
      </c>
      <c r="H102">
        <v>1</v>
      </c>
      <c r="I102">
        <v>3</v>
      </c>
      <c r="J102">
        <v>1</v>
      </c>
      <c r="K102" s="19"/>
      <c r="L102" s="19"/>
      <c r="M102" s="19"/>
      <c r="N102" s="22"/>
      <c r="O102" s="22"/>
      <c r="P102" s="22"/>
    </row>
    <row r="103" spans="1:16" ht="16.5" customHeight="1">
      <c r="A103" s="19" t="s">
        <v>41</v>
      </c>
      <c r="B103" s="19" t="s">
        <v>33</v>
      </c>
      <c r="C103">
        <v>4</v>
      </c>
      <c r="D103">
        <v>3</v>
      </c>
      <c r="E103">
        <v>4</v>
      </c>
      <c r="F103">
        <v>4</v>
      </c>
      <c r="G103">
        <v>3</v>
      </c>
      <c r="H103">
        <v>5</v>
      </c>
      <c r="I103">
        <v>1</v>
      </c>
      <c r="J103">
        <v>4</v>
      </c>
      <c r="K103" s="19">
        <f>SUM(C103:J103)</f>
        <v>28</v>
      </c>
      <c r="L103" s="20" t="s">
        <v>1</v>
      </c>
      <c r="M103" s="19">
        <f>SUM(C104:J104)</f>
        <v>13</v>
      </c>
      <c r="N103" s="22">
        <f>K103+M103</f>
        <v>41</v>
      </c>
      <c r="O103" s="22">
        <f>0+1+2</f>
        <v>3</v>
      </c>
      <c r="P103" s="22"/>
    </row>
    <row r="104" spans="1:16" ht="12.75">
      <c r="A104" s="19"/>
      <c r="B104" s="19"/>
      <c r="C104">
        <v>2</v>
      </c>
      <c r="D104">
        <v>2</v>
      </c>
      <c r="E104">
        <v>2</v>
      </c>
      <c r="F104">
        <v>2</v>
      </c>
      <c r="G104">
        <v>1</v>
      </c>
      <c r="H104">
        <v>2</v>
      </c>
      <c r="I104">
        <v>1</v>
      </c>
      <c r="J104">
        <v>1</v>
      </c>
      <c r="K104" s="19"/>
      <c r="L104" s="19"/>
      <c r="M104" s="19"/>
      <c r="N104" s="22"/>
      <c r="O104" s="22"/>
      <c r="P104" s="22"/>
    </row>
    <row r="105" spans="1:16" ht="12.75">
      <c r="A105" s="17"/>
      <c r="B105" s="17"/>
      <c r="K105" s="17"/>
      <c r="L105" s="17"/>
      <c r="M105" s="17"/>
      <c r="N105" s="16"/>
      <c r="O105" s="16"/>
      <c r="P105" s="16"/>
    </row>
    <row r="106" spans="1:16" s="2" customFormat="1" ht="12.75">
      <c r="A106" s="2" t="s">
        <v>7</v>
      </c>
      <c r="N106" s="3"/>
      <c r="O106" s="3"/>
      <c r="P106" s="3"/>
    </row>
    <row r="107" spans="3:16" s="2" customFormat="1" ht="12.75">
      <c r="C107" s="21" t="s">
        <v>2</v>
      </c>
      <c r="D107" s="21"/>
      <c r="E107" s="21"/>
      <c r="F107" s="21"/>
      <c r="G107" s="21"/>
      <c r="H107" s="21"/>
      <c r="I107" s="21"/>
      <c r="J107" s="21"/>
      <c r="N107" s="3" t="s">
        <v>3</v>
      </c>
      <c r="O107" s="3" t="s">
        <v>4</v>
      </c>
      <c r="P107" s="3" t="s">
        <v>20</v>
      </c>
    </row>
    <row r="108" spans="1:16" ht="16.5" customHeight="1">
      <c r="A108" s="19" t="s">
        <v>74</v>
      </c>
      <c r="B108" s="19" t="s">
        <v>15</v>
      </c>
      <c r="C108">
        <v>6</v>
      </c>
      <c r="D108">
        <v>6</v>
      </c>
      <c r="E108">
        <v>6</v>
      </c>
      <c r="F108">
        <v>6</v>
      </c>
      <c r="G108">
        <v>6</v>
      </c>
      <c r="H108">
        <v>6</v>
      </c>
      <c r="I108">
        <v>6</v>
      </c>
      <c r="J108">
        <v>5</v>
      </c>
      <c r="K108" s="19">
        <f>SUM(C108:J108)</f>
        <v>47</v>
      </c>
      <c r="L108" s="20" t="s">
        <v>1</v>
      </c>
      <c r="M108" s="19">
        <f>SUM(C109:J109)</f>
        <v>29</v>
      </c>
      <c r="N108" s="22">
        <f>K108+M108</f>
        <v>76</v>
      </c>
      <c r="O108" s="22">
        <v>26</v>
      </c>
      <c r="P108" s="22" t="s">
        <v>19</v>
      </c>
    </row>
    <row r="109" spans="1:16" ht="12.75">
      <c r="A109" s="19"/>
      <c r="B109" s="19"/>
      <c r="C109">
        <v>2</v>
      </c>
      <c r="D109">
        <v>5</v>
      </c>
      <c r="E109">
        <v>4</v>
      </c>
      <c r="F109">
        <v>2</v>
      </c>
      <c r="G109">
        <v>3</v>
      </c>
      <c r="H109">
        <v>5</v>
      </c>
      <c r="I109">
        <v>6</v>
      </c>
      <c r="J109">
        <v>2</v>
      </c>
      <c r="K109" s="19"/>
      <c r="L109" s="19"/>
      <c r="M109" s="19"/>
      <c r="N109" s="22"/>
      <c r="O109" s="22"/>
      <c r="P109" s="22"/>
    </row>
    <row r="110" spans="1:16" ht="16.5" customHeight="1">
      <c r="A110" s="19" t="s">
        <v>75</v>
      </c>
      <c r="B110" s="19" t="s">
        <v>45</v>
      </c>
      <c r="C110">
        <v>6</v>
      </c>
      <c r="D110">
        <v>6</v>
      </c>
      <c r="E110">
        <v>6</v>
      </c>
      <c r="F110">
        <v>6</v>
      </c>
      <c r="G110">
        <v>6</v>
      </c>
      <c r="H110">
        <v>6</v>
      </c>
      <c r="I110">
        <v>5</v>
      </c>
      <c r="J110">
        <v>6</v>
      </c>
      <c r="K110" s="19">
        <f>SUM(C110:J110)</f>
        <v>47</v>
      </c>
      <c r="L110" s="20" t="s">
        <v>1</v>
      </c>
      <c r="M110" s="19">
        <f>SUM(C111:J111)</f>
        <v>28</v>
      </c>
      <c r="N110" s="22">
        <f>K110+M110</f>
        <v>75</v>
      </c>
      <c r="O110" s="22">
        <v>24</v>
      </c>
      <c r="P110" s="22" t="s">
        <v>19</v>
      </c>
    </row>
    <row r="111" spans="1:16" ht="12.75">
      <c r="A111" s="19"/>
      <c r="B111" s="19"/>
      <c r="C111">
        <v>2</v>
      </c>
      <c r="D111">
        <v>5</v>
      </c>
      <c r="E111">
        <v>4</v>
      </c>
      <c r="F111">
        <v>2</v>
      </c>
      <c r="G111">
        <v>3</v>
      </c>
      <c r="H111">
        <v>5</v>
      </c>
      <c r="I111">
        <v>5</v>
      </c>
      <c r="J111">
        <v>2</v>
      </c>
      <c r="K111" s="19"/>
      <c r="L111" s="19"/>
      <c r="M111" s="19"/>
      <c r="N111" s="22"/>
      <c r="O111" s="22"/>
      <c r="P111" s="22"/>
    </row>
    <row r="112" spans="1:16" ht="16.5" customHeight="1">
      <c r="A112" s="19" t="s">
        <v>76</v>
      </c>
      <c r="B112" s="19" t="s">
        <v>10</v>
      </c>
      <c r="C112">
        <v>6</v>
      </c>
      <c r="D112">
        <v>6</v>
      </c>
      <c r="E112">
        <v>6</v>
      </c>
      <c r="F112">
        <v>6</v>
      </c>
      <c r="G112">
        <v>5</v>
      </c>
      <c r="H112">
        <v>6</v>
      </c>
      <c r="I112">
        <v>6</v>
      </c>
      <c r="J112">
        <v>5</v>
      </c>
      <c r="K112" s="19">
        <f>SUM(C112:J112)</f>
        <v>46</v>
      </c>
      <c r="L112" s="20" t="s">
        <v>1</v>
      </c>
      <c r="M112" s="19">
        <f>SUM(C113:J113)</f>
        <v>27</v>
      </c>
      <c r="N112" s="22">
        <f>K112+M112</f>
        <v>73</v>
      </c>
      <c r="O112" s="22">
        <v>26</v>
      </c>
      <c r="P112" s="22" t="s">
        <v>18</v>
      </c>
    </row>
    <row r="113" spans="1:16" ht="12.75">
      <c r="A113" s="19"/>
      <c r="B113" s="19"/>
      <c r="C113">
        <v>2</v>
      </c>
      <c r="D113">
        <v>4</v>
      </c>
      <c r="E113">
        <v>4</v>
      </c>
      <c r="F113">
        <v>2</v>
      </c>
      <c r="G113">
        <v>3</v>
      </c>
      <c r="H113">
        <v>5</v>
      </c>
      <c r="I113">
        <v>6</v>
      </c>
      <c r="J113">
        <v>1</v>
      </c>
      <c r="K113" s="19"/>
      <c r="L113" s="19"/>
      <c r="M113" s="19"/>
      <c r="N113" s="22"/>
      <c r="O113" s="22"/>
      <c r="P113" s="22"/>
    </row>
    <row r="114" spans="1:16" ht="16.5" customHeight="1">
      <c r="A114" s="19" t="s">
        <v>77</v>
      </c>
      <c r="B114" s="19" t="s">
        <v>10</v>
      </c>
      <c r="C114">
        <v>6</v>
      </c>
      <c r="D114">
        <v>4</v>
      </c>
      <c r="E114">
        <v>6</v>
      </c>
      <c r="F114">
        <v>6</v>
      </c>
      <c r="G114">
        <v>6</v>
      </c>
      <c r="H114">
        <v>6</v>
      </c>
      <c r="I114">
        <v>5</v>
      </c>
      <c r="J114">
        <v>6</v>
      </c>
      <c r="K114" s="19">
        <f>SUM(C114:J114)</f>
        <v>45</v>
      </c>
      <c r="L114" s="20" t="s">
        <v>1</v>
      </c>
      <c r="M114" s="19">
        <f>SUM(C115:J115)</f>
        <v>27</v>
      </c>
      <c r="N114" s="22">
        <f>K114+M114</f>
        <v>72</v>
      </c>
      <c r="O114" s="22">
        <v>27</v>
      </c>
      <c r="P114" s="22" t="s">
        <v>18</v>
      </c>
    </row>
    <row r="115" spans="1:16" ht="12.75">
      <c r="A115" s="19"/>
      <c r="B115" s="19"/>
      <c r="C115">
        <v>2</v>
      </c>
      <c r="D115">
        <v>4</v>
      </c>
      <c r="E115">
        <v>4</v>
      </c>
      <c r="F115">
        <v>2</v>
      </c>
      <c r="G115">
        <v>3</v>
      </c>
      <c r="H115">
        <v>5</v>
      </c>
      <c r="I115">
        <v>5</v>
      </c>
      <c r="J115">
        <v>2</v>
      </c>
      <c r="K115" s="19"/>
      <c r="L115" s="19"/>
      <c r="M115" s="19"/>
      <c r="N115" s="22"/>
      <c r="O115" s="22"/>
      <c r="P115" s="22"/>
    </row>
    <row r="116" spans="1:16" ht="16.5" customHeight="1">
      <c r="A116" s="19" t="s">
        <v>78</v>
      </c>
      <c r="B116" s="19" t="s">
        <v>14</v>
      </c>
      <c r="C116">
        <v>6</v>
      </c>
      <c r="D116">
        <v>6</v>
      </c>
      <c r="E116">
        <v>6</v>
      </c>
      <c r="F116">
        <v>6</v>
      </c>
      <c r="G116">
        <v>6</v>
      </c>
      <c r="H116">
        <v>5</v>
      </c>
      <c r="I116">
        <v>5</v>
      </c>
      <c r="J116">
        <v>6</v>
      </c>
      <c r="K116" s="19">
        <f>SUM(C116:J116)</f>
        <v>46</v>
      </c>
      <c r="L116" s="20" t="s">
        <v>1</v>
      </c>
      <c r="M116" s="19">
        <f>SUM(C117:J117)</f>
        <v>26</v>
      </c>
      <c r="N116" s="22">
        <f>K116+M116</f>
        <v>72</v>
      </c>
      <c r="O116" s="22">
        <v>25</v>
      </c>
      <c r="P116" s="22" t="s">
        <v>18</v>
      </c>
    </row>
    <row r="117" spans="1:16" ht="12.75">
      <c r="A117" s="19"/>
      <c r="B117" s="19"/>
      <c r="C117">
        <v>2</v>
      </c>
      <c r="D117">
        <v>5</v>
      </c>
      <c r="E117">
        <v>4</v>
      </c>
      <c r="F117">
        <v>2</v>
      </c>
      <c r="G117">
        <v>3</v>
      </c>
      <c r="H117">
        <v>4</v>
      </c>
      <c r="I117">
        <v>5</v>
      </c>
      <c r="J117">
        <v>1</v>
      </c>
      <c r="K117" s="19"/>
      <c r="L117" s="19"/>
      <c r="M117" s="19"/>
      <c r="N117" s="22"/>
      <c r="O117" s="22"/>
      <c r="P117" s="22"/>
    </row>
    <row r="118" spans="1:16" ht="16.5" customHeight="1">
      <c r="A118" s="19" t="s">
        <v>79</v>
      </c>
      <c r="B118" s="19" t="s">
        <v>11</v>
      </c>
      <c r="C118">
        <v>5</v>
      </c>
      <c r="D118">
        <v>5</v>
      </c>
      <c r="E118">
        <v>5</v>
      </c>
      <c r="F118">
        <v>6</v>
      </c>
      <c r="G118">
        <v>5</v>
      </c>
      <c r="H118">
        <v>6</v>
      </c>
      <c r="I118">
        <v>6</v>
      </c>
      <c r="J118">
        <v>6</v>
      </c>
      <c r="K118" s="19">
        <f>SUM(C118:J118)</f>
        <v>44</v>
      </c>
      <c r="L118" s="20" t="s">
        <v>1</v>
      </c>
      <c r="M118" s="19">
        <f>SUM(C119:J119)</f>
        <v>27</v>
      </c>
      <c r="N118" s="22">
        <f>K118+M118</f>
        <v>71</v>
      </c>
      <c r="O118" s="22">
        <v>29</v>
      </c>
      <c r="P118" s="22"/>
    </row>
    <row r="119" spans="1:16" ht="12.75">
      <c r="A119" s="19"/>
      <c r="B119" s="19"/>
      <c r="C119">
        <v>2</v>
      </c>
      <c r="D119">
        <v>4</v>
      </c>
      <c r="E119">
        <v>3</v>
      </c>
      <c r="F119">
        <v>2</v>
      </c>
      <c r="G119">
        <v>3</v>
      </c>
      <c r="H119">
        <v>5</v>
      </c>
      <c r="I119">
        <v>6</v>
      </c>
      <c r="J119">
        <v>2</v>
      </c>
      <c r="K119" s="19"/>
      <c r="L119" s="19"/>
      <c r="M119" s="19"/>
      <c r="N119" s="22"/>
      <c r="O119" s="22"/>
      <c r="P119" s="22"/>
    </row>
    <row r="120" spans="1:16" ht="16.5" customHeight="1">
      <c r="A120" s="19" t="s">
        <v>80</v>
      </c>
      <c r="B120" s="19" t="s">
        <v>11</v>
      </c>
      <c r="C120">
        <v>6</v>
      </c>
      <c r="D120">
        <v>4</v>
      </c>
      <c r="E120">
        <v>6</v>
      </c>
      <c r="F120">
        <v>6</v>
      </c>
      <c r="G120">
        <v>6</v>
      </c>
      <c r="H120">
        <v>5</v>
      </c>
      <c r="I120">
        <v>5</v>
      </c>
      <c r="J120">
        <v>5</v>
      </c>
      <c r="K120" s="19">
        <f>SUM(C120:J120)</f>
        <v>43</v>
      </c>
      <c r="L120" s="20" t="s">
        <v>1</v>
      </c>
      <c r="M120" s="19">
        <f>SUM(C121:J121)</f>
        <v>26</v>
      </c>
      <c r="N120" s="22">
        <f>K120+M120</f>
        <v>69</v>
      </c>
      <c r="O120" s="22">
        <v>25</v>
      </c>
      <c r="P120" s="22"/>
    </row>
    <row r="121" spans="1:16" ht="12.75">
      <c r="A121" s="19"/>
      <c r="B121" s="19"/>
      <c r="C121">
        <v>2</v>
      </c>
      <c r="D121">
        <v>4</v>
      </c>
      <c r="E121">
        <v>4</v>
      </c>
      <c r="F121">
        <v>2</v>
      </c>
      <c r="G121">
        <v>3</v>
      </c>
      <c r="H121">
        <v>4</v>
      </c>
      <c r="I121">
        <v>5</v>
      </c>
      <c r="J121">
        <v>2</v>
      </c>
      <c r="K121" s="19"/>
      <c r="L121" s="19"/>
      <c r="M121" s="19"/>
      <c r="N121" s="22"/>
      <c r="O121" s="22"/>
      <c r="P121" s="22"/>
    </row>
    <row r="122" spans="1:16" ht="16.5" customHeight="1">
      <c r="A122" s="19" t="s">
        <v>81</v>
      </c>
      <c r="B122" s="19" t="s">
        <v>45</v>
      </c>
      <c r="C122">
        <v>6</v>
      </c>
      <c r="D122">
        <v>6</v>
      </c>
      <c r="E122">
        <v>5</v>
      </c>
      <c r="F122">
        <v>6</v>
      </c>
      <c r="G122">
        <v>6</v>
      </c>
      <c r="H122">
        <v>3</v>
      </c>
      <c r="I122">
        <v>6</v>
      </c>
      <c r="J122">
        <v>6</v>
      </c>
      <c r="K122" s="19">
        <f>SUM(C122:J122)</f>
        <v>44</v>
      </c>
      <c r="L122" s="20" t="s">
        <v>1</v>
      </c>
      <c r="M122" s="19">
        <f>SUM(C123:J123)</f>
        <v>24</v>
      </c>
      <c r="N122" s="22">
        <f>K122+M122</f>
        <v>68</v>
      </c>
      <c r="O122" s="22">
        <v>12</v>
      </c>
      <c r="P122" s="22"/>
    </row>
    <row r="123" spans="1:16" ht="12.75">
      <c r="A123" s="19"/>
      <c r="B123" s="19"/>
      <c r="C123">
        <v>2</v>
      </c>
      <c r="D123">
        <v>4</v>
      </c>
      <c r="E123">
        <v>3</v>
      </c>
      <c r="F123">
        <v>2</v>
      </c>
      <c r="G123">
        <v>3</v>
      </c>
      <c r="H123">
        <v>2</v>
      </c>
      <c r="I123">
        <v>6</v>
      </c>
      <c r="J123">
        <v>2</v>
      </c>
      <c r="K123" s="19"/>
      <c r="L123" s="19"/>
      <c r="M123" s="19"/>
      <c r="N123" s="22"/>
      <c r="O123" s="22"/>
      <c r="P123" s="22"/>
    </row>
    <row r="124" spans="1:16" ht="16.5" customHeight="1">
      <c r="A124" s="19" t="s">
        <v>82</v>
      </c>
      <c r="B124" s="19" t="s">
        <v>9</v>
      </c>
      <c r="C124">
        <v>4</v>
      </c>
      <c r="D124">
        <v>6</v>
      </c>
      <c r="E124">
        <v>5</v>
      </c>
      <c r="F124">
        <v>4</v>
      </c>
      <c r="G124">
        <v>6</v>
      </c>
      <c r="H124">
        <v>4</v>
      </c>
      <c r="I124">
        <v>3</v>
      </c>
      <c r="J124">
        <v>5</v>
      </c>
      <c r="K124" s="19">
        <f>SUM(C124:J124)</f>
        <v>37</v>
      </c>
      <c r="L124" s="20" t="s">
        <v>1</v>
      </c>
      <c r="M124" s="19">
        <f>SUM(C125:J125)</f>
        <v>22</v>
      </c>
      <c r="N124" s="22">
        <f>K124+M124</f>
        <v>59</v>
      </c>
      <c r="O124" s="22">
        <v>11</v>
      </c>
      <c r="P124" s="22"/>
    </row>
    <row r="125" spans="1:16" ht="12.75">
      <c r="A125" s="19"/>
      <c r="B125" s="19"/>
      <c r="C125">
        <v>2</v>
      </c>
      <c r="D125">
        <v>5</v>
      </c>
      <c r="E125">
        <v>3</v>
      </c>
      <c r="F125">
        <v>2</v>
      </c>
      <c r="G125">
        <v>3</v>
      </c>
      <c r="H125">
        <v>4</v>
      </c>
      <c r="I125">
        <v>2</v>
      </c>
      <c r="J125">
        <v>1</v>
      </c>
      <c r="K125" s="19"/>
      <c r="L125" s="19"/>
      <c r="M125" s="19"/>
      <c r="N125" s="22"/>
      <c r="O125" s="22"/>
      <c r="P125" s="22"/>
    </row>
    <row r="126" spans="1:16" ht="16.5" customHeight="1">
      <c r="A126" s="19" t="s">
        <v>83</v>
      </c>
      <c r="B126" s="19" t="s">
        <v>33</v>
      </c>
      <c r="C126">
        <v>5</v>
      </c>
      <c r="D126">
        <v>3</v>
      </c>
      <c r="E126">
        <v>5</v>
      </c>
      <c r="F126">
        <v>6</v>
      </c>
      <c r="G126">
        <v>5</v>
      </c>
      <c r="H126">
        <v>5</v>
      </c>
      <c r="I126">
        <v>3</v>
      </c>
      <c r="J126">
        <v>5</v>
      </c>
      <c r="K126" s="19">
        <f>SUM(C126:J126)</f>
        <v>37</v>
      </c>
      <c r="L126" s="20" t="s">
        <v>1</v>
      </c>
      <c r="M126" s="19">
        <f>SUM(C127:J127)</f>
        <v>21</v>
      </c>
      <c r="N126" s="22">
        <f>K126+M126</f>
        <v>58</v>
      </c>
      <c r="O126" s="22">
        <v>13</v>
      </c>
      <c r="P126" s="22"/>
    </row>
    <row r="127" spans="1:16" ht="12.75">
      <c r="A127" s="19"/>
      <c r="B127" s="19"/>
      <c r="C127">
        <v>2</v>
      </c>
      <c r="D127">
        <v>3</v>
      </c>
      <c r="E127">
        <v>3</v>
      </c>
      <c r="F127">
        <v>2</v>
      </c>
      <c r="G127">
        <v>3</v>
      </c>
      <c r="H127">
        <v>4</v>
      </c>
      <c r="I127">
        <v>3</v>
      </c>
      <c r="J127">
        <v>1</v>
      </c>
      <c r="K127" s="19"/>
      <c r="L127" s="19"/>
      <c r="M127" s="19"/>
      <c r="N127" s="22"/>
      <c r="O127" s="22"/>
      <c r="P127" s="22"/>
    </row>
    <row r="128" spans="1:16" ht="16.5" customHeight="1">
      <c r="A128" s="19" t="s">
        <v>84</v>
      </c>
      <c r="B128" s="19" t="s">
        <v>14</v>
      </c>
      <c r="C128">
        <v>6</v>
      </c>
      <c r="D128">
        <v>4</v>
      </c>
      <c r="E128">
        <v>6</v>
      </c>
      <c r="F128">
        <v>2</v>
      </c>
      <c r="G128">
        <v>6</v>
      </c>
      <c r="H128">
        <v>6</v>
      </c>
      <c r="I128">
        <v>1</v>
      </c>
      <c r="J128">
        <v>5</v>
      </c>
      <c r="K128" s="19">
        <f>SUM(C128:J128)</f>
        <v>36</v>
      </c>
      <c r="L128" s="20" t="s">
        <v>1</v>
      </c>
      <c r="M128" s="19">
        <f>SUM(C129:J129)</f>
        <v>21</v>
      </c>
      <c r="N128" s="22">
        <f>K128+M128</f>
        <v>57</v>
      </c>
      <c r="O128" s="22">
        <v>11</v>
      </c>
      <c r="P128" s="22"/>
    </row>
    <row r="129" spans="1:16" ht="12.75">
      <c r="A129" s="19"/>
      <c r="B129" s="19"/>
      <c r="C129">
        <v>2</v>
      </c>
      <c r="D129">
        <v>3</v>
      </c>
      <c r="E129">
        <v>4</v>
      </c>
      <c r="F129">
        <v>1</v>
      </c>
      <c r="G129">
        <v>3</v>
      </c>
      <c r="H129">
        <v>5</v>
      </c>
      <c r="I129">
        <v>1</v>
      </c>
      <c r="J129">
        <v>2</v>
      </c>
      <c r="K129" s="19"/>
      <c r="L129" s="19"/>
      <c r="M129" s="19"/>
      <c r="N129" s="22"/>
      <c r="O129" s="22"/>
      <c r="P129" s="22"/>
    </row>
    <row r="130" spans="1:16" ht="16.5" customHeight="1">
      <c r="A130" s="19" t="s">
        <v>85</v>
      </c>
      <c r="B130" s="19" t="s">
        <v>11</v>
      </c>
      <c r="C130">
        <v>3</v>
      </c>
      <c r="D130">
        <v>2</v>
      </c>
      <c r="E130">
        <v>4</v>
      </c>
      <c r="F130">
        <v>5</v>
      </c>
      <c r="G130">
        <v>3</v>
      </c>
      <c r="H130">
        <v>5</v>
      </c>
      <c r="I130">
        <v>4</v>
      </c>
      <c r="J130">
        <v>4</v>
      </c>
      <c r="K130" s="19">
        <f>SUM(C130:J130)</f>
        <v>30</v>
      </c>
      <c r="L130" s="20" t="s">
        <v>1</v>
      </c>
      <c r="M130" s="19">
        <f>SUM(C131:J131)</f>
        <v>20</v>
      </c>
      <c r="N130" s="22">
        <f>K130+M130</f>
        <v>50</v>
      </c>
      <c r="O130" s="22">
        <v>20</v>
      </c>
      <c r="P130" s="22"/>
    </row>
    <row r="131" spans="1:16" ht="12.75">
      <c r="A131" s="19"/>
      <c r="B131" s="19"/>
      <c r="C131">
        <v>2</v>
      </c>
      <c r="D131">
        <v>2</v>
      </c>
      <c r="E131">
        <v>3</v>
      </c>
      <c r="F131">
        <v>1</v>
      </c>
      <c r="G131">
        <v>2</v>
      </c>
      <c r="H131">
        <v>5</v>
      </c>
      <c r="I131">
        <v>4</v>
      </c>
      <c r="J131">
        <v>1</v>
      </c>
      <c r="K131" s="19"/>
      <c r="L131" s="19"/>
      <c r="M131" s="19"/>
      <c r="N131" s="22"/>
      <c r="O131" s="22"/>
      <c r="P131" s="22"/>
    </row>
    <row r="133" spans="1:16" s="2" customFormat="1" ht="12.75">
      <c r="A133" s="2" t="s">
        <v>8</v>
      </c>
      <c r="N133" s="3"/>
      <c r="O133" s="3"/>
      <c r="P133" s="3"/>
    </row>
    <row r="134" spans="3:16" s="2" customFormat="1" ht="12.75">
      <c r="C134" s="21" t="s">
        <v>2</v>
      </c>
      <c r="D134" s="21"/>
      <c r="E134" s="21"/>
      <c r="F134" s="21"/>
      <c r="G134" s="21"/>
      <c r="H134" s="21"/>
      <c r="I134" s="21"/>
      <c r="J134" s="21"/>
      <c r="N134" s="3" t="s">
        <v>3</v>
      </c>
      <c r="O134" s="3" t="s">
        <v>4</v>
      </c>
      <c r="P134" s="3" t="s">
        <v>20</v>
      </c>
    </row>
    <row r="135" spans="1:16" ht="16.5" customHeight="1">
      <c r="A135" s="19" t="s">
        <v>86</v>
      </c>
      <c r="B135" s="19" t="s">
        <v>45</v>
      </c>
      <c r="C135">
        <v>5</v>
      </c>
      <c r="D135">
        <v>6</v>
      </c>
      <c r="E135">
        <v>5</v>
      </c>
      <c r="F135">
        <v>6</v>
      </c>
      <c r="G135">
        <v>6</v>
      </c>
      <c r="H135">
        <v>6</v>
      </c>
      <c r="I135">
        <v>6</v>
      </c>
      <c r="J135">
        <v>6</v>
      </c>
      <c r="K135" s="19">
        <f>SUM(C135:J135)</f>
        <v>46</v>
      </c>
      <c r="L135" s="20" t="s">
        <v>1</v>
      </c>
      <c r="M135" s="19">
        <f>SUM(C136:J136)</f>
        <v>28</v>
      </c>
      <c r="N135" s="22">
        <f>K135+M135</f>
        <v>74</v>
      </c>
      <c r="O135" s="22">
        <v>23</v>
      </c>
      <c r="P135" s="22" t="s">
        <v>18</v>
      </c>
    </row>
    <row r="136" spans="1:16" ht="12.75">
      <c r="A136" s="19"/>
      <c r="B136" s="19"/>
      <c r="C136">
        <v>2</v>
      </c>
      <c r="D136">
        <v>5</v>
      </c>
      <c r="E136">
        <v>4</v>
      </c>
      <c r="F136">
        <v>2</v>
      </c>
      <c r="G136">
        <v>3</v>
      </c>
      <c r="H136">
        <v>5</v>
      </c>
      <c r="I136">
        <v>6</v>
      </c>
      <c r="J136">
        <v>1</v>
      </c>
      <c r="K136" s="19"/>
      <c r="L136" s="19"/>
      <c r="M136" s="19"/>
      <c r="N136" s="22"/>
      <c r="O136" s="22"/>
      <c r="P136" s="22"/>
    </row>
    <row r="137" spans="1:16" ht="16.5" customHeight="1">
      <c r="A137" s="19" t="s">
        <v>87</v>
      </c>
      <c r="B137" s="19" t="s">
        <v>9</v>
      </c>
      <c r="C137">
        <v>6</v>
      </c>
      <c r="D137">
        <v>4</v>
      </c>
      <c r="E137">
        <v>6</v>
      </c>
      <c r="F137">
        <v>6</v>
      </c>
      <c r="G137">
        <v>6</v>
      </c>
      <c r="H137">
        <v>5</v>
      </c>
      <c r="I137">
        <v>6</v>
      </c>
      <c r="J137">
        <v>6</v>
      </c>
      <c r="K137" s="19">
        <f>SUM(C137:J137)</f>
        <v>45</v>
      </c>
      <c r="L137" s="20" t="s">
        <v>1</v>
      </c>
      <c r="M137" s="19">
        <f>SUM(C138:J138)</f>
        <v>26</v>
      </c>
      <c r="N137" s="22">
        <f>K137+M137</f>
        <v>71</v>
      </c>
      <c r="O137" s="22">
        <v>25</v>
      </c>
      <c r="P137" s="22"/>
    </row>
    <row r="138" spans="1:16" ht="12.75">
      <c r="A138" s="19"/>
      <c r="B138" s="19"/>
      <c r="C138">
        <v>2</v>
      </c>
      <c r="D138">
        <v>3</v>
      </c>
      <c r="E138">
        <v>4</v>
      </c>
      <c r="F138">
        <v>2</v>
      </c>
      <c r="G138">
        <v>3</v>
      </c>
      <c r="H138">
        <v>4</v>
      </c>
      <c r="I138">
        <v>6</v>
      </c>
      <c r="J138">
        <v>2</v>
      </c>
      <c r="K138" s="19"/>
      <c r="L138" s="19"/>
      <c r="M138" s="19"/>
      <c r="N138" s="22"/>
      <c r="O138" s="22"/>
      <c r="P138" s="22"/>
    </row>
    <row r="139" spans="1:16" ht="16.5" customHeight="1">
      <c r="A139" s="19" t="s">
        <v>88</v>
      </c>
      <c r="B139" s="19" t="s">
        <v>11</v>
      </c>
      <c r="C139">
        <v>6</v>
      </c>
      <c r="D139">
        <v>6</v>
      </c>
      <c r="E139">
        <v>5</v>
      </c>
      <c r="F139">
        <v>5</v>
      </c>
      <c r="G139">
        <v>6</v>
      </c>
      <c r="H139">
        <v>6</v>
      </c>
      <c r="I139">
        <v>5</v>
      </c>
      <c r="J139">
        <v>6</v>
      </c>
      <c r="K139" s="19">
        <f>SUM(C139:J139)</f>
        <v>45</v>
      </c>
      <c r="L139" s="20" t="s">
        <v>1</v>
      </c>
      <c r="M139" s="19">
        <f>SUM(C140:J140)</f>
        <v>26</v>
      </c>
      <c r="N139" s="22">
        <f>K139+M139</f>
        <v>71</v>
      </c>
      <c r="O139" s="22">
        <v>22</v>
      </c>
      <c r="P139" s="22"/>
    </row>
    <row r="140" spans="1:16" ht="12.75">
      <c r="A140" s="19"/>
      <c r="B140" s="19"/>
      <c r="C140">
        <v>2</v>
      </c>
      <c r="D140">
        <v>5</v>
      </c>
      <c r="E140">
        <v>3</v>
      </c>
      <c r="F140">
        <v>1</v>
      </c>
      <c r="G140">
        <v>3</v>
      </c>
      <c r="H140">
        <v>5</v>
      </c>
      <c r="I140">
        <v>5</v>
      </c>
      <c r="J140">
        <v>2</v>
      </c>
      <c r="K140" s="19"/>
      <c r="L140" s="19"/>
      <c r="M140" s="19"/>
      <c r="N140" s="22"/>
      <c r="O140" s="22"/>
      <c r="P140" s="22"/>
    </row>
    <row r="141" spans="1:16" ht="16.5" customHeight="1">
      <c r="A141" s="19" t="s">
        <v>89</v>
      </c>
      <c r="B141" s="19" t="s">
        <v>45</v>
      </c>
      <c r="C141">
        <v>6</v>
      </c>
      <c r="D141">
        <v>6</v>
      </c>
      <c r="E141">
        <v>5</v>
      </c>
      <c r="F141">
        <v>6</v>
      </c>
      <c r="G141">
        <v>6</v>
      </c>
      <c r="H141">
        <v>5</v>
      </c>
      <c r="I141">
        <v>5</v>
      </c>
      <c r="J141">
        <v>4</v>
      </c>
      <c r="K141" s="19">
        <f>SUM(C141:J141)</f>
        <v>43</v>
      </c>
      <c r="L141" s="20" t="s">
        <v>1</v>
      </c>
      <c r="M141" s="19">
        <f>SUM(C142:J142)</f>
        <v>25</v>
      </c>
      <c r="N141" s="22">
        <f>K141+M141</f>
        <v>68</v>
      </c>
      <c r="O141" s="22">
        <v>17</v>
      </c>
      <c r="P141" s="22"/>
    </row>
    <row r="142" spans="1:16" ht="12.75">
      <c r="A142" s="19"/>
      <c r="B142" s="19"/>
      <c r="C142">
        <v>2</v>
      </c>
      <c r="D142">
        <v>5</v>
      </c>
      <c r="E142">
        <v>3</v>
      </c>
      <c r="F142">
        <v>2</v>
      </c>
      <c r="G142">
        <v>3</v>
      </c>
      <c r="H142">
        <v>4</v>
      </c>
      <c r="I142">
        <v>5</v>
      </c>
      <c r="J142">
        <v>1</v>
      </c>
      <c r="K142" s="19"/>
      <c r="L142" s="19"/>
      <c r="M142" s="19"/>
      <c r="N142" s="22"/>
      <c r="O142" s="22"/>
      <c r="P142" s="22"/>
    </row>
    <row r="143" spans="1:16" ht="16.5" customHeight="1">
      <c r="A143" s="19" t="s">
        <v>90</v>
      </c>
      <c r="B143" s="19" t="s">
        <v>10</v>
      </c>
      <c r="C143">
        <v>6</v>
      </c>
      <c r="D143">
        <v>6</v>
      </c>
      <c r="E143">
        <v>6</v>
      </c>
      <c r="F143">
        <v>5</v>
      </c>
      <c r="G143">
        <v>6</v>
      </c>
      <c r="H143">
        <v>3</v>
      </c>
      <c r="I143">
        <v>5</v>
      </c>
      <c r="J143">
        <v>6</v>
      </c>
      <c r="K143" s="19">
        <f>SUM(C143:J143)</f>
        <v>43</v>
      </c>
      <c r="L143" s="20" t="s">
        <v>1</v>
      </c>
      <c r="M143" s="19">
        <f>SUM(C144:J144)</f>
        <v>24</v>
      </c>
      <c r="N143" s="22">
        <f>K143+M143</f>
        <v>67</v>
      </c>
      <c r="O143" s="22">
        <v>15</v>
      </c>
      <c r="P143" s="22"/>
    </row>
    <row r="144" spans="1:16" ht="12.75">
      <c r="A144" s="19"/>
      <c r="B144" s="19"/>
      <c r="C144">
        <v>2</v>
      </c>
      <c r="D144">
        <v>4</v>
      </c>
      <c r="E144">
        <v>4</v>
      </c>
      <c r="F144">
        <v>2</v>
      </c>
      <c r="G144">
        <v>3</v>
      </c>
      <c r="H144">
        <v>2</v>
      </c>
      <c r="I144">
        <v>5</v>
      </c>
      <c r="J144">
        <v>2</v>
      </c>
      <c r="K144" s="19"/>
      <c r="L144" s="19"/>
      <c r="M144" s="19"/>
      <c r="N144" s="22"/>
      <c r="O144" s="22"/>
      <c r="P144" s="22"/>
    </row>
    <row r="145" spans="1:16" ht="16.5" customHeight="1">
      <c r="A145" s="19" t="s">
        <v>91</v>
      </c>
      <c r="B145" s="19" t="s">
        <v>68</v>
      </c>
      <c r="C145">
        <v>5</v>
      </c>
      <c r="D145">
        <v>4</v>
      </c>
      <c r="E145">
        <v>4</v>
      </c>
      <c r="F145">
        <v>6</v>
      </c>
      <c r="G145">
        <v>6</v>
      </c>
      <c r="H145">
        <v>5</v>
      </c>
      <c r="I145">
        <v>6</v>
      </c>
      <c r="J145">
        <v>6</v>
      </c>
      <c r="K145" s="19">
        <f>SUM(C145:J145)</f>
        <v>42</v>
      </c>
      <c r="L145" s="20" t="s">
        <v>1</v>
      </c>
      <c r="M145" s="19">
        <f>SUM(C146:J146)</f>
        <v>24</v>
      </c>
      <c r="N145" s="22">
        <f>K145+M145</f>
        <v>66</v>
      </c>
      <c r="O145" s="22">
        <v>20</v>
      </c>
      <c r="P145" s="22"/>
    </row>
    <row r="146" spans="1:16" ht="12.75">
      <c r="A146" s="19"/>
      <c r="B146" s="19"/>
      <c r="C146">
        <v>2</v>
      </c>
      <c r="D146">
        <v>4</v>
      </c>
      <c r="E146">
        <v>2</v>
      </c>
      <c r="F146">
        <v>2</v>
      </c>
      <c r="G146">
        <v>3</v>
      </c>
      <c r="H146">
        <v>4</v>
      </c>
      <c r="I146">
        <v>6</v>
      </c>
      <c r="J146">
        <v>1</v>
      </c>
      <c r="K146" s="19"/>
      <c r="L146" s="19"/>
      <c r="M146" s="19"/>
      <c r="N146" s="22"/>
      <c r="O146" s="22"/>
      <c r="P146" s="22"/>
    </row>
    <row r="147" spans="1:16" ht="16.5" customHeight="1">
      <c r="A147" s="19" t="s">
        <v>92</v>
      </c>
      <c r="B147" s="19" t="s">
        <v>10</v>
      </c>
      <c r="C147">
        <v>6</v>
      </c>
      <c r="D147">
        <v>4</v>
      </c>
      <c r="E147">
        <v>4</v>
      </c>
      <c r="F147">
        <v>6</v>
      </c>
      <c r="G147">
        <v>5</v>
      </c>
      <c r="H147">
        <v>6</v>
      </c>
      <c r="I147">
        <v>5</v>
      </c>
      <c r="J147">
        <v>6</v>
      </c>
      <c r="K147" s="19">
        <f>SUM(C147:J147)</f>
        <v>42</v>
      </c>
      <c r="L147" s="20" t="s">
        <v>1</v>
      </c>
      <c r="M147" s="19">
        <f>SUM(C148:J148)</f>
        <v>24</v>
      </c>
      <c r="N147" s="22">
        <f>K147+M147</f>
        <v>66</v>
      </c>
      <c r="O147" s="22">
        <v>18</v>
      </c>
      <c r="P147" s="22"/>
    </row>
    <row r="148" spans="1:16" ht="12.75">
      <c r="A148" s="19"/>
      <c r="B148" s="19"/>
      <c r="C148">
        <v>2</v>
      </c>
      <c r="D148">
        <v>3</v>
      </c>
      <c r="E148">
        <v>2</v>
      </c>
      <c r="F148">
        <v>2</v>
      </c>
      <c r="G148">
        <v>3</v>
      </c>
      <c r="H148">
        <v>5</v>
      </c>
      <c r="I148">
        <v>5</v>
      </c>
      <c r="J148">
        <v>2</v>
      </c>
      <c r="K148" s="19"/>
      <c r="L148" s="19"/>
      <c r="M148" s="19"/>
      <c r="N148" s="22"/>
      <c r="O148" s="22"/>
      <c r="P148" s="22"/>
    </row>
    <row r="149" spans="1:16" ht="16.5" customHeight="1">
      <c r="A149" s="19" t="s">
        <v>93</v>
      </c>
      <c r="B149" s="19" t="s">
        <v>11</v>
      </c>
      <c r="C149">
        <v>6</v>
      </c>
      <c r="D149">
        <v>4</v>
      </c>
      <c r="E149">
        <v>6</v>
      </c>
      <c r="F149">
        <v>5</v>
      </c>
      <c r="G149">
        <v>5</v>
      </c>
      <c r="H149">
        <v>4</v>
      </c>
      <c r="I149">
        <v>6</v>
      </c>
      <c r="J149">
        <v>6</v>
      </c>
      <c r="K149" s="19">
        <f>SUM(C149:J149)</f>
        <v>42</v>
      </c>
      <c r="L149" s="20" t="s">
        <v>1</v>
      </c>
      <c r="M149" s="19">
        <f>SUM(C150:J150)</f>
        <v>21</v>
      </c>
      <c r="N149" s="22">
        <f>K149+M149</f>
        <v>63</v>
      </c>
      <c r="O149" s="22">
        <v>20</v>
      </c>
      <c r="P149" s="22"/>
    </row>
    <row r="150" spans="1:16" ht="12.75">
      <c r="A150" s="19"/>
      <c r="B150" s="19"/>
      <c r="C150">
        <v>2</v>
      </c>
      <c r="D150">
        <v>3</v>
      </c>
      <c r="E150">
        <v>3</v>
      </c>
      <c r="F150">
        <v>2</v>
      </c>
      <c r="G150">
        <v>3</v>
      </c>
      <c r="H150">
        <v>3</v>
      </c>
      <c r="I150">
        <v>4</v>
      </c>
      <c r="J150">
        <v>1</v>
      </c>
      <c r="K150" s="19"/>
      <c r="L150" s="19"/>
      <c r="M150" s="19"/>
      <c r="N150" s="22"/>
      <c r="O150" s="22"/>
      <c r="P150" s="22"/>
    </row>
    <row r="152" spans="1:16" ht="12.75">
      <c r="A152" s="2" t="s">
        <v>24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</row>
    <row r="153" spans="1:16" ht="12.75">
      <c r="A153" s="2"/>
      <c r="B153" s="2"/>
      <c r="C153" s="21" t="s">
        <v>2</v>
      </c>
      <c r="D153" s="21"/>
      <c r="E153" s="21"/>
      <c r="F153" s="21"/>
      <c r="G153" s="21"/>
      <c r="H153" s="21"/>
      <c r="I153" s="21"/>
      <c r="J153" s="21"/>
      <c r="K153" s="2"/>
      <c r="L153" s="2"/>
      <c r="M153" s="2"/>
      <c r="N153" s="3" t="s">
        <v>3</v>
      </c>
      <c r="O153" s="3" t="s">
        <v>4</v>
      </c>
      <c r="P153" s="3" t="s">
        <v>20</v>
      </c>
    </row>
    <row r="154" spans="1:16" ht="12.75">
      <c r="A154" s="19" t="s">
        <v>25</v>
      </c>
      <c r="B154" s="19" t="s">
        <v>26</v>
      </c>
      <c r="C154">
        <v>6</v>
      </c>
      <c r="D154">
        <v>3</v>
      </c>
      <c r="E154">
        <v>4</v>
      </c>
      <c r="F154">
        <v>6</v>
      </c>
      <c r="G154">
        <v>5</v>
      </c>
      <c r="H154">
        <v>4</v>
      </c>
      <c r="I154">
        <v>5</v>
      </c>
      <c r="J154">
        <v>4</v>
      </c>
      <c r="K154" s="19">
        <f>SUM(C154:J154)</f>
        <v>37</v>
      </c>
      <c r="L154" s="20" t="s">
        <v>1</v>
      </c>
      <c r="M154" s="19">
        <f>SUM(C155:J155)</f>
        <v>22</v>
      </c>
      <c r="N154" s="22">
        <f>K154+M154</f>
        <v>59</v>
      </c>
      <c r="O154" s="22">
        <f>3+11+5</f>
        <v>19</v>
      </c>
      <c r="P154" s="22"/>
    </row>
    <row r="155" spans="1:16" ht="12.75">
      <c r="A155" s="19"/>
      <c r="B155" s="19"/>
      <c r="C155">
        <v>2</v>
      </c>
      <c r="D155">
        <v>3</v>
      </c>
      <c r="E155">
        <v>3</v>
      </c>
      <c r="F155">
        <v>2</v>
      </c>
      <c r="G155">
        <v>3</v>
      </c>
      <c r="H155">
        <v>3</v>
      </c>
      <c r="I155">
        <v>5</v>
      </c>
      <c r="J155">
        <v>1</v>
      </c>
      <c r="K155" s="19"/>
      <c r="L155" s="19"/>
      <c r="M155" s="19"/>
      <c r="N155" s="22"/>
      <c r="O155" s="22"/>
      <c r="P155" s="22"/>
    </row>
    <row r="156" spans="1:16" ht="12.75">
      <c r="A156" s="19" t="s">
        <v>27</v>
      </c>
      <c r="B156" s="19" t="s">
        <v>28</v>
      </c>
      <c r="C156">
        <v>4</v>
      </c>
      <c r="D156">
        <v>3</v>
      </c>
      <c r="E156">
        <v>6</v>
      </c>
      <c r="F156">
        <v>2</v>
      </c>
      <c r="G156">
        <v>5</v>
      </c>
      <c r="H156">
        <v>6</v>
      </c>
      <c r="I156">
        <v>6</v>
      </c>
      <c r="J156">
        <v>2</v>
      </c>
      <c r="K156" s="19">
        <f>SUM(C156:J156)</f>
        <v>34</v>
      </c>
      <c r="L156" s="20" t="s">
        <v>1</v>
      </c>
      <c r="M156" s="19">
        <f>SUM(C157:J157)</f>
        <v>22</v>
      </c>
      <c r="N156" s="22">
        <f>K156+M156</f>
        <v>56</v>
      </c>
      <c r="O156" s="22">
        <f>3+6+4</f>
        <v>13</v>
      </c>
      <c r="P156" s="22"/>
    </row>
    <row r="157" spans="1:16" ht="12.75">
      <c r="A157" s="19"/>
      <c r="B157" s="19"/>
      <c r="C157">
        <v>2</v>
      </c>
      <c r="D157">
        <v>2</v>
      </c>
      <c r="E157">
        <v>4</v>
      </c>
      <c r="F157">
        <v>1</v>
      </c>
      <c r="G157">
        <v>3</v>
      </c>
      <c r="H157">
        <v>5</v>
      </c>
      <c r="I157">
        <v>4</v>
      </c>
      <c r="J157">
        <v>1</v>
      </c>
      <c r="K157" s="19"/>
      <c r="L157" s="19"/>
      <c r="M157" s="19"/>
      <c r="N157" s="22"/>
      <c r="O157" s="22"/>
      <c r="P157" s="22"/>
    </row>
  </sheetData>
  <sheetProtection/>
  <mergeCells count="527">
    <mergeCell ref="O147:O148"/>
    <mergeCell ref="P147:P148"/>
    <mergeCell ref="A149:A150"/>
    <mergeCell ref="B149:B150"/>
    <mergeCell ref="K149:K150"/>
    <mergeCell ref="L149:L150"/>
    <mergeCell ref="M149:M150"/>
    <mergeCell ref="N149:N150"/>
    <mergeCell ref="O149:O150"/>
    <mergeCell ref="P149:P150"/>
    <mergeCell ref="A147:A148"/>
    <mergeCell ref="B147:B148"/>
    <mergeCell ref="K147:K148"/>
    <mergeCell ref="L147:L148"/>
    <mergeCell ref="M147:M148"/>
    <mergeCell ref="N147:N148"/>
    <mergeCell ref="O130:O131"/>
    <mergeCell ref="P130:P131"/>
    <mergeCell ref="A145:A146"/>
    <mergeCell ref="B145:B146"/>
    <mergeCell ref="K145:K146"/>
    <mergeCell ref="L145:L146"/>
    <mergeCell ref="M145:M146"/>
    <mergeCell ref="N145:N146"/>
    <mergeCell ref="O145:O146"/>
    <mergeCell ref="P145:P146"/>
    <mergeCell ref="A130:A131"/>
    <mergeCell ref="B130:B131"/>
    <mergeCell ref="K130:K131"/>
    <mergeCell ref="L130:L131"/>
    <mergeCell ref="M130:M131"/>
    <mergeCell ref="N130:N131"/>
    <mergeCell ref="O124:O125"/>
    <mergeCell ref="P124:P125"/>
    <mergeCell ref="A128:A129"/>
    <mergeCell ref="B128:B129"/>
    <mergeCell ref="K128:K129"/>
    <mergeCell ref="L128:L129"/>
    <mergeCell ref="M128:M129"/>
    <mergeCell ref="N128:N129"/>
    <mergeCell ref="O128:O129"/>
    <mergeCell ref="P128:P129"/>
    <mergeCell ref="A124:A125"/>
    <mergeCell ref="B124:B125"/>
    <mergeCell ref="K124:K125"/>
    <mergeCell ref="L124:L125"/>
    <mergeCell ref="M124:M125"/>
    <mergeCell ref="N124:N125"/>
    <mergeCell ref="O122:O123"/>
    <mergeCell ref="P122:P123"/>
    <mergeCell ref="A126:A127"/>
    <mergeCell ref="B126:B127"/>
    <mergeCell ref="K126:K127"/>
    <mergeCell ref="L126:L127"/>
    <mergeCell ref="M126:M127"/>
    <mergeCell ref="N126:N127"/>
    <mergeCell ref="O126:O127"/>
    <mergeCell ref="P126:P127"/>
    <mergeCell ref="A122:A123"/>
    <mergeCell ref="B122:B123"/>
    <mergeCell ref="K122:K123"/>
    <mergeCell ref="L122:L123"/>
    <mergeCell ref="M122:M123"/>
    <mergeCell ref="N122:N123"/>
    <mergeCell ref="O48:O49"/>
    <mergeCell ref="P48:P49"/>
    <mergeCell ref="A120:A121"/>
    <mergeCell ref="B120:B121"/>
    <mergeCell ref="K120:K121"/>
    <mergeCell ref="L120:L121"/>
    <mergeCell ref="M120:M121"/>
    <mergeCell ref="N120:N121"/>
    <mergeCell ref="O120:O121"/>
    <mergeCell ref="P120:P121"/>
    <mergeCell ref="A48:A49"/>
    <mergeCell ref="B48:B49"/>
    <mergeCell ref="K48:K49"/>
    <mergeCell ref="L48:L49"/>
    <mergeCell ref="M48:M49"/>
    <mergeCell ref="N48:N49"/>
    <mergeCell ref="O50:O51"/>
    <mergeCell ref="P50:P51"/>
    <mergeCell ref="A52:A53"/>
    <mergeCell ref="B52:B53"/>
    <mergeCell ref="K52:K53"/>
    <mergeCell ref="L52:L53"/>
    <mergeCell ref="M52:M53"/>
    <mergeCell ref="N52:N53"/>
    <mergeCell ref="O52:O53"/>
    <mergeCell ref="P52:P53"/>
    <mergeCell ref="A50:A51"/>
    <mergeCell ref="B50:B51"/>
    <mergeCell ref="K50:K51"/>
    <mergeCell ref="L50:L51"/>
    <mergeCell ref="M50:M51"/>
    <mergeCell ref="N50:N51"/>
    <mergeCell ref="O44:O45"/>
    <mergeCell ref="P44:P45"/>
    <mergeCell ref="A46:A47"/>
    <mergeCell ref="B46:B47"/>
    <mergeCell ref="K46:K47"/>
    <mergeCell ref="L46:L47"/>
    <mergeCell ref="M46:M47"/>
    <mergeCell ref="N46:N47"/>
    <mergeCell ref="O46:O47"/>
    <mergeCell ref="P46:P47"/>
    <mergeCell ref="A44:A45"/>
    <mergeCell ref="B44:B45"/>
    <mergeCell ref="K44:K45"/>
    <mergeCell ref="L44:L45"/>
    <mergeCell ref="M44:M45"/>
    <mergeCell ref="N44:N45"/>
    <mergeCell ref="K42:K43"/>
    <mergeCell ref="L42:L43"/>
    <mergeCell ref="M42:M43"/>
    <mergeCell ref="N42:N43"/>
    <mergeCell ref="O42:O43"/>
    <mergeCell ref="P42:P43"/>
    <mergeCell ref="O65:O66"/>
    <mergeCell ref="P65:P66"/>
    <mergeCell ref="A67:A68"/>
    <mergeCell ref="B67:B68"/>
    <mergeCell ref="K67:K68"/>
    <mergeCell ref="L67:L68"/>
    <mergeCell ref="M67:M68"/>
    <mergeCell ref="N67:N68"/>
    <mergeCell ref="O67:O68"/>
    <mergeCell ref="P67:P68"/>
    <mergeCell ref="N74:N75"/>
    <mergeCell ref="O74:O75"/>
    <mergeCell ref="P74:P75"/>
    <mergeCell ref="L72:L73"/>
    <mergeCell ref="A65:A66"/>
    <mergeCell ref="B65:B66"/>
    <mergeCell ref="K65:K66"/>
    <mergeCell ref="L65:L66"/>
    <mergeCell ref="M65:M66"/>
    <mergeCell ref="N65:N66"/>
    <mergeCell ref="M72:M73"/>
    <mergeCell ref="N72:N73"/>
    <mergeCell ref="O72:O73"/>
    <mergeCell ref="C71:J71"/>
    <mergeCell ref="P72:P73"/>
    <mergeCell ref="A74:A75"/>
    <mergeCell ref="B74:B75"/>
    <mergeCell ref="K74:K75"/>
    <mergeCell ref="L74:L75"/>
    <mergeCell ref="M74:M75"/>
    <mergeCell ref="A72:A73"/>
    <mergeCell ref="B72:B73"/>
    <mergeCell ref="K72:K73"/>
    <mergeCell ref="M103:M104"/>
    <mergeCell ref="M101:M102"/>
    <mergeCell ref="M97:M98"/>
    <mergeCell ref="M99:M100"/>
    <mergeCell ref="M95:M96"/>
    <mergeCell ref="M93:M94"/>
    <mergeCell ref="M91:M92"/>
    <mergeCell ref="N103:N104"/>
    <mergeCell ref="O103:O104"/>
    <mergeCell ref="P103:P104"/>
    <mergeCell ref="A103:A104"/>
    <mergeCell ref="B103:B104"/>
    <mergeCell ref="K103:K104"/>
    <mergeCell ref="L103:L104"/>
    <mergeCell ref="N101:N102"/>
    <mergeCell ref="O101:O102"/>
    <mergeCell ref="P101:P102"/>
    <mergeCell ref="A101:A102"/>
    <mergeCell ref="B101:B102"/>
    <mergeCell ref="K101:K102"/>
    <mergeCell ref="L101:L102"/>
    <mergeCell ref="N97:N98"/>
    <mergeCell ref="O97:O98"/>
    <mergeCell ref="P97:P98"/>
    <mergeCell ref="A97:A98"/>
    <mergeCell ref="B97:B98"/>
    <mergeCell ref="K97:K98"/>
    <mergeCell ref="L97:L98"/>
    <mergeCell ref="A95:A96"/>
    <mergeCell ref="B95:B96"/>
    <mergeCell ref="K95:K96"/>
    <mergeCell ref="L95:L96"/>
    <mergeCell ref="N99:N100"/>
    <mergeCell ref="O99:O100"/>
    <mergeCell ref="A99:A100"/>
    <mergeCell ref="B99:B100"/>
    <mergeCell ref="K99:K100"/>
    <mergeCell ref="L99:L100"/>
    <mergeCell ref="A91:A92"/>
    <mergeCell ref="B91:B92"/>
    <mergeCell ref="K91:K92"/>
    <mergeCell ref="L91:L92"/>
    <mergeCell ref="N93:N94"/>
    <mergeCell ref="O93:O94"/>
    <mergeCell ref="A93:A94"/>
    <mergeCell ref="B93:B94"/>
    <mergeCell ref="K93:K94"/>
    <mergeCell ref="L93:L94"/>
    <mergeCell ref="N156:N157"/>
    <mergeCell ref="O156:O157"/>
    <mergeCell ref="P156:P157"/>
    <mergeCell ref="L154:L155"/>
    <mergeCell ref="N91:N92"/>
    <mergeCell ref="O91:O92"/>
    <mergeCell ref="P91:P92"/>
    <mergeCell ref="P93:P94"/>
    <mergeCell ref="N95:N96"/>
    <mergeCell ref="O95:O96"/>
    <mergeCell ref="M154:M155"/>
    <mergeCell ref="N154:N155"/>
    <mergeCell ref="O154:O155"/>
    <mergeCell ref="C153:J153"/>
    <mergeCell ref="P154:P155"/>
    <mergeCell ref="A156:A157"/>
    <mergeCell ref="B156:B157"/>
    <mergeCell ref="K156:K157"/>
    <mergeCell ref="L156:L157"/>
    <mergeCell ref="M156:M157"/>
    <mergeCell ref="A154:A155"/>
    <mergeCell ref="B154:B155"/>
    <mergeCell ref="K154:K155"/>
    <mergeCell ref="P141:P142"/>
    <mergeCell ref="P143:P144"/>
    <mergeCell ref="M141:M142"/>
    <mergeCell ref="N141:N142"/>
    <mergeCell ref="O141:O142"/>
    <mergeCell ref="A143:A144"/>
    <mergeCell ref="B143:B144"/>
    <mergeCell ref="P114:P115"/>
    <mergeCell ref="P116:P117"/>
    <mergeCell ref="P118:P119"/>
    <mergeCell ref="P135:P136"/>
    <mergeCell ref="P137:P138"/>
    <mergeCell ref="P139:P140"/>
    <mergeCell ref="P85:P86"/>
    <mergeCell ref="P87:P88"/>
    <mergeCell ref="P89:P90"/>
    <mergeCell ref="P108:P109"/>
    <mergeCell ref="P110:P111"/>
    <mergeCell ref="P112:P113"/>
    <mergeCell ref="P95:P96"/>
    <mergeCell ref="P99:P100"/>
    <mergeCell ref="P59:P60"/>
    <mergeCell ref="P61:P62"/>
    <mergeCell ref="P63:P64"/>
    <mergeCell ref="P79:P80"/>
    <mergeCell ref="P81:P82"/>
    <mergeCell ref="P83:P84"/>
    <mergeCell ref="O143:O144"/>
    <mergeCell ref="A141:A142"/>
    <mergeCell ref="B141:B142"/>
    <mergeCell ref="K141:K142"/>
    <mergeCell ref="L141:L142"/>
    <mergeCell ref="K143:K144"/>
    <mergeCell ref="L143:L144"/>
    <mergeCell ref="M143:M144"/>
    <mergeCell ref="N143:N144"/>
    <mergeCell ref="O137:O138"/>
    <mergeCell ref="A139:A140"/>
    <mergeCell ref="B139:B140"/>
    <mergeCell ref="K139:K140"/>
    <mergeCell ref="L139:L140"/>
    <mergeCell ref="M139:M140"/>
    <mergeCell ref="N139:N140"/>
    <mergeCell ref="O139:O140"/>
    <mergeCell ref="A137:A138"/>
    <mergeCell ref="B137:B138"/>
    <mergeCell ref="K137:K138"/>
    <mergeCell ref="L137:L138"/>
    <mergeCell ref="M137:M138"/>
    <mergeCell ref="N137:N138"/>
    <mergeCell ref="N116:N117"/>
    <mergeCell ref="O116:O117"/>
    <mergeCell ref="A118:A119"/>
    <mergeCell ref="B118:B119"/>
    <mergeCell ref="K118:K119"/>
    <mergeCell ref="L118:L119"/>
    <mergeCell ref="M118:M119"/>
    <mergeCell ref="N118:N119"/>
    <mergeCell ref="O118:O119"/>
    <mergeCell ref="K114:K115"/>
    <mergeCell ref="L114:L115"/>
    <mergeCell ref="M114:M115"/>
    <mergeCell ref="N114:N115"/>
    <mergeCell ref="O114:O115"/>
    <mergeCell ref="A116:A117"/>
    <mergeCell ref="B116:B117"/>
    <mergeCell ref="K116:K117"/>
    <mergeCell ref="L116:L117"/>
    <mergeCell ref="M116:M117"/>
    <mergeCell ref="M110:M111"/>
    <mergeCell ref="N110:N111"/>
    <mergeCell ref="O110:O111"/>
    <mergeCell ref="A112:A113"/>
    <mergeCell ref="B112:B113"/>
    <mergeCell ref="K112:K113"/>
    <mergeCell ref="L112:L113"/>
    <mergeCell ref="M112:M113"/>
    <mergeCell ref="N112:N113"/>
    <mergeCell ref="O112:O113"/>
    <mergeCell ref="M87:M88"/>
    <mergeCell ref="N87:N88"/>
    <mergeCell ref="O87:O88"/>
    <mergeCell ref="A89:A90"/>
    <mergeCell ref="B89:B90"/>
    <mergeCell ref="K89:K90"/>
    <mergeCell ref="L89:L90"/>
    <mergeCell ref="M89:M90"/>
    <mergeCell ref="N89:N90"/>
    <mergeCell ref="O89:O90"/>
    <mergeCell ref="O83:O84"/>
    <mergeCell ref="A85:A86"/>
    <mergeCell ref="B85:B86"/>
    <mergeCell ref="K85:K86"/>
    <mergeCell ref="L85:L86"/>
    <mergeCell ref="M85:M86"/>
    <mergeCell ref="N85:N86"/>
    <mergeCell ref="O85:O86"/>
    <mergeCell ref="P22:P23"/>
    <mergeCell ref="A81:A82"/>
    <mergeCell ref="B81:B82"/>
    <mergeCell ref="K81:K82"/>
    <mergeCell ref="L81:L82"/>
    <mergeCell ref="M81:M82"/>
    <mergeCell ref="N81:N82"/>
    <mergeCell ref="O81:O82"/>
    <mergeCell ref="P40:P41"/>
    <mergeCell ref="P57:P58"/>
    <mergeCell ref="P10:P11"/>
    <mergeCell ref="P12:P13"/>
    <mergeCell ref="P14:P15"/>
    <mergeCell ref="P16:P17"/>
    <mergeCell ref="P18:P19"/>
    <mergeCell ref="P20:P21"/>
    <mergeCell ref="O61:O62"/>
    <mergeCell ref="A63:A64"/>
    <mergeCell ref="B63:B64"/>
    <mergeCell ref="K63:K64"/>
    <mergeCell ref="L63:L64"/>
    <mergeCell ref="M63:M64"/>
    <mergeCell ref="N63:N64"/>
    <mergeCell ref="O63:O64"/>
    <mergeCell ref="A61:A62"/>
    <mergeCell ref="B61:B62"/>
    <mergeCell ref="K61:K62"/>
    <mergeCell ref="L61:L62"/>
    <mergeCell ref="M61:M62"/>
    <mergeCell ref="N61:N62"/>
    <mergeCell ref="O40:O41"/>
    <mergeCell ref="A59:A60"/>
    <mergeCell ref="B59:B60"/>
    <mergeCell ref="K59:K60"/>
    <mergeCell ref="L59:L60"/>
    <mergeCell ref="M59:M60"/>
    <mergeCell ref="N59:N60"/>
    <mergeCell ref="O59:O60"/>
    <mergeCell ref="A42:A43"/>
    <mergeCell ref="B42:B43"/>
    <mergeCell ref="A40:A41"/>
    <mergeCell ref="B40:B41"/>
    <mergeCell ref="K40:K41"/>
    <mergeCell ref="L40:L41"/>
    <mergeCell ref="M40:M41"/>
    <mergeCell ref="N40:N41"/>
    <mergeCell ref="O36:O37"/>
    <mergeCell ref="A38:A39"/>
    <mergeCell ref="B38:B39"/>
    <mergeCell ref="K38:K39"/>
    <mergeCell ref="L38:L39"/>
    <mergeCell ref="M38:M39"/>
    <mergeCell ref="N38:N39"/>
    <mergeCell ref="O38:O39"/>
    <mergeCell ref="A36:A37"/>
    <mergeCell ref="B36:B37"/>
    <mergeCell ref="K36:K37"/>
    <mergeCell ref="L36:L37"/>
    <mergeCell ref="M36:M37"/>
    <mergeCell ref="N36:N37"/>
    <mergeCell ref="O32:O33"/>
    <mergeCell ref="A34:A35"/>
    <mergeCell ref="B34:B35"/>
    <mergeCell ref="K34:K35"/>
    <mergeCell ref="L34:L35"/>
    <mergeCell ref="M34:M35"/>
    <mergeCell ref="N34:N35"/>
    <mergeCell ref="O34:O35"/>
    <mergeCell ref="A32:A33"/>
    <mergeCell ref="B32:B33"/>
    <mergeCell ref="K32:K33"/>
    <mergeCell ref="L32:L33"/>
    <mergeCell ref="M32:M33"/>
    <mergeCell ref="N32:N33"/>
    <mergeCell ref="O28:O29"/>
    <mergeCell ref="A30:A31"/>
    <mergeCell ref="B30:B31"/>
    <mergeCell ref="K30:K31"/>
    <mergeCell ref="L30:L31"/>
    <mergeCell ref="M30:M31"/>
    <mergeCell ref="N30:N31"/>
    <mergeCell ref="O30:O31"/>
    <mergeCell ref="A28:A29"/>
    <mergeCell ref="B28:B29"/>
    <mergeCell ref="K28:K29"/>
    <mergeCell ref="L28:L29"/>
    <mergeCell ref="M28:M29"/>
    <mergeCell ref="N28:N29"/>
    <mergeCell ref="O24:O25"/>
    <mergeCell ref="A26:A27"/>
    <mergeCell ref="B26:B27"/>
    <mergeCell ref="K26:K27"/>
    <mergeCell ref="L26:L27"/>
    <mergeCell ref="M26:M27"/>
    <mergeCell ref="N26:N27"/>
    <mergeCell ref="O26:O27"/>
    <mergeCell ref="A24:A25"/>
    <mergeCell ref="B24:B25"/>
    <mergeCell ref="K24:K25"/>
    <mergeCell ref="L24:L25"/>
    <mergeCell ref="M24:M25"/>
    <mergeCell ref="N24:N25"/>
    <mergeCell ref="B57:B58"/>
    <mergeCell ref="B79:B80"/>
    <mergeCell ref="B108:B109"/>
    <mergeCell ref="B135:B136"/>
    <mergeCell ref="B12:B13"/>
    <mergeCell ref="K12:K13"/>
    <mergeCell ref="B87:B88"/>
    <mergeCell ref="K87:K88"/>
    <mergeCell ref="B110:B111"/>
    <mergeCell ref="K110:K111"/>
    <mergeCell ref="M79:M80"/>
    <mergeCell ref="N79:N80"/>
    <mergeCell ref="O79:O80"/>
    <mergeCell ref="A79:A80"/>
    <mergeCell ref="M135:M136"/>
    <mergeCell ref="N135:N136"/>
    <mergeCell ref="O135:O136"/>
    <mergeCell ref="L83:L84"/>
    <mergeCell ref="M83:M84"/>
    <mergeCell ref="N83:N84"/>
    <mergeCell ref="C78:J78"/>
    <mergeCell ref="L79:L80"/>
    <mergeCell ref="K79:K80"/>
    <mergeCell ref="C107:J107"/>
    <mergeCell ref="L108:L109"/>
    <mergeCell ref="A83:A84"/>
    <mergeCell ref="B83:B84"/>
    <mergeCell ref="K83:K84"/>
    <mergeCell ref="A87:A88"/>
    <mergeCell ref="L87:L88"/>
    <mergeCell ref="C134:J134"/>
    <mergeCell ref="A135:A136"/>
    <mergeCell ref="K135:K136"/>
    <mergeCell ref="L135:L136"/>
    <mergeCell ref="A108:A109"/>
    <mergeCell ref="K108:K109"/>
    <mergeCell ref="A110:A111"/>
    <mergeCell ref="L110:L111"/>
    <mergeCell ref="A114:A115"/>
    <mergeCell ref="B114:B115"/>
    <mergeCell ref="N108:N109"/>
    <mergeCell ref="O108:O109"/>
    <mergeCell ref="P24:P25"/>
    <mergeCell ref="P26:P27"/>
    <mergeCell ref="P28:P29"/>
    <mergeCell ref="P30:P31"/>
    <mergeCell ref="P32:P33"/>
    <mergeCell ref="P34:P35"/>
    <mergeCell ref="P36:P37"/>
    <mergeCell ref="P38:P39"/>
    <mergeCell ref="N22:N23"/>
    <mergeCell ref="O22:O23"/>
    <mergeCell ref="M108:M109"/>
    <mergeCell ref="A12:A13"/>
    <mergeCell ref="L12:L13"/>
    <mergeCell ref="M12:M13"/>
    <mergeCell ref="A14:A15"/>
    <mergeCell ref="B14:B15"/>
    <mergeCell ref="K14:K15"/>
    <mergeCell ref="L14:L15"/>
    <mergeCell ref="C56:J56"/>
    <mergeCell ref="L20:L21"/>
    <mergeCell ref="B16:B17"/>
    <mergeCell ref="K16:K17"/>
    <mergeCell ref="L16:L17"/>
    <mergeCell ref="O57:O58"/>
    <mergeCell ref="M57:M58"/>
    <mergeCell ref="N57:N58"/>
    <mergeCell ref="M16:M17"/>
    <mergeCell ref="N16:N17"/>
    <mergeCell ref="A57:A58"/>
    <mergeCell ref="K57:K58"/>
    <mergeCell ref="L57:L58"/>
    <mergeCell ref="A18:A19"/>
    <mergeCell ref="B18:B19"/>
    <mergeCell ref="K18:K19"/>
    <mergeCell ref="L18:L19"/>
    <mergeCell ref="A20:A21"/>
    <mergeCell ref="B20:B21"/>
    <mergeCell ref="K20:K21"/>
    <mergeCell ref="N20:N21"/>
    <mergeCell ref="O20:O21"/>
    <mergeCell ref="N18:N19"/>
    <mergeCell ref="O18:O19"/>
    <mergeCell ref="N12:N13"/>
    <mergeCell ref="O12:O13"/>
    <mergeCell ref="N14:N15"/>
    <mergeCell ref="O14:O15"/>
    <mergeCell ref="O16:O17"/>
    <mergeCell ref="C9:J9"/>
    <mergeCell ref="A10:A11"/>
    <mergeCell ref="K10:K11"/>
    <mergeCell ref="L10:L11"/>
    <mergeCell ref="N10:N11"/>
    <mergeCell ref="O10:O11"/>
    <mergeCell ref="B10:B11"/>
    <mergeCell ref="M10:M11"/>
    <mergeCell ref="A22:A23"/>
    <mergeCell ref="B22:B23"/>
    <mergeCell ref="K22:K23"/>
    <mergeCell ref="L22:L23"/>
    <mergeCell ref="M20:M21"/>
    <mergeCell ref="M18:M19"/>
    <mergeCell ref="M22:M23"/>
    <mergeCell ref="M14:M15"/>
    <mergeCell ref="A16:A17"/>
  </mergeCells>
  <printOptions/>
  <pageMargins left="0.75" right="0.75" top="1" bottom="1" header="0.5" footer="0.5"/>
  <pageSetup horizontalDpi="600" verticalDpi="600" orientation="portrait" paperSize="9" scale="70" r:id="rId1"/>
  <rowBreaks count="2" manualBreakCount="2">
    <brk id="54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03">
      <selection activeCell="H20" sqref="H20"/>
    </sheetView>
  </sheetViews>
  <sheetFormatPr defaultColWidth="9.140625" defaultRowHeight="12.75"/>
  <cols>
    <col min="1" max="1" width="21.57421875" style="0" customWidth="1"/>
    <col min="2" max="2" width="17.7109375" style="0" bestFit="1" customWidth="1"/>
    <col min="3" max="3" width="9.28125" style="4" bestFit="1" customWidth="1"/>
    <col min="4" max="5" width="5.8515625" style="4" bestFit="1" customWidth="1"/>
  </cols>
  <sheetData>
    <row r="1" spans="1:5" ht="16.5" customHeight="1">
      <c r="A1" s="19" t="s">
        <v>53</v>
      </c>
      <c r="B1" s="19" t="s">
        <v>26</v>
      </c>
      <c r="C1" s="22">
        <v>77</v>
      </c>
      <c r="D1" s="22">
        <v>1</v>
      </c>
      <c r="E1" s="22" t="s">
        <v>19</v>
      </c>
    </row>
    <row r="2" spans="1:5" ht="12.75">
      <c r="A2" s="19"/>
      <c r="B2" s="19"/>
      <c r="C2" s="22"/>
      <c r="D2" s="22"/>
      <c r="E2" s="22"/>
    </row>
    <row r="3" spans="1:5" ht="16.5" customHeight="1">
      <c r="A3" s="19" t="s">
        <v>42</v>
      </c>
      <c r="B3" s="19" t="s">
        <v>9</v>
      </c>
      <c r="C3" s="22">
        <v>77</v>
      </c>
      <c r="D3" s="22">
        <v>2</v>
      </c>
      <c r="E3" s="22" t="s">
        <v>19</v>
      </c>
    </row>
    <row r="4" spans="1:5" ht="12.75">
      <c r="A4" s="19"/>
      <c r="B4" s="19"/>
      <c r="C4" s="22"/>
      <c r="D4" s="22"/>
      <c r="E4" s="22"/>
    </row>
    <row r="5" spans="1:5" ht="16.5" customHeight="1">
      <c r="A5" s="19" t="s">
        <v>16</v>
      </c>
      <c r="B5" s="19" t="s">
        <v>11</v>
      </c>
      <c r="C5" s="22">
        <v>77</v>
      </c>
      <c r="D5" s="22">
        <v>3</v>
      </c>
      <c r="E5" s="22" t="s">
        <v>19</v>
      </c>
    </row>
    <row r="6" spans="1:5" ht="12.75">
      <c r="A6" s="19"/>
      <c r="B6" s="19"/>
      <c r="C6" s="22"/>
      <c r="D6" s="22"/>
      <c r="E6" s="22"/>
    </row>
    <row r="7" spans="1:5" ht="16.5" customHeight="1">
      <c r="A7" s="19" t="s">
        <v>54</v>
      </c>
      <c r="B7" s="19" t="s">
        <v>15</v>
      </c>
      <c r="C7" s="22">
        <v>76</v>
      </c>
      <c r="D7" s="22">
        <v>4</v>
      </c>
      <c r="E7" s="22" t="s">
        <v>19</v>
      </c>
    </row>
    <row r="8" spans="1:5" ht="12.75">
      <c r="A8" s="19"/>
      <c r="B8" s="19"/>
      <c r="C8" s="22"/>
      <c r="D8" s="22"/>
      <c r="E8" s="22"/>
    </row>
    <row r="9" spans="1:5" ht="16.5" customHeight="1">
      <c r="A9" s="19" t="s">
        <v>55</v>
      </c>
      <c r="B9" s="19" t="s">
        <v>14</v>
      </c>
      <c r="C9" s="22">
        <v>76</v>
      </c>
      <c r="D9" s="22">
        <v>5</v>
      </c>
      <c r="E9" s="22" t="s">
        <v>19</v>
      </c>
    </row>
    <row r="10" spans="1:5" ht="12.75">
      <c r="A10" s="19"/>
      <c r="B10" s="19"/>
      <c r="C10" s="22"/>
      <c r="D10" s="22"/>
      <c r="E10" s="22"/>
    </row>
    <row r="11" spans="1:5" ht="16.5" customHeight="1">
      <c r="A11" s="19" t="s">
        <v>74</v>
      </c>
      <c r="B11" s="19" t="s">
        <v>15</v>
      </c>
      <c r="C11" s="22">
        <v>76</v>
      </c>
      <c r="D11" s="22">
        <v>6</v>
      </c>
      <c r="E11" s="22" t="s">
        <v>19</v>
      </c>
    </row>
    <row r="12" spans="1:5" ht="12.75">
      <c r="A12" s="19"/>
      <c r="B12" s="19"/>
      <c r="C12" s="22"/>
      <c r="D12" s="22"/>
      <c r="E12" s="22"/>
    </row>
    <row r="13" spans="1:5" ht="16.5" customHeight="1">
      <c r="A13" s="19" t="s">
        <v>56</v>
      </c>
      <c r="B13" s="19" t="s">
        <v>13</v>
      </c>
      <c r="C13" s="22">
        <v>75</v>
      </c>
      <c r="D13" s="22">
        <v>7</v>
      </c>
      <c r="E13" s="22" t="s">
        <v>19</v>
      </c>
    </row>
    <row r="14" spans="1:5" ht="12.75">
      <c r="A14" s="19"/>
      <c r="B14" s="19"/>
      <c r="C14" s="22"/>
      <c r="D14" s="22"/>
      <c r="E14" s="22"/>
    </row>
    <row r="15" spans="1:5" ht="16.5" customHeight="1">
      <c r="A15" s="19" t="s">
        <v>17</v>
      </c>
      <c r="B15" s="19" t="s">
        <v>9</v>
      </c>
      <c r="C15" s="22">
        <v>75</v>
      </c>
      <c r="D15" s="22">
        <v>8</v>
      </c>
      <c r="E15" s="22" t="s">
        <v>19</v>
      </c>
    </row>
    <row r="16" spans="1:5" ht="12.75">
      <c r="A16" s="19"/>
      <c r="B16" s="19"/>
      <c r="C16" s="22"/>
      <c r="D16" s="22"/>
      <c r="E16" s="22"/>
    </row>
    <row r="17" spans="1:5" ht="16.5" customHeight="1">
      <c r="A17" s="19" t="s">
        <v>57</v>
      </c>
      <c r="B17" s="19" t="s">
        <v>14</v>
      </c>
      <c r="C17" s="22">
        <v>75</v>
      </c>
      <c r="D17" s="22">
        <v>9</v>
      </c>
      <c r="E17" s="22" t="s">
        <v>19</v>
      </c>
    </row>
    <row r="18" spans="1:5" ht="12.75">
      <c r="A18" s="19"/>
      <c r="B18" s="19"/>
      <c r="C18" s="22"/>
      <c r="D18" s="22"/>
      <c r="E18" s="22"/>
    </row>
    <row r="19" spans="1:5" ht="16.5" customHeight="1">
      <c r="A19" s="19" t="s">
        <v>58</v>
      </c>
      <c r="B19" s="19" t="s">
        <v>33</v>
      </c>
      <c r="C19" s="22">
        <v>75</v>
      </c>
      <c r="D19" s="22">
        <v>10</v>
      </c>
      <c r="E19" s="22" t="s">
        <v>19</v>
      </c>
    </row>
    <row r="20" spans="1:5" ht="12.75">
      <c r="A20" s="19"/>
      <c r="B20" s="19"/>
      <c r="C20" s="22"/>
      <c r="D20" s="22"/>
      <c r="E20" s="22"/>
    </row>
    <row r="21" spans="1:5" ht="16.5" customHeight="1">
      <c r="A21" s="19" t="s">
        <v>29</v>
      </c>
      <c r="B21" s="19" t="s">
        <v>9</v>
      </c>
      <c r="C21" s="22">
        <v>75</v>
      </c>
      <c r="D21" s="22">
        <v>11</v>
      </c>
      <c r="E21" s="22" t="s">
        <v>19</v>
      </c>
    </row>
    <row r="22" spans="1:5" ht="12.75">
      <c r="A22" s="19"/>
      <c r="B22" s="19"/>
      <c r="C22" s="22"/>
      <c r="D22" s="22"/>
      <c r="E22" s="22"/>
    </row>
    <row r="23" spans="1:5" ht="16.5" customHeight="1">
      <c r="A23" s="19" t="s">
        <v>75</v>
      </c>
      <c r="B23" s="19" t="s">
        <v>45</v>
      </c>
      <c r="C23" s="22">
        <v>75</v>
      </c>
      <c r="D23" s="22">
        <v>12</v>
      </c>
      <c r="E23" s="22" t="s">
        <v>19</v>
      </c>
    </row>
    <row r="24" spans="1:5" ht="12.75">
      <c r="A24" s="19"/>
      <c r="B24" s="19"/>
      <c r="C24" s="22"/>
      <c r="D24" s="22"/>
      <c r="E24" s="22"/>
    </row>
    <row r="25" spans="1:5" ht="16.5" customHeight="1">
      <c r="A25" s="19" t="s">
        <v>12</v>
      </c>
      <c r="B25" s="19" t="s">
        <v>11</v>
      </c>
      <c r="C25" s="22">
        <v>74</v>
      </c>
      <c r="D25" s="22">
        <v>13</v>
      </c>
      <c r="E25" s="22" t="s">
        <v>18</v>
      </c>
    </row>
    <row r="26" spans="1:5" ht="12.75">
      <c r="A26" s="19"/>
      <c r="B26" s="19"/>
      <c r="C26" s="22"/>
      <c r="D26" s="22"/>
      <c r="E26" s="22"/>
    </row>
    <row r="27" spans="1:5" ht="16.5" customHeight="1">
      <c r="A27" s="19" t="s">
        <v>59</v>
      </c>
      <c r="B27" s="19" t="s">
        <v>26</v>
      </c>
      <c r="C27" s="22">
        <v>74</v>
      </c>
      <c r="D27" s="22">
        <v>14</v>
      </c>
      <c r="E27" s="22" t="s">
        <v>18</v>
      </c>
    </row>
    <row r="28" spans="1:5" ht="12.75">
      <c r="A28" s="19"/>
      <c r="B28" s="19"/>
      <c r="C28" s="22"/>
      <c r="D28" s="22"/>
      <c r="E28" s="22"/>
    </row>
    <row r="29" spans="1:5" ht="16.5" customHeight="1">
      <c r="A29" s="19" t="s">
        <v>60</v>
      </c>
      <c r="B29" s="19" t="s">
        <v>26</v>
      </c>
      <c r="C29" s="22">
        <v>74</v>
      </c>
      <c r="D29" s="22">
        <v>15</v>
      </c>
      <c r="E29" s="22" t="s">
        <v>18</v>
      </c>
    </row>
    <row r="30" spans="1:5" ht="12.75">
      <c r="A30" s="19"/>
      <c r="B30" s="19"/>
      <c r="C30" s="22"/>
      <c r="D30" s="22"/>
      <c r="E30" s="22"/>
    </row>
    <row r="31" spans="1:5" ht="16.5" customHeight="1">
      <c r="A31" s="19" t="s">
        <v>43</v>
      </c>
      <c r="B31" s="19" t="s">
        <v>26</v>
      </c>
      <c r="C31" s="22">
        <v>74</v>
      </c>
      <c r="D31" s="22">
        <v>16</v>
      </c>
      <c r="E31" s="22" t="s">
        <v>18</v>
      </c>
    </row>
    <row r="32" spans="1:5" ht="12.75">
      <c r="A32" s="19"/>
      <c r="B32" s="19"/>
      <c r="C32" s="22"/>
      <c r="D32" s="22"/>
      <c r="E32" s="22"/>
    </row>
    <row r="33" spans="1:5" ht="16.5" customHeight="1">
      <c r="A33" s="19" t="s">
        <v>86</v>
      </c>
      <c r="B33" s="19" t="s">
        <v>45</v>
      </c>
      <c r="C33" s="22">
        <v>74</v>
      </c>
      <c r="D33" s="22">
        <v>17</v>
      </c>
      <c r="E33" s="22" t="s">
        <v>18</v>
      </c>
    </row>
    <row r="34" spans="1:5" ht="12.75">
      <c r="A34" s="19"/>
      <c r="B34" s="19"/>
      <c r="C34" s="22"/>
      <c r="D34" s="22"/>
      <c r="E34" s="22"/>
    </row>
    <row r="35" spans="1:5" ht="16.5" customHeight="1">
      <c r="A35" s="19" t="s">
        <v>61</v>
      </c>
      <c r="B35" s="19" t="s">
        <v>13</v>
      </c>
      <c r="C35" s="22">
        <v>73</v>
      </c>
      <c r="D35" s="22">
        <v>18</v>
      </c>
      <c r="E35" s="22" t="s">
        <v>18</v>
      </c>
    </row>
    <row r="36" spans="1:5" ht="12.75">
      <c r="A36" s="19"/>
      <c r="B36" s="19"/>
      <c r="C36" s="22"/>
      <c r="D36" s="22"/>
      <c r="E36" s="22"/>
    </row>
    <row r="37" spans="1:5" ht="16.5" customHeight="1">
      <c r="A37" s="19" t="s">
        <v>44</v>
      </c>
      <c r="B37" s="19" t="s">
        <v>45</v>
      </c>
      <c r="C37" s="22">
        <v>73</v>
      </c>
      <c r="D37" s="22">
        <v>19</v>
      </c>
      <c r="E37" s="22" t="s">
        <v>18</v>
      </c>
    </row>
    <row r="38" spans="1:5" ht="12.75">
      <c r="A38" s="19"/>
      <c r="B38" s="19"/>
      <c r="C38" s="22"/>
      <c r="D38" s="22"/>
      <c r="E38" s="22"/>
    </row>
    <row r="39" spans="1:5" ht="16.5" customHeight="1">
      <c r="A39" s="19" t="s">
        <v>76</v>
      </c>
      <c r="B39" s="19" t="s">
        <v>10</v>
      </c>
      <c r="C39" s="22">
        <v>73</v>
      </c>
      <c r="D39" s="22">
        <v>20</v>
      </c>
      <c r="E39" s="22" t="s">
        <v>18</v>
      </c>
    </row>
    <row r="40" spans="1:5" ht="12.75">
      <c r="A40" s="19"/>
      <c r="B40" s="19"/>
      <c r="C40" s="22"/>
      <c r="D40" s="22"/>
      <c r="E40" s="22"/>
    </row>
    <row r="41" spans="1:5" ht="16.5" customHeight="1">
      <c r="A41" s="19" t="s">
        <v>62</v>
      </c>
      <c r="B41" s="19" t="s">
        <v>33</v>
      </c>
      <c r="C41" s="22">
        <v>72</v>
      </c>
      <c r="D41" s="22">
        <v>21</v>
      </c>
      <c r="E41" s="22" t="s">
        <v>18</v>
      </c>
    </row>
    <row r="42" spans="1:5" ht="12.75">
      <c r="A42" s="19"/>
      <c r="B42" s="19"/>
      <c r="C42" s="22"/>
      <c r="D42" s="22"/>
      <c r="E42" s="22"/>
    </row>
    <row r="43" spans="1:5" ht="16.5" customHeight="1">
      <c r="A43" s="19" t="s">
        <v>77</v>
      </c>
      <c r="B43" s="19" t="s">
        <v>10</v>
      </c>
      <c r="C43" s="22">
        <v>72</v>
      </c>
      <c r="D43" s="22">
        <v>22</v>
      </c>
      <c r="E43" s="22" t="s">
        <v>18</v>
      </c>
    </row>
    <row r="44" spans="1:5" ht="12.75">
      <c r="A44" s="19"/>
      <c r="B44" s="19"/>
      <c r="C44" s="22"/>
      <c r="D44" s="22"/>
      <c r="E44" s="22"/>
    </row>
    <row r="45" spans="1:5" ht="16.5" customHeight="1">
      <c r="A45" s="19" t="s">
        <v>78</v>
      </c>
      <c r="B45" s="19" t="s">
        <v>14</v>
      </c>
      <c r="C45" s="22">
        <v>72</v>
      </c>
      <c r="D45" s="22">
        <v>23</v>
      </c>
      <c r="E45" s="22" t="s">
        <v>18</v>
      </c>
    </row>
    <row r="46" spans="1:5" ht="12.75">
      <c r="A46" s="19"/>
      <c r="B46" s="19"/>
      <c r="C46" s="22"/>
      <c r="D46" s="22"/>
      <c r="E46" s="22"/>
    </row>
    <row r="47" spans="1:5" ht="16.5" customHeight="1">
      <c r="A47" s="19" t="s">
        <v>47</v>
      </c>
      <c r="B47" s="19" t="s">
        <v>48</v>
      </c>
      <c r="C47" s="22">
        <v>72</v>
      </c>
      <c r="D47" s="22">
        <v>24</v>
      </c>
      <c r="E47" s="22" t="s">
        <v>18</v>
      </c>
    </row>
    <row r="48" spans="1:5" ht="12.75">
      <c r="A48" s="19"/>
      <c r="B48" s="19"/>
      <c r="C48" s="22"/>
      <c r="D48" s="22"/>
      <c r="E48" s="22"/>
    </row>
    <row r="49" spans="1:5" ht="16.5" customHeight="1">
      <c r="A49" s="19" t="s">
        <v>63</v>
      </c>
      <c r="B49" s="19" t="s">
        <v>15</v>
      </c>
      <c r="C49" s="22">
        <v>71</v>
      </c>
      <c r="D49" s="22">
        <v>25</v>
      </c>
      <c r="E49" s="22"/>
    </row>
    <row r="50" spans="1:5" ht="12.75">
      <c r="A50" s="19"/>
      <c r="B50" s="19"/>
      <c r="C50" s="22"/>
      <c r="D50" s="22"/>
      <c r="E50" s="22"/>
    </row>
    <row r="51" spans="1:5" ht="16.5" customHeight="1">
      <c r="A51" s="19" t="s">
        <v>64</v>
      </c>
      <c r="B51" s="19" t="s">
        <v>45</v>
      </c>
      <c r="C51" s="22">
        <v>71</v>
      </c>
      <c r="D51" s="22">
        <v>26</v>
      </c>
      <c r="E51" s="22"/>
    </row>
    <row r="52" spans="1:5" ht="12.75">
      <c r="A52" s="19"/>
      <c r="B52" s="19"/>
      <c r="C52" s="22"/>
      <c r="D52" s="22"/>
      <c r="E52" s="22"/>
    </row>
    <row r="53" spans="1:5" ht="16.5" customHeight="1">
      <c r="A53" s="19" t="s">
        <v>65</v>
      </c>
      <c r="B53" s="19" t="s">
        <v>45</v>
      </c>
      <c r="C53" s="22">
        <v>71</v>
      </c>
      <c r="D53" s="22">
        <v>27</v>
      </c>
      <c r="E53" s="22"/>
    </row>
    <row r="54" spans="1:5" ht="12.75">
      <c r="A54" s="19"/>
      <c r="B54" s="19"/>
      <c r="C54" s="22"/>
      <c r="D54" s="22"/>
      <c r="E54" s="22"/>
    </row>
    <row r="55" spans="1:5" ht="16.5" customHeight="1">
      <c r="A55" s="19" t="s">
        <v>79</v>
      </c>
      <c r="B55" s="19" t="s">
        <v>11</v>
      </c>
      <c r="C55" s="22">
        <v>71</v>
      </c>
      <c r="D55" s="22">
        <v>28</v>
      </c>
      <c r="E55" s="22"/>
    </row>
    <row r="56" spans="1:5" ht="12.75">
      <c r="A56" s="19"/>
      <c r="B56" s="19"/>
      <c r="C56" s="22"/>
      <c r="D56" s="22"/>
      <c r="E56" s="22"/>
    </row>
    <row r="57" spans="1:5" ht="16.5" customHeight="1">
      <c r="A57" s="19" t="s">
        <v>87</v>
      </c>
      <c r="B57" s="19" t="s">
        <v>9</v>
      </c>
      <c r="C57" s="22">
        <v>71</v>
      </c>
      <c r="D57" s="22">
        <v>29</v>
      </c>
      <c r="E57" s="22"/>
    </row>
    <row r="58" spans="1:5" ht="12.75">
      <c r="A58" s="19"/>
      <c r="B58" s="19"/>
      <c r="C58" s="22"/>
      <c r="D58" s="22"/>
      <c r="E58" s="22"/>
    </row>
    <row r="59" spans="1:5" ht="16.5" customHeight="1">
      <c r="A59" s="19" t="s">
        <v>88</v>
      </c>
      <c r="B59" s="19" t="s">
        <v>11</v>
      </c>
      <c r="C59" s="22">
        <v>71</v>
      </c>
      <c r="D59" s="22">
        <v>30</v>
      </c>
      <c r="E59" s="22"/>
    </row>
    <row r="60" spans="1:5" ht="12.75">
      <c r="A60" s="19"/>
      <c r="B60" s="19"/>
      <c r="C60" s="22"/>
      <c r="D60" s="22"/>
      <c r="E60" s="22"/>
    </row>
    <row r="61" spans="1:5" ht="16.5" customHeight="1">
      <c r="A61" s="19" t="s">
        <v>66</v>
      </c>
      <c r="B61" s="19" t="s">
        <v>9</v>
      </c>
      <c r="C61" s="22">
        <v>70</v>
      </c>
      <c r="D61" s="22">
        <v>31</v>
      </c>
      <c r="E61" s="22"/>
    </row>
    <row r="62" spans="1:5" ht="12.75">
      <c r="A62" s="19"/>
      <c r="B62" s="19"/>
      <c r="C62" s="22"/>
      <c r="D62" s="22"/>
      <c r="E62" s="22"/>
    </row>
    <row r="63" spans="1:5" ht="16.5" customHeight="1">
      <c r="A63" s="19" t="s">
        <v>67</v>
      </c>
      <c r="B63" s="19" t="s">
        <v>68</v>
      </c>
      <c r="C63" s="22">
        <v>70</v>
      </c>
      <c r="D63" s="22">
        <v>32</v>
      </c>
      <c r="E63" s="22"/>
    </row>
    <row r="64" spans="1:5" ht="12.75">
      <c r="A64" s="19"/>
      <c r="B64" s="19"/>
      <c r="C64" s="22"/>
      <c r="D64" s="22"/>
      <c r="E64" s="22"/>
    </row>
    <row r="65" spans="1:5" ht="16.5" customHeight="1">
      <c r="A65" s="19" t="s">
        <v>49</v>
      </c>
      <c r="B65" s="19" t="s">
        <v>26</v>
      </c>
      <c r="C65" s="22">
        <v>70</v>
      </c>
      <c r="D65" s="22">
        <v>33</v>
      </c>
      <c r="E65" s="22"/>
    </row>
    <row r="66" spans="1:5" ht="12.75">
      <c r="A66" s="19"/>
      <c r="B66" s="19"/>
      <c r="C66" s="22"/>
      <c r="D66" s="22"/>
      <c r="E66" s="22"/>
    </row>
    <row r="67" spans="1:5" ht="16.5" customHeight="1">
      <c r="A67" s="19" t="s">
        <v>80</v>
      </c>
      <c r="B67" s="19" t="s">
        <v>11</v>
      </c>
      <c r="C67" s="22">
        <v>69</v>
      </c>
      <c r="D67" s="22">
        <v>34</v>
      </c>
      <c r="E67" s="22"/>
    </row>
    <row r="68" spans="1:5" ht="12.75">
      <c r="A68" s="19"/>
      <c r="B68" s="19"/>
      <c r="C68" s="22"/>
      <c r="D68" s="22"/>
      <c r="E68" s="22"/>
    </row>
    <row r="69" spans="1:5" ht="16.5" customHeight="1">
      <c r="A69" s="19" t="s">
        <v>50</v>
      </c>
      <c r="B69" s="19" t="s">
        <v>11</v>
      </c>
      <c r="C69" s="22">
        <v>68</v>
      </c>
      <c r="D69" s="22">
        <v>35</v>
      </c>
      <c r="E69" s="22"/>
    </row>
    <row r="70" spans="1:5" ht="12.75">
      <c r="A70" s="19"/>
      <c r="B70" s="19"/>
      <c r="C70" s="22"/>
      <c r="D70" s="22"/>
      <c r="E70" s="22"/>
    </row>
    <row r="71" spans="1:5" ht="16.5" customHeight="1">
      <c r="A71" s="19" t="s">
        <v>81</v>
      </c>
      <c r="B71" s="19" t="s">
        <v>45</v>
      </c>
      <c r="C71" s="22">
        <v>68</v>
      </c>
      <c r="D71" s="22">
        <v>36</v>
      </c>
      <c r="E71" s="22"/>
    </row>
    <row r="72" spans="1:5" ht="12.75">
      <c r="A72" s="19"/>
      <c r="B72" s="19"/>
      <c r="C72" s="22"/>
      <c r="D72" s="22"/>
      <c r="E72" s="22"/>
    </row>
    <row r="73" spans="1:5" ht="16.5" customHeight="1">
      <c r="A73" s="19" t="s">
        <v>89</v>
      </c>
      <c r="B73" s="19" t="s">
        <v>45</v>
      </c>
      <c r="C73" s="22">
        <v>68</v>
      </c>
      <c r="D73" s="22">
        <v>37</v>
      </c>
      <c r="E73" s="22"/>
    </row>
    <row r="74" spans="1:5" ht="12.75">
      <c r="A74" s="19"/>
      <c r="B74" s="19"/>
      <c r="C74" s="22"/>
      <c r="D74" s="22"/>
      <c r="E74" s="22"/>
    </row>
    <row r="75" spans="1:5" ht="16.5" customHeight="1">
      <c r="A75" s="19" t="s">
        <v>69</v>
      </c>
      <c r="B75" s="19" t="s">
        <v>10</v>
      </c>
      <c r="C75" s="22">
        <v>67</v>
      </c>
      <c r="D75" s="22">
        <v>38</v>
      </c>
      <c r="E75" s="22"/>
    </row>
    <row r="76" spans="1:5" ht="12.75">
      <c r="A76" s="19"/>
      <c r="B76" s="19"/>
      <c r="C76" s="22"/>
      <c r="D76" s="22"/>
      <c r="E76" s="22"/>
    </row>
    <row r="77" spans="1:5" ht="16.5" customHeight="1">
      <c r="A77" s="19" t="s">
        <v>90</v>
      </c>
      <c r="B77" s="19" t="s">
        <v>10</v>
      </c>
      <c r="C77" s="22">
        <v>67</v>
      </c>
      <c r="D77" s="22">
        <v>39</v>
      </c>
      <c r="E77" s="22"/>
    </row>
    <row r="78" spans="1:5" ht="12.75">
      <c r="A78" s="19"/>
      <c r="B78" s="19"/>
      <c r="C78" s="22"/>
      <c r="D78" s="22"/>
      <c r="E78" s="22"/>
    </row>
    <row r="79" spans="1:5" ht="16.5" customHeight="1">
      <c r="A79" s="19" t="s">
        <v>91</v>
      </c>
      <c r="B79" s="19" t="s">
        <v>68</v>
      </c>
      <c r="C79" s="22">
        <v>66</v>
      </c>
      <c r="D79" s="22">
        <v>40</v>
      </c>
      <c r="E79" s="22"/>
    </row>
    <row r="80" spans="1:5" ht="12.75">
      <c r="A80" s="19"/>
      <c r="B80" s="19"/>
      <c r="C80" s="22"/>
      <c r="D80" s="22"/>
      <c r="E80" s="22"/>
    </row>
    <row r="81" spans="1:5" ht="16.5" customHeight="1">
      <c r="A81" s="19" t="s">
        <v>92</v>
      </c>
      <c r="B81" s="19" t="s">
        <v>10</v>
      </c>
      <c r="C81" s="22">
        <v>66</v>
      </c>
      <c r="D81" s="22">
        <v>41</v>
      </c>
      <c r="E81" s="22"/>
    </row>
    <row r="82" spans="1:5" ht="12.75">
      <c r="A82" s="19"/>
      <c r="B82" s="19"/>
      <c r="C82" s="22"/>
      <c r="D82" s="22"/>
      <c r="E82" s="22"/>
    </row>
    <row r="83" spans="1:5" ht="16.5" customHeight="1">
      <c r="A83" s="19" t="s">
        <v>70</v>
      </c>
      <c r="B83" s="19" t="s">
        <v>9</v>
      </c>
      <c r="C83" s="22">
        <v>65</v>
      </c>
      <c r="D83" s="22">
        <v>42</v>
      </c>
      <c r="E83" s="22"/>
    </row>
    <row r="84" spans="1:5" ht="12.75">
      <c r="A84" s="19"/>
      <c r="B84" s="19"/>
      <c r="C84" s="22"/>
      <c r="D84" s="22"/>
      <c r="E84" s="22"/>
    </row>
    <row r="85" spans="1:5" ht="16.5" customHeight="1">
      <c r="A85" s="19" t="s">
        <v>71</v>
      </c>
      <c r="B85" s="19" t="s">
        <v>9</v>
      </c>
      <c r="C85" s="22">
        <v>64</v>
      </c>
      <c r="D85" s="22">
        <v>43</v>
      </c>
      <c r="E85" s="22"/>
    </row>
    <row r="86" spans="1:5" ht="12.75">
      <c r="A86" s="19"/>
      <c r="B86" s="19"/>
      <c r="C86" s="22"/>
      <c r="D86" s="22"/>
      <c r="E86" s="22"/>
    </row>
    <row r="87" spans="1:5" ht="16.5" customHeight="1">
      <c r="A87" s="19" t="s">
        <v>72</v>
      </c>
      <c r="B87" s="19" t="s">
        <v>11</v>
      </c>
      <c r="C87" s="22">
        <v>64</v>
      </c>
      <c r="D87" s="22">
        <v>44</v>
      </c>
      <c r="E87" s="22"/>
    </row>
    <row r="88" spans="1:5" ht="12.75">
      <c r="A88" s="19"/>
      <c r="B88" s="19"/>
      <c r="C88" s="22"/>
      <c r="D88" s="22"/>
      <c r="E88" s="22"/>
    </row>
    <row r="89" spans="1:5" ht="16.5" customHeight="1">
      <c r="A89" s="19" t="s">
        <v>73</v>
      </c>
      <c r="B89" s="19" t="s">
        <v>15</v>
      </c>
      <c r="C89" s="22">
        <v>64</v>
      </c>
      <c r="D89" s="22">
        <v>45</v>
      </c>
      <c r="E89" s="22"/>
    </row>
    <row r="90" spans="1:5" ht="12.75">
      <c r="A90" s="19"/>
      <c r="B90" s="19"/>
      <c r="C90" s="22"/>
      <c r="D90" s="22"/>
      <c r="E90" s="22"/>
    </row>
    <row r="91" spans="1:5" ht="16.5" customHeight="1">
      <c r="A91" s="19" t="s">
        <v>30</v>
      </c>
      <c r="B91" s="19" t="s">
        <v>9</v>
      </c>
      <c r="C91" s="22">
        <v>64</v>
      </c>
      <c r="D91" s="22">
        <v>46</v>
      </c>
      <c r="E91" s="22"/>
    </row>
    <row r="92" spans="1:5" ht="12.75">
      <c r="A92" s="19"/>
      <c r="B92" s="19"/>
      <c r="C92" s="22"/>
      <c r="D92" s="22"/>
      <c r="E92" s="22"/>
    </row>
    <row r="93" spans="1:5" ht="16.5" customHeight="1">
      <c r="A93" s="19" t="s">
        <v>31</v>
      </c>
      <c r="B93" s="19" t="s">
        <v>14</v>
      </c>
      <c r="C93" s="22">
        <v>63</v>
      </c>
      <c r="D93" s="22">
        <v>47</v>
      </c>
      <c r="E93" s="22"/>
    </row>
    <row r="94" spans="1:5" ht="12.75">
      <c r="A94" s="19"/>
      <c r="B94" s="19"/>
      <c r="C94" s="22"/>
      <c r="D94" s="22"/>
      <c r="E94" s="22"/>
    </row>
    <row r="95" spans="1:5" ht="16.5" customHeight="1">
      <c r="A95" s="19" t="s">
        <v>93</v>
      </c>
      <c r="B95" s="19" t="s">
        <v>11</v>
      </c>
      <c r="C95" s="22">
        <v>63</v>
      </c>
      <c r="D95" s="22">
        <v>48</v>
      </c>
      <c r="E95" s="22"/>
    </row>
    <row r="96" spans="1:5" ht="12.75">
      <c r="A96" s="19"/>
      <c r="B96" s="19"/>
      <c r="C96" s="22"/>
      <c r="D96" s="22"/>
      <c r="E96" s="22"/>
    </row>
    <row r="97" spans="1:5" ht="16.5" customHeight="1">
      <c r="A97" s="19" t="s">
        <v>51</v>
      </c>
      <c r="B97" s="19" t="s">
        <v>26</v>
      </c>
      <c r="C97" s="22">
        <v>61</v>
      </c>
      <c r="D97" s="22">
        <v>49</v>
      </c>
      <c r="E97" s="22"/>
    </row>
    <row r="98" spans="1:5" ht="12.75">
      <c r="A98" s="19"/>
      <c r="B98" s="19"/>
      <c r="C98" s="22"/>
      <c r="D98" s="22"/>
      <c r="E98" s="22"/>
    </row>
    <row r="99" spans="1:5" ht="16.5" customHeight="1">
      <c r="A99" s="19" t="s">
        <v>32</v>
      </c>
      <c r="B99" s="19" t="s">
        <v>33</v>
      </c>
      <c r="C99" s="22">
        <v>61</v>
      </c>
      <c r="D99" s="22">
        <v>50</v>
      </c>
      <c r="E99" s="22"/>
    </row>
    <row r="100" spans="1:5" ht="12.75">
      <c r="A100" s="19"/>
      <c r="B100" s="19"/>
      <c r="C100" s="22"/>
      <c r="D100" s="22"/>
      <c r="E100" s="22"/>
    </row>
    <row r="101" spans="1:5" ht="16.5" customHeight="1">
      <c r="A101" s="19" t="s">
        <v>34</v>
      </c>
      <c r="B101" s="19" t="s">
        <v>33</v>
      </c>
      <c r="C101" s="22">
        <v>59</v>
      </c>
      <c r="D101" s="22">
        <v>51</v>
      </c>
      <c r="E101" s="22"/>
    </row>
    <row r="102" spans="1:5" ht="12.75">
      <c r="A102" s="19"/>
      <c r="B102" s="19"/>
      <c r="C102" s="22"/>
      <c r="D102" s="22"/>
      <c r="E102" s="22"/>
    </row>
    <row r="103" spans="1:5" ht="16.5" customHeight="1">
      <c r="A103" s="19" t="s">
        <v>82</v>
      </c>
      <c r="B103" s="19" t="s">
        <v>9</v>
      </c>
      <c r="C103" s="22">
        <v>59</v>
      </c>
      <c r="D103" s="22">
        <v>52</v>
      </c>
      <c r="E103" s="22"/>
    </row>
    <row r="104" spans="1:5" ht="12.75">
      <c r="A104" s="19"/>
      <c r="B104" s="19"/>
      <c r="C104" s="22"/>
      <c r="D104" s="22"/>
      <c r="E104" s="22"/>
    </row>
    <row r="105" spans="1:5" ht="16.5" customHeight="1">
      <c r="A105" s="19" t="s">
        <v>25</v>
      </c>
      <c r="B105" s="19" t="s">
        <v>26</v>
      </c>
      <c r="C105" s="22">
        <v>59</v>
      </c>
      <c r="D105" s="22">
        <v>53</v>
      </c>
      <c r="E105" s="22"/>
    </row>
    <row r="106" spans="1:5" ht="12.75">
      <c r="A106" s="19"/>
      <c r="B106" s="19"/>
      <c r="C106" s="22"/>
      <c r="D106" s="22"/>
      <c r="E106" s="22"/>
    </row>
    <row r="107" spans="1:5" ht="16.5" customHeight="1">
      <c r="A107" s="19" t="s">
        <v>83</v>
      </c>
      <c r="B107" s="19" t="s">
        <v>33</v>
      </c>
      <c r="C107" s="22">
        <v>58</v>
      </c>
      <c r="D107" s="22">
        <v>54</v>
      </c>
      <c r="E107" s="22"/>
    </row>
    <row r="108" spans="1:5" ht="12.75">
      <c r="A108" s="19"/>
      <c r="B108" s="19"/>
      <c r="C108" s="22"/>
      <c r="D108" s="22"/>
      <c r="E108" s="22"/>
    </row>
    <row r="109" spans="1:5" ht="16.5" customHeight="1">
      <c r="A109" s="19" t="s">
        <v>35</v>
      </c>
      <c r="B109" s="19" t="s">
        <v>11</v>
      </c>
      <c r="C109" s="22">
        <v>57</v>
      </c>
      <c r="D109" s="22">
        <v>55</v>
      </c>
      <c r="E109" s="22"/>
    </row>
    <row r="110" spans="1:5" ht="12.75">
      <c r="A110" s="19"/>
      <c r="B110" s="19"/>
      <c r="C110" s="22"/>
      <c r="D110" s="22"/>
      <c r="E110" s="22"/>
    </row>
    <row r="111" spans="1:5" ht="16.5" customHeight="1">
      <c r="A111" s="19" t="s">
        <v>84</v>
      </c>
      <c r="B111" s="19" t="s">
        <v>14</v>
      </c>
      <c r="C111" s="22">
        <v>57</v>
      </c>
      <c r="D111" s="22">
        <v>56</v>
      </c>
      <c r="E111" s="22"/>
    </row>
    <row r="112" spans="1:5" ht="12.75">
      <c r="A112" s="19"/>
      <c r="B112" s="19"/>
      <c r="C112" s="22"/>
      <c r="D112" s="22"/>
      <c r="E112" s="22"/>
    </row>
    <row r="113" spans="1:5" ht="16.5" customHeight="1">
      <c r="A113" s="19" t="s">
        <v>52</v>
      </c>
      <c r="B113" s="19" t="s">
        <v>28</v>
      </c>
      <c r="C113" s="22">
        <v>56</v>
      </c>
      <c r="D113" s="22">
        <v>57</v>
      </c>
      <c r="E113" s="22"/>
    </row>
    <row r="114" spans="1:5" ht="12.75">
      <c r="A114" s="19"/>
      <c r="B114" s="19"/>
      <c r="C114" s="22"/>
      <c r="D114" s="22"/>
      <c r="E114" s="22"/>
    </row>
    <row r="115" spans="1:5" ht="16.5" customHeight="1">
      <c r="A115" s="19" t="s">
        <v>36</v>
      </c>
      <c r="B115" s="19" t="s">
        <v>14</v>
      </c>
      <c r="C115" s="22">
        <v>56</v>
      </c>
      <c r="D115" s="22">
        <v>58</v>
      </c>
      <c r="E115" s="22"/>
    </row>
    <row r="116" spans="1:5" ht="12.75">
      <c r="A116" s="19"/>
      <c r="B116" s="19"/>
      <c r="C116" s="22"/>
      <c r="D116" s="22"/>
      <c r="E116" s="22"/>
    </row>
    <row r="117" spans="1:5" ht="16.5" customHeight="1">
      <c r="A117" s="19" t="s">
        <v>27</v>
      </c>
      <c r="B117" s="19" t="s">
        <v>28</v>
      </c>
      <c r="C117" s="22">
        <v>56</v>
      </c>
      <c r="D117" s="22">
        <v>59</v>
      </c>
      <c r="E117" s="22"/>
    </row>
    <row r="118" spans="1:5" ht="12.75">
      <c r="A118" s="19"/>
      <c r="B118" s="19"/>
      <c r="C118" s="22"/>
      <c r="D118" s="22"/>
      <c r="E118" s="22"/>
    </row>
    <row r="119" spans="1:5" ht="16.5" customHeight="1">
      <c r="A119" s="19" t="s">
        <v>37</v>
      </c>
      <c r="B119" s="19" t="s">
        <v>33</v>
      </c>
      <c r="C119" s="22">
        <v>53</v>
      </c>
      <c r="D119" s="22">
        <v>60</v>
      </c>
      <c r="E119" s="22"/>
    </row>
    <row r="120" spans="1:5" ht="12.75">
      <c r="A120" s="19"/>
      <c r="B120" s="19"/>
      <c r="C120" s="22"/>
      <c r="D120" s="22"/>
      <c r="E120" s="22"/>
    </row>
    <row r="121" spans="1:5" ht="16.5" customHeight="1">
      <c r="A121" s="19" t="s">
        <v>38</v>
      </c>
      <c r="B121" s="19" t="s">
        <v>28</v>
      </c>
      <c r="C121" s="22">
        <v>52</v>
      </c>
      <c r="D121" s="22">
        <v>61</v>
      </c>
      <c r="E121" s="22"/>
    </row>
    <row r="122" spans="1:5" ht="12.75">
      <c r="A122" s="19"/>
      <c r="B122" s="19"/>
      <c r="C122" s="22"/>
      <c r="D122" s="22"/>
      <c r="E122" s="22"/>
    </row>
    <row r="123" spans="1:5" ht="12.75">
      <c r="A123" s="19" t="s">
        <v>39</v>
      </c>
      <c r="B123" s="19" t="s">
        <v>14</v>
      </c>
      <c r="C123" s="22">
        <v>51</v>
      </c>
      <c r="D123" s="22">
        <v>62</v>
      </c>
      <c r="E123" s="22"/>
    </row>
    <row r="124" spans="1:5" ht="12.75">
      <c r="A124" s="19"/>
      <c r="B124" s="19"/>
      <c r="C124" s="22"/>
      <c r="D124" s="22"/>
      <c r="E124" s="22"/>
    </row>
    <row r="125" spans="1:5" ht="12.75">
      <c r="A125" s="19" t="s">
        <v>85</v>
      </c>
      <c r="B125" s="19" t="s">
        <v>11</v>
      </c>
      <c r="C125" s="22">
        <v>50</v>
      </c>
      <c r="D125" s="22">
        <v>63</v>
      </c>
      <c r="E125" s="22"/>
    </row>
    <row r="126" spans="1:5" ht="12.75">
      <c r="A126" s="19"/>
      <c r="B126" s="19"/>
      <c r="C126" s="22"/>
      <c r="D126" s="22"/>
      <c r="E126" s="22"/>
    </row>
    <row r="127" spans="1:5" ht="12.75">
      <c r="A127" s="19" t="s">
        <v>40</v>
      </c>
      <c r="B127" s="19" t="s">
        <v>10</v>
      </c>
      <c r="C127" s="22">
        <v>46</v>
      </c>
      <c r="D127" s="22">
        <v>64</v>
      </c>
      <c r="E127" s="22"/>
    </row>
    <row r="128" spans="1:5" ht="12.75">
      <c r="A128" s="19"/>
      <c r="B128" s="19"/>
      <c r="C128" s="22"/>
      <c r="D128" s="22"/>
      <c r="E128" s="22"/>
    </row>
    <row r="129" spans="1:5" ht="12.75">
      <c r="A129" s="19" t="s">
        <v>41</v>
      </c>
      <c r="B129" s="19" t="s">
        <v>33</v>
      </c>
      <c r="C129" s="22">
        <v>41</v>
      </c>
      <c r="D129" s="22">
        <v>65</v>
      </c>
      <c r="E129" s="22"/>
    </row>
    <row r="130" spans="1:5" ht="12.75">
      <c r="A130" s="19"/>
      <c r="B130" s="19"/>
      <c r="C130" s="22"/>
      <c r="D130" s="22"/>
      <c r="E130" s="22"/>
    </row>
    <row r="133" ht="12.75">
      <c r="A133" t="s">
        <v>94</v>
      </c>
    </row>
    <row r="135" spans="1:3" ht="12.75">
      <c r="A135" t="s">
        <v>98</v>
      </c>
      <c r="B135">
        <f>65/3</f>
        <v>21.666666666666668</v>
      </c>
      <c r="C135" s="18" t="s">
        <v>95</v>
      </c>
    </row>
    <row r="136" spans="1:3" ht="12.75">
      <c r="A136" t="s">
        <v>96</v>
      </c>
      <c r="B136">
        <f>65/9</f>
        <v>7.222222222222222</v>
      </c>
      <c r="C136" s="18" t="s">
        <v>97</v>
      </c>
    </row>
  </sheetData>
  <sheetProtection/>
  <mergeCells count="325">
    <mergeCell ref="D9:D10"/>
    <mergeCell ref="D11:D12"/>
    <mergeCell ref="C1:C2"/>
    <mergeCell ref="D113:D114"/>
    <mergeCell ref="D115:D116"/>
    <mergeCell ref="D123:D124"/>
    <mergeCell ref="D93:D94"/>
    <mergeCell ref="D107:D108"/>
    <mergeCell ref="D109:D110"/>
    <mergeCell ref="D111:D112"/>
    <mergeCell ref="C9:C10"/>
    <mergeCell ref="C3:C4"/>
    <mergeCell ref="C5:C6"/>
    <mergeCell ref="A13:A14"/>
    <mergeCell ref="B13:B14"/>
    <mergeCell ref="D1:D2"/>
    <mergeCell ref="D3:D4"/>
    <mergeCell ref="D5:D6"/>
    <mergeCell ref="D7:D8"/>
    <mergeCell ref="A1:A2"/>
    <mergeCell ref="C17:C18"/>
    <mergeCell ref="A45:A46"/>
    <mergeCell ref="A9:A10"/>
    <mergeCell ref="B9:B10"/>
    <mergeCell ref="A11:A12"/>
    <mergeCell ref="B11:B12"/>
    <mergeCell ref="A29:A30"/>
    <mergeCell ref="A41:A42"/>
    <mergeCell ref="A39:A40"/>
    <mergeCell ref="C11:C12"/>
    <mergeCell ref="D15:D16"/>
    <mergeCell ref="E13:E14"/>
    <mergeCell ref="B7:B8"/>
    <mergeCell ref="A7:A8"/>
    <mergeCell ref="C45:C46"/>
    <mergeCell ref="C7:C8"/>
    <mergeCell ref="C13:C14"/>
    <mergeCell ref="E25:E26"/>
    <mergeCell ref="E27:E28"/>
    <mergeCell ref="E29:E30"/>
    <mergeCell ref="C107:C108"/>
    <mergeCell ref="A3:A4"/>
    <mergeCell ref="A5:A6"/>
    <mergeCell ref="B5:B6"/>
    <mergeCell ref="E23:E24"/>
    <mergeCell ref="E15:E16"/>
    <mergeCell ref="E17:E18"/>
    <mergeCell ref="E19:E20"/>
    <mergeCell ref="E21:E22"/>
    <mergeCell ref="C15:C16"/>
    <mergeCell ref="D57:D58"/>
    <mergeCell ref="D83:D84"/>
    <mergeCell ref="C57:C58"/>
    <mergeCell ref="A57:A58"/>
    <mergeCell ref="A83:A84"/>
    <mergeCell ref="A61:A62"/>
    <mergeCell ref="B61:B62"/>
    <mergeCell ref="B1:B2"/>
    <mergeCell ref="B45:B46"/>
    <mergeCell ref="B57:B58"/>
    <mergeCell ref="B83:B84"/>
    <mergeCell ref="B29:B30"/>
    <mergeCell ref="B41:B42"/>
    <mergeCell ref="B39:B40"/>
    <mergeCell ref="B3:B4"/>
    <mergeCell ref="A15:A16"/>
    <mergeCell ref="B15:B16"/>
    <mergeCell ref="A17:A18"/>
    <mergeCell ref="B17:B18"/>
    <mergeCell ref="A21:A22"/>
    <mergeCell ref="B21:B22"/>
    <mergeCell ref="D17:D18"/>
    <mergeCell ref="A19:A20"/>
    <mergeCell ref="B19:B20"/>
    <mergeCell ref="C19:C20"/>
    <mergeCell ref="D19:D20"/>
    <mergeCell ref="B107:B108"/>
    <mergeCell ref="A25:A26"/>
    <mergeCell ref="B25:B26"/>
    <mergeCell ref="A107:A108"/>
    <mergeCell ref="C83:C84"/>
    <mergeCell ref="C21:C22"/>
    <mergeCell ref="D21:D22"/>
    <mergeCell ref="A23:A24"/>
    <mergeCell ref="B23:B24"/>
    <mergeCell ref="C23:C24"/>
    <mergeCell ref="D23:D24"/>
    <mergeCell ref="C25:C26"/>
    <mergeCell ref="D25:D26"/>
    <mergeCell ref="A27:A28"/>
    <mergeCell ref="B27:B28"/>
    <mergeCell ref="C27:C28"/>
    <mergeCell ref="D27:D28"/>
    <mergeCell ref="E33:E34"/>
    <mergeCell ref="C29:C30"/>
    <mergeCell ref="D29:D30"/>
    <mergeCell ref="A31:A32"/>
    <mergeCell ref="B31:B32"/>
    <mergeCell ref="C31:C32"/>
    <mergeCell ref="E49:E50"/>
    <mergeCell ref="D49:D50"/>
    <mergeCell ref="E31:E32"/>
    <mergeCell ref="A47:A48"/>
    <mergeCell ref="B47:B48"/>
    <mergeCell ref="C47:C48"/>
    <mergeCell ref="E47:E48"/>
    <mergeCell ref="D45:D46"/>
    <mergeCell ref="A33:A34"/>
    <mergeCell ref="B33:B34"/>
    <mergeCell ref="E1:E2"/>
    <mergeCell ref="E3:E4"/>
    <mergeCell ref="E5:E6"/>
    <mergeCell ref="E7:E8"/>
    <mergeCell ref="A51:A52"/>
    <mergeCell ref="B51:B52"/>
    <mergeCell ref="C51:C52"/>
    <mergeCell ref="E51:E52"/>
    <mergeCell ref="D51:D52"/>
    <mergeCell ref="A49:A50"/>
    <mergeCell ref="E9:E10"/>
    <mergeCell ref="E11:E12"/>
    <mergeCell ref="D13:D14"/>
    <mergeCell ref="A59:A60"/>
    <mergeCell ref="B59:B60"/>
    <mergeCell ref="C59:C60"/>
    <mergeCell ref="E59:E60"/>
    <mergeCell ref="D31:D32"/>
    <mergeCell ref="E45:E46"/>
    <mergeCell ref="D47:D48"/>
    <mergeCell ref="C61:C62"/>
    <mergeCell ref="E61:E62"/>
    <mergeCell ref="A63:A64"/>
    <mergeCell ref="B63:B64"/>
    <mergeCell ref="C63:C64"/>
    <mergeCell ref="E63:E64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87:A88"/>
    <mergeCell ref="B87:B88"/>
    <mergeCell ref="C87:C88"/>
    <mergeCell ref="E87:E88"/>
    <mergeCell ref="A85:A86"/>
    <mergeCell ref="B85:B86"/>
    <mergeCell ref="C85:C86"/>
    <mergeCell ref="E85:E86"/>
    <mergeCell ref="A93:A94"/>
    <mergeCell ref="B93:B94"/>
    <mergeCell ref="C93:C94"/>
    <mergeCell ref="A91:A92"/>
    <mergeCell ref="A89:A90"/>
    <mergeCell ref="B89:B90"/>
    <mergeCell ref="C89:C90"/>
    <mergeCell ref="B91:B92"/>
    <mergeCell ref="C109:C110"/>
    <mergeCell ref="A111:A112"/>
    <mergeCell ref="B111:B112"/>
    <mergeCell ref="C111:C112"/>
    <mergeCell ref="A109:A110"/>
    <mergeCell ref="A97:A98"/>
    <mergeCell ref="B97:B98"/>
    <mergeCell ref="C97:C98"/>
    <mergeCell ref="C91:C92"/>
    <mergeCell ref="E57:E58"/>
    <mergeCell ref="D59:D60"/>
    <mergeCell ref="D61:D62"/>
    <mergeCell ref="D63:D64"/>
    <mergeCell ref="C113:C114"/>
    <mergeCell ref="A115:A116"/>
    <mergeCell ref="B115:B116"/>
    <mergeCell ref="C115:C116"/>
    <mergeCell ref="A113:A114"/>
    <mergeCell ref="B109:B110"/>
    <mergeCell ref="E97:E98"/>
    <mergeCell ref="D97:D98"/>
    <mergeCell ref="E83:E84"/>
    <mergeCell ref="D85:D86"/>
    <mergeCell ref="D87:D88"/>
    <mergeCell ref="D89:D90"/>
    <mergeCell ref="E89:E90"/>
    <mergeCell ref="B123:B124"/>
    <mergeCell ref="E123:E124"/>
    <mergeCell ref="E91:E92"/>
    <mergeCell ref="D91:D92"/>
    <mergeCell ref="E113:E114"/>
    <mergeCell ref="E115:E116"/>
    <mergeCell ref="E93:E94"/>
    <mergeCell ref="E107:E108"/>
    <mergeCell ref="E109:E110"/>
    <mergeCell ref="E111:E112"/>
    <mergeCell ref="A69:A70"/>
    <mergeCell ref="B69:B70"/>
    <mergeCell ref="C69:C70"/>
    <mergeCell ref="E69:E70"/>
    <mergeCell ref="D69:D70"/>
    <mergeCell ref="A125:A126"/>
    <mergeCell ref="B125:B126"/>
    <mergeCell ref="C125:C126"/>
    <mergeCell ref="E125:E126"/>
    <mergeCell ref="D125:D12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75:A76"/>
    <mergeCell ref="B75:B76"/>
    <mergeCell ref="C75:C76"/>
    <mergeCell ref="E75:E76"/>
    <mergeCell ref="D75:D76"/>
    <mergeCell ref="A77:A78"/>
    <mergeCell ref="B77:B78"/>
    <mergeCell ref="C77:C78"/>
    <mergeCell ref="E77:E78"/>
    <mergeCell ref="D77:D78"/>
    <mergeCell ref="C81:C82"/>
    <mergeCell ref="E81:E82"/>
    <mergeCell ref="D81:D82"/>
    <mergeCell ref="A81:A82"/>
    <mergeCell ref="B81:B82"/>
    <mergeCell ref="A79:A80"/>
    <mergeCell ref="B79:B80"/>
    <mergeCell ref="C79:C80"/>
    <mergeCell ref="E79:E80"/>
    <mergeCell ref="D79:D80"/>
    <mergeCell ref="B113:B114"/>
    <mergeCell ref="C127:C128"/>
    <mergeCell ref="A117:A118"/>
    <mergeCell ref="B117:B118"/>
    <mergeCell ref="C117:C118"/>
    <mergeCell ref="A121:A122"/>
    <mergeCell ref="B121:B122"/>
    <mergeCell ref="C121:C122"/>
    <mergeCell ref="C123:C124"/>
    <mergeCell ref="A123:A124"/>
    <mergeCell ref="E127:E128"/>
    <mergeCell ref="D127:D128"/>
    <mergeCell ref="A129:A130"/>
    <mergeCell ref="B129:B130"/>
    <mergeCell ref="C129:C130"/>
    <mergeCell ref="E129:E130"/>
    <mergeCell ref="D129:D130"/>
    <mergeCell ref="A127:A128"/>
    <mergeCell ref="B127:B128"/>
    <mergeCell ref="E55:E56"/>
    <mergeCell ref="D55:D56"/>
    <mergeCell ref="A53:A54"/>
    <mergeCell ref="B53:B54"/>
    <mergeCell ref="C53:C54"/>
    <mergeCell ref="E53:E54"/>
    <mergeCell ref="D53:D54"/>
    <mergeCell ref="D33:D34"/>
    <mergeCell ref="A35:A36"/>
    <mergeCell ref="B35:B36"/>
    <mergeCell ref="C35:C36"/>
    <mergeCell ref="A55:A56"/>
    <mergeCell ref="B55:B56"/>
    <mergeCell ref="C55:C56"/>
    <mergeCell ref="B49:B50"/>
    <mergeCell ref="C49:C50"/>
    <mergeCell ref="C33:C34"/>
    <mergeCell ref="E35:E36"/>
    <mergeCell ref="D35:D36"/>
    <mergeCell ref="A37:A38"/>
    <mergeCell ref="B37:B38"/>
    <mergeCell ref="C37:C38"/>
    <mergeCell ref="E37:E38"/>
    <mergeCell ref="D37:D38"/>
    <mergeCell ref="D41:D42"/>
    <mergeCell ref="A43:A44"/>
    <mergeCell ref="B43:B44"/>
    <mergeCell ref="C43:C44"/>
    <mergeCell ref="E43:E44"/>
    <mergeCell ref="D43:D44"/>
    <mergeCell ref="C39:C40"/>
    <mergeCell ref="E39:E40"/>
    <mergeCell ref="D39:D40"/>
    <mergeCell ref="A95:A96"/>
    <mergeCell ref="B95:B96"/>
    <mergeCell ref="C95:C96"/>
    <mergeCell ref="E95:E96"/>
    <mergeCell ref="D95:D96"/>
    <mergeCell ref="C41:C42"/>
    <mergeCell ref="E41:E42"/>
    <mergeCell ref="A99:A100"/>
    <mergeCell ref="B99:B100"/>
    <mergeCell ref="C99:C100"/>
    <mergeCell ref="E99:E100"/>
    <mergeCell ref="D99:D100"/>
    <mergeCell ref="A101:A102"/>
    <mergeCell ref="B101:B102"/>
    <mergeCell ref="C101:C102"/>
    <mergeCell ref="E101:E102"/>
    <mergeCell ref="D101:D102"/>
    <mergeCell ref="A105:A106"/>
    <mergeCell ref="B105:B106"/>
    <mergeCell ref="C105:C106"/>
    <mergeCell ref="E105:E106"/>
    <mergeCell ref="D105:D106"/>
    <mergeCell ref="A103:A104"/>
    <mergeCell ref="B103:B104"/>
    <mergeCell ref="C103:C104"/>
    <mergeCell ref="E103:E104"/>
    <mergeCell ref="D103:D104"/>
    <mergeCell ref="E121:E122"/>
    <mergeCell ref="D121:D122"/>
    <mergeCell ref="E117:E118"/>
    <mergeCell ref="D117:D118"/>
    <mergeCell ref="A119:A120"/>
    <mergeCell ref="B119:B120"/>
    <mergeCell ref="C119:C120"/>
    <mergeCell ref="E119:E120"/>
    <mergeCell ref="D119:D120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Lennart</cp:lastModifiedBy>
  <cp:lastPrinted>2005-09-24T15:23:03Z</cp:lastPrinted>
  <dcterms:created xsi:type="dcterms:W3CDTF">1996-11-28T13:12:19Z</dcterms:created>
  <dcterms:modified xsi:type="dcterms:W3CDTF">2012-10-14T13:40:49Z</dcterms:modified>
  <cp:category/>
  <cp:version/>
  <cp:contentType/>
  <cp:contentStatus/>
</cp:coreProperties>
</file>