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ungalv-my.sharepoint.com/personal/kristian_homilius_kungalv_se/Documents/"/>
    </mc:Choice>
  </mc:AlternateContent>
  <xr:revisionPtr revIDLastSave="0" documentId="8_{ACB13935-A0CD-47C0-855D-97C4B7C76B0A}" xr6:coauthVersionLast="45" xr6:coauthVersionMax="45" xr10:uidLastSave="{00000000-0000-0000-0000-000000000000}"/>
  <bookViews>
    <workbookView xWindow="1125" yWindow="1215" windowWidth="21600" windowHeight="11385" xr2:uid="{00000000-000D-0000-FFFF-FFFF00000000}"/>
  </bookViews>
  <sheets>
    <sheet name="Bėgimo žurnalas" sheetId="1" r:id="rId1"/>
  </sheets>
  <definedNames>
    <definedName name="_xlnm.Print_Titles" localSheetId="0">'Bėgimo žurnalas'!$1:$5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D10" i="1"/>
  <c r="C11" i="1"/>
  <c r="D11" i="1"/>
  <c r="C12" i="1"/>
  <c r="D12" i="1"/>
  <c r="C13" i="1"/>
  <c r="D13" i="1"/>
  <c r="C14" i="1"/>
  <c r="D14" i="1"/>
  <c r="C15" i="1"/>
  <c r="D1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</calcChain>
</file>

<file path=xl/sharedStrings.xml><?xml version="1.0" encoding="utf-8"?>
<sst xmlns="http://schemas.openxmlformats.org/spreadsheetml/2006/main" count="12" uniqueCount="11">
  <si>
    <t>ANTAL LÖPRUNDOR</t>
  </si>
  <si>
    <t xml:space="preserve"> SAMMANSTÄLLNING</t>
  </si>
  <si>
    <t xml:space="preserve"> DIN</t>
  </si>
  <si>
    <t xml:space="preserve"> TRÄNINGSDAGBOK</t>
  </si>
  <si>
    <t>TID</t>
  </si>
  <si>
    <r>
      <t>DISTANS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(km)</t>
    </r>
  </si>
  <si>
    <r>
      <t>DISTANSMÅL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(km)</t>
    </r>
  </si>
  <si>
    <r>
      <t>FART</t>
    </r>
    <r>
      <rPr>
        <sz val="7"/>
        <color theme="1" tint="0.34998626667073579"/>
        <rFont val="Euphemia"/>
        <family val="2"/>
        <scheme val="minor"/>
      </rPr>
      <t xml:space="preserve"> (minuter)</t>
    </r>
  </si>
  <si>
    <t>Spelare</t>
  </si>
  <si>
    <t>Nivå</t>
  </si>
  <si>
    <t>Tillfälle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</si>
</sst>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h]:mm:ss;@"/>
    <numFmt numFmtId="165" formatCode="\ yyyy\ \-\ mmmm"/>
    <numFmt numFmtId="166" formatCode="\ ddd\ \-\ m/d/yyyy"/>
    <numFmt numFmtId="167" formatCode="\ ddd\ /\ yyyy/mm/dd"/>
  </numFmts>
  <fonts count="10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7"/>
      <color theme="1" tint="0.499984740745262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7"/>
      <color theme="1" tint="0.34998626667073579"/>
      <name val="Euphemi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5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8" fillId="0" borderId="0" applyNumberFormat="0" applyFill="0" applyBorder="0" applyAlignment="0" applyProtection="0"/>
    <xf numFmtId="0" fontId="6" fillId="2" borderId="0" applyNumberFormat="0" applyBorder="0" applyProtection="0">
      <alignment horizontal="left"/>
    </xf>
    <xf numFmtId="0" fontId="7" fillId="0" borderId="0" applyNumberFormat="0" applyFill="0" applyBorder="0" applyAlignment="0" applyProtection="0"/>
  </cellStyleXfs>
  <cellXfs count="15">
    <xf numFmtId="0" fontId="0" fillId="0" borderId="0" xfId="0">
      <alignment vertical="center"/>
    </xf>
    <xf numFmtId="0" fontId="4" fillId="2" borderId="0" xfId="1" applyFill="1">
      <alignment horizontal="left" vertical="top"/>
    </xf>
    <xf numFmtId="4" fontId="0" fillId="0" borderId="0" xfId="7" applyFont="1" applyFill="1" applyBorder="1">
      <alignment horizontal="center"/>
    </xf>
    <xf numFmtId="164" fontId="0" fillId="0" borderId="0" xfId="8" applyFont="1" applyFill="1" applyBorder="1">
      <alignment horizontal="center"/>
    </xf>
    <xf numFmtId="4" fontId="2" fillId="3" borderId="2" xfId="6">
      <alignment horizontal="center"/>
    </xf>
    <xf numFmtId="0" fontId="5" fillId="2" borderId="0" xfId="2" applyAlignment="1"/>
    <xf numFmtId="0" fontId="5" fillId="2" borderId="0" xfId="2">
      <alignment horizontal="left" vertical="top"/>
    </xf>
    <xf numFmtId="165" fontId="0" fillId="0" borderId="0" xfId="4" applyFont="1" applyFill="1" applyBorder="1">
      <alignment horizontal="left"/>
    </xf>
    <xf numFmtId="3" fontId="0" fillId="0" borderId="0" xfId="5" applyFont="1" applyFill="1" applyBorder="1">
      <alignment horizontal="center"/>
    </xf>
    <xf numFmtId="4" fontId="0" fillId="0" borderId="0" xfId="6" applyFont="1" applyFill="1" applyBorder="1">
      <alignment horizontal="center"/>
    </xf>
    <xf numFmtId="0" fontId="0" fillId="0" borderId="0" xfId="0" applyAlignment="1">
      <alignment horizontal="center" vertical="center"/>
    </xf>
    <xf numFmtId="0" fontId="6" fillId="2" borderId="0" xfId="10">
      <alignment horizontal="left"/>
    </xf>
    <xf numFmtId="0" fontId="0" fillId="0" borderId="0" xfId="0" applyFont="1" applyFill="1" applyBorder="1" applyAlignment="1">
      <alignment horizontal="center" vertical="center"/>
    </xf>
    <xf numFmtId="167" fontId="0" fillId="0" borderId="0" xfId="3" applyNumberFormat="1" applyFont="1" applyFill="1" applyBorder="1">
      <alignment horizontal="left"/>
    </xf>
    <xf numFmtId="0" fontId="5" fillId="2" borderId="0" xfId="2">
      <alignment horizontal="left" vertical="top"/>
    </xf>
  </cellXfs>
  <cellStyles count="12">
    <cellStyle name="Dates" xfId="3" xr:uid="{00000000-0005-0000-0000-000000000000}"/>
    <cellStyle name="Distance / Goal" xfId="7" xr:uid="{00000000-0005-0000-0000-000001000000}"/>
    <cellStyle name="Months" xfId="4" xr:uid="{00000000-0005-0000-0000-000002000000}"/>
    <cellStyle name="Normal" xfId="0" builtinId="0" customBuiltin="1"/>
    <cellStyle name="Number of Runs" xfId="5" xr:uid="{00000000-0005-0000-0000-000004000000}"/>
    <cellStyle name="Rubrik" xfId="9" builtinId="15" customBuiltin="1"/>
    <cellStyle name="Rubrik 1" xfId="1" builtinId="16" customBuiltin="1"/>
    <cellStyle name="Rubrik 2" xfId="2" builtinId="17" customBuiltin="1"/>
    <cellStyle name="Rubrik 3" xfId="10" builtinId="18" customBuiltin="1"/>
    <cellStyle name="Rubrik 4" xfId="11" builtinId="19" customBuiltin="1"/>
    <cellStyle name="Time" xfId="8" xr:uid="{00000000-0005-0000-0000-00000A000000}"/>
    <cellStyle name="Total Distance / Pace" xfId="6" xr:uid="{00000000-0005-0000-0000-00000B000000}"/>
  </cellStyles>
  <dxfs count="6">
    <dxf>
      <numFmt numFmtId="4" formatCode="#,##0.00"/>
    </dxf>
    <dxf>
      <numFmt numFmtId="3" formatCode="#,##0"/>
    </dxf>
    <dxf>
      <numFmt numFmtId="167" formatCode="\ ddd\ /\ yyyy/mm/dd"/>
    </dxf>
    <dxf>
      <alignment horizontal="center" vertical="center" textRotation="0" wrapText="0" indent="0" justifyLastLine="0" shrinkToFit="0" readingOrder="0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649"/>
          <c:y val="0.24105099285189971"/>
          <c:w val="0.68692952827617859"/>
          <c:h val="0.49764111335928218"/>
        </c:manualLayout>
      </c:layout>
      <c:barChart>
        <c:barDir val="col"/>
        <c:grouping val="clustered"/>
        <c:varyColors val="0"/>
        <c:ser>
          <c:idx val="1"/>
          <c:order val="1"/>
          <c:tx>
            <c:v>Hastighet (minuter)</c:v>
          </c:tx>
          <c:spPr>
            <a:solidFill>
              <a:schemeClr val="accent1"/>
            </a:solidFill>
          </c:spPr>
          <c:invertIfNegative val="0"/>
          <c:cat>
            <c:numRef>
              <c:f>'Bėgimo žurnalas'!$B$20:$B$40</c:f>
              <c:numCache>
                <c:formatCode>\ ddd\ /\ yyyy/mm/dd</c:formatCode>
                <c:ptCount val="21"/>
                <c:pt idx="0">
                  <c:v>44512</c:v>
                </c:pt>
                <c:pt idx="1">
                  <c:v>44545</c:v>
                </c:pt>
                <c:pt idx="2">
                  <c:v>44576</c:v>
                </c:pt>
                <c:pt idx="3">
                  <c:v>44607</c:v>
                </c:pt>
                <c:pt idx="4">
                  <c:v>44635</c:v>
                </c:pt>
                <c:pt idx="5">
                  <c:v>44666</c:v>
                </c:pt>
              </c:numCache>
            </c:numRef>
          </c:cat>
          <c:val>
            <c:numRef>
              <c:f>'Bėgimo žurnalas'!$E$20:$E$40</c:f>
              <c:numCache>
                <c:formatCode>#,##0.00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F-4DA7-865D-1EAE73AB9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221239208"/>
        <c:axId val="221239592"/>
      </c:barChart>
      <c:lineChart>
        <c:grouping val="standard"/>
        <c:varyColors val="0"/>
        <c:ser>
          <c:idx val="0"/>
          <c:order val="0"/>
          <c:tx>
            <c:v>Sträcka (km)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'Bėgimo žurnalas'!$B$20:$B$40</c:f>
              <c:numCache>
                <c:formatCode>\ ddd\ /\ yyyy/mm/dd</c:formatCode>
                <c:ptCount val="21"/>
                <c:pt idx="0">
                  <c:v>44512</c:v>
                </c:pt>
                <c:pt idx="1">
                  <c:v>44545</c:v>
                </c:pt>
                <c:pt idx="2">
                  <c:v>44576</c:v>
                </c:pt>
                <c:pt idx="3">
                  <c:v>44607</c:v>
                </c:pt>
                <c:pt idx="4">
                  <c:v>44635</c:v>
                </c:pt>
                <c:pt idx="5">
                  <c:v>44666</c:v>
                </c:pt>
              </c:numCache>
            </c:numRef>
          </c:cat>
          <c:val>
            <c:numRef>
              <c:f>'Bėgimo žurnalas'!$D$20:$D$40</c:f>
              <c:numCache>
                <c:formatCode>#,##0.00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F-4DA7-865D-1EAE73AB9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42408"/>
        <c:axId val="221242024"/>
      </c:lineChart>
      <c:dateAx>
        <c:axId val="22123920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v-SE"/>
          </a:p>
        </c:txPr>
        <c:crossAx val="221239592"/>
        <c:crosses val="autoZero"/>
        <c:auto val="1"/>
        <c:lblOffset val="100"/>
        <c:baseTimeUnit val="days"/>
        <c:majorUnit val="1"/>
        <c:majorTimeUnit val="months"/>
      </c:dateAx>
      <c:valAx>
        <c:axId val="22123959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v-SE"/>
          </a:p>
        </c:txPr>
        <c:crossAx val="221239208"/>
        <c:crosses val="autoZero"/>
        <c:crossBetween val="between"/>
      </c:valAx>
      <c:valAx>
        <c:axId val="22124202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v-SE"/>
          </a:p>
        </c:txPr>
        <c:crossAx val="221242408"/>
        <c:crosses val="max"/>
        <c:crossBetween val="between"/>
      </c:valAx>
      <c:dateAx>
        <c:axId val="221242408"/>
        <c:scaling>
          <c:orientation val="minMax"/>
        </c:scaling>
        <c:delete val="1"/>
        <c:axPos val="b"/>
        <c:numFmt formatCode="\ ddd\ /\ yyyy/mm/dd" sourceLinked="1"/>
        <c:majorTickMark val="out"/>
        <c:minorTickMark val="none"/>
        <c:tickLblPos val="nextTo"/>
        <c:crossAx val="221242024"/>
        <c:crosses val="autoZero"/>
        <c:auto val="1"/>
        <c:lblOffset val="100"/>
        <c:baseTimeUnit val="months"/>
      </c:date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v-SE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v-SE"/>
          </a:p>
        </c:txPr>
      </c:legendEntry>
      <c:layout>
        <c:manualLayout>
          <c:xMode val="edge"/>
          <c:yMode val="edge"/>
          <c:x val="0.27859207148286791"/>
          <c:y val="0.83916063317162759"/>
          <c:w val="0.44281585703426418"/>
          <c:h val="7.0540089222593305E-2"/>
        </c:manualLayout>
      </c:layout>
      <c:overlay val="0"/>
      <c:txPr>
        <a:bodyPr/>
        <a:lstStyle/>
        <a:p>
          <a:pPr>
            <a:defRPr sz="11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292"/>
          <c:y val="0.1969942901874108"/>
          <c:w val="0.73021707327567664"/>
          <c:h val="0.50863514351727701"/>
        </c:manualLayout>
      </c:layout>
      <c:barChart>
        <c:barDir val="col"/>
        <c:grouping val="clustered"/>
        <c:varyColors val="0"/>
        <c:ser>
          <c:idx val="0"/>
          <c:order val="0"/>
          <c:tx>
            <c:v>Avklarad sträcka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'Bėgimo žurnalas'!$B$10:$B$16</c:f>
              <c:numCache>
                <c:formatCode>\ yyyy\ \-\ mmmm</c:formatCode>
                <c:ptCount val="7"/>
                <c:pt idx="0">
                  <c:v>44542</c:v>
                </c:pt>
                <c:pt idx="1">
                  <c:v>44576</c:v>
                </c:pt>
                <c:pt idx="2">
                  <c:v>44607</c:v>
                </c:pt>
                <c:pt idx="3">
                  <c:v>44635</c:v>
                </c:pt>
                <c:pt idx="4">
                  <c:v>44666</c:v>
                </c:pt>
                <c:pt idx="5">
                  <c:v>44788</c:v>
                </c:pt>
              </c:numCache>
            </c:numRef>
          </c:cat>
          <c:val>
            <c:numRef>
              <c:f>'Bėgimo žurnalas'!$D$10:$D$16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1-4EE8-888C-8E7C6AC7D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21314008"/>
        <c:axId val="221316440"/>
      </c:barChart>
      <c:lineChart>
        <c:grouping val="standard"/>
        <c:varyColors val="0"/>
        <c:ser>
          <c:idx val="1"/>
          <c:order val="1"/>
          <c:tx>
            <c:v>Måldistans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'Bėgimo žurnalas'!$B$10:$B$15</c:f>
              <c:numCache>
                <c:formatCode>\ yyyy\ \-\ mmmm</c:formatCode>
                <c:ptCount val="6"/>
                <c:pt idx="0">
                  <c:v>44542</c:v>
                </c:pt>
                <c:pt idx="1">
                  <c:v>44576</c:v>
                </c:pt>
                <c:pt idx="2">
                  <c:v>44607</c:v>
                </c:pt>
                <c:pt idx="3">
                  <c:v>44635</c:v>
                </c:pt>
                <c:pt idx="4">
                  <c:v>44666</c:v>
                </c:pt>
                <c:pt idx="5">
                  <c:v>44788</c:v>
                </c:pt>
              </c:numCache>
            </c:numRef>
          </c:cat>
          <c:val>
            <c:numRef>
              <c:f>'Bėgimo žurnalas'!$E$10:$E$15</c:f>
              <c:numCache>
                <c:formatCode>#,##0.00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1-4EE8-888C-8E7C6AC7D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314008"/>
        <c:axId val="221316440"/>
      </c:lineChart>
      <c:dateAx>
        <c:axId val="22131400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v-SE"/>
          </a:p>
        </c:txPr>
        <c:crossAx val="221316440"/>
        <c:crosses val="autoZero"/>
        <c:auto val="1"/>
        <c:lblOffset val="100"/>
        <c:baseTimeUnit val="months"/>
      </c:dateAx>
      <c:valAx>
        <c:axId val="22131644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v-SE"/>
          </a:p>
        </c:txPr>
        <c:crossAx val="221314008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416551926910775"/>
          <c:y val="0.8133608395699764"/>
          <c:w val="0.4716687821809159"/>
          <c:h val="7.0540089222593305E-2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5</xdr:row>
      <xdr:rowOff>5308</xdr:rowOff>
    </xdr:from>
    <xdr:to>
      <xdr:col>14</xdr:col>
      <xdr:colOff>461962</xdr:colOff>
      <xdr:row>15</xdr:row>
      <xdr:rowOff>0</xdr:rowOff>
    </xdr:to>
    <xdr:graphicFrame macro="">
      <xdr:nvGraphicFramePr>
        <xdr:cNvPr id="8" name="Distance and Pace Chart" descr="Mixed column and line chart showing pace in minutes compared to distance in miles." title="Running distance and Pace Char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33337</xdr:colOff>
      <xdr:row>15</xdr:row>
      <xdr:rowOff>0</xdr:rowOff>
    </xdr:from>
    <xdr:to>
      <xdr:col>14</xdr:col>
      <xdr:colOff>461962</xdr:colOff>
      <xdr:row>40</xdr:row>
      <xdr:rowOff>0</xdr:rowOff>
    </xdr:to>
    <xdr:graphicFrame macro="">
      <xdr:nvGraphicFramePr>
        <xdr:cNvPr id="5" name="Total Distance Chart" descr="Mixed column and line chart showing total distance ran compared to distance goal." title="Total Distance 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171446</xdr:colOff>
      <xdr:row>1</xdr:row>
      <xdr:rowOff>0</xdr:rowOff>
    </xdr:from>
    <xdr:to>
      <xdr:col>14</xdr:col>
      <xdr:colOff>459482</xdr:colOff>
      <xdr:row>5</xdr:row>
      <xdr:rowOff>0</xdr:rowOff>
    </xdr:to>
    <xdr:sp macro="" textlink="">
      <xdr:nvSpPr>
        <xdr:cNvPr id="4" name="Title Artwork" descr="Rounded rectangle with a gradient fill." title="Running Log (title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1446" y="152400"/>
          <a:ext cx="11146536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algn="l"/>
          <a:endParaRPr lang="en-US" sz="250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xdr:txBody>
    </xdr:sp>
    <xdr:clientData/>
  </xdr:twoCellAnchor>
  <xdr:twoCellAnchor>
    <xdr:from>
      <xdr:col>3</xdr:col>
      <xdr:colOff>419100</xdr:colOff>
      <xdr:row>5</xdr:row>
      <xdr:rowOff>95250</xdr:rowOff>
    </xdr:from>
    <xdr:to>
      <xdr:col>4</xdr:col>
      <xdr:colOff>1447800</xdr:colOff>
      <xdr:row>7</xdr:row>
      <xdr:rowOff>314325</xdr:rowOff>
    </xdr:to>
    <xdr:sp macro="" textlink="">
      <xdr:nvSpPr>
        <xdr:cNvPr id="2" name="Running Summary Tip" descr="Enter the Month and Distance goal in the Running Summary. The Number of Runs and Total Distance will be calculated automatically as you add entries to the Running Log." title="Running Summary Ti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28975" y="952500"/>
          <a:ext cx="2543175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spc="10" baseline="0">
              <a:solidFill>
                <a:schemeClr val="bg1"/>
              </a:solidFill>
            </a:rPr>
            <a:t>Ange Månad och Distansmål i Löpningssammanfattningen. Antalet löprundor och den totala sträckan beräknas automatiskt när du skapar inlägg i Löparloggen.</a:t>
          </a: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0.0645</cdr:y>
    </cdr:from>
    <cdr:to>
      <cdr:x>1</cdr:x>
      <cdr:y>0.18069</cdr:y>
    </cdr:to>
    <cdr:sp macro="" textlink="">
      <cdr:nvSpPr>
        <cdr:cNvPr id="2" name="TextBox 2" descr="&quot;&quot;" title="Running Distance and Pace (Title)"/>
        <cdr:cNvSpPr txBox="1"/>
      </cdr:nvSpPr>
      <cdr:spPr>
        <a:xfrm xmlns:a="http://schemas.openxmlformats.org/drawingml/2006/main">
          <a:off x="0" y="190500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LÖPDISTANS</a:t>
          </a:r>
          <a:r>
            <a:rPr lang="en-US" sz="1700" b="0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OCH FART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0.1322</cdr:y>
    </cdr:to>
    <cdr:sp macro="" textlink="">
      <cdr:nvSpPr>
        <cdr:cNvPr id="2" name="TextBox 2" descr="&quot;&quot;" title="Total Distance (Title)"/>
        <cdr:cNvSpPr txBox="1"/>
      </cdr:nvSpPr>
      <cdr:spPr>
        <a:xfrm xmlns:a="http://schemas.openxmlformats.org/drawingml/2006/main">
          <a:off x="0" y="47286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DISTANS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gg" displayName="Logg" ref="B19:E40" totalsRowShown="0" headerRowDxfId="3">
  <autoFilter ref="B19:E40" xr:uid="{00000000-0009-0000-0100-000001000000}"/>
  <tableColumns count="4">
    <tableColumn id="1" xr3:uid="{00000000-0010-0000-0000-000001000000}" name="Tillfälle" dataDxfId="2" dataCellStyle="Dates"/>
    <tableColumn id="2" xr3:uid="{00000000-0010-0000-0000-000002000000}" name="TID" dataCellStyle="Time"/>
    <tableColumn id="3" xr3:uid="{00000000-0010-0000-0000-000003000000}" name="Nivå" dataCellStyle="Distance / Goal"/>
    <tableColumn id="4" xr3:uid="{00000000-0010-0000-0000-000004000000}" name="FART (minuter)" dataCellStyle="Total Distance / Pace">
      <calculatedColumnFormula>IFERROR(MINUTE(Logg[[#This Row],[TID]])/Logg[[#This Row],[Nivå]],0)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Bėgimo žurnalas" altTextSummary="Kiekvieno bėgimo duomenys, pvz., Data, Laikas, Atstumas myliomis ir Tempas minutėmis. Šioje lentelėje įvesti duomenys naudojami atliekant bėgimo suvestinės lentelės skaičiavimu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ammanfattning" displayName="Sammanfattning" ref="B9:E15" totalsRowShown="0">
  <autoFilter ref="B9:E15" xr:uid="{00000000-0009-0000-0100-000002000000}"/>
  <tableColumns count="4">
    <tableColumn id="1" xr3:uid="{00000000-0010-0000-0100-000001000000}" name="Spelare"/>
    <tableColumn id="2" xr3:uid="{00000000-0010-0000-0100-000002000000}" name="ANTAL LÖPRUNDOR" dataDxfId="1">
      <calculatedColumnFormula>IFERROR(SUMPRODUCT( (MONTH(Logg[Tillfälle])=MONTH(Sammanfattning[[#This Row],[Spelare]]))*(YEAR(Logg[Tillfälle])=YEAR(Sammanfattning[[#This Row],[Spelare]])) ),"Kontrollera angivet datum")</calculatedColumnFormula>
    </tableColumn>
    <tableColumn id="3" xr3:uid="{00000000-0010-0000-0100-000003000000}" name="DISTANS (km)" dataDxfId="0">
      <calculatedColumnFormula>IFERROR(SUMPRODUCT( (MONTH(Logg[Tillfälle])=MONTH(Sammanfattning[[#This Row],[Spelare]]))*(YEAR(Logg[Tillfälle])=YEAR(Sammanfattning[[#This Row],[Spelare]])),Logg[Nivå] ),"Kontrollera angivet datum")</calculatedColumnFormula>
    </tableColumn>
    <tableColumn id="4" xr3:uid="{00000000-0010-0000-0100-000004000000}" name="DISTANSMÅL (km)"/>
  </tableColumns>
  <tableStyleInfo name="Custom Table Style" showFirstColumn="0" showLastColumn="0" showRowStripes="0" showColumnStripes="0"/>
  <extLst>
    <ext xmlns:x14="http://schemas.microsoft.com/office/spreadsheetml/2009/9/main" uri="{504A1905-F514-4f6f-8877-14C23A59335A}">
      <x14:table altText="Bėgimo suvestinė" altTextSummary="Pateikiama mėnesinių bendrųjų sumų suvestinė, atsižvelgiant į bėgimo žurnalo lentelėje įvestus bėgimo duomenis. Apskaičiuotos sumos apima bėgimų skaičių ir bendrą atstumą myliomis. Paskutiniame lentelės stulpelyje įveskite kiekvieno mėnesio atstumo tikslą myliomis."/>
    </ext>
  </extLst>
</table>
</file>

<file path=xl/theme/theme1.xml><?xml version="1.0" encoding="utf-8"?>
<a:theme xmlns:a="http://schemas.openxmlformats.org/drawingml/2006/main" name="Running Log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6:E40"/>
  <sheetViews>
    <sheetView showGridLines="0" tabSelected="1" zoomScaleNormal="100" workbookViewId="0">
      <selection activeCell="C30" sqref="C30"/>
    </sheetView>
  </sheetViews>
  <sheetFormatPr defaultRowHeight="11.25" x14ac:dyDescent="0.2"/>
  <cols>
    <col min="1" max="1" width="3" customWidth="1"/>
    <col min="2" max="2" width="21.5" customWidth="1"/>
    <col min="3" max="3" width="24.6640625" customWidth="1"/>
    <col min="4" max="4" width="26.5" customWidth="1"/>
    <col min="5" max="5" width="25.83203125" customWidth="1"/>
    <col min="6" max="14" width="9.83203125" customWidth="1"/>
    <col min="15" max="15" width="9.5" customWidth="1"/>
    <col min="16" max="16" width="3" customWidth="1"/>
  </cols>
  <sheetData>
    <row r="6" spans="2:5" ht="24" x14ac:dyDescent="0.4">
      <c r="B6" s="5"/>
      <c r="C6" s="5"/>
      <c r="D6" s="5"/>
      <c r="E6" s="5"/>
    </row>
    <row r="7" spans="2:5" ht="11.25" customHeight="1" x14ac:dyDescent="0.2">
      <c r="B7" s="11" t="s">
        <v>2</v>
      </c>
      <c r="C7" s="1"/>
      <c r="D7" s="1"/>
      <c r="E7" s="1"/>
    </row>
    <row r="8" spans="2:5" ht="28.5" customHeight="1" x14ac:dyDescent="0.2">
      <c r="B8" s="6" t="s">
        <v>1</v>
      </c>
      <c r="C8" s="1"/>
      <c r="D8" s="1"/>
      <c r="E8" s="1"/>
    </row>
    <row r="9" spans="2:5" ht="19.5" customHeight="1" x14ac:dyDescent="0.2">
      <c r="B9" s="10" t="s">
        <v>8</v>
      </c>
      <c r="C9" s="10" t="s">
        <v>0</v>
      </c>
      <c r="D9" s="10" t="s">
        <v>5</v>
      </c>
      <c r="E9" s="10" t="s">
        <v>6</v>
      </c>
    </row>
    <row r="10" spans="2:5" x14ac:dyDescent="0.2">
      <c r="B10" s="7">
        <v>44542</v>
      </c>
      <c r="C10" s="8">
        <f>IFERROR(SUMPRODUCT( (MONTH(Logg[Tillfälle])=MONTH(Sammanfattning[[#This Row],[Spelare]]))*(YEAR(Logg[Tillfälle])=YEAR(Sammanfattning[[#This Row],[Spelare]])) ),"Kontrollera angivet datum")</f>
        <v>1</v>
      </c>
      <c r="D10" s="9">
        <f>IFERROR(SUMPRODUCT( (MONTH(Logg[Tillfälle])=MONTH(Sammanfattning[[#This Row],[Spelare]]))*(YEAR(Logg[Tillfälle])=YEAR(Sammanfattning[[#This Row],[Spelare]])),Logg[Nivå] ),"Kontrollera angivet datum")</f>
        <v>0</v>
      </c>
      <c r="E10" s="2">
        <v>2</v>
      </c>
    </row>
    <row r="11" spans="2:5" x14ac:dyDescent="0.2">
      <c r="B11" s="7">
        <v>44576</v>
      </c>
      <c r="C11" s="8">
        <f>IFERROR(SUMPRODUCT( (MONTH(Logg[Tillfälle])=MONTH(Sammanfattning[[#This Row],[Spelare]]))*(YEAR(Logg[Tillfälle])=YEAR(Sammanfattning[[#This Row],[Spelare]])) ),"Kontrollera angivet datum")</f>
        <v>1</v>
      </c>
      <c r="D11" s="9">
        <f>IFERROR(SUMPRODUCT( (MONTH(Logg[Tillfälle])=MONTH(Sammanfattning[[#This Row],[Spelare]]))*(YEAR(Logg[Tillfälle])=YEAR(Sammanfattning[[#This Row],[Spelare]])),Logg[Nivå] ),"Kontrollera angivet datum")</f>
        <v>0</v>
      </c>
      <c r="E11" s="2">
        <v>2</v>
      </c>
    </row>
    <row r="12" spans="2:5" x14ac:dyDescent="0.2">
      <c r="B12" s="7">
        <v>44607</v>
      </c>
      <c r="C12" s="8">
        <f>IFERROR(SUMPRODUCT( (MONTH(Logg[Tillfälle])=MONTH(Sammanfattning[[#This Row],[Spelare]]))*(YEAR(Logg[Tillfälle])=YEAR(Sammanfattning[[#This Row],[Spelare]])) ),"Kontrollera angivet datum")</f>
        <v>1</v>
      </c>
      <c r="D12" s="9">
        <f>IFERROR(SUMPRODUCT( (MONTH(Logg[Tillfälle])=MONTH(Sammanfattning[[#This Row],[Spelare]]))*(YEAR(Logg[Tillfälle])=YEAR(Sammanfattning[[#This Row],[Spelare]])),Logg[Nivå] ),"Kontrollera angivet datum")</f>
        <v>0</v>
      </c>
      <c r="E12" s="2">
        <v>2</v>
      </c>
    </row>
    <row r="13" spans="2:5" x14ac:dyDescent="0.2">
      <c r="B13" s="7">
        <v>44635</v>
      </c>
      <c r="C13" s="8">
        <f>IFERROR(SUMPRODUCT( (MONTH(Logg[Tillfälle])=MONTH(Sammanfattning[[#This Row],[Spelare]]))*(YEAR(Logg[Tillfälle])=YEAR(Sammanfattning[[#This Row],[Spelare]])) ),"Kontrollera angivet datum")</f>
        <v>1</v>
      </c>
      <c r="D13" s="9">
        <f>IFERROR(SUMPRODUCT( (MONTH(Logg[Tillfälle])=MONTH(Sammanfattning[[#This Row],[Spelare]]))*(YEAR(Logg[Tillfälle])=YEAR(Sammanfattning[[#This Row],[Spelare]])),Logg[Nivå] ),"Kontrollera angivet datum")</f>
        <v>0</v>
      </c>
      <c r="E13" s="2">
        <v>2</v>
      </c>
    </row>
    <row r="14" spans="2:5" x14ac:dyDescent="0.2">
      <c r="B14" s="7">
        <v>44666</v>
      </c>
      <c r="C14" s="8">
        <f>IFERROR(SUMPRODUCT( (MONTH(Logg[Tillfälle])=MONTH(Sammanfattning[[#This Row],[Spelare]]))*(YEAR(Logg[Tillfälle])=YEAR(Sammanfattning[[#This Row],[Spelare]])) ),"Kontrollera angivet datum")</f>
        <v>1</v>
      </c>
      <c r="D14" s="9">
        <f>IFERROR(SUMPRODUCT( (MONTH(Logg[Tillfälle])=MONTH(Sammanfattning[[#This Row],[Spelare]]))*(YEAR(Logg[Tillfälle])=YEAR(Sammanfattning[[#This Row],[Spelare]])),Logg[Nivå] ),"Kontrollera angivet datum")</f>
        <v>0</v>
      </c>
      <c r="E14" s="2">
        <v>2</v>
      </c>
    </row>
    <row r="15" spans="2:5" x14ac:dyDescent="0.2">
      <c r="B15" s="7">
        <v>44788</v>
      </c>
      <c r="C15" s="8">
        <f>IFERROR(SUMPRODUCT( (MONTH(Logg[Tillfälle])=MONTH(Sammanfattning[[#This Row],[Spelare]]))*(YEAR(Logg[Tillfälle])=YEAR(Sammanfattning[[#This Row],[Spelare]])) ),"Kontrollera angivet datum")</f>
        <v>0</v>
      </c>
      <c r="D15" s="9">
        <f>IFERROR(SUMPRODUCT( (MONTH(Logg[Tillfälle])=MONTH(Sammanfattning[[#This Row],[Spelare]]))*(YEAR(Logg[Tillfälle])=YEAR(Sammanfattning[[#This Row],[Spelare]])),Logg[Nivå] ),"Kontrollera angivet datum")</f>
        <v>0</v>
      </c>
      <c r="E15" s="2">
        <v>2</v>
      </c>
    </row>
    <row r="16" spans="2:5" ht="24" x14ac:dyDescent="0.2">
      <c r="B16" s="14"/>
      <c r="C16" s="14"/>
      <c r="D16" s="14"/>
      <c r="E16" s="14"/>
    </row>
    <row r="17" spans="2:5" ht="11.25" customHeight="1" x14ac:dyDescent="0.2">
      <c r="B17" s="11" t="s">
        <v>2</v>
      </c>
      <c r="C17" s="1"/>
      <c r="D17" s="1"/>
      <c r="E17" s="1"/>
    </row>
    <row r="18" spans="2:5" ht="28.5" customHeight="1" x14ac:dyDescent="0.2">
      <c r="B18" s="6" t="s">
        <v>3</v>
      </c>
      <c r="C18" s="1"/>
      <c r="D18" s="1"/>
      <c r="E18" s="1"/>
    </row>
    <row r="19" spans="2:5" ht="19.5" customHeight="1" x14ac:dyDescent="0.2">
      <c r="B19" s="12" t="s">
        <v>10</v>
      </c>
      <c r="C19" s="12" t="s">
        <v>4</v>
      </c>
      <c r="D19" s="12" t="s">
        <v>9</v>
      </c>
      <c r="E19" s="12" t="s">
        <v>7</v>
      </c>
    </row>
    <row r="20" spans="2:5" x14ac:dyDescent="0.2">
      <c r="B20" s="13">
        <v>44512</v>
      </c>
      <c r="C20" s="3">
        <v>0</v>
      </c>
      <c r="D20" s="2">
        <v>0</v>
      </c>
      <c r="E20" s="4">
        <v>0</v>
      </c>
    </row>
    <row r="21" spans="2:5" x14ac:dyDescent="0.2">
      <c r="B21" s="13">
        <v>44545</v>
      </c>
      <c r="C21" s="3">
        <v>0</v>
      </c>
      <c r="D21" s="2">
        <v>0</v>
      </c>
      <c r="E21" s="4">
        <v>0</v>
      </c>
    </row>
    <row r="22" spans="2:5" x14ac:dyDescent="0.2">
      <c r="B22" s="13">
        <v>44576</v>
      </c>
      <c r="C22" s="3">
        <v>0</v>
      </c>
      <c r="D22" s="2">
        <v>0</v>
      </c>
      <c r="E22" s="4">
        <v>0</v>
      </c>
    </row>
    <row r="23" spans="2:5" x14ac:dyDescent="0.2">
      <c r="B23" s="13">
        <v>44607</v>
      </c>
      <c r="C23" s="3">
        <v>0</v>
      </c>
      <c r="D23" s="2">
        <v>0</v>
      </c>
      <c r="E23" s="4">
        <v>0</v>
      </c>
    </row>
    <row r="24" spans="2:5" x14ac:dyDescent="0.2">
      <c r="B24" s="13">
        <v>44635</v>
      </c>
      <c r="C24" s="3">
        <v>0</v>
      </c>
      <c r="D24" s="2">
        <v>0</v>
      </c>
      <c r="E24" s="4">
        <v>0</v>
      </c>
    </row>
    <row r="25" spans="2:5" x14ac:dyDescent="0.2">
      <c r="B25" s="13">
        <v>44666</v>
      </c>
      <c r="C25" s="3">
        <v>0</v>
      </c>
      <c r="D25" s="2">
        <v>0</v>
      </c>
      <c r="E25" s="4">
        <v>0</v>
      </c>
    </row>
    <row r="26" spans="2:5" x14ac:dyDescent="0.2">
      <c r="B26" s="13"/>
      <c r="C26" s="3"/>
      <c r="D26" s="2"/>
      <c r="E26" s="4">
        <f>IFERROR(MINUTE(Logg[[#This Row],[TID]])/Logg[[#This Row],[Nivå]],0)</f>
        <v>0</v>
      </c>
    </row>
    <row r="27" spans="2:5" x14ac:dyDescent="0.2">
      <c r="B27" s="13"/>
      <c r="C27" s="3"/>
      <c r="D27" s="2"/>
      <c r="E27" s="4">
        <f>IFERROR(MINUTE(Logg[[#This Row],[TID]])/Logg[[#This Row],[Nivå]],0)</f>
        <v>0</v>
      </c>
    </row>
    <row r="28" spans="2:5" x14ac:dyDescent="0.2">
      <c r="B28" s="13"/>
      <c r="C28" s="3"/>
      <c r="D28" s="2"/>
      <c r="E28" s="4">
        <f>IFERROR(MINUTE(Logg[[#This Row],[TID]])/Logg[[#This Row],[Nivå]],0)</f>
        <v>0</v>
      </c>
    </row>
    <row r="29" spans="2:5" x14ac:dyDescent="0.2">
      <c r="B29" s="13"/>
      <c r="C29" s="3"/>
      <c r="D29" s="2"/>
      <c r="E29" s="4">
        <f>IFERROR(MINUTE(Logg[[#This Row],[TID]])/Logg[[#This Row],[Nivå]],0)</f>
        <v>0</v>
      </c>
    </row>
    <row r="30" spans="2:5" x14ac:dyDescent="0.2">
      <c r="B30" s="13"/>
      <c r="C30" s="3"/>
      <c r="D30" s="2"/>
      <c r="E30" s="4">
        <f>IFERROR(MINUTE(Logg[[#This Row],[TID]])/Logg[[#This Row],[Nivå]],0)</f>
        <v>0</v>
      </c>
    </row>
    <row r="31" spans="2:5" x14ac:dyDescent="0.2">
      <c r="B31" s="13"/>
      <c r="C31" s="3"/>
      <c r="D31" s="2"/>
      <c r="E31" s="4">
        <f>IFERROR(MINUTE(Logg[[#This Row],[TID]])/Logg[[#This Row],[Nivå]],0)</f>
        <v>0</v>
      </c>
    </row>
    <row r="32" spans="2:5" x14ac:dyDescent="0.2">
      <c r="B32" s="13"/>
      <c r="C32" s="3"/>
      <c r="D32" s="2"/>
      <c r="E32" s="4">
        <f>IFERROR(MINUTE(Logg[[#This Row],[TID]])/Logg[[#This Row],[Nivå]],0)</f>
        <v>0</v>
      </c>
    </row>
    <row r="33" spans="2:5" x14ac:dyDescent="0.2">
      <c r="B33" s="13"/>
      <c r="C33" s="3"/>
      <c r="D33" s="2"/>
      <c r="E33" s="4">
        <f>IFERROR(MINUTE(Logg[[#This Row],[TID]])/Logg[[#This Row],[Nivå]],0)</f>
        <v>0</v>
      </c>
    </row>
    <row r="34" spans="2:5" x14ac:dyDescent="0.2">
      <c r="B34" s="13"/>
      <c r="C34" s="3"/>
      <c r="D34" s="2"/>
      <c r="E34" s="4">
        <f>IFERROR(MINUTE(Logg[[#This Row],[TID]])/Logg[[#This Row],[Nivå]],0)</f>
        <v>0</v>
      </c>
    </row>
    <row r="35" spans="2:5" x14ac:dyDescent="0.2">
      <c r="B35" s="13"/>
      <c r="C35" s="3"/>
      <c r="D35" s="2"/>
      <c r="E35" s="4">
        <f>IFERROR(MINUTE(Logg[[#This Row],[TID]])/Logg[[#This Row],[Nivå]],0)</f>
        <v>0</v>
      </c>
    </row>
    <row r="36" spans="2:5" x14ac:dyDescent="0.2">
      <c r="B36" s="13"/>
      <c r="C36" s="3"/>
      <c r="D36" s="2"/>
      <c r="E36" s="4">
        <f>IFERROR(MINUTE(Logg[[#This Row],[TID]])/Logg[[#This Row],[Nivå]],0)</f>
        <v>0</v>
      </c>
    </row>
    <row r="37" spans="2:5" x14ac:dyDescent="0.2">
      <c r="B37" s="13"/>
      <c r="C37" s="3"/>
      <c r="D37" s="2"/>
      <c r="E37" s="4">
        <f>IFERROR(MINUTE(Logg[[#This Row],[TID]])/Logg[[#This Row],[Nivå]],0)</f>
        <v>0</v>
      </c>
    </row>
    <row r="38" spans="2:5" x14ac:dyDescent="0.2">
      <c r="B38" s="13"/>
      <c r="C38" s="3"/>
      <c r="D38" s="2"/>
      <c r="E38" s="4">
        <f>IFERROR(MINUTE(Logg[[#This Row],[TID]])/Logg[[#This Row],[Nivå]],0)</f>
        <v>0</v>
      </c>
    </row>
    <row r="39" spans="2:5" x14ac:dyDescent="0.2">
      <c r="B39" s="13"/>
      <c r="C39" s="3"/>
      <c r="D39" s="2"/>
      <c r="E39" s="4">
        <f>IFERROR(MINUTE(Logg[[#This Row],[TID]])/Logg[[#This Row],[Nivå]],0)</f>
        <v>0</v>
      </c>
    </row>
    <row r="40" spans="2:5" x14ac:dyDescent="0.2">
      <c r="B40" s="13"/>
      <c r="C40" s="3"/>
      <c r="D40" s="2"/>
      <c r="E40" s="4">
        <f>IFERROR(MINUTE(Logg[[#This Row],[TID]])/Logg[[#This Row],[Nivå]],0)</f>
        <v>0</v>
      </c>
    </row>
  </sheetData>
  <mergeCells count="1">
    <mergeCell ref="B16:E16"/>
  </mergeCells>
  <dataValidations count="2">
    <dataValidation allowBlank="1" showInputMessage="1" promptTitle="Ange datum" prompt="Ange datum i det korta datumformatet, alltså ÅÅÅÅ-MM-DD" sqref="B20:B40" xr:uid="{00000000-0002-0000-0000-000000000000}"/>
    <dataValidation allowBlank="1" showInputMessage="1" promptTitle="Ange datum" prompt="Ange den första dagen i månaden i det korta formatet, alltså ÅÅÅÅ-MM-DD" sqref="B10:B15" xr:uid="{00000000-0002-0000-0000-000001000000}"/>
  </dataValidations>
  <printOptions horizontalCentered="1"/>
  <pageMargins left="0.25" right="0.25" top="0.5" bottom="0.5" header="0.3" footer="0.3"/>
  <pageSetup scale="78" fitToHeight="0" orientation="landscape" r:id="rId1"/>
  <headerFooter differentFirst="1">
    <oddFooter>Page &amp;P of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763801DFAD1D438A91DD6B9AE9AA22" ma:contentTypeVersion="8" ma:contentTypeDescription="Skapa ett nytt dokument." ma:contentTypeScope="" ma:versionID="6b94ba01fb1a7935b21ae0423c69c296">
  <xsd:schema xmlns:xsd="http://www.w3.org/2001/XMLSchema" xmlns:xs="http://www.w3.org/2001/XMLSchema" xmlns:p="http://schemas.microsoft.com/office/2006/metadata/properties" xmlns:ns3="1b6f6413-f44f-4322-841a-713ffea062ae" xmlns:ns4="0521111d-57cd-464e-a277-cdb535c71f1c" targetNamespace="http://schemas.microsoft.com/office/2006/metadata/properties" ma:root="true" ma:fieldsID="351358f38b3a59029cc56d7688f44342" ns3:_="" ns4:_="">
    <xsd:import namespace="1b6f6413-f44f-4322-841a-713ffea062ae"/>
    <xsd:import namespace="0521111d-57cd-464e-a277-cdb535c71f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f6413-f44f-4322-841a-713ffea06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1111d-57cd-464e-a277-cdb535c71f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EB7D9E-BF65-475F-96EC-F014E55A9632}">
  <ds:schemaRefs>
    <ds:schemaRef ds:uri="0521111d-57cd-464e-a277-cdb535c71f1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b6f6413-f44f-4322-841a-713ffea062ae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B72326-57C8-4110-92B2-368DADAEC9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6f6413-f44f-4322-841a-713ffea062ae"/>
    <ds:schemaRef ds:uri="0521111d-57cd-464e-a277-cdb535c71f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49B41D-5D1B-40BD-934E-08BDFB7665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Bėgimo žurnalas</vt:lpstr>
      <vt:lpstr>'Bėgimo žurnalas'!Utskriftsrubriker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Kristian Homilius</dc:creator>
  <cp:lastModifiedBy>Kristian Homilius</cp:lastModifiedBy>
  <dcterms:created xsi:type="dcterms:W3CDTF">2012-08-29T21:59:12Z</dcterms:created>
  <dcterms:modified xsi:type="dcterms:W3CDTF">2021-11-12T09:51:23Z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0x01010034763801DFAD1D438A91DD6B9AE9AA22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