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Total 2018" sheetId="1" r:id="rId1"/>
    <sheet name="Bet. Med. Avg." sheetId="2" r:id="rId2"/>
    <sheet name="Bet. Futsal våren" sheetId="3" r:id="rId3"/>
    <sheet name="Bet. Futsal höst" sheetId="4" r:id="rId4"/>
  </sheets>
  <calcPr calcId="152511"/>
  <fileRecoveryPr repairLoad="1"/>
</workbook>
</file>

<file path=xl/calcChain.xml><?xml version="1.0" encoding="utf-8"?>
<calcChain xmlns="http://schemas.openxmlformats.org/spreadsheetml/2006/main">
  <c r="E19" i="1" l="1"/>
  <c r="F9" i="1"/>
  <c r="E16" i="1" l="1"/>
  <c r="E27" i="1"/>
  <c r="E28" i="1" l="1"/>
  <c r="E18" i="1"/>
  <c r="E29" i="1"/>
  <c r="D26" i="4" l="1"/>
  <c r="F6" i="1" l="1"/>
  <c r="D32" i="2" l="1"/>
  <c r="F4" i="1" s="1"/>
  <c r="C18" i="3" l="1"/>
  <c r="F5" i="1" s="1"/>
  <c r="E32" i="1" l="1"/>
  <c r="E34" i="1"/>
  <c r="F12" i="1"/>
  <c r="F34" i="1" s="1"/>
  <c r="G34" i="1" l="1"/>
</calcChain>
</file>

<file path=xl/sharedStrings.xml><?xml version="1.0" encoding="utf-8"?>
<sst xmlns="http://schemas.openxmlformats.org/spreadsheetml/2006/main" count="193" uniqueCount="136">
  <si>
    <t>Poster</t>
  </si>
  <si>
    <t>Underposter</t>
  </si>
  <si>
    <t>Intäkter</t>
  </si>
  <si>
    <t>Utgifter</t>
  </si>
  <si>
    <t>Not</t>
  </si>
  <si>
    <t>Sponsring</t>
  </si>
  <si>
    <t>Svenska Spel</t>
  </si>
  <si>
    <t>Totalt intäkter:</t>
  </si>
  <si>
    <t>Bankkostnader</t>
  </si>
  <si>
    <t>Material</t>
  </si>
  <si>
    <t>Svenska Fotbollsförbundet</t>
  </si>
  <si>
    <t>Värmlands FF</t>
  </si>
  <si>
    <t>Lagfest</t>
  </si>
  <si>
    <t>Tröjor tryckkostnader</t>
  </si>
  <si>
    <t>Hemsida</t>
  </si>
  <si>
    <t>Övergångar</t>
  </si>
  <si>
    <t>Domare säsong</t>
  </si>
  <si>
    <t>Domare försäsong</t>
  </si>
  <si>
    <t>Kontaktavgift KFDK</t>
  </si>
  <si>
    <t>Totalt utgifter:</t>
  </si>
  <si>
    <t>Resultat</t>
  </si>
  <si>
    <t>Total:</t>
  </si>
  <si>
    <t>Namn</t>
  </si>
  <si>
    <t>Betalat vår</t>
  </si>
  <si>
    <t>Datum</t>
  </si>
  <si>
    <t>Andreas Nilsson</t>
  </si>
  <si>
    <t>Robert Lekström</t>
  </si>
  <si>
    <t>Totalt:</t>
  </si>
  <si>
    <t>Efternamn</t>
  </si>
  <si>
    <t>Förnamn</t>
  </si>
  <si>
    <t>Betalt</t>
  </si>
  <si>
    <t>Inkom</t>
  </si>
  <si>
    <t>Anmärkning</t>
  </si>
  <si>
    <t>Andersson Stål</t>
  </si>
  <si>
    <t>Christer</t>
  </si>
  <si>
    <t>Andesh</t>
  </si>
  <si>
    <t>Ehsan</t>
  </si>
  <si>
    <t>Berg</t>
  </si>
  <si>
    <t>David</t>
  </si>
  <si>
    <t>Büttner</t>
  </si>
  <si>
    <t>Rasmus</t>
  </si>
  <si>
    <t>Henrik</t>
  </si>
  <si>
    <t>Hamzic</t>
  </si>
  <si>
    <t>Denis</t>
  </si>
  <si>
    <t>Hansson</t>
  </si>
  <si>
    <t>Jonas</t>
  </si>
  <si>
    <t>Lang</t>
  </si>
  <si>
    <t>Mathias</t>
  </si>
  <si>
    <t>Lekström</t>
  </si>
  <si>
    <t>Robert</t>
  </si>
  <si>
    <t>Libeck</t>
  </si>
  <si>
    <t>Mattias</t>
  </si>
  <si>
    <t>Nguyen</t>
  </si>
  <si>
    <t>Linh</t>
  </si>
  <si>
    <t>Nilsson</t>
  </si>
  <si>
    <t>Andréas</t>
  </si>
  <si>
    <t>Erik</t>
  </si>
  <si>
    <t>Simon</t>
  </si>
  <si>
    <t>Wiklund</t>
  </si>
  <si>
    <t>Joel</t>
  </si>
  <si>
    <t>Öhrner</t>
  </si>
  <si>
    <t>Christian Olsson</t>
  </si>
  <si>
    <t>Knutsson</t>
  </si>
  <si>
    <t>Aram</t>
  </si>
  <si>
    <t>Ahmadi</t>
  </si>
  <si>
    <t>Abderacak</t>
  </si>
  <si>
    <t>Kacem</t>
  </si>
  <si>
    <t>Tvättrabatt</t>
  </si>
  <si>
    <t>Halv säsong</t>
  </si>
  <si>
    <t>Lannö</t>
  </si>
  <si>
    <t>Jonathan</t>
  </si>
  <si>
    <t>Engström Roxendal</t>
  </si>
  <si>
    <t>Elisson</t>
  </si>
  <si>
    <t>Studentrabatt</t>
  </si>
  <si>
    <t>Nyzell</t>
  </si>
  <si>
    <t>Robin</t>
  </si>
  <si>
    <t>Lundberg</t>
  </si>
  <si>
    <t>Voldseth</t>
  </si>
  <si>
    <t>Daniel</t>
  </si>
  <si>
    <t>Abbas</t>
  </si>
  <si>
    <t>Sagad</t>
  </si>
  <si>
    <t>Olave</t>
  </si>
  <si>
    <t>Hugo</t>
  </si>
  <si>
    <t>Roxendal Engström</t>
  </si>
  <si>
    <t>Patrik</t>
  </si>
  <si>
    <t>LOK-stöd</t>
  </si>
  <si>
    <t>Planhyror 2018</t>
  </si>
  <si>
    <t>Futsal Våren 2018</t>
  </si>
  <si>
    <t>Futsal Hösten 2018</t>
  </si>
  <si>
    <t>Medlemsavgifter 2018</t>
  </si>
  <si>
    <t>Emil Bönfors</t>
  </si>
  <si>
    <t>Robin Lundberg</t>
  </si>
  <si>
    <t>Alexander Mizinski</t>
  </si>
  <si>
    <t>500, varav 250 för hösten -17</t>
  </si>
  <si>
    <t>Mathias Libeck</t>
  </si>
  <si>
    <t>Joel Wiklund</t>
  </si>
  <si>
    <t>2000 insatt, 250 för höst -17, plus säsong</t>
  </si>
  <si>
    <t>Erik Öhrner</t>
  </si>
  <si>
    <t>Christer Andersson Stål</t>
  </si>
  <si>
    <t>Mattias Norén Kristensen</t>
  </si>
  <si>
    <t>Ehsan Andesh</t>
  </si>
  <si>
    <t>Denis Hamzic</t>
  </si>
  <si>
    <t>Jonas Hansseon</t>
  </si>
  <si>
    <t>Robin Nyzell</t>
  </si>
  <si>
    <t>Patrik Engström Roxendal</t>
  </si>
  <si>
    <t>Westlund</t>
  </si>
  <si>
    <t>Michael</t>
  </si>
  <si>
    <t xml:space="preserve">Haaja </t>
  </si>
  <si>
    <t>Linus</t>
  </si>
  <si>
    <t>Bolton</t>
  </si>
  <si>
    <t>Amini</t>
  </si>
  <si>
    <t>Honar</t>
  </si>
  <si>
    <t>Karlsson</t>
  </si>
  <si>
    <t>Anton</t>
  </si>
  <si>
    <t>Viktorsson</t>
  </si>
  <si>
    <t>Arvid</t>
  </si>
  <si>
    <t>Bönfors</t>
  </si>
  <si>
    <t>Emil</t>
  </si>
  <si>
    <t>Wennergren</t>
  </si>
  <si>
    <t>Styffe</t>
  </si>
  <si>
    <t>Jörgen</t>
  </si>
  <si>
    <t>Oscar</t>
  </si>
  <si>
    <t>Halv säsong/student</t>
  </si>
  <si>
    <t>Rabatt för spons</t>
  </si>
  <si>
    <t>Wergeland</t>
  </si>
  <si>
    <t>Nytt Matchställ 2018</t>
  </si>
  <si>
    <t>Farmarlagsavgift</t>
  </si>
  <si>
    <t>Material har erhållits i form av sponsring</t>
  </si>
  <si>
    <t>500 betalt för höst + vår</t>
  </si>
  <si>
    <t>Fancloud</t>
  </si>
  <si>
    <t>Jongbeum</t>
  </si>
  <si>
    <t>Kim</t>
  </si>
  <si>
    <t>Mike</t>
  </si>
  <si>
    <t>Norén Kristenssen</t>
  </si>
  <si>
    <t>Duhalde</t>
  </si>
  <si>
    <t>Hyror delade m. Sommarro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</si>
</sst>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2" fontId="0" fillId="0" borderId="0" xfId="0" applyNumberFormat="1"/>
    <xf numFmtId="0" fontId="2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1" xfId="0" applyFont="1" applyBorder="1"/>
    <xf numFmtId="0" fontId="0" fillId="0" borderId="1" xfId="0" applyFill="1" applyBorder="1"/>
    <xf numFmtId="0" fontId="1" fillId="0" borderId="3" xfId="0" applyFont="1" applyBorder="1"/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/>
    <xf numFmtId="0" fontId="1" fillId="0" borderId="0" xfId="0" applyFont="1" applyFill="1"/>
    <xf numFmtId="0" fontId="1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0" fillId="0" borderId="0" xfId="0" applyBorder="1"/>
    <xf numFmtId="0" fontId="0" fillId="0" borderId="0" xfId="0" applyFont="1" applyFill="1" applyBorder="1"/>
    <xf numFmtId="0" fontId="0" fillId="0" borderId="0" xfId="0" applyFill="1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topLeftCell="A12" workbookViewId="0">
      <selection activeCell="K30" sqref="K30"/>
    </sheetView>
  </sheetViews>
  <sheetFormatPr defaultRowHeight="15" x14ac:dyDescent="0.25"/>
  <sheetData>
    <row r="1" spans="1:7" x14ac:dyDescent="0.25">
      <c r="B1" s="1" t="s">
        <v>0</v>
      </c>
      <c r="C1" s="1" t="s">
        <v>1</v>
      </c>
    </row>
    <row r="2" spans="1:7" x14ac:dyDescent="0.25">
      <c r="A2" s="1" t="s">
        <v>2</v>
      </c>
      <c r="E2" s="1" t="s">
        <v>3</v>
      </c>
      <c r="F2" s="1" t="s">
        <v>2</v>
      </c>
      <c r="G2" s="1"/>
    </row>
    <row r="4" spans="1:7" x14ac:dyDescent="0.25">
      <c r="B4" t="s">
        <v>89</v>
      </c>
      <c r="F4" s="2">
        <f>'Bet. Med. Avg.'!D32</f>
        <v>33250</v>
      </c>
      <c r="G4" s="3"/>
    </row>
    <row r="5" spans="1:7" x14ac:dyDescent="0.25">
      <c r="B5" t="s">
        <v>87</v>
      </c>
      <c r="F5" s="2">
        <f>'Bet. Futsal våren'!C18</f>
        <v>4000</v>
      </c>
      <c r="G5" s="3"/>
    </row>
    <row r="6" spans="1:7" x14ac:dyDescent="0.25">
      <c r="B6" t="s">
        <v>88</v>
      </c>
      <c r="F6" s="2">
        <f>'Bet. Futsal höst'!D26</f>
        <v>3750</v>
      </c>
      <c r="G6" s="3"/>
    </row>
    <row r="7" spans="1:7" x14ac:dyDescent="0.25">
      <c r="B7" t="s">
        <v>5</v>
      </c>
      <c r="F7" s="2">
        <v>9500</v>
      </c>
      <c r="G7" s="3"/>
    </row>
    <row r="8" spans="1:7" x14ac:dyDescent="0.25">
      <c r="B8" t="s">
        <v>129</v>
      </c>
      <c r="F8" s="2">
        <v>70</v>
      </c>
      <c r="G8" s="3"/>
    </row>
    <row r="9" spans="1:7" x14ac:dyDescent="0.25">
      <c r="B9" t="s">
        <v>85</v>
      </c>
      <c r="F9" s="2">
        <f>99.11+1201</f>
        <v>1300.1099999999999</v>
      </c>
      <c r="G9" s="3"/>
    </row>
    <row r="10" spans="1:7" x14ac:dyDescent="0.25">
      <c r="B10" t="s">
        <v>6</v>
      </c>
      <c r="F10" s="2">
        <v>2026</v>
      </c>
      <c r="G10" s="3"/>
    </row>
    <row r="12" spans="1:7" x14ac:dyDescent="0.25">
      <c r="B12" t="s">
        <v>7</v>
      </c>
      <c r="F12">
        <f>SUM(F4:F10)</f>
        <v>53896.11</v>
      </c>
    </row>
    <row r="14" spans="1:7" x14ac:dyDescent="0.25">
      <c r="A14" s="1" t="s">
        <v>3</v>
      </c>
    </row>
    <row r="16" spans="1:7" x14ac:dyDescent="0.25">
      <c r="B16" t="s">
        <v>86</v>
      </c>
      <c r="C16" s="3"/>
      <c r="E16" s="2">
        <f>-600-600-2102-600-1600-2200-1400-1200</f>
        <v>-10302</v>
      </c>
      <c r="G16" s="3"/>
    </row>
    <row r="17" spans="2:7" x14ac:dyDescent="0.25">
      <c r="B17" t="s">
        <v>135</v>
      </c>
      <c r="C17" s="3"/>
      <c r="E17" s="2">
        <v>-2000</v>
      </c>
      <c r="G17" s="3"/>
    </row>
    <row r="18" spans="2:7" x14ac:dyDescent="0.25">
      <c r="B18" t="s">
        <v>125</v>
      </c>
      <c r="E18" s="2">
        <f>-3600</f>
        <v>-3600</v>
      </c>
    </row>
    <row r="19" spans="2:7" x14ac:dyDescent="0.25">
      <c r="B19" t="s">
        <v>8</v>
      </c>
      <c r="E19" s="2">
        <f>-9-1.5-4.5-1233-3</f>
        <v>-1251</v>
      </c>
    </row>
    <row r="20" spans="2:7" x14ac:dyDescent="0.25">
      <c r="B20" t="s">
        <v>9</v>
      </c>
      <c r="E20" s="2">
        <v>0</v>
      </c>
      <c r="G20" s="3" t="s">
        <v>127</v>
      </c>
    </row>
    <row r="21" spans="2:7" x14ac:dyDescent="0.25">
      <c r="B21" t="s">
        <v>10</v>
      </c>
      <c r="E21" s="2">
        <v>-500</v>
      </c>
    </row>
    <row r="22" spans="2:7" x14ac:dyDescent="0.25">
      <c r="B22" t="s">
        <v>126</v>
      </c>
      <c r="E22" s="2">
        <v>-200</v>
      </c>
    </row>
    <row r="23" spans="2:7" x14ac:dyDescent="0.25">
      <c r="B23" t="s">
        <v>11</v>
      </c>
      <c r="E23" s="2">
        <v>-10700</v>
      </c>
    </row>
    <row r="24" spans="2:7" x14ac:dyDescent="0.25">
      <c r="B24" t="s">
        <v>12</v>
      </c>
      <c r="E24" s="2">
        <v>-1099.3499999999999</v>
      </c>
    </row>
    <row r="25" spans="2:7" x14ac:dyDescent="0.25">
      <c r="B25" t="s">
        <v>13</v>
      </c>
      <c r="E25" s="2">
        <v>-855</v>
      </c>
    </row>
    <row r="26" spans="2:7" x14ac:dyDescent="0.25">
      <c r="B26" t="s">
        <v>14</v>
      </c>
      <c r="E26" s="2">
        <v>-238</v>
      </c>
    </row>
    <row r="27" spans="2:7" x14ac:dyDescent="0.25">
      <c r="B27" t="s">
        <v>15</v>
      </c>
      <c r="E27" s="2">
        <f>-400-400</f>
        <v>-800</v>
      </c>
      <c r="G27" s="3"/>
    </row>
    <row r="28" spans="2:7" x14ac:dyDescent="0.25">
      <c r="B28" t="s">
        <v>16</v>
      </c>
      <c r="E28" s="2">
        <f>-650-610-610-559-610-670-610-730-470-518-635-610</f>
        <v>-7282</v>
      </c>
      <c r="G28" s="3"/>
    </row>
    <row r="29" spans="2:7" x14ac:dyDescent="0.25">
      <c r="B29" t="s">
        <v>17</v>
      </c>
      <c r="E29" s="2">
        <f>-457-668</f>
        <v>-1125</v>
      </c>
    </row>
    <row r="30" spans="2:7" x14ac:dyDescent="0.25">
      <c r="C30" s="3" t="s">
        <v>18</v>
      </c>
      <c r="E30" s="2">
        <v>-700</v>
      </c>
    </row>
    <row r="32" spans="2:7" x14ac:dyDescent="0.25">
      <c r="B32" s="1" t="s">
        <v>19</v>
      </c>
      <c r="C32" s="1"/>
      <c r="E32">
        <f>SUM(E16:E30)</f>
        <v>-40652.35</v>
      </c>
    </row>
    <row r="33" spans="2:7" x14ac:dyDescent="0.25">
      <c r="G33" s="4" t="s">
        <v>20</v>
      </c>
    </row>
    <row r="34" spans="2:7" x14ac:dyDescent="0.25">
      <c r="B34" s="1" t="s">
        <v>21</v>
      </c>
      <c r="C34" s="1"/>
      <c r="E34">
        <f>SUM(E16:E30)</f>
        <v>-40652.35</v>
      </c>
      <c r="F34">
        <f>F12</f>
        <v>53896.11</v>
      </c>
      <c r="G34" s="5">
        <f>F34+E34</f>
        <v>13243.760000000002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12" workbookViewId="0">
      <selection activeCell="F15" sqref="F15"/>
    </sheetView>
  </sheetViews>
  <sheetFormatPr defaultRowHeight="15" x14ac:dyDescent="0.25"/>
  <cols>
    <col min="1" max="1" width="3" bestFit="1" customWidth="1"/>
    <col min="2" max="2" width="18.28515625" bestFit="1" customWidth="1"/>
    <col min="3" max="3" width="10.140625" bestFit="1" customWidth="1"/>
    <col min="4" max="5" width="7" bestFit="1" customWidth="1"/>
    <col min="6" max="6" width="30.85546875" bestFit="1" customWidth="1"/>
  </cols>
  <sheetData>
    <row r="1" spans="1:6" x14ac:dyDescent="0.25">
      <c r="A1" s="11"/>
      <c r="B1" s="12" t="s">
        <v>28</v>
      </c>
      <c r="C1" s="12" t="s">
        <v>29</v>
      </c>
      <c r="D1" s="12" t="s">
        <v>30</v>
      </c>
      <c r="E1" s="12" t="s">
        <v>31</v>
      </c>
      <c r="F1" s="12" t="s">
        <v>32</v>
      </c>
    </row>
    <row r="2" spans="1:6" x14ac:dyDescent="0.25">
      <c r="A2" s="13">
        <v>1</v>
      </c>
      <c r="B2" s="5" t="s">
        <v>64</v>
      </c>
      <c r="C2" s="5" t="s">
        <v>63</v>
      </c>
      <c r="D2" s="22">
        <v>500</v>
      </c>
      <c r="E2" s="5">
        <v>180427</v>
      </c>
      <c r="F2" s="5" t="s">
        <v>123</v>
      </c>
    </row>
    <row r="3" spans="1:6" x14ac:dyDescent="0.25">
      <c r="A3" s="13">
        <v>2</v>
      </c>
      <c r="B3" s="5" t="s">
        <v>110</v>
      </c>
      <c r="C3" s="5" t="s">
        <v>111</v>
      </c>
      <c r="D3" s="22">
        <v>500</v>
      </c>
      <c r="E3" s="5">
        <v>180427</v>
      </c>
      <c r="F3" s="5" t="s">
        <v>123</v>
      </c>
    </row>
    <row r="4" spans="1:6" x14ac:dyDescent="0.25">
      <c r="A4" s="13">
        <v>3</v>
      </c>
      <c r="B4" s="14" t="s">
        <v>33</v>
      </c>
      <c r="C4" s="14" t="s">
        <v>34</v>
      </c>
      <c r="D4" s="15">
        <v>900</v>
      </c>
      <c r="E4" s="15">
        <v>180226</v>
      </c>
      <c r="F4" s="14" t="s">
        <v>67</v>
      </c>
    </row>
    <row r="5" spans="1:6" x14ac:dyDescent="0.25">
      <c r="A5" s="13">
        <v>4</v>
      </c>
      <c r="B5" s="14" t="s">
        <v>35</v>
      </c>
      <c r="C5" s="14" t="s">
        <v>36</v>
      </c>
      <c r="D5" s="15">
        <v>500</v>
      </c>
      <c r="E5" s="15">
        <v>180504</v>
      </c>
      <c r="F5" s="14" t="s">
        <v>123</v>
      </c>
    </row>
    <row r="6" spans="1:6" x14ac:dyDescent="0.25">
      <c r="A6" s="13">
        <v>5</v>
      </c>
      <c r="B6" s="14" t="s">
        <v>37</v>
      </c>
      <c r="C6" s="14" t="s">
        <v>38</v>
      </c>
      <c r="D6" s="15"/>
      <c r="E6" s="15"/>
      <c r="F6" s="14"/>
    </row>
    <row r="7" spans="1:6" x14ac:dyDescent="0.25">
      <c r="A7" s="13">
        <v>6</v>
      </c>
      <c r="B7" s="14" t="s">
        <v>109</v>
      </c>
      <c r="C7" s="14" t="s">
        <v>57</v>
      </c>
      <c r="D7" s="15">
        <v>600</v>
      </c>
      <c r="E7" s="15">
        <v>180417</v>
      </c>
      <c r="F7" s="14" t="s">
        <v>122</v>
      </c>
    </row>
    <row r="8" spans="1:6" x14ac:dyDescent="0.25">
      <c r="A8" s="13">
        <v>7</v>
      </c>
      <c r="B8" s="14" t="s">
        <v>39</v>
      </c>
      <c r="C8" s="14" t="s">
        <v>40</v>
      </c>
      <c r="D8" s="15">
        <v>1500</v>
      </c>
      <c r="E8" s="15">
        <v>180319</v>
      </c>
      <c r="F8" s="14"/>
    </row>
    <row r="9" spans="1:6" x14ac:dyDescent="0.25">
      <c r="A9" s="13">
        <v>8</v>
      </c>
      <c r="B9" s="14" t="s">
        <v>116</v>
      </c>
      <c r="C9" s="14" t="s">
        <v>117</v>
      </c>
      <c r="D9" s="15">
        <v>1500</v>
      </c>
      <c r="E9" s="15">
        <v>180531</v>
      </c>
      <c r="F9" s="14"/>
    </row>
    <row r="10" spans="1:6" x14ac:dyDescent="0.25">
      <c r="A10" s="13">
        <v>9</v>
      </c>
      <c r="B10" s="14" t="s">
        <v>72</v>
      </c>
      <c r="C10" s="14" t="s">
        <v>45</v>
      </c>
      <c r="D10" s="15">
        <v>1200</v>
      </c>
      <c r="E10" s="15">
        <v>180417</v>
      </c>
      <c r="F10" s="14" t="s">
        <v>73</v>
      </c>
    </row>
    <row r="11" spans="1:6" x14ac:dyDescent="0.25">
      <c r="A11" s="13">
        <v>10</v>
      </c>
      <c r="B11" s="14" t="s">
        <v>71</v>
      </c>
      <c r="C11" s="14" t="s">
        <v>84</v>
      </c>
      <c r="D11" s="15">
        <v>850</v>
      </c>
      <c r="E11" s="15">
        <v>180417</v>
      </c>
      <c r="F11" s="7"/>
    </row>
    <row r="12" spans="1:6" x14ac:dyDescent="0.25">
      <c r="A12" s="13">
        <v>11</v>
      </c>
      <c r="B12" s="14" t="s">
        <v>107</v>
      </c>
      <c r="C12" s="14" t="s">
        <v>108</v>
      </c>
      <c r="D12" s="15">
        <v>1500</v>
      </c>
      <c r="E12" s="15">
        <v>180417</v>
      </c>
      <c r="F12" s="14"/>
    </row>
    <row r="13" spans="1:6" x14ac:dyDescent="0.25">
      <c r="A13" s="13">
        <v>12</v>
      </c>
      <c r="B13" s="7" t="s">
        <v>42</v>
      </c>
      <c r="C13" s="7" t="s">
        <v>43</v>
      </c>
      <c r="D13" s="16">
        <v>1500</v>
      </c>
      <c r="E13" s="16">
        <v>180410</v>
      </c>
      <c r="F13" s="7"/>
    </row>
    <row r="14" spans="1:6" x14ac:dyDescent="0.25">
      <c r="A14" s="13">
        <v>13</v>
      </c>
      <c r="B14" s="7" t="s">
        <v>44</v>
      </c>
      <c r="C14" s="7" t="s">
        <v>45</v>
      </c>
      <c r="D14" s="16">
        <v>1500</v>
      </c>
      <c r="E14" s="16">
        <v>180511</v>
      </c>
      <c r="F14" s="7"/>
    </row>
    <row r="15" spans="1:6" x14ac:dyDescent="0.25">
      <c r="A15" s="13">
        <v>14</v>
      </c>
      <c r="B15" s="7" t="s">
        <v>112</v>
      </c>
      <c r="C15" s="7" t="s">
        <v>113</v>
      </c>
      <c r="D15" s="16">
        <v>750</v>
      </c>
      <c r="E15" s="16">
        <v>180427</v>
      </c>
      <c r="F15" s="7"/>
    </row>
    <row r="16" spans="1:6" x14ac:dyDescent="0.25">
      <c r="A16" s="13">
        <v>15</v>
      </c>
      <c r="B16" s="7" t="s">
        <v>62</v>
      </c>
      <c r="C16" s="7" t="s">
        <v>56</v>
      </c>
      <c r="D16" s="16">
        <v>1500</v>
      </c>
      <c r="E16" s="16">
        <v>180725</v>
      </c>
      <c r="F16" s="7"/>
    </row>
    <row r="17" spans="1:6" x14ac:dyDescent="0.25">
      <c r="A17" s="13">
        <v>16</v>
      </c>
      <c r="B17" s="7" t="s">
        <v>46</v>
      </c>
      <c r="C17" s="7" t="s">
        <v>47</v>
      </c>
      <c r="D17" s="16">
        <v>1500</v>
      </c>
      <c r="E17" s="16">
        <v>180417</v>
      </c>
      <c r="F17" s="7"/>
    </row>
    <row r="18" spans="1:6" x14ac:dyDescent="0.25">
      <c r="A18" s="13">
        <v>17</v>
      </c>
      <c r="B18" s="7" t="s">
        <v>69</v>
      </c>
      <c r="C18" s="7" t="s">
        <v>70</v>
      </c>
      <c r="D18" s="16">
        <v>1200</v>
      </c>
      <c r="E18" s="16">
        <v>180427</v>
      </c>
      <c r="F18" s="7" t="s">
        <v>73</v>
      </c>
    </row>
    <row r="19" spans="1:6" x14ac:dyDescent="0.25">
      <c r="A19" s="13">
        <v>18</v>
      </c>
      <c r="B19" s="7" t="s">
        <v>48</v>
      </c>
      <c r="C19" s="7" t="s">
        <v>49</v>
      </c>
      <c r="D19" s="16">
        <v>1500</v>
      </c>
      <c r="E19" s="16">
        <v>180416</v>
      </c>
      <c r="F19" s="7"/>
    </row>
    <row r="20" spans="1:6" x14ac:dyDescent="0.25">
      <c r="A20" s="13">
        <v>19</v>
      </c>
      <c r="B20" s="7" t="s">
        <v>50</v>
      </c>
      <c r="C20" s="7" t="s">
        <v>51</v>
      </c>
      <c r="D20" s="16">
        <v>1500</v>
      </c>
      <c r="E20" s="16">
        <v>180502</v>
      </c>
      <c r="F20" s="7"/>
    </row>
    <row r="21" spans="1:6" x14ac:dyDescent="0.25">
      <c r="A21" s="13">
        <v>20</v>
      </c>
      <c r="B21" s="7" t="s">
        <v>76</v>
      </c>
      <c r="C21" s="7" t="s">
        <v>75</v>
      </c>
      <c r="D21" s="16">
        <v>1500</v>
      </c>
      <c r="E21" s="16">
        <v>180403</v>
      </c>
      <c r="F21" s="7"/>
    </row>
    <row r="22" spans="1:6" x14ac:dyDescent="0.25">
      <c r="A22" s="13">
        <v>21</v>
      </c>
      <c r="B22" s="7" t="s">
        <v>54</v>
      </c>
      <c r="C22" s="7" t="s">
        <v>55</v>
      </c>
      <c r="D22" s="16">
        <v>1500</v>
      </c>
      <c r="E22" s="16">
        <v>180409</v>
      </c>
      <c r="F22" s="7"/>
    </row>
    <row r="23" spans="1:6" x14ac:dyDescent="0.25">
      <c r="A23" s="13">
        <v>22</v>
      </c>
      <c r="B23" s="17" t="s">
        <v>74</v>
      </c>
      <c r="C23" s="17" t="s">
        <v>75</v>
      </c>
      <c r="D23" s="18">
        <v>1200</v>
      </c>
      <c r="E23" s="18">
        <v>180514</v>
      </c>
      <c r="F23" s="17" t="s">
        <v>73</v>
      </c>
    </row>
    <row r="24" spans="1:6" x14ac:dyDescent="0.25">
      <c r="A24" s="13">
        <v>23</v>
      </c>
      <c r="B24" s="17" t="s">
        <v>119</v>
      </c>
      <c r="C24" s="17" t="s">
        <v>120</v>
      </c>
      <c r="D24" s="18">
        <v>750</v>
      </c>
      <c r="E24" s="18">
        <v>180627</v>
      </c>
      <c r="F24" s="17" t="s">
        <v>68</v>
      </c>
    </row>
    <row r="25" spans="1:6" x14ac:dyDescent="0.25">
      <c r="A25" s="13">
        <v>24</v>
      </c>
      <c r="B25" s="17" t="s">
        <v>114</v>
      </c>
      <c r="C25" s="17" t="s">
        <v>115</v>
      </c>
      <c r="D25" s="18">
        <v>1200</v>
      </c>
      <c r="E25" s="18">
        <v>180507</v>
      </c>
      <c r="F25" s="17" t="s">
        <v>73</v>
      </c>
    </row>
    <row r="26" spans="1:6" x14ac:dyDescent="0.25">
      <c r="A26" s="13">
        <v>25</v>
      </c>
      <c r="B26" s="17" t="s">
        <v>77</v>
      </c>
      <c r="C26" s="17" t="s">
        <v>78</v>
      </c>
      <c r="D26" s="18">
        <v>1500</v>
      </c>
      <c r="E26" s="18">
        <v>180427</v>
      </c>
      <c r="F26" s="17"/>
    </row>
    <row r="27" spans="1:6" x14ac:dyDescent="0.25">
      <c r="A27" s="13">
        <v>26</v>
      </c>
      <c r="B27" s="17" t="s">
        <v>124</v>
      </c>
      <c r="C27" s="17" t="s">
        <v>121</v>
      </c>
      <c r="D27" s="18">
        <v>600</v>
      </c>
      <c r="E27" s="18">
        <v>180531</v>
      </c>
      <c r="F27" s="17" t="s">
        <v>122</v>
      </c>
    </row>
    <row r="28" spans="1:6" x14ac:dyDescent="0.25">
      <c r="A28" s="13">
        <v>27</v>
      </c>
      <c r="B28" s="17" t="s">
        <v>118</v>
      </c>
      <c r="C28" s="17" t="s">
        <v>41</v>
      </c>
      <c r="D28" s="18">
        <v>1000</v>
      </c>
      <c r="E28" s="18">
        <v>180611</v>
      </c>
      <c r="F28" s="17"/>
    </row>
    <row r="29" spans="1:6" x14ac:dyDescent="0.25">
      <c r="A29" s="13">
        <v>28</v>
      </c>
      <c r="B29" s="17" t="s">
        <v>105</v>
      </c>
      <c r="C29" s="17" t="s">
        <v>106</v>
      </c>
      <c r="D29" s="18">
        <v>1500</v>
      </c>
      <c r="E29" s="18">
        <v>180416</v>
      </c>
      <c r="F29" s="17"/>
    </row>
    <row r="30" spans="1:6" x14ac:dyDescent="0.25">
      <c r="A30" s="13">
        <v>29</v>
      </c>
      <c r="B30" s="17" t="s">
        <v>58</v>
      </c>
      <c r="C30" s="17" t="s">
        <v>59</v>
      </c>
      <c r="D30" s="18">
        <v>1500</v>
      </c>
      <c r="E30" s="18">
        <v>180126</v>
      </c>
      <c r="F30" s="17"/>
    </row>
    <row r="31" spans="1:6" x14ac:dyDescent="0.25">
      <c r="A31" s="13">
        <v>30</v>
      </c>
      <c r="B31" s="7" t="s">
        <v>60</v>
      </c>
      <c r="C31" s="7" t="s">
        <v>56</v>
      </c>
      <c r="D31" s="16">
        <v>1500</v>
      </c>
      <c r="E31" s="16">
        <v>180409</v>
      </c>
      <c r="F31" s="7"/>
    </row>
    <row r="32" spans="1:6" x14ac:dyDescent="0.25">
      <c r="C32" s="8" t="s">
        <v>27</v>
      </c>
      <c r="D32" s="9">
        <f>SUM(D4:D31)</f>
        <v>33250</v>
      </c>
      <c r="E32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D15" sqref="D15"/>
    </sheetView>
  </sheetViews>
  <sheetFormatPr defaultRowHeight="15" x14ac:dyDescent="0.25"/>
  <cols>
    <col min="1" max="1" width="3" bestFit="1" customWidth="1"/>
    <col min="2" max="2" width="23.85546875" bestFit="1" customWidth="1"/>
    <col min="3" max="3" width="10.42578125" bestFit="1" customWidth="1"/>
    <col min="4" max="4" width="7" bestFit="1" customWidth="1"/>
    <col min="5" max="5" width="40.7109375" bestFit="1" customWidth="1"/>
  </cols>
  <sheetData>
    <row r="1" spans="1:5" x14ac:dyDescent="0.25">
      <c r="A1" s="4"/>
      <c r="B1" s="4" t="s">
        <v>22</v>
      </c>
      <c r="C1" s="4" t="s">
        <v>23</v>
      </c>
      <c r="D1" s="4" t="s">
        <v>24</v>
      </c>
      <c r="E1" s="4" t="s">
        <v>4</v>
      </c>
    </row>
    <row r="2" spans="1:5" x14ac:dyDescent="0.25">
      <c r="A2" s="4">
        <v>1</v>
      </c>
      <c r="B2" s="6" t="s">
        <v>90</v>
      </c>
      <c r="C2" s="6">
        <v>250</v>
      </c>
      <c r="D2" s="6">
        <v>180115</v>
      </c>
      <c r="E2" s="4"/>
    </row>
    <row r="3" spans="1:5" x14ac:dyDescent="0.25">
      <c r="A3" s="4">
        <v>2</v>
      </c>
      <c r="B3" s="6" t="s">
        <v>91</v>
      </c>
      <c r="C3" s="6">
        <v>250</v>
      </c>
      <c r="D3" s="6">
        <v>180116</v>
      </c>
      <c r="E3" s="4"/>
    </row>
    <row r="4" spans="1:5" x14ac:dyDescent="0.25">
      <c r="A4" s="4">
        <v>3</v>
      </c>
      <c r="B4" s="6" t="s">
        <v>61</v>
      </c>
      <c r="C4" s="6">
        <v>250</v>
      </c>
      <c r="D4" s="6">
        <v>180116</v>
      </c>
      <c r="E4" s="4"/>
    </row>
    <row r="5" spans="1:5" x14ac:dyDescent="0.25">
      <c r="A5" s="4">
        <v>4</v>
      </c>
      <c r="B5" s="6" t="s">
        <v>92</v>
      </c>
      <c r="C5" s="6">
        <v>250</v>
      </c>
      <c r="D5" s="6">
        <v>180122</v>
      </c>
      <c r="E5" s="6" t="s">
        <v>93</v>
      </c>
    </row>
    <row r="6" spans="1:5" x14ac:dyDescent="0.25">
      <c r="A6" s="4">
        <v>5</v>
      </c>
      <c r="B6" s="5" t="s">
        <v>94</v>
      </c>
      <c r="C6" s="5">
        <v>250</v>
      </c>
      <c r="D6" s="5">
        <v>180122</v>
      </c>
      <c r="E6" s="5"/>
    </row>
    <row r="7" spans="1:5" x14ac:dyDescent="0.25">
      <c r="A7" s="4">
        <v>6</v>
      </c>
      <c r="B7" s="5" t="s">
        <v>95</v>
      </c>
      <c r="C7" s="5">
        <v>250</v>
      </c>
      <c r="D7" s="5">
        <v>180126</v>
      </c>
      <c r="E7" s="5" t="s">
        <v>96</v>
      </c>
    </row>
    <row r="8" spans="1:5" x14ac:dyDescent="0.25">
      <c r="A8" s="4">
        <v>7</v>
      </c>
      <c r="B8" s="5" t="s">
        <v>97</v>
      </c>
      <c r="C8" s="5">
        <v>250</v>
      </c>
      <c r="D8" s="5">
        <v>180129</v>
      </c>
      <c r="E8" s="5"/>
    </row>
    <row r="9" spans="1:5" x14ac:dyDescent="0.25">
      <c r="A9" s="4">
        <v>8</v>
      </c>
      <c r="B9" s="5" t="s">
        <v>26</v>
      </c>
      <c r="C9" s="5">
        <v>250</v>
      </c>
      <c r="D9" s="5">
        <v>180129</v>
      </c>
      <c r="E9" s="5"/>
    </row>
    <row r="10" spans="1:5" x14ac:dyDescent="0.25">
      <c r="A10" s="4">
        <v>9</v>
      </c>
      <c r="B10" s="5" t="s">
        <v>104</v>
      </c>
      <c r="C10" s="5">
        <v>250</v>
      </c>
      <c r="D10" s="5">
        <v>180205</v>
      </c>
      <c r="E10" s="5"/>
    </row>
    <row r="11" spans="1:5" x14ac:dyDescent="0.25">
      <c r="A11" s="4">
        <v>10</v>
      </c>
      <c r="B11" s="5" t="s">
        <v>99</v>
      </c>
      <c r="C11" s="5">
        <v>250</v>
      </c>
      <c r="D11" s="5">
        <v>180206</v>
      </c>
      <c r="E11" s="5"/>
    </row>
    <row r="12" spans="1:5" x14ac:dyDescent="0.25">
      <c r="A12" s="4">
        <v>11</v>
      </c>
      <c r="B12" s="5" t="s">
        <v>98</v>
      </c>
      <c r="C12" s="5">
        <v>250</v>
      </c>
      <c r="D12" s="5">
        <v>171026</v>
      </c>
      <c r="E12" s="5"/>
    </row>
    <row r="13" spans="1:5" x14ac:dyDescent="0.25">
      <c r="A13" s="4">
        <v>12</v>
      </c>
      <c r="B13" s="5" t="s">
        <v>101</v>
      </c>
      <c r="C13" s="5">
        <v>250</v>
      </c>
      <c r="D13" s="5">
        <v>171109</v>
      </c>
      <c r="E13" s="5"/>
    </row>
    <row r="14" spans="1:5" x14ac:dyDescent="0.25">
      <c r="A14" s="4">
        <v>13</v>
      </c>
      <c r="B14" s="5" t="s">
        <v>102</v>
      </c>
      <c r="C14" s="5">
        <v>250</v>
      </c>
      <c r="D14" s="5">
        <v>171101</v>
      </c>
      <c r="E14" s="5"/>
    </row>
    <row r="15" spans="1:5" x14ac:dyDescent="0.25">
      <c r="A15" s="4">
        <v>14</v>
      </c>
      <c r="B15" s="5" t="s">
        <v>25</v>
      </c>
      <c r="C15" s="5">
        <v>250</v>
      </c>
      <c r="D15" s="5">
        <v>171113</v>
      </c>
      <c r="E15" s="5"/>
    </row>
    <row r="16" spans="1:5" x14ac:dyDescent="0.25">
      <c r="A16" s="4">
        <v>15</v>
      </c>
      <c r="B16" s="5" t="s">
        <v>103</v>
      </c>
      <c r="C16" s="5">
        <v>250</v>
      </c>
      <c r="D16" s="5">
        <v>171101</v>
      </c>
      <c r="E16" s="5"/>
    </row>
    <row r="17" spans="1:5" x14ac:dyDescent="0.25">
      <c r="A17" s="4">
        <v>16</v>
      </c>
      <c r="B17" s="7" t="s">
        <v>100</v>
      </c>
      <c r="C17" s="5">
        <v>250</v>
      </c>
      <c r="D17" s="5">
        <v>171113</v>
      </c>
      <c r="E17" s="5"/>
    </row>
    <row r="18" spans="1:5" x14ac:dyDescent="0.25">
      <c r="B18" s="1" t="s">
        <v>27</v>
      </c>
      <c r="C18">
        <f>SUM(C2:C17)</f>
        <v>4000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4" workbookViewId="0">
      <selection activeCell="D1" sqref="D1"/>
    </sheetView>
  </sheetViews>
  <sheetFormatPr defaultRowHeight="15" x14ac:dyDescent="0.25"/>
  <cols>
    <col min="1" max="1" width="3" bestFit="1" customWidth="1"/>
    <col min="2" max="2" width="18.42578125" bestFit="1" customWidth="1"/>
    <col min="3" max="3" width="11.42578125" bestFit="1" customWidth="1"/>
    <col min="4" max="5" width="7" bestFit="1" customWidth="1"/>
    <col min="6" max="6" width="25.5703125" bestFit="1" customWidth="1"/>
  </cols>
  <sheetData>
    <row r="1" spans="1:11" x14ac:dyDescent="0.25">
      <c r="A1" s="11"/>
      <c r="B1" s="12" t="s">
        <v>28</v>
      </c>
      <c r="C1" s="12" t="s">
        <v>29</v>
      </c>
      <c r="D1" s="12" t="s">
        <v>30</v>
      </c>
      <c r="E1" s="12" t="s">
        <v>31</v>
      </c>
      <c r="F1" s="12" t="s">
        <v>32</v>
      </c>
    </row>
    <row r="2" spans="1:11" x14ac:dyDescent="0.25">
      <c r="A2" s="13">
        <v>1</v>
      </c>
      <c r="B2" s="14" t="s">
        <v>79</v>
      </c>
      <c r="C2" s="14" t="s">
        <v>80</v>
      </c>
      <c r="D2" s="15"/>
      <c r="E2" s="15"/>
      <c r="F2" s="14"/>
    </row>
    <row r="3" spans="1:11" x14ac:dyDescent="0.25">
      <c r="A3" s="13">
        <v>2</v>
      </c>
      <c r="B3" s="14" t="s">
        <v>64</v>
      </c>
      <c r="C3" s="14" t="s">
        <v>63</v>
      </c>
      <c r="D3" s="15">
        <v>250</v>
      </c>
      <c r="E3" s="15">
        <v>181119</v>
      </c>
      <c r="F3" s="14" t="s">
        <v>128</v>
      </c>
    </row>
    <row r="4" spans="1:11" x14ac:dyDescent="0.25">
      <c r="A4" s="13">
        <v>3</v>
      </c>
      <c r="B4" s="14" t="s">
        <v>110</v>
      </c>
      <c r="C4" s="14" t="s">
        <v>111</v>
      </c>
      <c r="D4" s="15">
        <v>250</v>
      </c>
      <c r="E4" s="15">
        <v>181119</v>
      </c>
      <c r="F4" s="14"/>
    </row>
    <row r="5" spans="1:11" x14ac:dyDescent="0.25">
      <c r="A5" s="13">
        <v>4</v>
      </c>
      <c r="B5" s="14" t="s">
        <v>33</v>
      </c>
      <c r="C5" s="14" t="s">
        <v>34</v>
      </c>
      <c r="D5" s="15">
        <v>250</v>
      </c>
      <c r="E5" s="15">
        <v>181123</v>
      </c>
      <c r="F5" s="14" t="s">
        <v>128</v>
      </c>
    </row>
    <row r="6" spans="1:11" x14ac:dyDescent="0.25">
      <c r="A6" s="13">
        <v>5</v>
      </c>
      <c r="B6" s="14" t="s">
        <v>35</v>
      </c>
      <c r="C6" s="14" t="s">
        <v>36</v>
      </c>
      <c r="D6" s="15">
        <v>250</v>
      </c>
      <c r="E6" s="15">
        <v>181119</v>
      </c>
      <c r="F6" s="14"/>
    </row>
    <row r="7" spans="1:11" x14ac:dyDescent="0.25">
      <c r="A7" s="13">
        <v>6</v>
      </c>
      <c r="B7" s="14" t="s">
        <v>65</v>
      </c>
      <c r="C7" s="14" t="s">
        <v>66</v>
      </c>
      <c r="D7" s="15">
        <v>250</v>
      </c>
      <c r="E7" s="15">
        <v>181119</v>
      </c>
      <c r="F7" s="14"/>
    </row>
    <row r="8" spans="1:11" x14ac:dyDescent="0.25">
      <c r="A8" s="13">
        <v>7</v>
      </c>
      <c r="B8" s="14" t="s">
        <v>39</v>
      </c>
      <c r="C8" s="14" t="s">
        <v>40</v>
      </c>
      <c r="D8" s="15">
        <v>250</v>
      </c>
      <c r="E8" s="15">
        <v>181112</v>
      </c>
      <c r="F8" s="14" t="s">
        <v>128</v>
      </c>
    </row>
    <row r="9" spans="1:11" x14ac:dyDescent="0.25">
      <c r="A9" s="13">
        <v>8</v>
      </c>
      <c r="B9" s="14" t="s">
        <v>134</v>
      </c>
      <c r="C9" s="14" t="s">
        <v>41</v>
      </c>
      <c r="D9" s="15">
        <v>250</v>
      </c>
      <c r="E9" s="15">
        <v>181227</v>
      </c>
      <c r="F9" s="14"/>
    </row>
    <row r="10" spans="1:11" x14ac:dyDescent="0.25">
      <c r="A10" s="13">
        <v>9</v>
      </c>
      <c r="B10" s="7" t="s">
        <v>42</v>
      </c>
      <c r="C10" s="7" t="s">
        <v>43</v>
      </c>
      <c r="D10" s="16">
        <v>250</v>
      </c>
      <c r="E10" s="16">
        <v>190102</v>
      </c>
      <c r="F10" s="7"/>
      <c r="H10" s="19"/>
      <c r="I10" s="20"/>
      <c r="J10" s="20"/>
      <c r="K10" s="19"/>
    </row>
    <row r="11" spans="1:11" x14ac:dyDescent="0.25">
      <c r="A11" s="13">
        <v>10</v>
      </c>
      <c r="B11" s="7" t="s">
        <v>44</v>
      </c>
      <c r="C11" s="7" t="s">
        <v>45</v>
      </c>
      <c r="D11" s="16"/>
      <c r="E11" s="16"/>
      <c r="F11" s="7"/>
      <c r="H11" s="19"/>
      <c r="I11" s="20"/>
      <c r="J11" s="20"/>
      <c r="K11" s="19"/>
    </row>
    <row r="12" spans="1:11" x14ac:dyDescent="0.25">
      <c r="A12" s="13">
        <v>11</v>
      </c>
      <c r="B12" s="7" t="s">
        <v>130</v>
      </c>
      <c r="C12" s="7" t="s">
        <v>131</v>
      </c>
      <c r="D12" s="16">
        <v>250</v>
      </c>
      <c r="E12" s="16">
        <v>181207</v>
      </c>
      <c r="F12" s="7" t="s">
        <v>128</v>
      </c>
      <c r="H12" s="19"/>
      <c r="I12" s="20"/>
      <c r="J12" s="20"/>
      <c r="K12" s="19"/>
    </row>
    <row r="13" spans="1:11" x14ac:dyDescent="0.25">
      <c r="A13" s="13">
        <v>12</v>
      </c>
      <c r="B13" s="7" t="s">
        <v>62</v>
      </c>
      <c r="C13" s="7" t="s">
        <v>56</v>
      </c>
      <c r="D13" s="16"/>
      <c r="E13" s="16"/>
      <c r="F13" s="7"/>
      <c r="H13" s="19"/>
      <c r="I13" s="20"/>
      <c r="J13" s="20"/>
      <c r="K13" s="19"/>
    </row>
    <row r="14" spans="1:11" x14ac:dyDescent="0.25">
      <c r="A14" s="13">
        <v>13</v>
      </c>
      <c r="B14" s="7" t="s">
        <v>46</v>
      </c>
      <c r="C14" s="7" t="s">
        <v>47</v>
      </c>
      <c r="D14" s="16"/>
      <c r="E14" s="16"/>
      <c r="F14" s="7"/>
      <c r="H14" s="19"/>
      <c r="I14" s="21"/>
      <c r="J14" s="21"/>
      <c r="K14" s="19"/>
    </row>
    <row r="15" spans="1:11" x14ac:dyDescent="0.25">
      <c r="A15" s="13">
        <v>14</v>
      </c>
      <c r="B15" s="7" t="s">
        <v>48</v>
      </c>
      <c r="C15" s="7" t="s">
        <v>49</v>
      </c>
      <c r="D15" s="16"/>
      <c r="E15" s="16"/>
      <c r="F15" s="7"/>
      <c r="H15" s="19"/>
      <c r="I15" s="21"/>
      <c r="J15" s="21"/>
      <c r="K15" s="19"/>
    </row>
    <row r="16" spans="1:11" x14ac:dyDescent="0.25">
      <c r="A16" s="13">
        <v>15</v>
      </c>
      <c r="B16" s="7" t="s">
        <v>50</v>
      </c>
      <c r="C16" s="7" t="s">
        <v>51</v>
      </c>
      <c r="D16" s="16"/>
      <c r="E16" s="16"/>
      <c r="F16" s="7"/>
      <c r="H16" s="19"/>
      <c r="I16" s="21"/>
      <c r="J16" s="21"/>
      <c r="K16" s="19"/>
    </row>
    <row r="17" spans="1:11" x14ac:dyDescent="0.25">
      <c r="A17" s="13">
        <v>16</v>
      </c>
      <c r="B17" s="7" t="s">
        <v>76</v>
      </c>
      <c r="C17" s="7" t="s">
        <v>75</v>
      </c>
      <c r="D17" s="16">
        <v>250</v>
      </c>
      <c r="E17" s="16">
        <v>181220</v>
      </c>
      <c r="F17" s="7" t="s">
        <v>128</v>
      </c>
      <c r="H17" s="19"/>
      <c r="I17" s="21"/>
      <c r="J17" s="21"/>
      <c r="K17" s="19"/>
    </row>
    <row r="18" spans="1:11" x14ac:dyDescent="0.25">
      <c r="A18" s="13">
        <v>17</v>
      </c>
      <c r="B18" s="7" t="s">
        <v>52</v>
      </c>
      <c r="C18" s="7" t="s">
        <v>53</v>
      </c>
      <c r="D18" s="16"/>
      <c r="E18" s="16"/>
      <c r="F18" s="7"/>
      <c r="H18" s="19"/>
      <c r="I18" s="21"/>
      <c r="J18" s="21"/>
      <c r="K18" s="19"/>
    </row>
    <row r="19" spans="1:11" x14ac:dyDescent="0.25">
      <c r="A19" s="13">
        <v>18</v>
      </c>
      <c r="B19" s="7" t="s">
        <v>54</v>
      </c>
      <c r="C19" s="7" t="s">
        <v>55</v>
      </c>
      <c r="D19" s="16">
        <v>250</v>
      </c>
      <c r="E19" s="16">
        <v>181204</v>
      </c>
      <c r="F19" s="7"/>
    </row>
    <row r="20" spans="1:11" x14ac:dyDescent="0.25">
      <c r="A20" s="13">
        <v>19</v>
      </c>
      <c r="B20" s="17" t="s">
        <v>133</v>
      </c>
      <c r="C20" s="17" t="s">
        <v>51</v>
      </c>
      <c r="D20" s="18">
        <v>250</v>
      </c>
      <c r="E20" s="18">
        <v>181213</v>
      </c>
      <c r="F20" s="17"/>
    </row>
    <row r="21" spans="1:11" x14ac:dyDescent="0.25">
      <c r="A21" s="13">
        <v>20</v>
      </c>
      <c r="B21" s="17" t="s">
        <v>81</v>
      </c>
      <c r="C21" s="17" t="s">
        <v>82</v>
      </c>
      <c r="D21" s="18"/>
      <c r="E21" s="18"/>
      <c r="F21" s="17"/>
    </row>
    <row r="22" spans="1:11" x14ac:dyDescent="0.25">
      <c r="A22" s="13">
        <v>21</v>
      </c>
      <c r="B22" s="17" t="s">
        <v>83</v>
      </c>
      <c r="C22" s="17" t="s">
        <v>84</v>
      </c>
      <c r="D22" s="18">
        <v>250</v>
      </c>
      <c r="E22" s="18">
        <v>181210</v>
      </c>
      <c r="F22" s="17"/>
    </row>
    <row r="23" spans="1:11" x14ac:dyDescent="0.25">
      <c r="A23" s="13">
        <v>22</v>
      </c>
      <c r="B23" s="17" t="s">
        <v>105</v>
      </c>
      <c r="C23" s="17" t="s">
        <v>132</v>
      </c>
      <c r="D23" s="18">
        <v>250</v>
      </c>
      <c r="E23" s="18">
        <v>181210</v>
      </c>
      <c r="F23" s="17"/>
    </row>
    <row r="24" spans="1:11" x14ac:dyDescent="0.25">
      <c r="A24" s="13">
        <v>23</v>
      </c>
      <c r="B24" s="17" t="s">
        <v>58</v>
      </c>
      <c r="C24" s="17" t="s">
        <v>59</v>
      </c>
      <c r="D24" s="18"/>
      <c r="E24" s="18"/>
      <c r="F24" s="17"/>
    </row>
    <row r="25" spans="1:11" x14ac:dyDescent="0.25">
      <c r="A25" s="13">
        <v>24</v>
      </c>
      <c r="B25" s="7" t="s">
        <v>60</v>
      </c>
      <c r="C25" s="7" t="s">
        <v>56</v>
      </c>
      <c r="D25" s="16">
        <v>250</v>
      </c>
      <c r="E25" s="16">
        <v>190103</v>
      </c>
      <c r="F25" s="7" t="s">
        <v>128</v>
      </c>
    </row>
    <row r="26" spans="1:11" x14ac:dyDescent="0.25">
      <c r="C26" s="8" t="s">
        <v>27</v>
      </c>
      <c r="D26" s="9">
        <f>SUM(D2:D25)</f>
        <v>3750</v>
      </c>
      <c r="E26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Total 2018</vt:lpstr>
      <vt:lpstr>Bet. Med. Avg.</vt:lpstr>
      <vt:lpstr>Bet. Futsal våren</vt:lpstr>
      <vt:lpstr>Bet. Futsal höst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2019-01-21T13:53:30Z</dcterms:modified>
</cp:coreProperties>
</file>