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erp-my.sharepoint.com/personal/stefan_burlin_alvkarleby_se/Documents/Eget/Brynäs IF Flicklag/Flickor BC säsongen 2223/"/>
    </mc:Choice>
  </mc:AlternateContent>
  <xr:revisionPtr revIDLastSave="1004" documentId="8_{9C3F6130-9F8A-458E-89F7-5053EC8F4C37}" xr6:coauthVersionLast="47" xr6:coauthVersionMax="47" xr10:uidLastSave="{49F82024-DF47-404A-B350-9BA980BAE0FB}"/>
  <bookViews>
    <workbookView xWindow="-110" yWindow="-110" windowWidth="19420" windowHeight="10420" tabRatio="779" xr2:uid="{4F7268AA-4284-4B3B-9A0D-6541DA84EF72}"/>
  </bookViews>
  <sheets>
    <sheet name="arbetsschema flickor bc 2223" sheetId="1" r:id="rId1"/>
    <sheet name="instruktioner 5050-lotteri" sheetId="4" r:id="rId2"/>
    <sheet name="översikt fördelning personnivå" sheetId="3" r:id="rId3"/>
    <sheet name="instruktioner Bistro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3" l="1"/>
  <c r="F51" i="3"/>
  <c r="F8" i="3"/>
  <c r="F36" i="3"/>
  <c r="F20" i="3"/>
  <c r="F48" i="3"/>
  <c r="F2" i="3"/>
  <c r="F3" i="3"/>
  <c r="F4" i="3"/>
  <c r="F5" i="3"/>
  <c r="F9" i="3"/>
  <c r="F10" i="3"/>
  <c r="F11" i="3"/>
  <c r="F12" i="3"/>
  <c r="F13" i="3"/>
  <c r="F14" i="3"/>
  <c r="F15" i="3"/>
  <c r="F17" i="3"/>
  <c r="F42" i="3"/>
  <c r="F18" i="3"/>
  <c r="F19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7" i="3"/>
  <c r="F38" i="3"/>
  <c r="F39" i="3"/>
  <c r="F40" i="3"/>
  <c r="F41" i="3"/>
  <c r="F43" i="3"/>
  <c r="F44" i="3"/>
  <c r="F45" i="3"/>
  <c r="F46" i="3"/>
  <c r="F47" i="3"/>
  <c r="F49" i="3"/>
  <c r="F50" i="3"/>
  <c r="F52" i="3"/>
  <c r="F53" i="3"/>
  <c r="F54" i="3"/>
  <c r="F55" i="3"/>
  <c r="F56" i="3"/>
  <c r="F57" i="3"/>
  <c r="F58" i="3"/>
  <c r="F16" i="3"/>
  <c r="F6" i="3"/>
  <c r="F59" i="3"/>
  <c r="E60" i="3"/>
  <c r="E61" i="3" s="1"/>
  <c r="D60" i="3"/>
  <c r="D61" i="3" s="1"/>
</calcChain>
</file>

<file path=xl/sharedStrings.xml><?xml version="1.0" encoding="utf-8"?>
<sst xmlns="http://schemas.openxmlformats.org/spreadsheetml/2006/main" count="481" uniqueCount="265">
  <si>
    <t>SHL hemmamatcher 2022-2023</t>
  </si>
  <si>
    <t>Omgång</t>
  </si>
  <si>
    <t>Veckodag</t>
  </si>
  <si>
    <t>Datum</t>
  </si>
  <si>
    <t>Hemma</t>
  </si>
  <si>
    <t>Borta</t>
  </si>
  <si>
    <t>Tid</t>
  </si>
  <si>
    <t>LÖ</t>
  </si>
  <si>
    <t>2022-09-24</t>
  </si>
  <si>
    <t>Brynäs</t>
  </si>
  <si>
    <t>Luleå</t>
  </si>
  <si>
    <t>15:15</t>
  </si>
  <si>
    <t>TI</t>
  </si>
  <si>
    <t>2022-09-27</t>
  </si>
  <si>
    <t>Örebro</t>
  </si>
  <si>
    <t>19:00</t>
  </si>
  <si>
    <t>TO</t>
  </si>
  <si>
    <t>2022-10-06</t>
  </si>
  <si>
    <t>Leksand</t>
  </si>
  <si>
    <t>2022-10-08</t>
  </si>
  <si>
    <t>Skellefteå</t>
  </si>
  <si>
    <t>18:00</t>
  </si>
  <si>
    <t>2022-10-20</t>
  </si>
  <si>
    <t>Linköping</t>
  </si>
  <si>
    <t>2022-10-22</t>
  </si>
  <si>
    <t>Färjestad</t>
  </si>
  <si>
    <t>2022-10-27</t>
  </si>
  <si>
    <t>Timrå</t>
  </si>
  <si>
    <t>2022-11-05</t>
  </si>
  <si>
    <t>Rögle</t>
  </si>
  <si>
    <t>ON</t>
  </si>
  <si>
    <t>2022-11-16</t>
  </si>
  <si>
    <t>Malmö</t>
  </si>
  <si>
    <t>2022-11-26</t>
  </si>
  <si>
    <t>Hv71</t>
  </si>
  <si>
    <t>2022-11-29</t>
  </si>
  <si>
    <t>Oskarshamn</t>
  </si>
  <si>
    <t>2022-12-03</t>
  </si>
  <si>
    <t>Frölunda</t>
  </si>
  <si>
    <t>2022-12-10</t>
  </si>
  <si>
    <t>Växjö</t>
  </si>
  <si>
    <t>2022-12-28</t>
  </si>
  <si>
    <t>2023-01-03</t>
  </si>
  <si>
    <t>2023-01-12</t>
  </si>
  <si>
    <t>2023-01-19</t>
  </si>
  <si>
    <t>2023-01-26</t>
  </si>
  <si>
    <t>2023-01-31</t>
  </si>
  <si>
    <t>2023-02-04</t>
  </si>
  <si>
    <t>2023-02-16</t>
  </si>
  <si>
    <t>2023-02-23</t>
  </si>
  <si>
    <t>2023-02-25</t>
  </si>
  <si>
    <t>2023-03-02</t>
  </si>
  <si>
    <t>2023-03-04</t>
  </si>
  <si>
    <t>2023-03-09</t>
  </si>
  <si>
    <t>A</t>
  </si>
  <si>
    <t>Sky</t>
  </si>
  <si>
    <t>B</t>
  </si>
  <si>
    <t>C</t>
  </si>
  <si>
    <t>D</t>
  </si>
  <si>
    <t>E</t>
  </si>
  <si>
    <t>Person 1</t>
  </si>
  <si>
    <t>Person 2</t>
  </si>
  <si>
    <t>Person 3</t>
  </si>
  <si>
    <t>Sälja 50/50-lotter</t>
  </si>
  <si>
    <t>NEJ</t>
  </si>
  <si>
    <t xml:space="preserve">Bistro </t>
  </si>
  <si>
    <t>Sektion/Platser</t>
  </si>
  <si>
    <t>Sofie D</t>
  </si>
  <si>
    <t>Magnus W</t>
  </si>
  <si>
    <t>Anna J-Å</t>
  </si>
  <si>
    <t>Katarina P</t>
  </si>
  <si>
    <t>Ulrika L</t>
  </si>
  <si>
    <t>Oskar B</t>
  </si>
  <si>
    <t>Josephine B</t>
  </si>
  <si>
    <t>Linda F</t>
  </si>
  <si>
    <t>"Tove Klövenäs"</t>
  </si>
  <si>
    <t>"Martina Norrå"</t>
  </si>
  <si>
    <t>"Nellie Hedmark"</t>
  </si>
  <si>
    <t>Elin-Maria F</t>
  </si>
  <si>
    <t>Åsa W-S</t>
  </si>
  <si>
    <t>"Lovelia Henriksson"</t>
  </si>
  <si>
    <t>Karin Backlund</t>
  </si>
  <si>
    <t>Evren Y</t>
  </si>
  <si>
    <t>Johanna B</t>
  </si>
  <si>
    <t>Anna-Sara J</t>
  </si>
  <si>
    <t>Stefan B</t>
  </si>
  <si>
    <t>Anders M</t>
  </si>
  <si>
    <t>Emma R-B</t>
  </si>
  <si>
    <t>Klara W</t>
  </si>
  <si>
    <t>Andreas N</t>
  </si>
  <si>
    <t>Johnny L</t>
  </si>
  <si>
    <t>Sebastian P</t>
  </si>
  <si>
    <t>Erik Jaxgård</t>
  </si>
  <si>
    <t>Veijo P</t>
  </si>
  <si>
    <t>Vårdnadshavare</t>
  </si>
  <si>
    <t>Spelarens namn</t>
  </si>
  <si>
    <t>Övriga uppdrag</t>
  </si>
  <si>
    <t>Bistro-pass</t>
  </si>
  <si>
    <t>50/50-pass</t>
  </si>
  <si>
    <t xml:space="preserve">Katarina Perämäki </t>
  </si>
  <si>
    <t xml:space="preserve">Alicia och Melissa 2014 Perämäki </t>
  </si>
  <si>
    <t>Veijo Perämäki</t>
  </si>
  <si>
    <t>Istränare och matchcoach</t>
  </si>
  <si>
    <t>Sofie Dandanell</t>
  </si>
  <si>
    <t>Alma och Maja Bäckius</t>
  </si>
  <si>
    <t>Sekr. hemmapoolspel BC</t>
  </si>
  <si>
    <t>Erik Jansson</t>
  </si>
  <si>
    <t>Elise Pierrou 2014</t>
  </si>
  <si>
    <t>Istränare TKH Flick 2014 och yngre</t>
  </si>
  <si>
    <t>Emma Rondina Bisi</t>
  </si>
  <si>
    <t>Eliza Rondina Bisi</t>
  </si>
  <si>
    <t>Materialförvaltare</t>
  </si>
  <si>
    <t>Sergio Rondina Bisi</t>
  </si>
  <si>
    <t>Håkan Haglund</t>
  </si>
  <si>
    <t>Ella Haglund</t>
  </si>
  <si>
    <t>Sekr. hemmapoolspel C</t>
  </si>
  <si>
    <t>Ulrika Lindström</t>
  </si>
  <si>
    <t xml:space="preserve">Ellen Edorsson </t>
  </si>
  <si>
    <t>Karolina Hård</t>
  </si>
  <si>
    <t>Ellie Hård</t>
  </si>
  <si>
    <t>Mashall Khreis</t>
  </si>
  <si>
    <t>Elvira Khreis</t>
  </si>
  <si>
    <t>Josephine Baltazar</t>
  </si>
  <si>
    <t>Emelie Baltazar Sundin</t>
  </si>
  <si>
    <t>Org. hemmapool B + försäljning</t>
  </si>
  <si>
    <t xml:space="preserve">Magnus Westbergh </t>
  </si>
  <si>
    <t xml:space="preserve">Emelie Westbergh </t>
  </si>
  <si>
    <t>Anders Myrén</t>
  </si>
  <si>
    <t>Emilia Myrén</t>
  </si>
  <si>
    <t>Huvudtränare</t>
  </si>
  <si>
    <t xml:space="preserve">Emil Karlsson </t>
  </si>
  <si>
    <t>Freja Folcke</t>
  </si>
  <si>
    <t>Linda Folcke</t>
  </si>
  <si>
    <t>Lagkassa/försäljning + sekr. hemmapoolspel B</t>
  </si>
  <si>
    <t>Lasse Åkerson</t>
  </si>
  <si>
    <t>Frida åkerson</t>
  </si>
  <si>
    <t>Anna Jansson Åkerson</t>
  </si>
  <si>
    <t>Försäljning + sekr. hemmapoolspel B</t>
  </si>
  <si>
    <t>Elin Bondesson</t>
  </si>
  <si>
    <t>Hedda Bondesson</t>
  </si>
  <si>
    <t>Oskar Bondesson</t>
  </si>
  <si>
    <t>Organisatör/matchledare hemmapool C</t>
  </si>
  <si>
    <t>Hedvig Jaxgård</t>
  </si>
  <si>
    <t>Sebastian Petersson</t>
  </si>
  <si>
    <t>Ingrid Peterson 2015</t>
  </si>
  <si>
    <t>Målvaktstränare och matchcoach</t>
  </si>
  <si>
    <t>Suzanna Petersson</t>
  </si>
  <si>
    <t>Viktor Ersson</t>
  </si>
  <si>
    <t>Juliette Ersson</t>
  </si>
  <si>
    <t>Thanh Ersson</t>
  </si>
  <si>
    <t xml:space="preserve">Juliette Ersson </t>
  </si>
  <si>
    <t>Anna-Sara Johansson</t>
  </si>
  <si>
    <t>Kerstin Eriksson</t>
  </si>
  <si>
    <t>Johnny Lindholm</t>
  </si>
  <si>
    <t>Lea Andersson</t>
  </si>
  <si>
    <t xml:space="preserve">Marie Löfstrand </t>
  </si>
  <si>
    <t xml:space="preserve">Lexie Löfstrand </t>
  </si>
  <si>
    <t>Ella Fröjdman</t>
  </si>
  <si>
    <t xml:space="preserve">Linn Jonsson </t>
  </si>
  <si>
    <t>Trivselaktiviteter och fikaförsäljning BC</t>
  </si>
  <si>
    <t>Lovelia Henriksson</t>
  </si>
  <si>
    <t>Klara Westerlund</t>
  </si>
  <si>
    <t>Majken Burlin</t>
  </si>
  <si>
    <t>Stefan Burlin</t>
  </si>
  <si>
    <t>Martina Norrå 2014</t>
  </si>
  <si>
    <t xml:space="preserve">Johanna Bennysdotter </t>
  </si>
  <si>
    <t xml:space="preserve">Meiah Hildingsson </t>
  </si>
  <si>
    <t>Nellie Hedmark</t>
  </si>
  <si>
    <t xml:space="preserve">Alexander Corpeno Bäcklin </t>
  </si>
  <si>
    <t>Olivia Corpeno Bäcklin</t>
  </si>
  <si>
    <t>Elin-Maria Fernandes</t>
  </si>
  <si>
    <t>Olivia Fernandes 2014</t>
  </si>
  <si>
    <t>Therese Eriksson</t>
  </si>
  <si>
    <t xml:space="preserve">Ronja Eriksson </t>
  </si>
  <si>
    <t>Sekr. hemmapoolspel B</t>
  </si>
  <si>
    <t>Signe Backlund</t>
  </si>
  <si>
    <t>Andreas Norlander</t>
  </si>
  <si>
    <t>Stella Norlander</t>
  </si>
  <si>
    <t>Stina Knuutila Axner</t>
  </si>
  <si>
    <t>Josephine &amp; Martin Marklund</t>
  </si>
  <si>
    <t>Thilda Marklund</t>
  </si>
  <si>
    <t>Trivselaktiviteter BC</t>
  </si>
  <si>
    <t>Richard Suvanen</t>
  </si>
  <si>
    <t>Tilde Törmänen</t>
  </si>
  <si>
    <t>Tove Klövenäs</t>
  </si>
  <si>
    <t>Henrik Storm</t>
  </si>
  <si>
    <t>Tuva Storm</t>
  </si>
  <si>
    <t>Sandra Krantz</t>
  </si>
  <si>
    <t>Karolina Eriksson</t>
  </si>
  <si>
    <t>Tyra Eriksson</t>
  </si>
  <si>
    <t xml:space="preserve">Åsa Wallgren Svedén </t>
  </si>
  <si>
    <t xml:space="preserve">Ylva Wallgren Svedén </t>
  </si>
  <si>
    <t xml:space="preserve">Evren Yilmaz </t>
  </si>
  <si>
    <t xml:space="preserve">Zelma Yilmaz </t>
  </si>
  <si>
    <t>Skridskoslipning/Org hemmapoolspel BC</t>
  </si>
  <si>
    <t>Mashall K</t>
  </si>
  <si>
    <t>Petri Kaunisto</t>
  </si>
  <si>
    <t>Moa Cullfors</t>
  </si>
  <si>
    <t xml:space="preserve">Lagledare och huvudtränare  </t>
  </si>
  <si>
    <t>Lagledare och istränare</t>
  </si>
  <si>
    <t>Emil Karlsson</t>
  </si>
  <si>
    <t>Marie Löfstrand</t>
  </si>
  <si>
    <t>Alexander C-B</t>
  </si>
  <si>
    <t>"Stina Knuutila-Axner"</t>
  </si>
  <si>
    <t>Försäljningen sker från när arenan öppnar (normalt 1,5 timme före nedsläpp) </t>
  </si>
  <si>
    <t>Lottpriset är 20 kr och 4 kr från varje såld lott tillfaller laget, det kan bli ett rejält tillskott i lagkassan!</t>
  </si>
  <si>
    <t>Ingång och avprickning sker i ingång 9.</t>
  </si>
  <si>
    <t>Är man inte på plats senast en timme före nedsläpp riskerar man att gå miste om det försäljningstillfället!</t>
  </si>
  <si>
    <r>
      <t>OBS! 18 års åldersgräns gäller både försäljare och lottköpare!</t>
    </r>
    <r>
      <rPr>
        <sz val="14"/>
        <color rgb="FF201F1E"/>
        <rFont val="Calibri Light"/>
        <family val="2"/>
        <scheme val="major"/>
      </rPr>
      <t> </t>
    </r>
  </si>
  <si>
    <r>
      <t>Platserna B, C, D och E upphör försäljningen vid </t>
    </r>
    <r>
      <rPr>
        <u/>
        <sz val="14"/>
        <color rgb="FF201F1E"/>
        <rFont val="Calibri Light"/>
        <family val="2"/>
        <scheme val="major"/>
      </rPr>
      <t>matchstart.</t>
    </r>
    <r>
      <rPr>
        <u/>
        <sz val="14"/>
        <color rgb="FF000000"/>
        <rFont val="Calibri Light"/>
        <family val="2"/>
        <scheme val="major"/>
      </rPr>
      <t> </t>
    </r>
  </si>
  <si>
    <r>
      <t>Platserna A och Sky upphör försäljningen vid </t>
    </r>
    <r>
      <rPr>
        <u/>
        <sz val="14"/>
        <color rgb="FF000000"/>
        <rFont val="Calibri Light"/>
        <family val="2"/>
        <scheme val="major"/>
      </rPr>
      <t>andra periodens start</t>
    </r>
  </si>
  <si>
    <r>
      <t>Ni hämtar ut allt ni behöver hos Anette Norgren i  "50/50- skrubben" som är placerad under Skybar-rulltrappan till höger om shopen.</t>
    </r>
    <r>
      <rPr>
        <sz val="14"/>
        <color rgb="FF201F1E"/>
        <rFont val="Calibri Light"/>
        <family val="2"/>
        <scheme val="major"/>
      </rPr>
      <t> </t>
    </r>
  </si>
  <si>
    <r>
      <t>Lämpligt att hämta ut lotter är tio minuter före öppning eller senast 10 min efter.</t>
    </r>
    <r>
      <rPr>
        <sz val="14"/>
        <color rgb="FF201F1E"/>
        <rFont val="Calibri Light"/>
        <family val="2"/>
        <scheme val="major"/>
      </rPr>
      <t> </t>
    </r>
  </si>
  <si>
    <r>
      <t>Två personer</t>
    </r>
    <r>
      <rPr>
        <sz val="14"/>
        <color rgb="FF000000"/>
        <rFont val="Calibri Light"/>
        <family val="2"/>
        <scheme val="major"/>
      </rPr>
      <t> från vardera lag säljer på alla platser förutom </t>
    </r>
    <r>
      <rPr>
        <b/>
        <sz val="14"/>
        <color rgb="FF000000"/>
        <rFont val="Calibri Light"/>
        <family val="2"/>
        <scheme val="major"/>
      </rPr>
      <t>plats A då ni måste vara </t>
    </r>
    <r>
      <rPr>
        <b/>
        <u/>
        <sz val="14"/>
        <color rgb="FF000000"/>
        <rFont val="Calibri Light"/>
        <family val="2"/>
        <scheme val="major"/>
      </rPr>
      <t>tre pers</t>
    </r>
    <r>
      <rPr>
        <b/>
        <sz val="14"/>
        <color rgb="FF000000"/>
        <rFont val="Calibri Light"/>
        <family val="2"/>
        <scheme val="major"/>
      </rPr>
      <t>. </t>
    </r>
  </si>
  <si>
    <t>Rödmarkerad plats A:</t>
  </si>
  <si>
    <t>En Nyhet är att plats A säljer lotter i första pausen också! </t>
  </si>
  <si>
    <t>Observera att det kan ta ganska lång tid i anspråk. </t>
  </si>
  <si>
    <t xml:space="preserve">OBS! Granska arbetsschemat snarast, kontakta annan person om du vill byta dag eller gör ett utrop i Supertext-föräldragruppen om det är krisläge, ditt arbetspass får inte utgå och det är alltid ditt ansvar att du blir ersatt.  </t>
  </si>
  <si>
    <r>
      <t>När ni enligt schemat ska bemanna plats </t>
    </r>
    <r>
      <rPr>
        <b/>
        <sz val="14"/>
        <color rgb="FF000000"/>
        <rFont val="Calibri Light"/>
        <family val="2"/>
        <scheme val="major"/>
      </rPr>
      <t> A</t>
    </r>
    <r>
      <rPr>
        <sz val="14"/>
        <color rgb="FF000000"/>
        <rFont val="Calibri Light"/>
        <family val="2"/>
        <scheme val="major"/>
      </rPr>
      <t>  så behövs </t>
    </r>
    <r>
      <rPr>
        <u/>
        <sz val="14"/>
        <color rgb="FF000000"/>
        <rFont val="Calibri Light"/>
        <family val="2"/>
        <scheme val="major"/>
      </rPr>
      <t>ytterligare en person </t>
    </r>
    <r>
      <rPr>
        <sz val="14"/>
        <color rgb="FF000000"/>
        <rFont val="Calibri Light"/>
        <family val="2"/>
        <scheme val="major"/>
      </rPr>
      <t xml:space="preserve">som sköter om att samla in tomma/sålda häften från </t>
    </r>
    <r>
      <rPr>
        <b/>
        <sz val="14"/>
        <color rgb="FF000000"/>
        <rFont val="Calibri Light"/>
        <family val="2"/>
        <scheme val="major"/>
      </rPr>
      <t>alla</t>
    </r>
    <r>
      <rPr>
        <sz val="14"/>
        <color rgb="FF000000"/>
        <rFont val="Calibri Light"/>
        <family val="2"/>
        <scheme val="major"/>
      </rPr>
      <t xml:space="preserve"> lag i arenan. </t>
    </r>
  </si>
  <si>
    <r>
      <t>När ni har A så ska ni alltså vara </t>
    </r>
    <r>
      <rPr>
        <b/>
        <sz val="14"/>
        <color rgb="FF000000"/>
        <rFont val="Calibri Light"/>
        <family val="2"/>
        <scheme val="major"/>
      </rPr>
      <t>tre personer</t>
    </r>
    <r>
      <rPr>
        <sz val="14"/>
        <color rgb="FF000000"/>
        <rFont val="Calibri Light"/>
        <family val="2"/>
        <scheme val="major"/>
      </rPr>
      <t> , två som säljer lotter och en som samlar in.  </t>
    </r>
  </si>
  <si>
    <t>Du bär enfärgade och hela byxor, uppsatt långt hår, tröja får du på plats.</t>
  </si>
  <si>
    <t xml:space="preserve">Mobiltelefonen stannar i fickan. </t>
  </si>
  <si>
    <t xml:space="preserve">OBS! Om man inte kommer på sitt arbetspass förlorar laget inkomst för detta arbetspass. </t>
  </si>
  <si>
    <t>Oskar B *byte</t>
  </si>
  <si>
    <t>Sofie D *byte</t>
  </si>
  <si>
    <t>Alva Säkki</t>
  </si>
  <si>
    <t>Elwira Johansson</t>
  </si>
  <si>
    <t>"Elwira Johansson"</t>
  </si>
  <si>
    <t>"Alva Säkki"</t>
  </si>
  <si>
    <t>Total</t>
  </si>
  <si>
    <t>"Thilda Marklund"</t>
  </si>
  <si>
    <t>Ledare Flick C 2014-2015</t>
  </si>
  <si>
    <t>Ej fördelade pass</t>
  </si>
  <si>
    <t xml:space="preserve">Arbetspasset börjar 1 timme och 45 minuter innan matchstart och slutar efter avslutad städning (ca mitten på 3:e perioden). Du går in i arena via "handikappingången", sidan mot fotbollsarenan. </t>
  </si>
  <si>
    <t>Joakim Sundberg</t>
  </si>
  <si>
    <t xml:space="preserve">Alice Sundberg </t>
  </si>
  <si>
    <t>F-varo "Joakim Sundberg"</t>
  </si>
  <si>
    <t>F-varo "Lova Uljons"</t>
  </si>
  <si>
    <t>F-varo "Elwira Johansson"</t>
  </si>
  <si>
    <t>pga frånvaro</t>
  </si>
  <si>
    <t>Solveig Andersson</t>
  </si>
  <si>
    <t>"Solveig Andersson"</t>
  </si>
  <si>
    <t>slutat, fullgjort arbetsplikt fram till dess</t>
  </si>
  <si>
    <t xml:space="preserve">bytt till F16 </t>
  </si>
  <si>
    <t>F-varo Emma R-B</t>
  </si>
  <si>
    <t>Esther Henningsson</t>
  </si>
  <si>
    <t>"Esther Henningsson"</t>
  </si>
  <si>
    <t>Lova Strömqvist 2015</t>
  </si>
  <si>
    <t xml:space="preserve">Ebba Forsberg </t>
  </si>
  <si>
    <t xml:space="preserve">Du arbetar tillsammans med Bistropersonalen med olika arbetsuppgifter som duka av och torka bord, tömma sopor, fylla på läskkylar, hjälpa till vid tacobuffén samt kassatjänst. </t>
  </si>
  <si>
    <t>2023-02-11</t>
  </si>
  <si>
    <t xml:space="preserve">GAME </t>
  </si>
  <si>
    <t>for BÖRJE</t>
  </si>
  <si>
    <t>12-16</t>
  </si>
  <si>
    <t xml:space="preserve">Uppehåll i sitt deltagande från v3 2023. </t>
  </si>
  <si>
    <t>Svea Forslöf</t>
  </si>
  <si>
    <t>"Svea Forslöf"</t>
  </si>
  <si>
    <t>Ej aktuellt</t>
  </si>
  <si>
    <t>slutat 15/2, fullgjort arbetsplikt fram till dess</t>
  </si>
  <si>
    <t>Cornelia Attve</t>
  </si>
  <si>
    <t>fr 15/2</t>
  </si>
  <si>
    <t>fr jan 2023</t>
  </si>
  <si>
    <t>"Cornelia Attve"</t>
  </si>
  <si>
    <t>"Ebba Forsberg"</t>
  </si>
  <si>
    <t>Ansvarig för Bistroorganisationen är Anita Kempe, 0702725161. Det går att "köpa sig fri" för 400kr. Kontakta Anita isf.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</si>
</sst>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4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rgb="FF000000"/>
      <name val="Calibri Light"/>
      <family val="2"/>
      <scheme val="major"/>
    </font>
    <font>
      <sz val="14"/>
      <color rgb="FF201F1E"/>
      <name val="Calibri Light"/>
      <family val="2"/>
      <scheme val="major"/>
    </font>
    <font>
      <sz val="14"/>
      <color theme="1"/>
      <name val="Calibri Light"/>
      <family val="2"/>
      <scheme val="major"/>
    </font>
    <font>
      <u/>
      <sz val="14"/>
      <color rgb="FF201F1E"/>
      <name val="Calibri Light"/>
      <family val="2"/>
      <scheme val="major"/>
    </font>
    <font>
      <u/>
      <sz val="14"/>
      <color rgb="FF000000"/>
      <name val="Calibri Light"/>
      <family val="2"/>
      <scheme val="major"/>
    </font>
    <font>
      <b/>
      <sz val="14"/>
      <color rgb="FF000000"/>
      <name val="Calibri Light"/>
      <family val="2"/>
      <scheme val="major"/>
    </font>
    <font>
      <b/>
      <u/>
      <sz val="14"/>
      <color rgb="FF000000"/>
      <name val="Calibri Light"/>
      <family val="2"/>
      <scheme val="maj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4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49" fontId="0" fillId="0" borderId="2" xfId="0" applyNumberFormat="1" applyBorder="1"/>
    <xf numFmtId="0" fontId="3" fillId="3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4" borderId="6" xfId="0" quotePrefix="1" applyFont="1" applyFill="1" applyBorder="1" applyAlignment="1">
      <alignment horizontal="center"/>
    </xf>
    <xf numFmtId="0" fontId="4" fillId="4" borderId="10" xfId="0" quotePrefix="1" applyFont="1" applyFill="1" applyBorder="1" applyAlignment="1">
      <alignment horizontal="center"/>
    </xf>
    <xf numFmtId="0" fontId="4" fillId="4" borderId="11" xfId="0" quotePrefix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1" fontId="0" fillId="0" borderId="0" xfId="0" applyNumberFormat="1"/>
    <xf numFmtId="0" fontId="0" fillId="0" borderId="0" xfId="0" applyNumberFormat="1"/>
    <xf numFmtId="0" fontId="10" fillId="0" borderId="0" xfId="0" applyFont="1"/>
    <xf numFmtId="0" fontId="10" fillId="3" borderId="0" xfId="0" applyFont="1" applyFill="1"/>
    <xf numFmtId="0" fontId="13" fillId="3" borderId="0" xfId="0" applyFont="1" applyFill="1"/>
    <xf numFmtId="0" fontId="10" fillId="0" borderId="0" xfId="0" applyFont="1" applyFill="1" applyAlignment="1">
      <alignment horizontal="center" wrapText="1"/>
    </xf>
    <xf numFmtId="0" fontId="0" fillId="0" borderId="0" xfId="0" applyFill="1"/>
    <xf numFmtId="0" fontId="16" fillId="5" borderId="5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0" fillId="7" borderId="0" xfId="0" applyFill="1"/>
    <xf numFmtId="1" fontId="0" fillId="7" borderId="0" xfId="0" applyNumberFormat="1" applyFill="1"/>
    <xf numFmtId="0" fontId="10" fillId="6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0" fillId="7" borderId="0" xfId="0" applyNumberFormat="1" applyFill="1"/>
    <xf numFmtId="0" fontId="5" fillId="4" borderId="0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</cellXfs>
  <cellStyles count="1">
    <cellStyle name="Normal" xfId="0" builtinId="0"/>
  </cellStyles>
  <dxfs count="8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A3E4A39-C766-4E92-AB96-7D3F73816763}" name="Table13" displayName="Table13" ref="A1:F60" totalsRowCount="1">
  <autoFilter ref="A1:F59" xr:uid="{00000000-0009-0000-0100-000001000000}"/>
  <sortState xmlns:xlrd2="http://schemas.microsoft.com/office/spreadsheetml/2017/richdata2" ref="A2:F59">
    <sortCondition ref="B1:B59"/>
  </sortState>
  <tableColumns count="6">
    <tableColumn id="6" xr3:uid="{A8969E76-D8EA-4B42-A8B6-F351D6381563}" name="Vårdnadshavare" dataDxfId="7"/>
    <tableColumn id="7" xr3:uid="{64CDBA14-2C53-4938-8602-B74D01DE4EB9}" name="Spelarens namn" dataDxfId="6"/>
    <tableColumn id="1" xr3:uid="{D1803158-1A0C-4C3F-85AB-1548C5F52CE7}" name="Övriga uppdrag" dataDxfId="5"/>
    <tableColumn id="8" xr3:uid="{58DA9CEE-510C-44BD-B04A-4E3892683B72}" name="Bistro-pass" totalsRowFunction="sum" dataDxfId="4" totalsRowDxfId="1"/>
    <tableColumn id="9" xr3:uid="{D8F21B7D-8A67-4E4D-A8DF-23123BE4CF23}" name="50/50-pass" totalsRowFunction="sum" dataDxfId="3" totalsRowDxfId="0"/>
    <tableColumn id="2" xr3:uid="{6B857F74-D959-442E-B8E3-191B3F9FD700}" name="Total" dataDxfId="2">
      <calculatedColumnFormula>Table13[[#This Row],[Bistro-pass]]+Table13[[#This Row],[50/50-pass]]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0EC01-CF63-4958-9179-9CE559D91453}">
  <dimension ref="A1:L30"/>
  <sheetViews>
    <sheetView tabSelected="1" topLeftCell="D19" workbookViewId="0">
      <selection activeCell="L15" sqref="L15"/>
    </sheetView>
  </sheetViews>
  <sheetFormatPr defaultRowHeight="14.5" x14ac:dyDescent="0.35"/>
  <cols>
    <col min="2" max="2" width="10" customWidth="1"/>
    <col min="3" max="3" width="10.81640625" customWidth="1"/>
    <col min="5" max="5" width="11.6328125" customWidth="1"/>
    <col min="7" max="7" width="14.81640625" customWidth="1"/>
    <col min="8" max="8" width="21.7265625" customWidth="1"/>
    <col min="9" max="9" width="26.90625" customWidth="1"/>
    <col min="10" max="10" width="22" customWidth="1"/>
    <col min="11" max="11" width="23.26953125" style="16" customWidth="1"/>
    <col min="12" max="12" width="23.90625" style="16" customWidth="1"/>
  </cols>
  <sheetData>
    <row r="1" spans="1:12" ht="15.5" x14ac:dyDescent="0.35">
      <c r="A1" s="1" t="s">
        <v>0</v>
      </c>
      <c r="C1" s="1"/>
      <c r="D1" s="1"/>
      <c r="E1" s="1"/>
      <c r="F1" s="1"/>
    </row>
    <row r="2" spans="1:12" ht="15.5" x14ac:dyDescent="0.35">
      <c r="B2" s="1"/>
      <c r="C2" s="1"/>
      <c r="D2" s="1"/>
      <c r="E2" s="1"/>
      <c r="F2" s="1"/>
      <c r="G2" s="39" t="s">
        <v>63</v>
      </c>
      <c r="H2" s="39"/>
      <c r="I2" s="39"/>
      <c r="J2" s="40"/>
      <c r="K2" s="41" t="s">
        <v>65</v>
      </c>
      <c r="L2" s="42"/>
    </row>
    <row r="3" spans="1:12" ht="15.5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8" t="s">
        <v>6</v>
      </c>
      <c r="G3" s="13" t="s">
        <v>66</v>
      </c>
      <c r="H3" s="14" t="s">
        <v>60</v>
      </c>
      <c r="I3" s="14" t="s">
        <v>61</v>
      </c>
      <c r="J3" s="15" t="s">
        <v>62</v>
      </c>
      <c r="K3" s="17" t="s">
        <v>60</v>
      </c>
      <c r="L3" s="12" t="s">
        <v>61</v>
      </c>
    </row>
    <row r="4" spans="1:12" ht="18.5" x14ac:dyDescent="0.45">
      <c r="A4" s="3">
        <v>1</v>
      </c>
      <c r="B4" s="4" t="s">
        <v>7</v>
      </c>
      <c r="C4" s="5" t="s">
        <v>8</v>
      </c>
      <c r="D4" s="6" t="s">
        <v>9</v>
      </c>
      <c r="E4" s="7" t="s">
        <v>10</v>
      </c>
      <c r="F4" s="9" t="s">
        <v>11</v>
      </c>
      <c r="G4" s="11" t="s">
        <v>59</v>
      </c>
      <c r="H4" s="35" t="s">
        <v>73</v>
      </c>
      <c r="I4" s="35" t="s">
        <v>74</v>
      </c>
      <c r="J4" s="36" t="s">
        <v>64</v>
      </c>
      <c r="K4" s="20" t="s">
        <v>64</v>
      </c>
      <c r="L4" s="19" t="s">
        <v>64</v>
      </c>
    </row>
    <row r="5" spans="1:12" ht="18.5" x14ac:dyDescent="0.45">
      <c r="A5" s="3">
        <v>2</v>
      </c>
      <c r="B5" s="4" t="s">
        <v>12</v>
      </c>
      <c r="C5" s="5" t="s">
        <v>13</v>
      </c>
      <c r="D5" s="6" t="s">
        <v>9</v>
      </c>
      <c r="E5" s="7" t="s">
        <v>14</v>
      </c>
      <c r="F5" s="9" t="s">
        <v>15</v>
      </c>
      <c r="G5" s="11" t="s">
        <v>58</v>
      </c>
      <c r="H5" s="35" t="s">
        <v>68</v>
      </c>
      <c r="I5" s="35" t="s">
        <v>196</v>
      </c>
      <c r="J5" s="36" t="s">
        <v>64</v>
      </c>
      <c r="K5" s="21" t="s">
        <v>200</v>
      </c>
      <c r="L5" s="18" t="s">
        <v>92</v>
      </c>
    </row>
    <row r="6" spans="1:12" ht="18.5" x14ac:dyDescent="0.45">
      <c r="A6" s="3">
        <v>3</v>
      </c>
      <c r="B6" s="4" t="s">
        <v>16</v>
      </c>
      <c r="C6" s="5" t="s">
        <v>17</v>
      </c>
      <c r="D6" s="6" t="s">
        <v>9</v>
      </c>
      <c r="E6" s="7" t="s">
        <v>18</v>
      </c>
      <c r="F6" s="9" t="s">
        <v>15</v>
      </c>
      <c r="G6" s="11" t="s">
        <v>57</v>
      </c>
      <c r="H6" s="35" t="s">
        <v>93</v>
      </c>
      <c r="I6" s="35" t="s">
        <v>91</v>
      </c>
      <c r="J6" s="36" t="s">
        <v>64</v>
      </c>
      <c r="K6" s="30" t="s">
        <v>236</v>
      </c>
      <c r="L6" s="31" t="s">
        <v>237</v>
      </c>
    </row>
    <row r="7" spans="1:12" ht="18.5" x14ac:dyDescent="0.45">
      <c r="A7" s="3">
        <v>4</v>
      </c>
      <c r="B7" s="4" t="s">
        <v>7</v>
      </c>
      <c r="C7" s="5" t="s">
        <v>19</v>
      </c>
      <c r="D7" s="6" t="s">
        <v>9</v>
      </c>
      <c r="E7" s="7" t="s">
        <v>20</v>
      </c>
      <c r="F7" s="9" t="s">
        <v>21</v>
      </c>
      <c r="G7" s="11" t="s">
        <v>56</v>
      </c>
      <c r="H7" s="35" t="s">
        <v>224</v>
      </c>
      <c r="I7" s="35" t="s">
        <v>118</v>
      </c>
      <c r="J7" s="36" t="s">
        <v>64</v>
      </c>
      <c r="K7" s="21" t="s">
        <v>113</v>
      </c>
      <c r="L7" s="18" t="s">
        <v>84</v>
      </c>
    </row>
    <row r="8" spans="1:12" ht="18.5" x14ac:dyDescent="0.45">
      <c r="A8" s="3">
        <v>5</v>
      </c>
      <c r="B8" s="4" t="s">
        <v>16</v>
      </c>
      <c r="C8" s="5" t="s">
        <v>22</v>
      </c>
      <c r="D8" s="6" t="s">
        <v>9</v>
      </c>
      <c r="E8" s="7" t="s">
        <v>23</v>
      </c>
      <c r="F8" s="9" t="s">
        <v>15</v>
      </c>
      <c r="G8" s="11" t="s">
        <v>55</v>
      </c>
      <c r="H8" s="35" t="s">
        <v>81</v>
      </c>
      <c r="I8" s="35" t="s">
        <v>223</v>
      </c>
      <c r="J8" s="36" t="s">
        <v>64</v>
      </c>
      <c r="K8" s="30" t="s">
        <v>238</v>
      </c>
      <c r="L8" s="18" t="s">
        <v>228</v>
      </c>
    </row>
    <row r="9" spans="1:12" ht="18.5" x14ac:dyDescent="0.45">
      <c r="A9" s="3">
        <v>6</v>
      </c>
      <c r="B9" s="4" t="s">
        <v>7</v>
      </c>
      <c r="C9" s="5" t="s">
        <v>24</v>
      </c>
      <c r="D9" s="6" t="s">
        <v>9</v>
      </c>
      <c r="E9" s="7" t="s">
        <v>25</v>
      </c>
      <c r="F9" s="9" t="s">
        <v>11</v>
      </c>
      <c r="G9" s="10" t="s">
        <v>54</v>
      </c>
      <c r="H9" s="34" t="s">
        <v>71</v>
      </c>
      <c r="I9" s="34" t="s">
        <v>157</v>
      </c>
      <c r="J9" s="37" t="s">
        <v>77</v>
      </c>
      <c r="K9" s="21" t="s">
        <v>201</v>
      </c>
      <c r="L9" s="22" t="s">
        <v>76</v>
      </c>
    </row>
    <row r="10" spans="1:12" ht="18.5" x14ac:dyDescent="0.45">
      <c r="A10" s="3">
        <v>7</v>
      </c>
      <c r="B10" s="4" t="s">
        <v>16</v>
      </c>
      <c r="C10" s="5" t="s">
        <v>26</v>
      </c>
      <c r="D10" s="6" t="s">
        <v>9</v>
      </c>
      <c r="E10" s="7" t="s">
        <v>27</v>
      </c>
      <c r="F10" s="9" t="s">
        <v>15</v>
      </c>
      <c r="G10" s="11" t="s">
        <v>59</v>
      </c>
      <c r="H10" s="35" t="s">
        <v>68</v>
      </c>
      <c r="I10" s="35" t="s">
        <v>82</v>
      </c>
      <c r="J10" s="36" t="s">
        <v>64</v>
      </c>
      <c r="K10" s="21" t="s">
        <v>106</v>
      </c>
      <c r="L10" s="18" t="s">
        <v>230</v>
      </c>
    </row>
    <row r="11" spans="1:12" ht="18.5" x14ac:dyDescent="0.45">
      <c r="A11" s="3">
        <v>8</v>
      </c>
      <c r="B11" s="4" t="s">
        <v>7</v>
      </c>
      <c r="C11" s="5" t="s">
        <v>28</v>
      </c>
      <c r="D11" s="6" t="s">
        <v>9</v>
      </c>
      <c r="E11" s="7" t="s">
        <v>29</v>
      </c>
      <c r="F11" s="9" t="s">
        <v>11</v>
      </c>
      <c r="G11" s="11" t="s">
        <v>58</v>
      </c>
      <c r="H11" s="35" t="s">
        <v>202</v>
      </c>
      <c r="I11" s="35" t="s">
        <v>172</v>
      </c>
      <c r="J11" s="36" t="s">
        <v>64</v>
      </c>
      <c r="K11" s="21" t="s">
        <v>80</v>
      </c>
      <c r="L11" s="18" t="s">
        <v>83</v>
      </c>
    </row>
    <row r="12" spans="1:12" ht="18.5" x14ac:dyDescent="0.45">
      <c r="A12" s="3">
        <v>9</v>
      </c>
      <c r="B12" s="4" t="s">
        <v>30</v>
      </c>
      <c r="C12" s="5" t="s">
        <v>31</v>
      </c>
      <c r="D12" s="6" t="s">
        <v>9</v>
      </c>
      <c r="E12" s="7" t="s">
        <v>32</v>
      </c>
      <c r="F12" s="9" t="s">
        <v>15</v>
      </c>
      <c r="G12" s="11" t="s">
        <v>57</v>
      </c>
      <c r="H12" s="35" t="s">
        <v>67</v>
      </c>
      <c r="I12" s="35" t="s">
        <v>79</v>
      </c>
      <c r="J12" s="36" t="s">
        <v>64</v>
      </c>
      <c r="K12" s="21" t="s">
        <v>234</v>
      </c>
      <c r="L12" s="18" t="s">
        <v>84</v>
      </c>
    </row>
    <row r="13" spans="1:12" ht="18.5" x14ac:dyDescent="0.45">
      <c r="A13" s="3">
        <v>10</v>
      </c>
      <c r="B13" s="4" t="s">
        <v>7</v>
      </c>
      <c r="C13" s="5" t="s">
        <v>33</v>
      </c>
      <c r="D13" s="6" t="s">
        <v>9</v>
      </c>
      <c r="E13" s="7" t="s">
        <v>34</v>
      </c>
      <c r="F13" s="9" t="s">
        <v>21</v>
      </c>
      <c r="G13" s="11" t="s">
        <v>56</v>
      </c>
      <c r="H13" s="35" t="s">
        <v>92</v>
      </c>
      <c r="I13" s="35" t="s">
        <v>182</v>
      </c>
      <c r="J13" s="36" t="s">
        <v>64</v>
      </c>
      <c r="K13" s="21" t="s">
        <v>69</v>
      </c>
      <c r="L13" s="18" t="s">
        <v>203</v>
      </c>
    </row>
    <row r="14" spans="1:12" ht="18.5" x14ac:dyDescent="0.45">
      <c r="A14" s="3">
        <v>11</v>
      </c>
      <c r="B14" s="4" t="s">
        <v>12</v>
      </c>
      <c r="C14" s="5" t="s">
        <v>35</v>
      </c>
      <c r="D14" s="6" t="s">
        <v>9</v>
      </c>
      <c r="E14" s="7" t="s">
        <v>36</v>
      </c>
      <c r="F14" s="9" t="s">
        <v>15</v>
      </c>
      <c r="G14" s="11" t="s">
        <v>55</v>
      </c>
      <c r="H14" s="35" t="s">
        <v>70</v>
      </c>
      <c r="I14" s="35" t="s">
        <v>67</v>
      </c>
      <c r="J14" s="36" t="s">
        <v>64</v>
      </c>
      <c r="K14" s="21" t="s">
        <v>77</v>
      </c>
      <c r="L14" s="18" t="s">
        <v>200</v>
      </c>
    </row>
    <row r="15" spans="1:12" ht="18.5" x14ac:dyDescent="0.45">
      <c r="A15" s="3">
        <v>12</v>
      </c>
      <c r="B15" s="4" t="s">
        <v>7</v>
      </c>
      <c r="C15" s="5" t="s">
        <v>37</v>
      </c>
      <c r="D15" s="6" t="s">
        <v>9</v>
      </c>
      <c r="E15" s="7" t="s">
        <v>38</v>
      </c>
      <c r="F15" s="9" t="s">
        <v>11</v>
      </c>
      <c r="G15" s="10" t="s">
        <v>54</v>
      </c>
      <c r="H15" s="34" t="s">
        <v>72</v>
      </c>
      <c r="I15" s="34" t="s">
        <v>80</v>
      </c>
      <c r="J15" s="37" t="s">
        <v>78</v>
      </c>
      <c r="K15" s="21" t="s">
        <v>241</v>
      </c>
      <c r="L15" s="30" t="s">
        <v>236</v>
      </c>
    </row>
    <row r="16" spans="1:12" ht="18.5" x14ac:dyDescent="0.45">
      <c r="A16" s="3">
        <v>13</v>
      </c>
      <c r="B16" s="4" t="s">
        <v>7</v>
      </c>
      <c r="C16" s="5" t="s">
        <v>39</v>
      </c>
      <c r="D16" s="6" t="s">
        <v>9</v>
      </c>
      <c r="E16" s="7" t="s">
        <v>40</v>
      </c>
      <c r="F16" s="9" t="s">
        <v>21</v>
      </c>
      <c r="G16" s="11" t="s">
        <v>59</v>
      </c>
      <c r="H16" s="35" t="s">
        <v>69</v>
      </c>
      <c r="I16" s="35" t="s">
        <v>147</v>
      </c>
      <c r="J16" s="36" t="s">
        <v>64</v>
      </c>
      <c r="K16" s="21" t="s">
        <v>76</v>
      </c>
      <c r="L16" s="18" t="s">
        <v>227</v>
      </c>
    </row>
    <row r="17" spans="1:12" ht="18.5" x14ac:dyDescent="0.45">
      <c r="A17" s="3">
        <v>14</v>
      </c>
      <c r="B17" s="4" t="s">
        <v>30</v>
      </c>
      <c r="C17" s="5" t="s">
        <v>41</v>
      </c>
      <c r="D17" s="6" t="s">
        <v>9</v>
      </c>
      <c r="E17" s="7" t="s">
        <v>10</v>
      </c>
      <c r="F17" s="9" t="s">
        <v>15</v>
      </c>
      <c r="G17" s="11" t="s">
        <v>58</v>
      </c>
      <c r="H17" s="35" t="s">
        <v>195</v>
      </c>
      <c r="I17" s="35" t="s">
        <v>157</v>
      </c>
      <c r="J17" s="36" t="s">
        <v>64</v>
      </c>
      <c r="K17" s="21" t="s">
        <v>75</v>
      </c>
      <c r="L17" s="18" t="s">
        <v>201</v>
      </c>
    </row>
    <row r="18" spans="1:12" ht="18.5" x14ac:dyDescent="0.45">
      <c r="A18" s="3">
        <v>15</v>
      </c>
      <c r="B18" s="4" t="s">
        <v>12</v>
      </c>
      <c r="C18" s="5" t="s">
        <v>42</v>
      </c>
      <c r="D18" s="6" t="s">
        <v>9</v>
      </c>
      <c r="E18" s="7" t="s">
        <v>23</v>
      </c>
      <c r="F18" s="9" t="s">
        <v>15</v>
      </c>
      <c r="G18" s="11" t="s">
        <v>57</v>
      </c>
      <c r="H18" s="35" t="s">
        <v>89</v>
      </c>
      <c r="I18" s="35" t="s">
        <v>90</v>
      </c>
      <c r="J18" s="36" t="s">
        <v>64</v>
      </c>
      <c r="K18" s="21" t="s">
        <v>113</v>
      </c>
      <c r="L18" s="31" t="s">
        <v>238</v>
      </c>
    </row>
    <row r="19" spans="1:12" ht="18.5" x14ac:dyDescent="0.45">
      <c r="A19" s="3">
        <v>16</v>
      </c>
      <c r="B19" s="4" t="s">
        <v>16</v>
      </c>
      <c r="C19" s="5" t="s">
        <v>43</v>
      </c>
      <c r="D19" s="6" t="s">
        <v>9</v>
      </c>
      <c r="E19" s="7" t="s">
        <v>18</v>
      </c>
      <c r="F19" s="9" t="s">
        <v>15</v>
      </c>
      <c r="G19" s="11" t="s">
        <v>56</v>
      </c>
      <c r="H19" s="35" t="s">
        <v>106</v>
      </c>
      <c r="I19" s="35" t="s">
        <v>73</v>
      </c>
      <c r="J19" s="36" t="s">
        <v>64</v>
      </c>
      <c r="K19" s="21" t="s">
        <v>88</v>
      </c>
      <c r="L19" s="31" t="s">
        <v>244</v>
      </c>
    </row>
    <row r="20" spans="1:12" ht="18.5" x14ac:dyDescent="0.45">
      <c r="A20" s="3">
        <v>17</v>
      </c>
      <c r="B20" s="4" t="s">
        <v>16</v>
      </c>
      <c r="C20" s="5" t="s">
        <v>44</v>
      </c>
      <c r="D20" s="6" t="s">
        <v>9</v>
      </c>
      <c r="E20" s="7" t="s">
        <v>25</v>
      </c>
      <c r="F20" s="9" t="s">
        <v>15</v>
      </c>
      <c r="G20" s="11" t="s">
        <v>55</v>
      </c>
      <c r="H20" s="35" t="s">
        <v>87</v>
      </c>
      <c r="I20" s="35" t="s">
        <v>81</v>
      </c>
      <c r="J20" s="36" t="s">
        <v>64</v>
      </c>
      <c r="K20" s="21" t="s">
        <v>184</v>
      </c>
      <c r="L20" s="18" t="s">
        <v>203</v>
      </c>
    </row>
    <row r="21" spans="1:12" ht="18.5" x14ac:dyDescent="0.45">
      <c r="A21" s="3">
        <v>18</v>
      </c>
      <c r="B21" s="4" t="s">
        <v>16</v>
      </c>
      <c r="C21" s="5" t="s">
        <v>45</v>
      </c>
      <c r="D21" s="6" t="s">
        <v>9</v>
      </c>
      <c r="E21" s="7" t="s">
        <v>27</v>
      </c>
      <c r="F21" s="9" t="s">
        <v>15</v>
      </c>
      <c r="G21" s="10" t="s">
        <v>54</v>
      </c>
      <c r="H21" s="34" t="s">
        <v>71</v>
      </c>
      <c r="I21" s="54" t="s">
        <v>188</v>
      </c>
      <c r="J21" s="37" t="s">
        <v>230</v>
      </c>
      <c r="K21" s="21" t="s">
        <v>83</v>
      </c>
      <c r="L21" s="18" t="s">
        <v>187</v>
      </c>
    </row>
    <row r="22" spans="1:12" ht="18.5" x14ac:dyDescent="0.45">
      <c r="A22" s="3">
        <v>19</v>
      </c>
      <c r="B22" s="4" t="s">
        <v>12</v>
      </c>
      <c r="C22" s="5" t="s">
        <v>46</v>
      </c>
      <c r="D22" s="6" t="s">
        <v>9</v>
      </c>
      <c r="E22" s="7" t="s">
        <v>20</v>
      </c>
      <c r="F22" s="9" t="s">
        <v>15</v>
      </c>
      <c r="G22" s="11" t="s">
        <v>59</v>
      </c>
      <c r="H22" s="35" t="s">
        <v>85</v>
      </c>
      <c r="I22" s="35" t="s">
        <v>86</v>
      </c>
      <c r="J22" s="36" t="s">
        <v>64</v>
      </c>
      <c r="K22" s="21" t="s">
        <v>68</v>
      </c>
      <c r="L22" s="18" t="s">
        <v>228</v>
      </c>
    </row>
    <row r="23" spans="1:12" ht="18.5" x14ac:dyDescent="0.45">
      <c r="A23" s="3">
        <v>20</v>
      </c>
      <c r="B23" s="4" t="s">
        <v>7</v>
      </c>
      <c r="C23" s="5" t="s">
        <v>47</v>
      </c>
      <c r="D23" s="6" t="s">
        <v>9</v>
      </c>
      <c r="E23" s="7" t="s">
        <v>29</v>
      </c>
      <c r="F23" s="9" t="s">
        <v>11</v>
      </c>
      <c r="G23" s="11" t="s">
        <v>58</v>
      </c>
      <c r="H23" s="35" t="s">
        <v>182</v>
      </c>
      <c r="I23" s="35" t="s">
        <v>185</v>
      </c>
      <c r="J23" s="36" t="s">
        <v>64</v>
      </c>
      <c r="K23" s="21" t="s">
        <v>77</v>
      </c>
      <c r="L23" s="18" t="s">
        <v>203</v>
      </c>
    </row>
    <row r="24" spans="1:12" ht="18.5" x14ac:dyDescent="0.45">
      <c r="A24" s="3"/>
      <c r="B24" s="4" t="s">
        <v>7</v>
      </c>
      <c r="C24" s="5" t="s">
        <v>250</v>
      </c>
      <c r="D24" s="6" t="s">
        <v>251</v>
      </c>
      <c r="E24" s="7" t="s">
        <v>252</v>
      </c>
      <c r="F24" s="9" t="s">
        <v>253</v>
      </c>
      <c r="G24" s="11" t="s">
        <v>64</v>
      </c>
      <c r="H24" s="35" t="s">
        <v>257</v>
      </c>
      <c r="I24" s="35" t="s">
        <v>257</v>
      </c>
      <c r="J24" s="36" t="s">
        <v>257</v>
      </c>
      <c r="K24" s="21" t="s">
        <v>246</v>
      </c>
      <c r="L24" s="18" t="s">
        <v>256</v>
      </c>
    </row>
    <row r="25" spans="1:12" ht="18.5" x14ac:dyDescent="0.45">
      <c r="A25" s="3">
        <v>21</v>
      </c>
      <c r="B25" s="4" t="s">
        <v>16</v>
      </c>
      <c r="C25" s="5" t="s">
        <v>48</v>
      </c>
      <c r="D25" s="6" t="s">
        <v>9</v>
      </c>
      <c r="E25" s="7" t="s">
        <v>36</v>
      </c>
      <c r="F25" s="9" t="s">
        <v>15</v>
      </c>
      <c r="G25" s="11" t="s">
        <v>57</v>
      </c>
      <c r="H25" s="35" t="s">
        <v>70</v>
      </c>
      <c r="I25" s="35" t="s">
        <v>138</v>
      </c>
      <c r="J25" s="36" t="s">
        <v>64</v>
      </c>
      <c r="K25" s="21" t="s">
        <v>80</v>
      </c>
      <c r="L25" s="19" t="s">
        <v>262</v>
      </c>
    </row>
    <row r="26" spans="1:12" ht="18.5" x14ac:dyDescent="0.45">
      <c r="A26" s="3">
        <v>22</v>
      </c>
      <c r="B26" s="4" t="s">
        <v>16</v>
      </c>
      <c r="C26" s="5" t="s">
        <v>49</v>
      </c>
      <c r="D26" s="6" t="s">
        <v>9</v>
      </c>
      <c r="E26" s="7" t="s">
        <v>32</v>
      </c>
      <c r="F26" s="9" t="s">
        <v>15</v>
      </c>
      <c r="G26" s="11" t="s">
        <v>56</v>
      </c>
      <c r="H26" s="35" t="s">
        <v>188</v>
      </c>
      <c r="I26" s="35" t="s">
        <v>256</v>
      </c>
      <c r="J26" s="36" t="s">
        <v>64</v>
      </c>
      <c r="K26" s="21" t="s">
        <v>234</v>
      </c>
      <c r="L26" s="18" t="s">
        <v>241</v>
      </c>
    </row>
    <row r="27" spans="1:12" ht="18.5" x14ac:dyDescent="0.45">
      <c r="A27" s="3">
        <v>23</v>
      </c>
      <c r="B27" s="4" t="s">
        <v>7</v>
      </c>
      <c r="C27" s="5" t="s">
        <v>50</v>
      </c>
      <c r="D27" s="6" t="s">
        <v>9</v>
      </c>
      <c r="E27" s="7" t="s">
        <v>38</v>
      </c>
      <c r="F27" s="9" t="s">
        <v>11</v>
      </c>
      <c r="G27" s="11" t="s">
        <v>55</v>
      </c>
      <c r="H27" s="53" t="s">
        <v>263</v>
      </c>
      <c r="I27" s="35" t="s">
        <v>113</v>
      </c>
      <c r="J27" s="36" t="s">
        <v>64</v>
      </c>
      <c r="K27" s="21" t="s">
        <v>201</v>
      </c>
      <c r="L27" s="18" t="s">
        <v>73</v>
      </c>
    </row>
    <row r="28" spans="1:12" ht="18.5" x14ac:dyDescent="0.45">
      <c r="A28" s="3">
        <v>24</v>
      </c>
      <c r="B28" s="4" t="s">
        <v>16</v>
      </c>
      <c r="C28" s="5" t="s">
        <v>51</v>
      </c>
      <c r="D28" s="6" t="s">
        <v>9</v>
      </c>
      <c r="E28" s="7" t="s">
        <v>14</v>
      </c>
      <c r="F28" s="9" t="s">
        <v>15</v>
      </c>
      <c r="G28" s="10" t="s">
        <v>54</v>
      </c>
      <c r="H28" s="34" t="s">
        <v>82</v>
      </c>
      <c r="I28" s="34" t="s">
        <v>147</v>
      </c>
      <c r="J28" s="37" t="s">
        <v>76</v>
      </c>
      <c r="K28" s="21" t="s">
        <v>116</v>
      </c>
      <c r="L28" s="18" t="s">
        <v>78</v>
      </c>
    </row>
    <row r="29" spans="1:12" ht="18.5" x14ac:dyDescent="0.45">
      <c r="A29" s="3">
        <v>25</v>
      </c>
      <c r="B29" s="4" t="s">
        <v>7</v>
      </c>
      <c r="C29" s="5" t="s">
        <v>52</v>
      </c>
      <c r="D29" s="6" t="s">
        <v>9</v>
      </c>
      <c r="E29" s="7" t="s">
        <v>34</v>
      </c>
      <c r="F29" s="9" t="s">
        <v>21</v>
      </c>
      <c r="G29" s="11" t="s">
        <v>59</v>
      </c>
      <c r="H29" s="35" t="s">
        <v>185</v>
      </c>
      <c r="I29" s="35" t="s">
        <v>202</v>
      </c>
      <c r="J29" s="36" t="s">
        <v>64</v>
      </c>
      <c r="K29" s="21" t="s">
        <v>246</v>
      </c>
      <c r="L29" s="18" t="s">
        <v>228</v>
      </c>
    </row>
    <row r="30" spans="1:12" ht="18.5" x14ac:dyDescent="0.45">
      <c r="A30" s="3">
        <v>26</v>
      </c>
      <c r="B30" s="4" t="s">
        <v>16</v>
      </c>
      <c r="C30" s="5" t="s">
        <v>53</v>
      </c>
      <c r="D30" s="6" t="s">
        <v>9</v>
      </c>
      <c r="E30" s="7" t="s">
        <v>40</v>
      </c>
      <c r="F30" s="9" t="s">
        <v>15</v>
      </c>
      <c r="G30" s="11" t="s">
        <v>58</v>
      </c>
      <c r="H30" s="35" t="s">
        <v>230</v>
      </c>
      <c r="I30" s="35" t="s">
        <v>188</v>
      </c>
      <c r="J30" s="36" t="s">
        <v>64</v>
      </c>
      <c r="K30" s="21" t="s">
        <v>84</v>
      </c>
      <c r="L30" s="18" t="s">
        <v>75</v>
      </c>
    </row>
  </sheetData>
  <sheetProtection sheet="1" objects="1" scenarios="1"/>
  <mergeCells count="2">
    <mergeCell ref="G2:J2"/>
    <mergeCell ref="K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0DA8E-4CDB-44DF-8F24-12950A48BB39}">
  <dimension ref="A1:I28"/>
  <sheetViews>
    <sheetView topLeftCell="A4" workbookViewId="0">
      <selection sqref="A1:I2"/>
    </sheetView>
  </sheetViews>
  <sheetFormatPr defaultRowHeight="18.5" x14ac:dyDescent="0.45"/>
  <cols>
    <col min="1" max="16384" width="8.7265625" style="25"/>
  </cols>
  <sheetData>
    <row r="1" spans="1:9" x14ac:dyDescent="0.45">
      <c r="A1" s="44" t="s">
        <v>217</v>
      </c>
      <c r="B1" s="44"/>
      <c r="C1" s="44"/>
      <c r="D1" s="44"/>
      <c r="E1" s="44"/>
      <c r="F1" s="44"/>
      <c r="G1" s="44"/>
      <c r="H1" s="44"/>
      <c r="I1" s="44"/>
    </row>
    <row r="2" spans="1:9" ht="51.5" customHeight="1" x14ac:dyDescent="0.45">
      <c r="A2" s="44"/>
      <c r="B2" s="44"/>
      <c r="C2" s="44"/>
      <c r="D2" s="44"/>
      <c r="E2" s="44"/>
      <c r="F2" s="44"/>
      <c r="G2" s="44"/>
      <c r="H2" s="44"/>
      <c r="I2" s="44"/>
    </row>
    <row r="3" spans="1:9" ht="43" customHeight="1" x14ac:dyDescent="0.45">
      <c r="A3" s="46" t="s">
        <v>208</v>
      </c>
      <c r="B3" s="46"/>
      <c r="C3" s="46"/>
      <c r="D3" s="46"/>
      <c r="E3" s="46"/>
      <c r="F3" s="46"/>
      <c r="G3" s="46"/>
      <c r="H3" s="46"/>
      <c r="I3" s="46"/>
    </row>
    <row r="4" spans="1:9" x14ac:dyDescent="0.45">
      <c r="A4" s="43" t="s">
        <v>204</v>
      </c>
      <c r="B4" s="43"/>
      <c r="C4" s="43"/>
      <c r="D4" s="43"/>
      <c r="E4" s="43"/>
      <c r="F4" s="43"/>
      <c r="G4" s="43"/>
      <c r="H4" s="43"/>
      <c r="I4" s="43"/>
    </row>
    <row r="5" spans="1:9" x14ac:dyDescent="0.45">
      <c r="A5" s="43" t="s">
        <v>207</v>
      </c>
      <c r="B5" s="43"/>
      <c r="C5" s="43"/>
      <c r="D5" s="43"/>
      <c r="E5" s="43"/>
      <c r="F5" s="43"/>
      <c r="G5" s="43"/>
      <c r="H5" s="43"/>
      <c r="I5" s="43"/>
    </row>
    <row r="6" spans="1:9" x14ac:dyDescent="0.45">
      <c r="A6" s="43" t="s">
        <v>205</v>
      </c>
      <c r="B6" s="43"/>
      <c r="C6" s="43"/>
      <c r="D6" s="43"/>
      <c r="E6" s="43"/>
      <c r="F6" s="43"/>
      <c r="G6" s="43"/>
      <c r="H6" s="43"/>
      <c r="I6" s="43"/>
    </row>
    <row r="8" spans="1:9" ht="20.5" customHeight="1" x14ac:dyDescent="0.45">
      <c r="A8" s="48" t="s">
        <v>209</v>
      </c>
      <c r="B8" s="48"/>
      <c r="C8" s="48"/>
      <c r="D8" s="48"/>
      <c r="E8" s="48"/>
      <c r="F8" s="48"/>
      <c r="G8" s="48"/>
      <c r="H8" s="48"/>
      <c r="I8" s="48"/>
    </row>
    <row r="9" spans="1:9" ht="27" customHeight="1" x14ac:dyDescent="0.45">
      <c r="A9" s="46" t="s">
        <v>210</v>
      </c>
      <c r="B9" s="46"/>
      <c r="C9" s="46"/>
      <c r="D9" s="46"/>
      <c r="E9" s="46"/>
      <c r="F9" s="46"/>
      <c r="G9" s="46"/>
      <c r="H9" s="46"/>
      <c r="I9" s="46"/>
    </row>
    <row r="10" spans="1:9" ht="17.5" customHeight="1" x14ac:dyDescent="0.45">
      <c r="A10" s="46" t="s">
        <v>206</v>
      </c>
      <c r="B10" s="46"/>
      <c r="C10" s="46"/>
      <c r="D10" s="46"/>
      <c r="E10" s="46"/>
      <c r="F10" s="46"/>
      <c r="G10" s="46"/>
      <c r="H10" s="46"/>
      <c r="I10" s="46"/>
    </row>
    <row r="11" spans="1:9" x14ac:dyDescent="0.45">
      <c r="A11" s="43" t="s">
        <v>211</v>
      </c>
      <c r="B11" s="43"/>
      <c r="C11" s="43"/>
      <c r="D11" s="43"/>
      <c r="E11" s="43"/>
      <c r="F11" s="43"/>
      <c r="G11" s="43"/>
      <c r="H11" s="43"/>
      <c r="I11" s="43"/>
    </row>
    <row r="12" spans="1:9" x14ac:dyDescent="0.4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8.5" customHeight="1" x14ac:dyDescent="0.45">
      <c r="A13" s="43" t="s">
        <v>212</v>
      </c>
      <c r="B13" s="43"/>
      <c r="C13" s="43"/>
      <c r="D13" s="43"/>
      <c r="E13" s="43"/>
      <c r="F13" s="43"/>
      <c r="G13" s="43"/>
      <c r="H13" s="43"/>
      <c r="I13" s="43"/>
    </row>
    <row r="14" spans="1:9" x14ac:dyDescent="0.45">
      <c r="A14" s="43"/>
      <c r="B14" s="43"/>
      <c r="C14" s="43"/>
      <c r="D14" s="43"/>
      <c r="E14" s="43"/>
      <c r="F14" s="43"/>
      <c r="G14" s="43"/>
      <c r="H14" s="43"/>
      <c r="I14" s="43"/>
    </row>
    <row r="16" spans="1:9" x14ac:dyDescent="0.45">
      <c r="A16" s="47" t="s">
        <v>213</v>
      </c>
      <c r="B16" s="47"/>
      <c r="C16" s="47"/>
      <c r="D16" s="47"/>
      <c r="E16" s="47"/>
      <c r="F16" s="47"/>
      <c r="G16" s="47"/>
      <c r="H16" s="47"/>
      <c r="I16" s="47"/>
    </row>
    <row r="17" spans="1:9" x14ac:dyDescent="0.45">
      <c r="A17" s="47"/>
      <c r="B17" s="47"/>
      <c r="C17" s="47"/>
      <c r="D17" s="47"/>
      <c r="E17" s="47"/>
      <c r="F17" s="47"/>
      <c r="G17" s="47"/>
      <c r="H17" s="47"/>
      <c r="I17" s="47"/>
    </row>
    <row r="19" spans="1:9" x14ac:dyDescent="0.45">
      <c r="A19" s="27" t="s">
        <v>214</v>
      </c>
      <c r="B19" s="26"/>
      <c r="C19" s="26"/>
      <c r="D19" s="26"/>
    </row>
    <row r="20" spans="1:9" ht="28.5" customHeight="1" x14ac:dyDescent="0.45">
      <c r="A20" s="43" t="s">
        <v>218</v>
      </c>
      <c r="B20" s="43"/>
      <c r="C20" s="43"/>
      <c r="D20" s="43"/>
      <c r="E20" s="43"/>
      <c r="F20" s="43"/>
      <c r="G20" s="43"/>
      <c r="H20" s="43"/>
      <c r="I20" s="43"/>
    </row>
    <row r="21" spans="1:9" ht="32" customHeight="1" x14ac:dyDescent="0.45">
      <c r="A21" s="43"/>
      <c r="B21" s="43"/>
      <c r="C21" s="43"/>
      <c r="D21" s="43"/>
      <c r="E21" s="43"/>
      <c r="F21" s="43"/>
      <c r="G21" s="43"/>
      <c r="H21" s="43"/>
      <c r="I21" s="43"/>
    </row>
    <row r="22" spans="1:9" ht="44.5" customHeight="1" x14ac:dyDescent="0.45">
      <c r="A22" s="43" t="s">
        <v>219</v>
      </c>
      <c r="B22" s="43"/>
      <c r="C22" s="43"/>
      <c r="D22" s="43"/>
      <c r="E22" s="43"/>
      <c r="F22" s="43"/>
      <c r="G22" s="43"/>
      <c r="H22" s="43"/>
      <c r="I22" s="43"/>
    </row>
    <row r="23" spans="1:9" x14ac:dyDescent="0.45">
      <c r="A23" s="45" t="s">
        <v>216</v>
      </c>
      <c r="B23" s="45"/>
      <c r="C23" s="45"/>
      <c r="D23" s="45"/>
      <c r="E23" s="45"/>
      <c r="F23" s="45"/>
      <c r="G23" s="45"/>
      <c r="H23" s="45"/>
      <c r="I23" s="45"/>
    </row>
    <row r="24" spans="1:9" x14ac:dyDescent="0.45">
      <c r="A24" s="43" t="s">
        <v>215</v>
      </c>
      <c r="B24" s="43"/>
      <c r="C24" s="43"/>
      <c r="D24" s="43"/>
      <c r="E24" s="43"/>
      <c r="F24" s="43"/>
      <c r="G24" s="43"/>
      <c r="H24" s="43"/>
      <c r="I24" s="43"/>
    </row>
    <row r="26" spans="1:9" x14ac:dyDescent="0.45">
      <c r="A26" s="44" t="s">
        <v>217</v>
      </c>
      <c r="B26" s="44"/>
      <c r="C26" s="44"/>
      <c r="D26" s="44"/>
      <c r="E26" s="44"/>
      <c r="F26" s="44"/>
      <c r="G26" s="44"/>
      <c r="H26" s="44"/>
      <c r="I26" s="44"/>
    </row>
    <row r="27" spans="1:9" x14ac:dyDescent="0.45">
      <c r="A27" s="44"/>
      <c r="B27" s="44"/>
      <c r="C27" s="44"/>
      <c r="D27" s="44"/>
      <c r="E27" s="44"/>
      <c r="F27" s="44"/>
      <c r="G27" s="44"/>
      <c r="H27" s="44"/>
      <c r="I27" s="44"/>
    </row>
    <row r="28" spans="1:9" x14ac:dyDescent="0.45">
      <c r="A28" s="44"/>
      <c r="B28" s="44"/>
      <c r="C28" s="44"/>
      <c r="D28" s="44"/>
      <c r="E28" s="44"/>
      <c r="F28" s="44"/>
      <c r="G28" s="44"/>
      <c r="H28" s="44"/>
      <c r="I28" s="44"/>
    </row>
  </sheetData>
  <sheetProtection sheet="1" objects="1" scenarios="1"/>
  <mergeCells count="16">
    <mergeCell ref="A20:I21"/>
    <mergeCell ref="A22:I22"/>
    <mergeCell ref="A24:I24"/>
    <mergeCell ref="A26:I28"/>
    <mergeCell ref="A1:I2"/>
    <mergeCell ref="A23:I23"/>
    <mergeCell ref="A9:I9"/>
    <mergeCell ref="A10:I10"/>
    <mergeCell ref="A11:I12"/>
    <mergeCell ref="A13:I14"/>
    <mergeCell ref="A5:I5"/>
    <mergeCell ref="A16:I17"/>
    <mergeCell ref="A6:I6"/>
    <mergeCell ref="A4:I4"/>
    <mergeCell ref="A3:I3"/>
    <mergeCell ref="A8:I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E892F-E92B-47F7-BB22-BB07AF586B38}">
  <dimension ref="A1:F62"/>
  <sheetViews>
    <sheetView topLeftCell="A49" workbookViewId="0">
      <selection activeCell="E9" sqref="E9"/>
    </sheetView>
  </sheetViews>
  <sheetFormatPr defaultRowHeight="14.5" x14ac:dyDescent="0.35"/>
  <cols>
    <col min="1" max="1" width="28.26953125" customWidth="1"/>
    <col min="2" max="2" width="28.90625" customWidth="1"/>
    <col min="3" max="3" width="40.81640625" customWidth="1"/>
    <col min="4" max="4" width="13.08984375" customWidth="1"/>
    <col min="5" max="5" width="14" customWidth="1"/>
    <col min="6" max="6" width="13.08984375" customWidth="1"/>
  </cols>
  <sheetData>
    <row r="1" spans="1:6" x14ac:dyDescent="0.35">
      <c r="A1" t="s">
        <v>94</v>
      </c>
      <c r="B1" t="s">
        <v>95</v>
      </c>
      <c r="C1" t="s">
        <v>96</v>
      </c>
      <c r="D1" t="s">
        <v>97</v>
      </c>
      <c r="E1" t="s">
        <v>98</v>
      </c>
      <c r="F1" t="s">
        <v>229</v>
      </c>
    </row>
    <row r="2" spans="1:6" x14ac:dyDescent="0.35">
      <c r="A2" t="s">
        <v>234</v>
      </c>
      <c r="B2" t="s">
        <v>235</v>
      </c>
      <c r="D2" s="23">
        <v>2</v>
      </c>
      <c r="E2" s="23">
        <v>0</v>
      </c>
      <c r="F2" s="23">
        <f>Table13[[#This Row],[Bistro-pass]]+Table13[[#This Row],[50/50-pass]]</f>
        <v>2</v>
      </c>
    </row>
    <row r="3" spans="1:6" x14ac:dyDescent="0.35">
      <c r="A3" t="s">
        <v>99</v>
      </c>
      <c r="B3" t="s">
        <v>100</v>
      </c>
      <c r="D3" s="23">
        <v>0</v>
      </c>
      <c r="E3" s="23">
        <v>2</v>
      </c>
      <c r="F3" s="23">
        <f>Table13[[#This Row],[Bistro-pass]]+Table13[[#This Row],[50/50-pass]]</f>
        <v>2</v>
      </c>
    </row>
    <row r="4" spans="1:6" x14ac:dyDescent="0.35">
      <c r="A4" t="s">
        <v>101</v>
      </c>
      <c r="B4" t="s">
        <v>100</v>
      </c>
      <c r="C4" t="s">
        <v>102</v>
      </c>
      <c r="D4" s="23">
        <v>0</v>
      </c>
      <c r="E4" s="23">
        <v>1</v>
      </c>
      <c r="F4" s="23">
        <f>Table13[[#This Row],[Bistro-pass]]+Table13[[#This Row],[50/50-pass]]</f>
        <v>1</v>
      </c>
    </row>
    <row r="5" spans="1:6" x14ac:dyDescent="0.35">
      <c r="A5" t="s">
        <v>103</v>
      </c>
      <c r="B5" t="s">
        <v>104</v>
      </c>
      <c r="C5" t="s">
        <v>105</v>
      </c>
      <c r="D5" s="23">
        <v>0</v>
      </c>
      <c r="E5" s="23">
        <v>3</v>
      </c>
      <c r="F5" s="23">
        <f>Table13[[#This Row],[Bistro-pass]]+Table13[[#This Row],[50/50-pass]]</f>
        <v>3</v>
      </c>
    </row>
    <row r="6" spans="1:6" x14ac:dyDescent="0.35">
      <c r="A6" s="24"/>
      <c r="B6" s="24" t="s">
        <v>225</v>
      </c>
      <c r="C6" s="24"/>
      <c r="D6" s="23">
        <v>3</v>
      </c>
      <c r="E6" s="23">
        <v>0</v>
      </c>
      <c r="F6" s="23">
        <f>Table13[[#This Row],[Bistro-pass]]+Table13[[#This Row],[50/50-pass]]</f>
        <v>3</v>
      </c>
    </row>
    <row r="7" spans="1:6" x14ac:dyDescent="0.35">
      <c r="A7" s="24"/>
      <c r="B7" s="24" t="s">
        <v>259</v>
      </c>
      <c r="C7" s="24" t="s">
        <v>260</v>
      </c>
      <c r="D7" s="23">
        <v>1</v>
      </c>
      <c r="E7" s="23">
        <v>0</v>
      </c>
      <c r="F7" s="23">
        <f>Table13[[#This Row],[Bistro-pass]]+Table13[[#This Row],[50/50-pass]]</f>
        <v>1</v>
      </c>
    </row>
    <row r="8" spans="1:6" x14ac:dyDescent="0.35">
      <c r="A8" s="24"/>
      <c r="B8" s="24" t="s">
        <v>248</v>
      </c>
      <c r="C8" s="24" t="s">
        <v>261</v>
      </c>
      <c r="D8" s="23">
        <v>0</v>
      </c>
      <c r="E8" s="23">
        <v>1</v>
      </c>
      <c r="F8" s="23">
        <f>Table13[[#This Row],[Bistro-pass]]+Table13[[#This Row],[50/50-pass]]</f>
        <v>1</v>
      </c>
    </row>
    <row r="9" spans="1:6" x14ac:dyDescent="0.35">
      <c r="A9" t="s">
        <v>106</v>
      </c>
      <c r="B9" t="s">
        <v>107</v>
      </c>
      <c r="C9" t="s">
        <v>108</v>
      </c>
      <c r="D9" s="23">
        <v>1</v>
      </c>
      <c r="E9" s="23">
        <v>1</v>
      </c>
      <c r="F9" s="23">
        <f>Table13[[#This Row],[Bistro-pass]]+Table13[[#This Row],[50/50-pass]]</f>
        <v>2</v>
      </c>
    </row>
    <row r="10" spans="1:6" x14ac:dyDescent="0.35">
      <c r="A10" t="s">
        <v>109</v>
      </c>
      <c r="B10" t="s">
        <v>110</v>
      </c>
      <c r="C10" t="s">
        <v>111</v>
      </c>
      <c r="D10" s="23">
        <v>0</v>
      </c>
      <c r="E10" s="23">
        <v>1</v>
      </c>
      <c r="F10" s="23">
        <f>Table13[[#This Row],[Bistro-pass]]+Table13[[#This Row],[50/50-pass]]</f>
        <v>1</v>
      </c>
    </row>
    <row r="11" spans="1:6" x14ac:dyDescent="0.35">
      <c r="A11" t="s">
        <v>112</v>
      </c>
      <c r="B11" t="s">
        <v>110</v>
      </c>
      <c r="C11" t="s">
        <v>105</v>
      </c>
      <c r="D11" s="23">
        <v>0</v>
      </c>
      <c r="E11" s="23">
        <v>0</v>
      </c>
      <c r="F11" s="23">
        <f>Table13[[#This Row],[Bistro-pass]]+Table13[[#This Row],[50/50-pass]]</f>
        <v>0</v>
      </c>
    </row>
    <row r="12" spans="1:6" x14ac:dyDescent="0.35">
      <c r="A12" t="s">
        <v>113</v>
      </c>
      <c r="B12" t="s">
        <v>114</v>
      </c>
      <c r="C12" t="s">
        <v>115</v>
      </c>
      <c r="D12" s="23">
        <v>2</v>
      </c>
      <c r="E12" s="23">
        <v>1</v>
      </c>
      <c r="F12" s="23">
        <f>Table13[[#This Row],[Bistro-pass]]+Table13[[#This Row],[50/50-pass]]</f>
        <v>3</v>
      </c>
    </row>
    <row r="13" spans="1:6" x14ac:dyDescent="0.35">
      <c r="A13" t="s">
        <v>116</v>
      </c>
      <c r="B13" t="s">
        <v>117</v>
      </c>
      <c r="C13" t="s">
        <v>105</v>
      </c>
      <c r="D13" s="23">
        <v>1</v>
      </c>
      <c r="E13" s="23">
        <v>2</v>
      </c>
      <c r="F13" s="23">
        <f>Table13[[#This Row],[Bistro-pass]]+Table13[[#This Row],[50/50-pass]]</f>
        <v>3</v>
      </c>
    </row>
    <row r="14" spans="1:6" x14ac:dyDescent="0.35">
      <c r="A14" s="32" t="s">
        <v>118</v>
      </c>
      <c r="B14" s="32" t="s">
        <v>119</v>
      </c>
      <c r="C14" s="32" t="s">
        <v>242</v>
      </c>
      <c r="D14" s="33">
        <v>0</v>
      </c>
      <c r="E14" s="33">
        <v>1</v>
      </c>
      <c r="F14" s="33">
        <f>Table13[[#This Row],[Bistro-pass]]+Table13[[#This Row],[50/50-pass]]</f>
        <v>1</v>
      </c>
    </row>
    <row r="15" spans="1:6" x14ac:dyDescent="0.35">
      <c r="A15" t="s">
        <v>120</v>
      </c>
      <c r="B15" t="s">
        <v>121</v>
      </c>
      <c r="C15" t="s">
        <v>111</v>
      </c>
      <c r="D15" s="23">
        <v>0</v>
      </c>
      <c r="E15" s="23">
        <v>1</v>
      </c>
      <c r="F15" s="23">
        <f>Table13[[#This Row],[Bistro-pass]]+Table13[[#This Row],[50/50-pass]]</f>
        <v>1</v>
      </c>
    </row>
    <row r="16" spans="1:6" x14ac:dyDescent="0.35">
      <c r="A16" s="38"/>
      <c r="B16" s="38" t="s">
        <v>226</v>
      </c>
      <c r="C16" s="38" t="s">
        <v>243</v>
      </c>
      <c r="D16" s="33">
        <v>1</v>
      </c>
      <c r="E16" s="33">
        <v>0</v>
      </c>
      <c r="F16" s="33">
        <f>Table13[[#This Row],[Bistro-pass]]+Table13[[#This Row],[50/50-pass]]</f>
        <v>1</v>
      </c>
    </row>
    <row r="17" spans="1:6" x14ac:dyDescent="0.35">
      <c r="A17" t="s">
        <v>122</v>
      </c>
      <c r="B17" t="s">
        <v>123</v>
      </c>
      <c r="C17" t="s">
        <v>124</v>
      </c>
      <c r="D17" s="23">
        <v>1</v>
      </c>
      <c r="E17" s="23">
        <v>2</v>
      </c>
      <c r="F17" s="23">
        <f>Table13[[#This Row],[Bistro-pass]]+Table13[[#This Row],[50/50-pass]]</f>
        <v>3</v>
      </c>
    </row>
    <row r="18" spans="1:6" x14ac:dyDescent="0.35">
      <c r="A18" t="s">
        <v>125</v>
      </c>
      <c r="B18" t="s">
        <v>126</v>
      </c>
      <c r="C18" t="s">
        <v>105</v>
      </c>
      <c r="D18" s="23">
        <v>1</v>
      </c>
      <c r="E18" s="23">
        <v>2</v>
      </c>
      <c r="F18" s="23">
        <f>Table13[[#This Row],[Bistro-pass]]+Table13[[#This Row],[50/50-pass]]</f>
        <v>3</v>
      </c>
    </row>
    <row r="19" spans="1:6" x14ac:dyDescent="0.35">
      <c r="A19" t="s">
        <v>127</v>
      </c>
      <c r="B19" t="s">
        <v>128</v>
      </c>
      <c r="C19" t="s">
        <v>129</v>
      </c>
      <c r="D19" s="23">
        <v>0</v>
      </c>
      <c r="E19" s="23">
        <v>1</v>
      </c>
      <c r="F19" s="23">
        <f>Table13[[#This Row],[Bistro-pass]]+Table13[[#This Row],[50/50-pass]]</f>
        <v>1</v>
      </c>
    </row>
    <row r="20" spans="1:6" x14ac:dyDescent="0.35">
      <c r="A20" s="24"/>
      <c r="B20" s="24" t="s">
        <v>245</v>
      </c>
      <c r="C20" s="24"/>
      <c r="D20" s="23">
        <v>2</v>
      </c>
      <c r="E20" s="23">
        <v>0</v>
      </c>
      <c r="F20" s="23">
        <f>Table13[[#This Row],[Bistro-pass]]+Table13[[#This Row],[50/50-pass]]</f>
        <v>2</v>
      </c>
    </row>
    <row r="21" spans="1:6" x14ac:dyDescent="0.35">
      <c r="A21" t="s">
        <v>130</v>
      </c>
      <c r="B21" t="s">
        <v>131</v>
      </c>
      <c r="D21" s="23">
        <v>2</v>
      </c>
      <c r="E21" s="23">
        <v>0</v>
      </c>
      <c r="F21" s="23">
        <f>Table13[[#This Row],[Bistro-pass]]+Table13[[#This Row],[50/50-pass]]</f>
        <v>2</v>
      </c>
    </row>
    <row r="22" spans="1:6" x14ac:dyDescent="0.35">
      <c r="A22" t="s">
        <v>132</v>
      </c>
      <c r="B22" t="s">
        <v>131</v>
      </c>
      <c r="C22" t="s">
        <v>133</v>
      </c>
      <c r="D22" s="23">
        <v>0</v>
      </c>
      <c r="E22" s="23">
        <v>1</v>
      </c>
      <c r="F22" s="23">
        <f>Table13[[#This Row],[Bistro-pass]]+Table13[[#This Row],[50/50-pass]]</f>
        <v>1</v>
      </c>
    </row>
    <row r="23" spans="1:6" x14ac:dyDescent="0.35">
      <c r="A23" t="s">
        <v>134</v>
      </c>
      <c r="B23" t="s">
        <v>135</v>
      </c>
      <c r="C23" t="s">
        <v>111</v>
      </c>
      <c r="D23" s="23">
        <v>0</v>
      </c>
      <c r="E23" s="23">
        <v>0</v>
      </c>
      <c r="F23" s="23">
        <f>Table13[[#This Row],[Bistro-pass]]+Table13[[#This Row],[50/50-pass]]</f>
        <v>0</v>
      </c>
    </row>
    <row r="24" spans="1:6" x14ac:dyDescent="0.35">
      <c r="A24" t="s">
        <v>136</v>
      </c>
      <c r="B24" t="s">
        <v>135</v>
      </c>
      <c r="C24" t="s">
        <v>137</v>
      </c>
      <c r="D24" s="23">
        <v>1</v>
      </c>
      <c r="E24" s="23">
        <v>1</v>
      </c>
      <c r="F24" s="23">
        <f>Table13[[#This Row],[Bistro-pass]]+Table13[[#This Row],[50/50-pass]]</f>
        <v>2</v>
      </c>
    </row>
    <row r="25" spans="1:6" x14ac:dyDescent="0.35">
      <c r="A25" t="s">
        <v>138</v>
      </c>
      <c r="B25" t="s">
        <v>139</v>
      </c>
      <c r="D25" s="23">
        <v>0</v>
      </c>
      <c r="E25" s="23">
        <v>1</v>
      </c>
      <c r="F25" s="23">
        <f>Table13[[#This Row],[Bistro-pass]]+Table13[[#This Row],[50/50-pass]]</f>
        <v>1</v>
      </c>
    </row>
    <row r="26" spans="1:6" x14ac:dyDescent="0.35">
      <c r="A26" t="s">
        <v>140</v>
      </c>
      <c r="B26" t="s">
        <v>139</v>
      </c>
      <c r="C26" t="s">
        <v>141</v>
      </c>
      <c r="D26" s="23">
        <v>0</v>
      </c>
      <c r="E26" s="23">
        <v>2</v>
      </c>
      <c r="F26" s="23">
        <f>Table13[[#This Row],[Bistro-pass]]+Table13[[#This Row],[50/50-pass]]</f>
        <v>2</v>
      </c>
    </row>
    <row r="27" spans="1:6" x14ac:dyDescent="0.35">
      <c r="A27" t="s">
        <v>92</v>
      </c>
      <c r="B27" t="s">
        <v>142</v>
      </c>
      <c r="D27" s="23">
        <v>1</v>
      </c>
      <c r="E27" s="23">
        <v>1</v>
      </c>
      <c r="F27" s="23">
        <f>Table13[[#This Row],[Bistro-pass]]+Table13[[#This Row],[50/50-pass]]</f>
        <v>2</v>
      </c>
    </row>
    <row r="28" spans="1:6" x14ac:dyDescent="0.35">
      <c r="A28" t="s">
        <v>143</v>
      </c>
      <c r="B28" t="s">
        <v>144</v>
      </c>
      <c r="C28" t="s">
        <v>145</v>
      </c>
      <c r="D28" s="23">
        <v>0</v>
      </c>
      <c r="E28" s="23">
        <v>1</v>
      </c>
      <c r="F28" s="23">
        <f>Table13[[#This Row],[Bistro-pass]]+Table13[[#This Row],[50/50-pass]]</f>
        <v>1</v>
      </c>
    </row>
    <row r="29" spans="1:6" x14ac:dyDescent="0.35">
      <c r="A29" t="s">
        <v>146</v>
      </c>
      <c r="B29" t="s">
        <v>144</v>
      </c>
      <c r="C29" t="s">
        <v>231</v>
      </c>
      <c r="D29" s="23">
        <v>0</v>
      </c>
      <c r="E29" s="23">
        <v>0</v>
      </c>
      <c r="F29" s="23">
        <f>Table13[[#This Row],[Bistro-pass]]+Table13[[#This Row],[50/50-pass]]</f>
        <v>0</v>
      </c>
    </row>
    <row r="30" spans="1:6" x14ac:dyDescent="0.35">
      <c r="A30" t="s">
        <v>147</v>
      </c>
      <c r="B30" t="s">
        <v>148</v>
      </c>
      <c r="D30" s="23">
        <v>0</v>
      </c>
      <c r="E30" s="23">
        <v>2</v>
      </c>
      <c r="F30" s="23">
        <f>Table13[[#This Row],[Bistro-pass]]+Table13[[#This Row],[50/50-pass]]</f>
        <v>2</v>
      </c>
    </row>
    <row r="31" spans="1:6" x14ac:dyDescent="0.35">
      <c r="A31" t="s">
        <v>149</v>
      </c>
      <c r="B31" t="s">
        <v>150</v>
      </c>
      <c r="C31" t="s">
        <v>105</v>
      </c>
      <c r="D31" s="23">
        <v>0</v>
      </c>
      <c r="E31" s="23">
        <v>0</v>
      </c>
      <c r="F31" s="23">
        <f>Table13[[#This Row],[Bistro-pass]]+Table13[[#This Row],[50/50-pass]]</f>
        <v>0</v>
      </c>
    </row>
    <row r="32" spans="1:6" x14ac:dyDescent="0.35">
      <c r="A32" t="s">
        <v>151</v>
      </c>
      <c r="B32" t="s">
        <v>152</v>
      </c>
      <c r="C32" t="s">
        <v>105</v>
      </c>
      <c r="D32" s="23">
        <v>3</v>
      </c>
      <c r="E32" s="23">
        <v>0</v>
      </c>
      <c r="F32" s="23">
        <f>Table13[[#This Row],[Bistro-pass]]+Table13[[#This Row],[50/50-pass]]</f>
        <v>3</v>
      </c>
    </row>
    <row r="33" spans="1:6" x14ac:dyDescent="0.35">
      <c r="A33" t="s">
        <v>153</v>
      </c>
      <c r="B33" t="s">
        <v>154</v>
      </c>
      <c r="C33" t="s">
        <v>102</v>
      </c>
      <c r="D33" s="23">
        <v>0</v>
      </c>
      <c r="E33" s="23">
        <v>1</v>
      </c>
      <c r="F33" s="23">
        <f>Table13[[#This Row],[Bistro-pass]]+Table13[[#This Row],[50/50-pass]]</f>
        <v>1</v>
      </c>
    </row>
    <row r="34" spans="1:6" x14ac:dyDescent="0.35">
      <c r="A34" t="s">
        <v>155</v>
      </c>
      <c r="B34" t="s">
        <v>156</v>
      </c>
      <c r="D34" s="23">
        <v>3</v>
      </c>
      <c r="E34" s="23">
        <v>0</v>
      </c>
      <c r="F34" s="23">
        <f>Table13[[#This Row],[Bistro-pass]]+Table13[[#This Row],[50/50-pass]]</f>
        <v>3</v>
      </c>
    </row>
    <row r="35" spans="1:6" x14ac:dyDescent="0.35">
      <c r="A35" t="s">
        <v>157</v>
      </c>
      <c r="B35" t="s">
        <v>158</v>
      </c>
      <c r="C35" t="s">
        <v>159</v>
      </c>
      <c r="D35" s="23">
        <v>0</v>
      </c>
      <c r="E35" s="23">
        <v>2</v>
      </c>
      <c r="F35" s="23">
        <f>Table13[[#This Row],[Bistro-pass]]+Table13[[#This Row],[50/50-pass]]</f>
        <v>2</v>
      </c>
    </row>
    <row r="36" spans="1:6" x14ac:dyDescent="0.35">
      <c r="A36" s="24"/>
      <c r="B36" s="24" t="s">
        <v>247</v>
      </c>
      <c r="C36" s="24"/>
      <c r="D36" s="23">
        <v>0</v>
      </c>
      <c r="E36" s="23">
        <v>0</v>
      </c>
      <c r="F36" s="23">
        <f>Table13[[#This Row],[Bistro-pass]]+Table13[[#This Row],[50/50-pass]]</f>
        <v>0</v>
      </c>
    </row>
    <row r="37" spans="1:6" x14ac:dyDescent="0.35">
      <c r="B37" t="s">
        <v>160</v>
      </c>
      <c r="D37" s="23">
        <v>2</v>
      </c>
      <c r="E37" s="23">
        <v>1</v>
      </c>
      <c r="F37" s="23">
        <f>Table13[[#This Row],[Bistro-pass]]+Table13[[#This Row],[50/50-pass]]</f>
        <v>3</v>
      </c>
    </row>
    <row r="38" spans="1:6" x14ac:dyDescent="0.35">
      <c r="A38" t="s">
        <v>161</v>
      </c>
      <c r="B38" t="s">
        <v>162</v>
      </c>
      <c r="D38" s="23">
        <v>1</v>
      </c>
      <c r="E38" s="23">
        <v>0</v>
      </c>
      <c r="F38" s="23">
        <f>Table13[[#This Row],[Bistro-pass]]+Table13[[#This Row],[50/50-pass]]</f>
        <v>1</v>
      </c>
    </row>
    <row r="39" spans="1:6" x14ac:dyDescent="0.35">
      <c r="A39" t="s">
        <v>163</v>
      </c>
      <c r="B39" t="s">
        <v>162</v>
      </c>
      <c r="C39" t="s">
        <v>199</v>
      </c>
      <c r="D39" s="23">
        <v>0</v>
      </c>
      <c r="E39" s="23">
        <v>1</v>
      </c>
      <c r="F39" s="23">
        <f>Table13[[#This Row],[Bistro-pass]]+Table13[[#This Row],[50/50-pass]]</f>
        <v>1</v>
      </c>
    </row>
    <row r="40" spans="1:6" x14ac:dyDescent="0.35">
      <c r="B40" t="s">
        <v>164</v>
      </c>
      <c r="D40" s="23">
        <v>2</v>
      </c>
      <c r="E40" s="23">
        <v>1</v>
      </c>
      <c r="F40" s="23">
        <f>Table13[[#This Row],[Bistro-pass]]+Table13[[#This Row],[50/50-pass]]</f>
        <v>3</v>
      </c>
    </row>
    <row r="41" spans="1:6" x14ac:dyDescent="0.35">
      <c r="A41" t="s">
        <v>165</v>
      </c>
      <c r="B41" t="s">
        <v>166</v>
      </c>
      <c r="D41" s="23">
        <v>3</v>
      </c>
      <c r="E41" s="23">
        <v>0</v>
      </c>
      <c r="F41" s="23">
        <f>Table13[[#This Row],[Bistro-pass]]+Table13[[#This Row],[50/50-pass]]</f>
        <v>3</v>
      </c>
    </row>
    <row r="42" spans="1:6" x14ac:dyDescent="0.35">
      <c r="A42" s="24" t="s">
        <v>196</v>
      </c>
      <c r="B42" s="24" t="s">
        <v>197</v>
      </c>
      <c r="C42" s="24" t="s">
        <v>198</v>
      </c>
      <c r="D42" s="23">
        <v>0</v>
      </c>
      <c r="E42" s="23">
        <v>1</v>
      </c>
      <c r="F42" s="23">
        <f>Table13[[#This Row],[Bistro-pass]]+Table13[[#This Row],[50/50-pass]]</f>
        <v>1</v>
      </c>
    </row>
    <row r="43" spans="1:6" x14ac:dyDescent="0.35">
      <c r="B43" t="s">
        <v>167</v>
      </c>
      <c r="D43" s="23">
        <v>2</v>
      </c>
      <c r="E43" s="23">
        <v>1</v>
      </c>
      <c r="F43" s="23">
        <f>Table13[[#This Row],[Bistro-pass]]+Table13[[#This Row],[50/50-pass]]</f>
        <v>3</v>
      </c>
    </row>
    <row r="44" spans="1:6" x14ac:dyDescent="0.35">
      <c r="A44" t="s">
        <v>168</v>
      </c>
      <c r="B44" t="s">
        <v>169</v>
      </c>
      <c r="D44" s="23">
        <v>0</v>
      </c>
      <c r="E44" s="23">
        <v>2</v>
      </c>
      <c r="F44" s="23">
        <f>Table13[[#This Row],[Bistro-pass]]+Table13[[#This Row],[50/50-pass]]</f>
        <v>2</v>
      </c>
    </row>
    <row r="45" spans="1:6" x14ac:dyDescent="0.35">
      <c r="A45" t="s">
        <v>170</v>
      </c>
      <c r="B45" t="s">
        <v>171</v>
      </c>
      <c r="C45" t="s">
        <v>231</v>
      </c>
      <c r="D45" s="23">
        <v>1</v>
      </c>
      <c r="E45" s="23">
        <v>1</v>
      </c>
      <c r="F45" s="23">
        <f>Table13[[#This Row],[Bistro-pass]]+Table13[[#This Row],[50/50-pass]]</f>
        <v>2</v>
      </c>
    </row>
    <row r="46" spans="1:6" x14ac:dyDescent="0.35">
      <c r="A46" s="32" t="s">
        <v>172</v>
      </c>
      <c r="B46" s="32" t="s">
        <v>173</v>
      </c>
      <c r="C46" s="32" t="s">
        <v>258</v>
      </c>
      <c r="D46" s="33">
        <v>0</v>
      </c>
      <c r="E46" s="33">
        <v>1</v>
      </c>
      <c r="F46" s="33">
        <f>Table13[[#This Row],[Bistro-pass]]+Table13[[#This Row],[50/50-pass]]</f>
        <v>1</v>
      </c>
    </row>
    <row r="47" spans="1:6" x14ac:dyDescent="0.35">
      <c r="B47" t="s">
        <v>175</v>
      </c>
      <c r="D47" s="23">
        <v>0</v>
      </c>
      <c r="E47" s="23">
        <v>2</v>
      </c>
      <c r="F47" s="23">
        <f>Table13[[#This Row],[Bistro-pass]]+Table13[[#This Row],[50/50-pass]]</f>
        <v>2</v>
      </c>
    </row>
    <row r="48" spans="1:6" x14ac:dyDescent="0.35">
      <c r="A48" s="24"/>
      <c r="B48" s="24" t="s">
        <v>240</v>
      </c>
      <c r="C48" s="24"/>
      <c r="D48" s="23">
        <v>2</v>
      </c>
      <c r="E48" s="23">
        <v>0</v>
      </c>
      <c r="F48" s="23">
        <f>Table13[[#This Row],[Bistro-pass]]+Table13[[#This Row],[50/50-pass]]</f>
        <v>2</v>
      </c>
    </row>
    <row r="49" spans="1:6" x14ac:dyDescent="0.35">
      <c r="A49" t="s">
        <v>176</v>
      </c>
      <c r="B49" t="s">
        <v>177</v>
      </c>
      <c r="C49" t="s">
        <v>102</v>
      </c>
      <c r="D49" s="23">
        <v>0</v>
      </c>
      <c r="E49" s="23">
        <v>1</v>
      </c>
      <c r="F49" s="23">
        <f>Table13[[#This Row],[Bistro-pass]]+Table13[[#This Row],[50/50-pass]]</f>
        <v>1</v>
      </c>
    </row>
    <row r="50" spans="1:6" x14ac:dyDescent="0.35">
      <c r="B50" t="s">
        <v>178</v>
      </c>
      <c r="D50" s="23">
        <v>3</v>
      </c>
      <c r="E50" s="23">
        <v>0</v>
      </c>
      <c r="F50" s="23">
        <f>Table13[[#This Row],[Bistro-pass]]+Table13[[#This Row],[50/50-pass]]</f>
        <v>3</v>
      </c>
    </row>
    <row r="51" spans="1:6" x14ac:dyDescent="0.35">
      <c r="A51" s="24"/>
      <c r="B51" s="24" t="s">
        <v>255</v>
      </c>
      <c r="C51" s="24"/>
      <c r="D51" s="23">
        <v>1</v>
      </c>
      <c r="E51" s="23">
        <v>1</v>
      </c>
      <c r="F51" s="23">
        <f>Table13[[#This Row],[Bistro-pass]]+Table13[[#This Row],[50/50-pass]]</f>
        <v>2</v>
      </c>
    </row>
    <row r="52" spans="1:6" x14ac:dyDescent="0.35">
      <c r="A52" t="s">
        <v>179</v>
      </c>
      <c r="B52" t="s">
        <v>180</v>
      </c>
      <c r="C52" t="s">
        <v>181</v>
      </c>
      <c r="D52" s="23">
        <v>1</v>
      </c>
      <c r="E52" s="23">
        <v>2</v>
      </c>
      <c r="F52" s="23">
        <f>Table13[[#This Row],[Bistro-pass]]+Table13[[#This Row],[50/50-pass]]</f>
        <v>3</v>
      </c>
    </row>
    <row r="53" spans="1:6" x14ac:dyDescent="0.35">
      <c r="A53" t="s">
        <v>182</v>
      </c>
      <c r="B53" t="s">
        <v>183</v>
      </c>
      <c r="C53" t="s">
        <v>174</v>
      </c>
      <c r="D53" s="23">
        <v>0</v>
      </c>
      <c r="E53" s="23">
        <v>2</v>
      </c>
      <c r="F53" s="23">
        <f>Table13[[#This Row],[Bistro-pass]]+Table13[[#This Row],[50/50-pass]]</f>
        <v>2</v>
      </c>
    </row>
    <row r="54" spans="1:6" x14ac:dyDescent="0.35">
      <c r="B54" t="s">
        <v>184</v>
      </c>
      <c r="D54" s="23">
        <v>3</v>
      </c>
      <c r="E54" s="23">
        <v>0</v>
      </c>
      <c r="F54" s="23">
        <f>Table13[[#This Row],[Bistro-pass]]+Table13[[#This Row],[50/50-pass]]</f>
        <v>3</v>
      </c>
    </row>
    <row r="55" spans="1:6" x14ac:dyDescent="0.35">
      <c r="A55" t="s">
        <v>185</v>
      </c>
      <c r="B55" t="s">
        <v>186</v>
      </c>
      <c r="D55" s="23">
        <v>0</v>
      </c>
      <c r="E55" s="23">
        <v>2</v>
      </c>
      <c r="F55" s="23">
        <f>Table13[[#This Row],[Bistro-pass]]+Table13[[#This Row],[50/50-pass]]</f>
        <v>2</v>
      </c>
    </row>
    <row r="56" spans="1:6" x14ac:dyDescent="0.35">
      <c r="A56" t="s">
        <v>187</v>
      </c>
      <c r="B56" t="s">
        <v>186</v>
      </c>
      <c r="D56" s="23">
        <v>1</v>
      </c>
      <c r="E56" s="23">
        <v>0</v>
      </c>
      <c r="F56" s="23">
        <f>Table13[[#This Row],[Bistro-pass]]+Table13[[#This Row],[50/50-pass]]</f>
        <v>1</v>
      </c>
    </row>
    <row r="57" spans="1:6" x14ac:dyDescent="0.35">
      <c r="A57" t="s">
        <v>188</v>
      </c>
      <c r="B57" t="s">
        <v>189</v>
      </c>
      <c r="D57" s="23">
        <v>0</v>
      </c>
      <c r="E57" s="23">
        <v>3</v>
      </c>
      <c r="F57" s="23">
        <f>Table13[[#This Row],[Bistro-pass]]+Table13[[#This Row],[50/50-pass]]</f>
        <v>3</v>
      </c>
    </row>
    <row r="58" spans="1:6" x14ac:dyDescent="0.35">
      <c r="A58" t="s">
        <v>190</v>
      </c>
      <c r="B58" s="32" t="s">
        <v>191</v>
      </c>
      <c r="C58" s="32" t="s">
        <v>254</v>
      </c>
      <c r="D58" s="33">
        <v>0</v>
      </c>
      <c r="E58" s="33">
        <v>1</v>
      </c>
      <c r="F58" s="33">
        <f>Table13[[#This Row],[Bistro-pass]]+Table13[[#This Row],[50/50-pass]]</f>
        <v>1</v>
      </c>
    </row>
    <row r="59" spans="1:6" x14ac:dyDescent="0.35">
      <c r="A59" t="s">
        <v>192</v>
      </c>
      <c r="B59" t="s">
        <v>193</v>
      </c>
      <c r="C59" t="s">
        <v>194</v>
      </c>
      <c r="D59" s="23">
        <v>0</v>
      </c>
      <c r="E59" s="23">
        <v>2</v>
      </c>
      <c r="F59" s="23">
        <f>Table13[[#This Row],[Bistro-pass]]+Table13[[#This Row],[50/50-pass]]</f>
        <v>2</v>
      </c>
    </row>
    <row r="60" spans="1:6" x14ac:dyDescent="0.35">
      <c r="D60" s="23">
        <f>SUBTOTAL(109,Table13[Bistro-pass])</f>
        <v>47</v>
      </c>
      <c r="E60" s="23">
        <f>SUBTOTAL(109,Table13[50/50-pass])</f>
        <v>56</v>
      </c>
    </row>
    <row r="61" spans="1:6" x14ac:dyDescent="0.35">
      <c r="C61" t="s">
        <v>232</v>
      </c>
      <c r="D61" s="23">
        <f>Table13[[#Totals],[Bistro-pass]]-50</f>
        <v>-3</v>
      </c>
      <c r="E61">
        <f>Table13[[#Totals],[50/50-pass]]-56</f>
        <v>0</v>
      </c>
    </row>
    <row r="62" spans="1:6" x14ac:dyDescent="0.35">
      <c r="D62" t="s">
        <v>239</v>
      </c>
    </row>
  </sheetData>
  <sheetProtection sheet="1" objects="1" scenarios="1"/>
  <phoneticPr fontId="1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18935-73C2-48E7-8F30-529C896AFA1F}">
  <dimension ref="A1:I17"/>
  <sheetViews>
    <sheetView workbookViewId="0">
      <selection activeCell="A14" sqref="A14"/>
    </sheetView>
  </sheetViews>
  <sheetFormatPr defaultRowHeight="14.5" x14ac:dyDescent="0.35"/>
  <cols>
    <col min="9" max="9" width="38.453125" customWidth="1"/>
  </cols>
  <sheetData>
    <row r="1" spans="1:9" x14ac:dyDescent="0.35">
      <c r="A1" s="44" t="s">
        <v>217</v>
      </c>
      <c r="B1" s="44"/>
      <c r="C1" s="44"/>
      <c r="D1" s="44"/>
      <c r="E1" s="44"/>
      <c r="F1" s="44"/>
      <c r="G1" s="44"/>
      <c r="H1" s="44"/>
      <c r="I1" s="44"/>
    </row>
    <row r="2" spans="1:9" x14ac:dyDescent="0.35">
      <c r="A2" s="44"/>
      <c r="B2" s="44"/>
      <c r="C2" s="44"/>
      <c r="D2" s="44"/>
      <c r="E2" s="44"/>
      <c r="F2" s="44"/>
      <c r="G2" s="44"/>
      <c r="H2" s="44"/>
      <c r="I2" s="44"/>
    </row>
    <row r="3" spans="1:9" ht="52.5" customHeight="1" x14ac:dyDescent="0.35">
      <c r="A3" s="44"/>
      <c r="B3" s="44"/>
      <c r="C3" s="44"/>
      <c r="D3" s="44"/>
      <c r="E3" s="44"/>
      <c r="F3" s="44"/>
      <c r="G3" s="44"/>
      <c r="H3" s="44"/>
      <c r="I3" s="44"/>
    </row>
    <row r="4" spans="1:9" s="29" customFormat="1" ht="20.5" customHeight="1" x14ac:dyDescent="0.45">
      <c r="A4" s="28"/>
      <c r="B4" s="28"/>
      <c r="C4" s="28"/>
      <c r="D4" s="28"/>
      <c r="E4" s="28"/>
      <c r="F4" s="28"/>
      <c r="G4" s="28"/>
      <c r="H4" s="28"/>
      <c r="I4" s="28"/>
    </row>
    <row r="5" spans="1:9" ht="54.5" customHeight="1" x14ac:dyDescent="0.35">
      <c r="A5" s="50" t="s">
        <v>233</v>
      </c>
      <c r="B5" s="50"/>
      <c r="C5" s="50"/>
      <c r="D5" s="50"/>
      <c r="E5" s="50"/>
      <c r="F5" s="50"/>
      <c r="G5" s="50"/>
      <c r="H5" s="50"/>
      <c r="I5" s="50"/>
    </row>
    <row r="6" spans="1:9" ht="29" customHeight="1" x14ac:dyDescent="0.35">
      <c r="A6" s="51" t="s">
        <v>220</v>
      </c>
      <c r="B6" s="51"/>
      <c r="C6" s="51"/>
      <c r="D6" s="51"/>
      <c r="E6" s="51"/>
      <c r="F6" s="51"/>
      <c r="G6" s="51"/>
      <c r="H6" s="51"/>
      <c r="I6" s="51"/>
    </row>
    <row r="7" spans="1:9" ht="23.5" customHeight="1" x14ac:dyDescent="0.35">
      <c r="A7" s="51" t="s">
        <v>221</v>
      </c>
      <c r="B7" s="51"/>
      <c r="C7" s="51"/>
      <c r="D7" s="51"/>
      <c r="E7" s="51"/>
      <c r="F7" s="51"/>
      <c r="G7" s="51"/>
      <c r="H7" s="51"/>
      <c r="I7" s="51"/>
    </row>
    <row r="9" spans="1:9" ht="54" customHeight="1" x14ac:dyDescent="0.35">
      <c r="A9" s="49" t="s">
        <v>249</v>
      </c>
      <c r="B9" s="49"/>
      <c r="C9" s="49"/>
      <c r="D9" s="49"/>
      <c r="E9" s="49"/>
      <c r="F9" s="49"/>
      <c r="G9" s="49"/>
      <c r="H9" s="49"/>
      <c r="I9" s="49"/>
    </row>
    <row r="11" spans="1:9" x14ac:dyDescent="0.35">
      <c r="A11" s="51" t="s">
        <v>222</v>
      </c>
      <c r="B11" s="51"/>
      <c r="C11" s="51"/>
      <c r="D11" s="51"/>
      <c r="E11" s="51"/>
      <c r="F11" s="51"/>
      <c r="G11" s="51"/>
      <c r="H11" s="51"/>
      <c r="I11" s="51"/>
    </row>
    <row r="13" spans="1:9" x14ac:dyDescent="0.35">
      <c r="A13" s="52" t="s">
        <v>264</v>
      </c>
      <c r="B13" s="52"/>
      <c r="C13" s="52"/>
      <c r="D13" s="52"/>
      <c r="E13" s="52"/>
      <c r="F13" s="52"/>
      <c r="G13" s="52"/>
      <c r="H13" s="52"/>
      <c r="I13" s="52"/>
    </row>
    <row r="15" spans="1:9" x14ac:dyDescent="0.35">
      <c r="A15" s="44" t="s">
        <v>217</v>
      </c>
      <c r="B15" s="44"/>
      <c r="C15" s="44"/>
      <c r="D15" s="44"/>
      <c r="E15" s="44"/>
      <c r="F15" s="44"/>
      <c r="G15" s="44"/>
      <c r="H15" s="44"/>
      <c r="I15" s="44"/>
    </row>
    <row r="16" spans="1:9" x14ac:dyDescent="0.35">
      <c r="A16" s="44"/>
      <c r="B16" s="44"/>
      <c r="C16" s="44"/>
      <c r="D16" s="44"/>
      <c r="E16" s="44"/>
      <c r="F16" s="44"/>
      <c r="G16" s="44"/>
      <c r="H16" s="44"/>
      <c r="I16" s="44"/>
    </row>
    <row r="17" spans="1:9" ht="35.5" customHeight="1" x14ac:dyDescent="0.35">
      <c r="A17" s="44"/>
      <c r="B17" s="44"/>
      <c r="C17" s="44"/>
      <c r="D17" s="44"/>
      <c r="E17" s="44"/>
      <c r="F17" s="44"/>
      <c r="G17" s="44"/>
      <c r="H17" s="44"/>
      <c r="I17" s="44"/>
    </row>
  </sheetData>
  <sheetProtection sheet="1" objects="1" scenarios="1"/>
  <mergeCells count="8">
    <mergeCell ref="A15:I17"/>
    <mergeCell ref="A1:I3"/>
    <mergeCell ref="A9:I9"/>
    <mergeCell ref="A5:I5"/>
    <mergeCell ref="A6:I6"/>
    <mergeCell ref="A7:I7"/>
    <mergeCell ref="A11:I11"/>
    <mergeCell ref="A13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arbetsschema flickor bc 2223</vt:lpstr>
      <vt:lpstr>instruktioner 5050-lotteri</vt:lpstr>
      <vt:lpstr>översikt fördelning personnivå</vt:lpstr>
      <vt:lpstr>instruktioner Bistro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Glaas</dc:creator>
  <cp:lastModifiedBy>Stefan Burlin</cp:lastModifiedBy>
  <dcterms:created xsi:type="dcterms:W3CDTF">2022-09-01T12:45:33Z</dcterms:created>
  <dcterms:modified xsi:type="dcterms:W3CDTF">2023-02-15T14:38:48Z</dcterms:modified>
</cp:coreProperties>
</file>