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41510suli\Desktop\"/>
    </mc:Choice>
  </mc:AlternateContent>
  <xr:revisionPtr revIDLastSave="0" documentId="8_{521B5C1B-7403-4FE2-9606-B3B4F57636C8}" xr6:coauthVersionLast="47" xr6:coauthVersionMax="47" xr10:uidLastSave="{00000000-0000-0000-0000-000000000000}"/>
  <bookViews>
    <workbookView xWindow="-120" yWindow="-120" windowWidth="29040" windowHeight="15840" xr2:uid="{4628D85F-E08D-44C8-B64D-515D0A2D15BD}"/>
  </bookViews>
  <sheets>
    <sheet name="Schema bemanni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2" l="1"/>
  <c r="C27" i="2"/>
  <c r="D30" i="2"/>
  <c r="D31" i="2"/>
  <c r="C31" i="2"/>
  <c r="C30" i="2"/>
  <c r="D29" i="2"/>
  <c r="D28" i="2"/>
  <c r="C28" i="2"/>
  <c r="F28" i="2" s="1"/>
  <c r="C29" i="2"/>
  <c r="D26" i="2"/>
  <c r="C26" i="2"/>
  <c r="D25" i="2"/>
  <c r="C25" i="2"/>
  <c r="F25" i="2" s="1"/>
  <c r="F31" i="2" l="1"/>
  <c r="F29" i="2"/>
  <c r="F30" i="2"/>
  <c r="F26" i="2"/>
  <c r="F27" i="2"/>
</calcChain>
</file>

<file path=xl/sharedStrings.xml><?xml version="1.0" encoding="utf-8"?>
<sst xmlns="http://schemas.openxmlformats.org/spreadsheetml/2006/main" count="97" uniqueCount="38">
  <si>
    <t>Edvin</t>
  </si>
  <si>
    <t>Filip</t>
  </si>
  <si>
    <t>Hugo I</t>
  </si>
  <si>
    <t>Hugo K</t>
  </si>
  <si>
    <t>Casper</t>
  </si>
  <si>
    <t>Vincent H</t>
  </si>
  <si>
    <t>Sebastian</t>
  </si>
  <si>
    <t>Standby</t>
  </si>
  <si>
    <t>Spelschema</t>
  </si>
  <si>
    <t>Tisdag 3 jan</t>
  </si>
  <si>
    <t>Onsdag 4 jan</t>
  </si>
  <si>
    <t>Torsdag 5 jan</t>
  </si>
  <si>
    <t>Fredag 6 jan</t>
  </si>
  <si>
    <t>06:45 - 21:15</t>
  </si>
  <si>
    <t>06:45 - 20:00</t>
  </si>
  <si>
    <t>14,5 h/dag</t>
  </si>
  <si>
    <t xml:space="preserve">7 familjer </t>
  </si>
  <si>
    <t>2 per pass</t>
  </si>
  <si>
    <t>06:45 - 10:15</t>
  </si>
  <si>
    <t>10:15 - 14:00</t>
  </si>
  <si>
    <t>17:45 - 21:15</t>
  </si>
  <si>
    <t>14:00 - 17:45</t>
  </si>
  <si>
    <t>Ord pass</t>
  </si>
  <si>
    <t>Stby pass</t>
  </si>
  <si>
    <t>Summa</t>
  </si>
  <si>
    <t>Guiding gamla stan</t>
  </si>
  <si>
    <t>kl 9-16</t>
  </si>
  <si>
    <t>08:00 - 16:30</t>
  </si>
  <si>
    <t>08:00 - 10:30</t>
  </si>
  <si>
    <t>10:30 - 12:30</t>
  </si>
  <si>
    <t>12:30 - 14:30</t>
  </si>
  <si>
    <t>14:30 - 16:30</t>
  </si>
  <si>
    <t>Kolla bröd med Greger</t>
  </si>
  <si>
    <t>Edvin: guidning av Turex lag i Gamla stan &amp; inte med i Ordinarie schemat den 6/1.</t>
  </si>
  <si>
    <t xml:space="preserve">Bemnaningstider: </t>
  </si>
  <si>
    <t xml:space="preserve">Öppettider </t>
  </si>
  <si>
    <t>07:00 - 21:00</t>
  </si>
  <si>
    <t>07:00 - 20:00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</si>
</sst>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" fontId="0" fillId="0" borderId="0" xfId="0" applyNumberFormat="1"/>
    <xf numFmtId="20" fontId="0" fillId="0" borderId="0" xfId="0" applyNumberForma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5234-577A-43F3-8B2A-611E55A414B0}">
  <dimension ref="A1:K31"/>
  <sheetViews>
    <sheetView tabSelected="1" workbookViewId="0">
      <selection activeCell="H25" sqref="H25"/>
    </sheetView>
  </sheetViews>
  <sheetFormatPr defaultRowHeight="15" x14ac:dyDescent="0.25"/>
  <cols>
    <col min="1" max="1" width="10.42578125" style="3" customWidth="1"/>
    <col min="2" max="2" width="13.42578125" customWidth="1"/>
    <col min="3" max="3" width="12.5703125" customWidth="1"/>
    <col min="4" max="4" width="13.5703125" customWidth="1"/>
    <col min="5" max="5" width="22" customWidth="1"/>
    <col min="6" max="6" width="13.7109375" customWidth="1"/>
    <col min="7" max="8" width="15.5703125" customWidth="1"/>
    <col min="9" max="9" width="17.7109375" customWidth="1"/>
    <col min="10" max="10" width="11.85546875" customWidth="1"/>
    <col min="11" max="11" width="10.7109375" customWidth="1"/>
  </cols>
  <sheetData>
    <row r="1" spans="1:11" ht="15.75" thickBot="1" x14ac:dyDescent="0.3">
      <c r="E1" s="6" t="s">
        <v>7</v>
      </c>
      <c r="G1" s="7" t="s">
        <v>8</v>
      </c>
      <c r="H1" s="8" t="s">
        <v>35</v>
      </c>
      <c r="I1" s="9" t="s">
        <v>34</v>
      </c>
    </row>
    <row r="2" spans="1:11" x14ac:dyDescent="0.25">
      <c r="A2" s="4">
        <v>44564</v>
      </c>
      <c r="B2" s="2" t="s">
        <v>18</v>
      </c>
      <c r="C2" t="s">
        <v>0</v>
      </c>
      <c r="D2" t="s">
        <v>2</v>
      </c>
      <c r="E2" t="s">
        <v>4</v>
      </c>
      <c r="G2" s="10" t="s">
        <v>9</v>
      </c>
      <c r="H2" s="11" t="s">
        <v>36</v>
      </c>
      <c r="I2" s="12" t="s">
        <v>13</v>
      </c>
      <c r="J2" t="s">
        <v>15</v>
      </c>
    </row>
    <row r="3" spans="1:11" x14ac:dyDescent="0.25">
      <c r="B3" t="s">
        <v>19</v>
      </c>
      <c r="C3" t="s">
        <v>1</v>
      </c>
      <c r="D3" t="s">
        <v>3</v>
      </c>
      <c r="E3" t="s">
        <v>2</v>
      </c>
      <c r="G3" s="10" t="s">
        <v>10</v>
      </c>
      <c r="H3" s="11" t="s">
        <v>36</v>
      </c>
      <c r="I3" s="12" t="s">
        <v>13</v>
      </c>
    </row>
    <row r="4" spans="1:11" x14ac:dyDescent="0.25">
      <c r="B4" t="s">
        <v>21</v>
      </c>
      <c r="C4" t="s">
        <v>6</v>
      </c>
      <c r="D4" t="s">
        <v>5</v>
      </c>
      <c r="E4" t="s">
        <v>1</v>
      </c>
      <c r="G4" s="10" t="s">
        <v>11</v>
      </c>
      <c r="H4" s="11" t="s">
        <v>37</v>
      </c>
      <c r="I4" s="12" t="s">
        <v>14</v>
      </c>
    </row>
    <row r="5" spans="1:11" ht="15.75" thickBot="1" x14ac:dyDescent="0.3">
      <c r="B5" t="s">
        <v>20</v>
      </c>
      <c r="C5" t="s">
        <v>4</v>
      </c>
      <c r="D5" t="s">
        <v>0</v>
      </c>
      <c r="E5" t="s">
        <v>5</v>
      </c>
      <c r="G5" s="13" t="s">
        <v>12</v>
      </c>
      <c r="H5" s="14" t="s">
        <v>27</v>
      </c>
      <c r="I5" s="15" t="s">
        <v>27</v>
      </c>
      <c r="J5" s="1" t="s">
        <v>26</v>
      </c>
    </row>
    <row r="6" spans="1:11" x14ac:dyDescent="0.25">
      <c r="J6" t="s">
        <v>16</v>
      </c>
      <c r="K6" t="s">
        <v>17</v>
      </c>
    </row>
    <row r="7" spans="1:11" x14ac:dyDescent="0.25">
      <c r="A7" s="4">
        <v>44565</v>
      </c>
      <c r="B7" s="2" t="s">
        <v>18</v>
      </c>
      <c r="C7" t="s">
        <v>1</v>
      </c>
      <c r="D7" t="s">
        <v>3</v>
      </c>
      <c r="E7" t="s">
        <v>5</v>
      </c>
    </row>
    <row r="8" spans="1:11" x14ac:dyDescent="0.25">
      <c r="B8" t="s">
        <v>19</v>
      </c>
      <c r="C8" t="s">
        <v>2</v>
      </c>
      <c r="D8" t="s">
        <v>6</v>
      </c>
      <c r="E8" t="s">
        <v>3</v>
      </c>
    </row>
    <row r="9" spans="1:11" x14ac:dyDescent="0.25">
      <c r="B9" t="s">
        <v>21</v>
      </c>
      <c r="C9" t="s">
        <v>0</v>
      </c>
      <c r="D9" t="s">
        <v>4</v>
      </c>
      <c r="E9" t="s">
        <v>6</v>
      </c>
    </row>
    <row r="10" spans="1:11" x14ac:dyDescent="0.25">
      <c r="B10" t="s">
        <v>20</v>
      </c>
      <c r="C10" t="s">
        <v>5</v>
      </c>
      <c r="D10" t="s">
        <v>1</v>
      </c>
      <c r="E10" t="s">
        <v>4</v>
      </c>
    </row>
    <row r="12" spans="1:11" x14ac:dyDescent="0.25">
      <c r="A12" s="4">
        <v>44566</v>
      </c>
      <c r="B12" s="2" t="s">
        <v>18</v>
      </c>
      <c r="C12" t="s">
        <v>6</v>
      </c>
      <c r="D12" t="s">
        <v>5</v>
      </c>
      <c r="E12" t="s">
        <v>3</v>
      </c>
    </row>
    <row r="13" spans="1:11" x14ac:dyDescent="0.25">
      <c r="B13" t="s">
        <v>19</v>
      </c>
      <c r="C13" t="s">
        <v>0</v>
      </c>
      <c r="D13" t="s">
        <v>3</v>
      </c>
      <c r="E13" t="s">
        <v>6</v>
      </c>
    </row>
    <row r="14" spans="1:11" x14ac:dyDescent="0.25">
      <c r="B14" t="s">
        <v>21</v>
      </c>
      <c r="C14" t="s">
        <v>2</v>
      </c>
      <c r="D14" t="s">
        <v>1</v>
      </c>
      <c r="E14" t="s">
        <v>0</v>
      </c>
    </row>
    <row r="15" spans="1:11" x14ac:dyDescent="0.25">
      <c r="B15" t="s">
        <v>20</v>
      </c>
      <c r="C15" t="s">
        <v>4</v>
      </c>
      <c r="D15" t="s">
        <v>6</v>
      </c>
      <c r="E15" t="s">
        <v>2</v>
      </c>
    </row>
    <row r="17" spans="1:11" x14ac:dyDescent="0.25">
      <c r="A17" s="4">
        <v>44567</v>
      </c>
      <c r="B17" t="s">
        <v>28</v>
      </c>
      <c r="C17" t="s">
        <v>4</v>
      </c>
      <c r="D17" t="s">
        <v>6</v>
      </c>
      <c r="E17" t="s">
        <v>1</v>
      </c>
    </row>
    <row r="18" spans="1:11" x14ac:dyDescent="0.25">
      <c r="B18" t="s">
        <v>29</v>
      </c>
      <c r="C18" t="s">
        <v>2</v>
      </c>
      <c r="D18" t="s">
        <v>3</v>
      </c>
      <c r="E18" t="s">
        <v>5</v>
      </c>
    </row>
    <row r="19" spans="1:11" x14ac:dyDescent="0.25">
      <c r="B19" s="2" t="s">
        <v>30</v>
      </c>
      <c r="C19" t="s">
        <v>1</v>
      </c>
      <c r="D19" t="s">
        <v>4</v>
      </c>
      <c r="E19" t="s">
        <v>2</v>
      </c>
    </row>
    <row r="20" spans="1:11" x14ac:dyDescent="0.25">
      <c r="B20" s="2" t="s">
        <v>31</v>
      </c>
      <c r="C20" t="s">
        <v>3</v>
      </c>
      <c r="D20" t="s">
        <v>5</v>
      </c>
      <c r="E20" t="s">
        <v>0</v>
      </c>
    </row>
    <row r="21" spans="1:11" x14ac:dyDescent="0.25">
      <c r="C21" s="5" t="s">
        <v>33</v>
      </c>
    </row>
    <row r="24" spans="1:11" x14ac:dyDescent="0.25">
      <c r="C24" s="6" t="s">
        <v>22</v>
      </c>
      <c r="D24" s="6" t="s">
        <v>23</v>
      </c>
      <c r="E24" s="6" t="s">
        <v>25</v>
      </c>
      <c r="F24" s="6" t="s">
        <v>24</v>
      </c>
    </row>
    <row r="25" spans="1:11" x14ac:dyDescent="0.25">
      <c r="B25" t="s">
        <v>0</v>
      </c>
      <c r="C25">
        <f>COUNTIF(C2:D21, "Edvin")</f>
        <v>4</v>
      </c>
      <c r="D25">
        <f>COUNTIF(E2:E21, "Edvin")</f>
        <v>2</v>
      </c>
      <c r="E25">
        <v>1</v>
      </c>
      <c r="F25">
        <f>C25+D25+E25</f>
        <v>7</v>
      </c>
      <c r="K25" t="s">
        <v>32</v>
      </c>
    </row>
    <row r="26" spans="1:11" x14ac:dyDescent="0.25">
      <c r="B26" t="s">
        <v>2</v>
      </c>
      <c r="C26">
        <f>COUNTIF($C$2:$D$21, "Hugo I")</f>
        <v>4</v>
      </c>
      <c r="D26">
        <f>COUNTIF($E$2:$E$21, "Hugo I")</f>
        <v>3</v>
      </c>
      <c r="F26">
        <f t="shared" ref="F26:F31" si="0">C26+D26</f>
        <v>7</v>
      </c>
    </row>
    <row r="27" spans="1:11" x14ac:dyDescent="0.25">
      <c r="B27" t="s">
        <v>1</v>
      </c>
      <c r="C27">
        <f>COUNTIF(C2:D23,"Filip")</f>
        <v>5</v>
      </c>
      <c r="D27">
        <f>COUNTIF(E2:E21,"Filip")</f>
        <v>2</v>
      </c>
      <c r="F27">
        <f t="shared" si="0"/>
        <v>7</v>
      </c>
    </row>
    <row r="28" spans="1:11" x14ac:dyDescent="0.25">
      <c r="B28" t="s">
        <v>3</v>
      </c>
      <c r="C28">
        <f>COUNTIF(C2:D21,"Hugo K")</f>
        <v>5</v>
      </c>
      <c r="D28">
        <f>COUNTIF(E2:E21,"Hugo K")</f>
        <v>2</v>
      </c>
      <c r="F28">
        <f t="shared" si="0"/>
        <v>7</v>
      </c>
    </row>
    <row r="29" spans="1:11" x14ac:dyDescent="0.25">
      <c r="B29" t="s">
        <v>6</v>
      </c>
      <c r="C29">
        <f>COUNTIF(C2:D22,"Sebastian")</f>
        <v>5</v>
      </c>
      <c r="D29">
        <f>COUNTIF(E2:E22,"Sebastian")</f>
        <v>2</v>
      </c>
      <c r="F29">
        <f t="shared" si="0"/>
        <v>7</v>
      </c>
    </row>
    <row r="30" spans="1:11" x14ac:dyDescent="0.25">
      <c r="B30" t="s">
        <v>5</v>
      </c>
      <c r="C30">
        <f>COUNTIF(C2:D22,"Vincent H")</f>
        <v>4</v>
      </c>
      <c r="D30">
        <f>COUNTIF(E2:E22,"Vincent H")</f>
        <v>3</v>
      </c>
      <c r="F30">
        <f t="shared" si="0"/>
        <v>7</v>
      </c>
    </row>
    <row r="31" spans="1:11" x14ac:dyDescent="0.25">
      <c r="B31" t="s">
        <v>4</v>
      </c>
      <c r="C31">
        <f>COUNTIF(C2:D22,"Casper")</f>
        <v>5</v>
      </c>
      <c r="D31">
        <f>COUNTIF(E2:E22,"Casper")</f>
        <v>2</v>
      </c>
      <c r="F31">
        <f t="shared" si="0"/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Schema bemanning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Liljeqvist</dc:creator>
  <cp:lastModifiedBy>Susanna Liljeqvist</cp:lastModifiedBy>
  <dcterms:created xsi:type="dcterms:W3CDTF">2022-12-03T11:45:33Z</dcterms:created>
  <dcterms:modified xsi:type="dcterms:W3CDTF">2022-12-27T19:02:36Z</dcterms:modified>
</cp:coreProperties>
</file>