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fr-hal\AppData\Roaming\Claude\local-agent-mode-sessions\206e61c3-ea2a-4b10-9357-a3a34594f8c3\2a3a2b27-34c1-421f-a907-00682a3b2ca3\local_f55d8fa1-3c8a-4ad3-ba76-e501d7660df3\outputs\"/>
    </mc:Choice>
  </mc:AlternateContent>
  <xr:revisionPtr revIDLastSave="0" documentId="11_EDD788F3553F16596BD7862993BFCBD25E0A5085" xr6:coauthVersionLast="47" xr6:coauthVersionMax="47" xr10:uidLastSave="{00000000-0000-0000-0000-000000000000}"/>
  <bookViews>
    <workbookView xWindow="-110" yWindow="-110" windowWidth="19420" windowHeight="12300" tabRatio="500" xr2:uid="{00000000-000D-0000-FFFF-FFFF00000000}"/>
  </bookViews>
  <sheets>
    <sheet name="Arbetspass" sheetId="1" r:id="rId1"/>
    <sheet name="Fördelning" sheetId="2" r:id="rId2"/>
    <sheet name="Roller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9" i="3" l="1"/>
  <c r="C8" i="3"/>
  <c r="C7" i="3"/>
  <c r="C6" i="3"/>
  <c r="C5" i="3"/>
  <c r="C4" i="3"/>
  <c r="C9" i="3" s="1"/>
  <c r="G19" i="2"/>
  <c r="F19" i="2"/>
  <c r="E19" i="2"/>
  <c r="D19" i="2"/>
  <c r="C19" i="2"/>
  <c r="B19" i="2"/>
  <c r="G18" i="2"/>
  <c r="F18" i="2"/>
  <c r="E18" i="2"/>
  <c r="D18" i="2"/>
  <c r="C18" i="2"/>
  <c r="B18" i="2"/>
  <c r="G17" i="2"/>
  <c r="F17" i="2"/>
  <c r="E17" i="2"/>
  <c r="D17" i="2"/>
  <c r="C17" i="2"/>
  <c r="B17" i="2"/>
  <c r="G16" i="2"/>
  <c r="F16" i="2"/>
  <c r="E16" i="2"/>
  <c r="D16" i="2"/>
  <c r="C16" i="2"/>
  <c r="B16" i="2"/>
  <c r="G15" i="2"/>
  <c r="F15" i="2"/>
  <c r="E15" i="2"/>
  <c r="D15" i="2"/>
  <c r="C15" i="2"/>
  <c r="B15" i="2"/>
  <c r="G14" i="2"/>
  <c r="F14" i="2"/>
  <c r="E14" i="2"/>
  <c r="D14" i="2"/>
  <c r="C14" i="2"/>
  <c r="B14" i="2"/>
  <c r="G13" i="2"/>
  <c r="F13" i="2"/>
  <c r="E13" i="2"/>
  <c r="D13" i="2"/>
  <c r="C13" i="2"/>
  <c r="B13" i="2"/>
  <c r="G12" i="2"/>
  <c r="F12" i="2"/>
  <c r="E12" i="2"/>
  <c r="D12" i="2"/>
  <c r="C12" i="2"/>
  <c r="B12" i="2"/>
  <c r="G11" i="2"/>
  <c r="F11" i="2"/>
  <c r="E11" i="2"/>
  <c r="D11" i="2"/>
  <c r="C11" i="2"/>
  <c r="B11" i="2"/>
  <c r="G10" i="2"/>
  <c r="F10" i="2"/>
  <c r="E10" i="2"/>
  <c r="D10" i="2"/>
  <c r="C10" i="2"/>
  <c r="B10" i="2"/>
  <c r="G9" i="2"/>
  <c r="F9" i="2"/>
  <c r="E9" i="2"/>
  <c r="D9" i="2"/>
  <c r="C9" i="2"/>
  <c r="B9" i="2"/>
  <c r="G8" i="2"/>
  <c r="F8" i="2"/>
  <c r="E8" i="2"/>
  <c r="D8" i="2"/>
  <c r="C8" i="2"/>
  <c r="B8" i="2"/>
  <c r="G7" i="2"/>
  <c r="F7" i="2"/>
  <c r="E7" i="2"/>
  <c r="D7" i="2"/>
  <c r="C7" i="2"/>
  <c r="B7" i="2"/>
  <c r="G6" i="2"/>
  <c r="F6" i="2"/>
  <c r="E6" i="2"/>
  <c r="D6" i="2"/>
  <c r="C6" i="2"/>
  <c r="B6" i="2"/>
  <c r="G5" i="2"/>
  <c r="F5" i="2"/>
  <c r="E5" i="2"/>
  <c r="D5" i="2"/>
  <c r="C5" i="2"/>
  <c r="B5" i="2"/>
  <c r="G4" i="2"/>
  <c r="G21" i="2" s="1"/>
  <c r="F4" i="2"/>
  <c r="F21" i="2" s="1"/>
  <c r="E4" i="2"/>
  <c r="E21" i="2" s="1"/>
  <c r="D4" i="2"/>
  <c r="D21" i="2" s="1"/>
  <c r="C4" i="2"/>
  <c r="C21" i="2" s="1"/>
  <c r="B4" i="2"/>
  <c r="B21" i="2" s="1"/>
  <c r="N11" i="1"/>
  <c r="N10" i="1"/>
  <c r="N9" i="1"/>
  <c r="N8" i="1"/>
  <c r="N7" i="1"/>
  <c r="N6" i="1"/>
  <c r="N5" i="1"/>
  <c r="N4" i="1"/>
  <c r="N13" i="1" s="1"/>
</calcChain>
</file>

<file path=xl/sharedStrings.xml><?xml version="1.0" encoding="utf-8"?>
<sst xmlns="http://schemas.openxmlformats.org/spreadsheetml/2006/main" count="143" uniqueCount="66">
  <si>
    <t>Arbetspass – Bergs IK JAS, hemmamatcher 2026/27</t>
  </si>
  <si>
    <t>Omg</t>
  </si>
  <si>
    <t>Datum</t>
  </si>
  <si>
    <t>Dag</t>
  </si>
  <si>
    <t>Tid</t>
  </si>
  <si>
    <t>Motståndare</t>
  </si>
  <si>
    <t>Hall</t>
  </si>
  <si>
    <t>Entré</t>
  </si>
  <si>
    <t>Kiosk 1</t>
  </si>
  <si>
    <t>Kiosk 2</t>
  </si>
  <si>
    <t>Speaker</t>
  </si>
  <si>
    <t>Filmning</t>
  </si>
  <si>
    <t>Sekretariat 1</t>
  </si>
  <si>
    <t>Sekretariat 2</t>
  </si>
  <si>
    <t>Bemannat (av 7)</t>
  </si>
  <si>
    <t>Kommentar</t>
  </si>
  <si>
    <t>sön</t>
  </si>
  <si>
    <t>18:30</t>
  </si>
  <si>
    <t>Jönköpings IK Utveckling</t>
  </si>
  <si>
    <t>Vasa Arena</t>
  </si>
  <si>
    <t>Andreas Ryd</t>
  </si>
  <si>
    <t>Oskar Weinoff</t>
  </si>
  <si>
    <t>Ludvig Hoppe</t>
  </si>
  <si>
    <t>Filip Wall-Åhman</t>
  </si>
  <si>
    <t>Hampus Sjöström</t>
  </si>
  <si>
    <t>William Jackson</t>
  </si>
  <si>
    <t>Melker Martinsson</t>
  </si>
  <si>
    <t>lör</t>
  </si>
  <si>
    <t>16:30</t>
  </si>
  <si>
    <t>Fagerhult Habo IBK Ungdom</t>
  </si>
  <si>
    <t>Ljungsbro Sporthall</t>
  </si>
  <si>
    <t>Vide Selse</t>
  </si>
  <si>
    <t>Eric Harrby Borgö</t>
  </si>
  <si>
    <t>Olle Saranpää</t>
  </si>
  <si>
    <t>Theo Stridh</t>
  </si>
  <si>
    <t>ons</t>
  </si>
  <si>
    <t>19:30</t>
  </si>
  <si>
    <t>KFUM Jönköping</t>
  </si>
  <si>
    <t>Elliot Hammerman Broström</t>
  </si>
  <si>
    <t>Melker Warnroth</t>
  </si>
  <si>
    <t>Olof Bergström</t>
  </si>
  <si>
    <t>Ted Jörholt</t>
  </si>
  <si>
    <t>17:00</t>
  </si>
  <si>
    <t>Linköping IBK Ungdom</t>
  </si>
  <si>
    <t>Arvid Nehler</t>
  </si>
  <si>
    <t>16:15</t>
  </si>
  <si>
    <t>Vetlanda IBF</t>
  </si>
  <si>
    <t>fre</t>
  </si>
  <si>
    <t>Solfjäderstaden IBK</t>
  </si>
  <si>
    <t>Hovslätts IK</t>
  </si>
  <si>
    <t>IBK Lockerud Mariestad</t>
  </si>
  <si>
    <t>Totalt bemannade pass (av 56):</t>
  </si>
  <si>
    <t>Pass per familj</t>
  </si>
  <si>
    <t>Familj (spelare)</t>
  </si>
  <si>
    <t>Antal pass</t>
  </si>
  <si>
    <t>Sekretariat</t>
  </si>
  <si>
    <t>Kiosk</t>
  </si>
  <si>
    <t>Summa</t>
  </si>
  <si>
    <t>Roller per hemmamatch</t>
  </si>
  <si>
    <t>Roll</t>
  </si>
  <si>
    <t>Antal per match</t>
  </si>
  <si>
    <t>Pass över säsongen</t>
  </si>
  <si>
    <t>Not</t>
  </si>
  <si>
    <t>Fast fördelning: Filip Wall-Åhman och Eric Harrby Borgö, varannan match</t>
  </si>
  <si>
    <t>Sköter även musiken</t>
  </si>
  <si>
    <t>Summa per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</si>
</sst>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5F8FC"/>
      </patternFill>
    </fill>
    <fill>
      <patternFill patternType="solid">
        <fgColor rgb="FFF5F8FC"/>
        <bgColor rgb="FFFFFFFF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F5F8F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zoomScaleNormal="100" workbookViewId="0">
      <pane xSplit="6" ySplit="3" topLeftCell="L4" activePane="bottomRight" state="frozen"/>
      <selection pane="topRight" activeCell="G1" sqref="G1"/>
      <selection pane="bottomLeft" activeCell="A4" sqref="A4"/>
      <selection pane="bottomRight"/>
    </sheetView>
  </sheetViews>
  <sheetFormatPr defaultColWidth="8.6328125" defaultRowHeight="14.5" x14ac:dyDescent="0.35"/>
  <cols>
    <col min="1" max="1" width="6" customWidth="1"/>
    <col min="2" max="2" width="12" customWidth="1"/>
    <col min="3" max="3" width="6" customWidth="1"/>
    <col min="4" max="4" width="7" customWidth="1"/>
    <col min="5" max="5" width="26" customWidth="1"/>
    <col min="6" max="6" width="21" customWidth="1"/>
    <col min="7" max="13" width="24" customWidth="1"/>
    <col min="14" max="14" width="9" customWidth="1"/>
    <col min="15" max="15" width="26" customWidth="1"/>
  </cols>
  <sheetData>
    <row r="1" spans="1:15" ht="18" x14ac:dyDescent="0.4">
      <c r="A1" s="1" t="s">
        <v>0</v>
      </c>
    </row>
    <row r="3" spans="1:15" ht="30" customHeight="1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 x14ac:dyDescent="0.35">
      <c r="A4" s="3">
        <v>2</v>
      </c>
      <c r="B4" s="4">
        <v>46299</v>
      </c>
      <c r="C4" s="3" t="s">
        <v>16</v>
      </c>
      <c r="D4" s="3" t="s">
        <v>17</v>
      </c>
      <c r="E4" s="5" t="s">
        <v>18</v>
      </c>
      <c r="F4" s="5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7">
        <f t="shared" ref="N4:N11" si="0">COUNTA(G4:M4)</f>
        <v>7</v>
      </c>
      <c r="O4" s="5"/>
    </row>
    <row r="5" spans="1:15" x14ac:dyDescent="0.35">
      <c r="A5" s="8">
        <v>3</v>
      </c>
      <c r="B5" s="9">
        <v>46305</v>
      </c>
      <c r="C5" s="8" t="s">
        <v>27</v>
      </c>
      <c r="D5" s="8" t="s">
        <v>28</v>
      </c>
      <c r="E5" s="10" t="s">
        <v>29</v>
      </c>
      <c r="F5" s="10" t="s">
        <v>30</v>
      </c>
      <c r="G5" s="6" t="s">
        <v>31</v>
      </c>
      <c r="H5" s="6" t="s">
        <v>22</v>
      </c>
      <c r="I5" s="6" t="s">
        <v>24</v>
      </c>
      <c r="J5" s="6" t="s">
        <v>32</v>
      </c>
      <c r="K5" s="6" t="s">
        <v>33</v>
      </c>
      <c r="L5" s="6" t="s">
        <v>34</v>
      </c>
      <c r="M5" s="6" t="s">
        <v>21</v>
      </c>
      <c r="N5" s="7">
        <f t="shared" si="0"/>
        <v>7</v>
      </c>
      <c r="O5" s="10"/>
    </row>
    <row r="6" spans="1:15" x14ac:dyDescent="0.35">
      <c r="A6" s="3">
        <v>5</v>
      </c>
      <c r="B6" s="4">
        <v>46323</v>
      </c>
      <c r="C6" s="3" t="s">
        <v>35</v>
      </c>
      <c r="D6" s="3" t="s">
        <v>36</v>
      </c>
      <c r="E6" s="5" t="s">
        <v>37</v>
      </c>
      <c r="F6" s="5" t="s">
        <v>30</v>
      </c>
      <c r="G6" s="6" t="s">
        <v>38</v>
      </c>
      <c r="H6" s="6" t="s">
        <v>39</v>
      </c>
      <c r="I6" s="6" t="s">
        <v>33</v>
      </c>
      <c r="J6" s="6" t="s">
        <v>23</v>
      </c>
      <c r="K6" s="6" t="s">
        <v>26</v>
      </c>
      <c r="L6" s="6" t="s">
        <v>40</v>
      </c>
      <c r="M6" s="6" t="s">
        <v>41</v>
      </c>
      <c r="N6" s="7">
        <f t="shared" si="0"/>
        <v>7</v>
      </c>
      <c r="O6" s="5"/>
    </row>
    <row r="7" spans="1:15" x14ac:dyDescent="0.35">
      <c r="A7" s="8">
        <v>7</v>
      </c>
      <c r="B7" s="9">
        <v>46348</v>
      </c>
      <c r="C7" s="8" t="s">
        <v>16</v>
      </c>
      <c r="D7" s="8" t="s">
        <v>42</v>
      </c>
      <c r="E7" s="10" t="s">
        <v>43</v>
      </c>
      <c r="F7" s="10" t="s">
        <v>19</v>
      </c>
      <c r="G7" s="6" t="s">
        <v>44</v>
      </c>
      <c r="H7" s="6" t="s">
        <v>31</v>
      </c>
      <c r="I7" s="6" t="s">
        <v>20</v>
      </c>
      <c r="J7" s="6" t="s">
        <v>32</v>
      </c>
      <c r="K7" s="6" t="s">
        <v>21</v>
      </c>
      <c r="L7" s="6" t="s">
        <v>22</v>
      </c>
      <c r="M7" s="6" t="s">
        <v>24</v>
      </c>
      <c r="N7" s="7">
        <f t="shared" si="0"/>
        <v>7</v>
      </c>
      <c r="O7" s="10"/>
    </row>
    <row r="8" spans="1:15" x14ac:dyDescent="0.35">
      <c r="A8" s="3">
        <v>9</v>
      </c>
      <c r="B8" s="4">
        <v>46361</v>
      </c>
      <c r="C8" s="3" t="s">
        <v>27</v>
      </c>
      <c r="D8" s="3" t="s">
        <v>45</v>
      </c>
      <c r="E8" s="5" t="s">
        <v>46</v>
      </c>
      <c r="F8" s="5" t="s">
        <v>30</v>
      </c>
      <c r="G8" s="6" t="s">
        <v>25</v>
      </c>
      <c r="H8" s="6" t="s">
        <v>38</v>
      </c>
      <c r="I8" s="6" t="s">
        <v>26</v>
      </c>
      <c r="J8" s="6" t="s">
        <v>23</v>
      </c>
      <c r="K8" s="6" t="s">
        <v>34</v>
      </c>
      <c r="L8" s="6" t="s">
        <v>39</v>
      </c>
      <c r="M8" s="6" t="s">
        <v>33</v>
      </c>
      <c r="N8" s="7">
        <f t="shared" si="0"/>
        <v>7</v>
      </c>
      <c r="O8" s="5"/>
    </row>
    <row r="9" spans="1:15" x14ac:dyDescent="0.35">
      <c r="A9" s="8">
        <v>10</v>
      </c>
      <c r="B9" s="9">
        <v>46374</v>
      </c>
      <c r="C9" s="8" t="s">
        <v>47</v>
      </c>
      <c r="D9" s="8" t="s">
        <v>36</v>
      </c>
      <c r="E9" s="10" t="s">
        <v>48</v>
      </c>
      <c r="F9" s="10" t="s">
        <v>30</v>
      </c>
      <c r="G9" s="6" t="s">
        <v>22</v>
      </c>
      <c r="H9" s="6" t="s">
        <v>44</v>
      </c>
      <c r="I9" s="6" t="s">
        <v>21</v>
      </c>
      <c r="J9" s="6" t="s">
        <v>32</v>
      </c>
      <c r="K9" s="6" t="s">
        <v>40</v>
      </c>
      <c r="L9" s="6" t="s">
        <v>41</v>
      </c>
      <c r="M9" s="6" t="s">
        <v>20</v>
      </c>
      <c r="N9" s="7">
        <f t="shared" si="0"/>
        <v>7</v>
      </c>
      <c r="O9" s="10"/>
    </row>
    <row r="10" spans="1:15" x14ac:dyDescent="0.35">
      <c r="A10" s="3">
        <v>15</v>
      </c>
      <c r="B10" s="4">
        <v>46423</v>
      </c>
      <c r="C10" s="3" t="s">
        <v>47</v>
      </c>
      <c r="D10" s="3" t="s">
        <v>36</v>
      </c>
      <c r="E10" s="5" t="s">
        <v>49</v>
      </c>
      <c r="F10" s="5" t="s">
        <v>30</v>
      </c>
      <c r="G10" s="6" t="s">
        <v>33</v>
      </c>
      <c r="H10" s="6" t="s">
        <v>25</v>
      </c>
      <c r="I10" s="6" t="s">
        <v>34</v>
      </c>
      <c r="J10" s="6" t="s">
        <v>23</v>
      </c>
      <c r="K10" s="6" t="s">
        <v>39</v>
      </c>
      <c r="L10" s="6" t="s">
        <v>24</v>
      </c>
      <c r="M10" s="6" t="s">
        <v>31</v>
      </c>
      <c r="N10" s="7">
        <f t="shared" si="0"/>
        <v>7</v>
      </c>
      <c r="O10" s="5"/>
    </row>
    <row r="11" spans="1:15" x14ac:dyDescent="0.35">
      <c r="A11" s="8">
        <v>17</v>
      </c>
      <c r="B11" s="9">
        <v>46452</v>
      </c>
      <c r="C11" s="8" t="s">
        <v>27</v>
      </c>
      <c r="D11" s="8" t="s">
        <v>42</v>
      </c>
      <c r="E11" s="10" t="s">
        <v>50</v>
      </c>
      <c r="F11" s="10" t="s">
        <v>30</v>
      </c>
      <c r="G11" s="6" t="s">
        <v>41</v>
      </c>
      <c r="H11" s="6" t="s">
        <v>26</v>
      </c>
      <c r="I11" s="6" t="s">
        <v>40</v>
      </c>
      <c r="J11" s="6" t="s">
        <v>32</v>
      </c>
      <c r="K11" s="6" t="s">
        <v>20</v>
      </c>
      <c r="L11" s="6" t="s">
        <v>44</v>
      </c>
      <c r="M11" s="6" t="s">
        <v>38</v>
      </c>
      <c r="N11" s="7">
        <f t="shared" si="0"/>
        <v>7</v>
      </c>
      <c r="O11" s="10"/>
    </row>
    <row r="13" spans="1:15" x14ac:dyDescent="0.35">
      <c r="F13" s="11" t="s">
        <v>51</v>
      </c>
      <c r="N13" s="7">
        <f>SUM(N4:N11)</f>
        <v>56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zoomScaleNormal="100" workbookViewId="0">
      <pane ySplit="3" topLeftCell="A12" activePane="bottomLeft" state="frozen"/>
      <selection pane="bottomLeft"/>
    </sheetView>
  </sheetViews>
  <sheetFormatPr defaultColWidth="8.6328125" defaultRowHeight="14.5" x14ac:dyDescent="0.35"/>
  <cols>
    <col min="1" max="1" width="26" customWidth="1"/>
    <col min="2" max="2" width="11" customWidth="1"/>
    <col min="3" max="3" width="12" customWidth="1"/>
    <col min="4" max="5" width="9" customWidth="1"/>
    <col min="6" max="7" width="10" customWidth="1"/>
  </cols>
  <sheetData>
    <row r="1" spans="1:7" ht="18" x14ac:dyDescent="0.4">
      <c r="A1" s="1" t="s">
        <v>52</v>
      </c>
    </row>
    <row r="3" spans="1:7" ht="30" customHeight="1" x14ac:dyDescent="0.35">
      <c r="A3" s="2" t="s">
        <v>53</v>
      </c>
      <c r="B3" s="2" t="s">
        <v>54</v>
      </c>
      <c r="C3" s="2" t="s">
        <v>55</v>
      </c>
      <c r="D3" s="2" t="s">
        <v>56</v>
      </c>
      <c r="E3" s="2" t="s">
        <v>7</v>
      </c>
      <c r="F3" s="2" t="s">
        <v>10</v>
      </c>
      <c r="G3" s="2" t="s">
        <v>11</v>
      </c>
    </row>
    <row r="4" spans="1:7" x14ac:dyDescent="0.35">
      <c r="A4" s="6" t="s">
        <v>38</v>
      </c>
      <c r="B4" s="3">
        <f>IF($A4="","",COUNTIF(Arbetspass!$G$4:$M$11,$A4))</f>
        <v>3</v>
      </c>
      <c r="C4" s="3">
        <f>IF($A4="","",COUNTIF(Arbetspass!$L$4:$M$11,$A4))</f>
        <v>1</v>
      </c>
      <c r="D4" s="3">
        <f>IF($A4="","",COUNTIF(Arbetspass!$H$4:$I$11,$A4))</f>
        <v>1</v>
      </c>
      <c r="E4" s="3">
        <f>IF($A4="","",COUNTIF(Arbetspass!$G$4:$G$11,$A4))</f>
        <v>1</v>
      </c>
      <c r="F4" s="3">
        <f>IF($A4="","",COUNTIF(Arbetspass!$J$4:$J$11,$A4))</f>
        <v>0</v>
      </c>
      <c r="G4" s="3">
        <f>IF($A4="","",COUNTIF(Arbetspass!$K$4:$K$11,$A4))</f>
        <v>0</v>
      </c>
    </row>
    <row r="5" spans="1:7" x14ac:dyDescent="0.35">
      <c r="A5" s="6" t="s">
        <v>26</v>
      </c>
      <c r="B5" s="3">
        <f>IF($A5="","",COUNTIF(Arbetspass!$G$4:$M$11,$A5))</f>
        <v>4</v>
      </c>
      <c r="C5" s="3">
        <f>IF($A5="","",COUNTIF(Arbetspass!$L$4:$M$11,$A5))</f>
        <v>1</v>
      </c>
      <c r="D5" s="3">
        <f>IF($A5="","",COUNTIF(Arbetspass!$H$4:$I$11,$A5))</f>
        <v>2</v>
      </c>
      <c r="E5" s="3">
        <f>IF($A5="","",COUNTIF(Arbetspass!$G$4:$G$11,$A5))</f>
        <v>0</v>
      </c>
      <c r="F5" s="3">
        <f>IF($A5="","",COUNTIF(Arbetspass!$J$4:$J$11,$A5))</f>
        <v>0</v>
      </c>
      <c r="G5" s="3">
        <f>IF($A5="","",COUNTIF(Arbetspass!$K$4:$K$11,$A5))</f>
        <v>1</v>
      </c>
    </row>
    <row r="6" spans="1:7" x14ac:dyDescent="0.35">
      <c r="A6" s="6" t="s">
        <v>40</v>
      </c>
      <c r="B6" s="3">
        <f>IF($A6="","",COUNTIF(Arbetspass!$G$4:$M$11,$A6))</f>
        <v>3</v>
      </c>
      <c r="C6" s="3">
        <f>IF($A6="","",COUNTIF(Arbetspass!$L$4:$M$11,$A6))</f>
        <v>1</v>
      </c>
      <c r="D6" s="3">
        <f>IF($A6="","",COUNTIF(Arbetspass!$H$4:$I$11,$A6))</f>
        <v>1</v>
      </c>
      <c r="E6" s="3">
        <f>IF($A6="","",COUNTIF(Arbetspass!$G$4:$G$11,$A6))</f>
        <v>0</v>
      </c>
      <c r="F6" s="3">
        <f>IF($A6="","",COUNTIF(Arbetspass!$J$4:$J$11,$A6))</f>
        <v>0</v>
      </c>
      <c r="G6" s="3">
        <f>IF($A6="","",COUNTIF(Arbetspass!$K$4:$K$11,$A6))</f>
        <v>1</v>
      </c>
    </row>
    <row r="7" spans="1:7" x14ac:dyDescent="0.35">
      <c r="A7" s="6" t="s">
        <v>41</v>
      </c>
      <c r="B7" s="3">
        <f>IF($A7="","",COUNTIF(Arbetspass!$G$4:$M$11,$A7))</f>
        <v>3</v>
      </c>
      <c r="C7" s="3">
        <f>IF($A7="","",COUNTIF(Arbetspass!$L$4:$M$11,$A7))</f>
        <v>2</v>
      </c>
      <c r="D7" s="3">
        <f>IF($A7="","",COUNTIF(Arbetspass!$H$4:$I$11,$A7))</f>
        <v>0</v>
      </c>
      <c r="E7" s="3">
        <f>IF($A7="","",COUNTIF(Arbetspass!$G$4:$G$11,$A7))</f>
        <v>1</v>
      </c>
      <c r="F7" s="3">
        <f>IF($A7="","",COUNTIF(Arbetspass!$J$4:$J$11,$A7))</f>
        <v>0</v>
      </c>
      <c r="G7" s="3">
        <f>IF($A7="","",COUNTIF(Arbetspass!$K$4:$K$11,$A7))</f>
        <v>0</v>
      </c>
    </row>
    <row r="8" spans="1:7" x14ac:dyDescent="0.35">
      <c r="A8" s="6" t="s">
        <v>23</v>
      </c>
      <c r="B8" s="3">
        <f>IF($A8="","",COUNTIF(Arbetspass!$G$4:$M$11,$A8))</f>
        <v>4</v>
      </c>
      <c r="C8" s="3">
        <f>IF($A8="","",COUNTIF(Arbetspass!$L$4:$M$11,$A8))</f>
        <v>0</v>
      </c>
      <c r="D8" s="3">
        <f>IF($A8="","",COUNTIF(Arbetspass!$H$4:$I$11,$A8))</f>
        <v>0</v>
      </c>
      <c r="E8" s="3">
        <f>IF($A8="","",COUNTIF(Arbetspass!$G$4:$G$11,$A8))</f>
        <v>0</v>
      </c>
      <c r="F8" s="3">
        <f>IF($A8="","",COUNTIF(Arbetspass!$J$4:$J$11,$A8))</f>
        <v>4</v>
      </c>
      <c r="G8" s="3">
        <f>IF($A8="","",COUNTIF(Arbetspass!$K$4:$K$11,$A8))</f>
        <v>0</v>
      </c>
    </row>
    <row r="9" spans="1:7" x14ac:dyDescent="0.35">
      <c r="A9" s="6" t="s">
        <v>20</v>
      </c>
      <c r="B9" s="3">
        <f>IF($A9="","",COUNTIF(Arbetspass!$G$4:$M$11,$A9))</f>
        <v>4</v>
      </c>
      <c r="C9" s="3">
        <f>IF($A9="","",COUNTIF(Arbetspass!$L$4:$M$11,$A9))</f>
        <v>1</v>
      </c>
      <c r="D9" s="3">
        <f>IF($A9="","",COUNTIF(Arbetspass!$H$4:$I$11,$A9))</f>
        <v>1</v>
      </c>
      <c r="E9" s="3">
        <f>IF($A9="","",COUNTIF(Arbetspass!$G$4:$G$11,$A9))</f>
        <v>1</v>
      </c>
      <c r="F9" s="3">
        <f>IF($A9="","",COUNTIF(Arbetspass!$J$4:$J$11,$A9))</f>
        <v>0</v>
      </c>
      <c r="G9" s="3">
        <f>IF($A9="","",COUNTIF(Arbetspass!$K$4:$K$11,$A9))</f>
        <v>1</v>
      </c>
    </row>
    <row r="10" spans="1:7" x14ac:dyDescent="0.35">
      <c r="A10" s="6" t="s">
        <v>44</v>
      </c>
      <c r="B10" s="3">
        <f>IF($A10="","",COUNTIF(Arbetspass!$G$4:$M$11,$A10))</f>
        <v>3</v>
      </c>
      <c r="C10" s="3">
        <f>IF($A10="","",COUNTIF(Arbetspass!$L$4:$M$11,$A10))</f>
        <v>1</v>
      </c>
      <c r="D10" s="3">
        <f>IF($A10="","",COUNTIF(Arbetspass!$H$4:$I$11,$A10))</f>
        <v>1</v>
      </c>
      <c r="E10" s="3">
        <f>IF($A10="","",COUNTIF(Arbetspass!$G$4:$G$11,$A10))</f>
        <v>1</v>
      </c>
      <c r="F10" s="3">
        <f>IF($A10="","",COUNTIF(Arbetspass!$J$4:$J$11,$A10))</f>
        <v>0</v>
      </c>
      <c r="G10" s="3">
        <f>IF($A10="","",COUNTIF(Arbetspass!$K$4:$K$11,$A10))</f>
        <v>0</v>
      </c>
    </row>
    <row r="11" spans="1:7" x14ac:dyDescent="0.35">
      <c r="A11" s="6" t="s">
        <v>21</v>
      </c>
      <c r="B11" s="3">
        <f>IF($A11="","",COUNTIF(Arbetspass!$G$4:$M$11,$A11))</f>
        <v>4</v>
      </c>
      <c r="C11" s="3">
        <f>IF($A11="","",COUNTIF(Arbetspass!$L$4:$M$11,$A11))</f>
        <v>1</v>
      </c>
      <c r="D11" s="3">
        <f>IF($A11="","",COUNTIF(Arbetspass!$H$4:$I$11,$A11))</f>
        <v>2</v>
      </c>
      <c r="E11" s="3">
        <f>IF($A11="","",COUNTIF(Arbetspass!$G$4:$G$11,$A11))</f>
        <v>0</v>
      </c>
      <c r="F11" s="3">
        <f>IF($A11="","",COUNTIF(Arbetspass!$J$4:$J$11,$A11))</f>
        <v>0</v>
      </c>
      <c r="G11" s="3">
        <f>IF($A11="","",COUNTIF(Arbetspass!$K$4:$K$11,$A11))</f>
        <v>1</v>
      </c>
    </row>
    <row r="12" spans="1:7" x14ac:dyDescent="0.35">
      <c r="A12" s="6" t="s">
        <v>22</v>
      </c>
      <c r="B12" s="3">
        <f>IF($A12="","",COUNTIF(Arbetspass!$G$4:$M$11,$A12))</f>
        <v>4</v>
      </c>
      <c r="C12" s="3">
        <f>IF($A12="","",COUNTIF(Arbetspass!$L$4:$M$11,$A12))</f>
        <v>1</v>
      </c>
      <c r="D12" s="3">
        <f>IF($A12="","",COUNTIF(Arbetspass!$H$4:$I$11,$A12))</f>
        <v>2</v>
      </c>
      <c r="E12" s="3">
        <f>IF($A12="","",COUNTIF(Arbetspass!$G$4:$G$11,$A12))</f>
        <v>1</v>
      </c>
      <c r="F12" s="3">
        <f>IF($A12="","",COUNTIF(Arbetspass!$J$4:$J$11,$A12))</f>
        <v>0</v>
      </c>
      <c r="G12" s="3">
        <f>IF($A12="","",COUNTIF(Arbetspass!$K$4:$K$11,$A12))</f>
        <v>0</v>
      </c>
    </row>
    <row r="13" spans="1:7" x14ac:dyDescent="0.35">
      <c r="A13" s="6" t="s">
        <v>24</v>
      </c>
      <c r="B13" s="3">
        <f>IF($A13="","",COUNTIF(Arbetspass!$G$4:$M$11,$A13))</f>
        <v>4</v>
      </c>
      <c r="C13" s="3">
        <f>IF($A13="","",COUNTIF(Arbetspass!$L$4:$M$11,$A13))</f>
        <v>2</v>
      </c>
      <c r="D13" s="3">
        <f>IF($A13="","",COUNTIF(Arbetspass!$H$4:$I$11,$A13))</f>
        <v>1</v>
      </c>
      <c r="E13" s="3">
        <f>IF($A13="","",COUNTIF(Arbetspass!$G$4:$G$11,$A13))</f>
        <v>0</v>
      </c>
      <c r="F13" s="3">
        <f>IF($A13="","",COUNTIF(Arbetspass!$J$4:$J$11,$A13))</f>
        <v>0</v>
      </c>
      <c r="G13" s="3">
        <f>IF($A13="","",COUNTIF(Arbetspass!$K$4:$K$11,$A13))</f>
        <v>1</v>
      </c>
    </row>
    <row r="14" spans="1:7" x14ac:dyDescent="0.35">
      <c r="A14" s="6" t="s">
        <v>32</v>
      </c>
      <c r="B14" s="3">
        <f>IF($A14="","",COUNTIF(Arbetspass!$G$4:$M$11,$A14))</f>
        <v>4</v>
      </c>
      <c r="C14" s="3">
        <f>IF($A14="","",COUNTIF(Arbetspass!$L$4:$M$11,$A14))</f>
        <v>0</v>
      </c>
      <c r="D14" s="3">
        <f>IF($A14="","",COUNTIF(Arbetspass!$H$4:$I$11,$A14))</f>
        <v>0</v>
      </c>
      <c r="E14" s="3">
        <f>IF($A14="","",COUNTIF(Arbetspass!$G$4:$G$11,$A14))</f>
        <v>0</v>
      </c>
      <c r="F14" s="3">
        <f>IF($A14="","",COUNTIF(Arbetspass!$J$4:$J$11,$A14))</f>
        <v>4</v>
      </c>
      <c r="G14" s="3">
        <f>IF($A14="","",COUNTIF(Arbetspass!$K$4:$K$11,$A14))</f>
        <v>0</v>
      </c>
    </row>
    <row r="15" spans="1:7" x14ac:dyDescent="0.35">
      <c r="A15" s="6" t="s">
        <v>31</v>
      </c>
      <c r="B15" s="3">
        <f>IF($A15="","",COUNTIF(Arbetspass!$G$4:$M$11,$A15))</f>
        <v>3</v>
      </c>
      <c r="C15" s="3">
        <f>IF($A15="","",COUNTIF(Arbetspass!$L$4:$M$11,$A15))</f>
        <v>1</v>
      </c>
      <c r="D15" s="3">
        <f>IF($A15="","",COUNTIF(Arbetspass!$H$4:$I$11,$A15))</f>
        <v>1</v>
      </c>
      <c r="E15" s="3">
        <f>IF($A15="","",COUNTIF(Arbetspass!$G$4:$G$11,$A15))</f>
        <v>1</v>
      </c>
      <c r="F15" s="3">
        <f>IF($A15="","",COUNTIF(Arbetspass!$J$4:$J$11,$A15))</f>
        <v>0</v>
      </c>
      <c r="G15" s="3">
        <f>IF($A15="","",COUNTIF(Arbetspass!$K$4:$K$11,$A15))</f>
        <v>0</v>
      </c>
    </row>
    <row r="16" spans="1:7" x14ac:dyDescent="0.35">
      <c r="A16" s="6" t="s">
        <v>25</v>
      </c>
      <c r="B16" s="3">
        <f>IF($A16="","",COUNTIF(Arbetspass!$G$4:$M$11,$A16))</f>
        <v>3</v>
      </c>
      <c r="C16" s="3">
        <f>IF($A16="","",COUNTIF(Arbetspass!$L$4:$M$11,$A16))</f>
        <v>1</v>
      </c>
      <c r="D16" s="3">
        <f>IF($A16="","",COUNTIF(Arbetspass!$H$4:$I$11,$A16))</f>
        <v>1</v>
      </c>
      <c r="E16" s="3">
        <f>IF($A16="","",COUNTIF(Arbetspass!$G$4:$G$11,$A16))</f>
        <v>1</v>
      </c>
      <c r="F16" s="3">
        <f>IF($A16="","",COUNTIF(Arbetspass!$J$4:$J$11,$A16))</f>
        <v>0</v>
      </c>
      <c r="G16" s="3">
        <f>IF($A16="","",COUNTIF(Arbetspass!$K$4:$K$11,$A16))</f>
        <v>0</v>
      </c>
    </row>
    <row r="17" spans="1:7" x14ac:dyDescent="0.35">
      <c r="A17" s="6" t="s">
        <v>34</v>
      </c>
      <c r="B17" s="3">
        <f>IF($A17="","",COUNTIF(Arbetspass!$G$4:$M$11,$A17))</f>
        <v>3</v>
      </c>
      <c r="C17" s="3">
        <f>IF($A17="","",COUNTIF(Arbetspass!$L$4:$M$11,$A17))</f>
        <v>1</v>
      </c>
      <c r="D17" s="3">
        <f>IF($A17="","",COUNTIF(Arbetspass!$H$4:$I$11,$A17))</f>
        <v>1</v>
      </c>
      <c r="E17" s="3">
        <f>IF($A17="","",COUNTIF(Arbetspass!$G$4:$G$11,$A17))</f>
        <v>0</v>
      </c>
      <c r="F17" s="3">
        <f>IF($A17="","",COUNTIF(Arbetspass!$J$4:$J$11,$A17))</f>
        <v>0</v>
      </c>
      <c r="G17" s="3">
        <f>IF($A17="","",COUNTIF(Arbetspass!$K$4:$K$11,$A17))</f>
        <v>1</v>
      </c>
    </row>
    <row r="18" spans="1:7" x14ac:dyDescent="0.35">
      <c r="A18" s="6" t="s">
        <v>39</v>
      </c>
      <c r="B18" s="3">
        <f>IF($A18="","",COUNTIF(Arbetspass!$G$4:$M$11,$A18))</f>
        <v>3</v>
      </c>
      <c r="C18" s="3">
        <f>IF($A18="","",COUNTIF(Arbetspass!$L$4:$M$11,$A18))</f>
        <v>1</v>
      </c>
      <c r="D18" s="3">
        <f>IF($A18="","",COUNTIF(Arbetspass!$H$4:$I$11,$A18))</f>
        <v>1</v>
      </c>
      <c r="E18" s="3">
        <f>IF($A18="","",COUNTIF(Arbetspass!$G$4:$G$11,$A18))</f>
        <v>0</v>
      </c>
      <c r="F18" s="3">
        <f>IF($A18="","",COUNTIF(Arbetspass!$J$4:$J$11,$A18))</f>
        <v>0</v>
      </c>
      <c r="G18" s="3">
        <f>IF($A18="","",COUNTIF(Arbetspass!$K$4:$K$11,$A18))</f>
        <v>1</v>
      </c>
    </row>
    <row r="19" spans="1:7" x14ac:dyDescent="0.35">
      <c r="A19" s="6" t="s">
        <v>33</v>
      </c>
      <c r="B19" s="3">
        <f>IF($A19="","",COUNTIF(Arbetspass!$G$4:$M$11,$A19))</f>
        <v>4</v>
      </c>
      <c r="C19" s="3">
        <f>IF($A19="","",COUNTIF(Arbetspass!$L$4:$M$11,$A19))</f>
        <v>1</v>
      </c>
      <c r="D19" s="3">
        <f>IF($A19="","",COUNTIF(Arbetspass!$H$4:$I$11,$A19))</f>
        <v>1</v>
      </c>
      <c r="E19" s="3">
        <f>IF($A19="","",COUNTIF(Arbetspass!$G$4:$G$11,$A19))</f>
        <v>1</v>
      </c>
      <c r="F19" s="3">
        <f>IF($A19="","",COUNTIF(Arbetspass!$J$4:$J$11,$A19))</f>
        <v>0</v>
      </c>
      <c r="G19" s="3">
        <f>IF($A19="","",COUNTIF(Arbetspass!$K$4:$K$11,$A19))</f>
        <v>1</v>
      </c>
    </row>
    <row r="21" spans="1:7" x14ac:dyDescent="0.35">
      <c r="A21" s="12" t="s">
        <v>57</v>
      </c>
      <c r="B21" s="7">
        <f t="shared" ref="B21:G21" si="0">SUM(B4:B19)</f>
        <v>56</v>
      </c>
      <c r="C21" s="7">
        <f t="shared" si="0"/>
        <v>16</v>
      </c>
      <c r="D21" s="7">
        <f t="shared" si="0"/>
        <v>16</v>
      </c>
      <c r="E21" s="7">
        <f t="shared" si="0"/>
        <v>8</v>
      </c>
      <c r="F21" s="7">
        <f t="shared" si="0"/>
        <v>8</v>
      </c>
      <c r="G21" s="7">
        <f t="shared" si="0"/>
        <v>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zoomScaleNormal="100" workbookViewId="0"/>
  </sheetViews>
  <sheetFormatPr defaultColWidth="8.6328125" defaultRowHeight="14.5" x14ac:dyDescent="0.35"/>
  <cols>
    <col min="1" max="1" width="30" customWidth="1"/>
    <col min="2" max="2" width="16" customWidth="1"/>
    <col min="3" max="3" width="18" customWidth="1"/>
    <col min="4" max="4" width="62" customWidth="1"/>
  </cols>
  <sheetData>
    <row r="1" spans="1:4" ht="18" x14ac:dyDescent="0.4">
      <c r="A1" s="1" t="s">
        <v>58</v>
      </c>
    </row>
    <row r="3" spans="1:4" ht="30" customHeight="1" x14ac:dyDescent="0.35">
      <c r="A3" s="2" t="s">
        <v>59</v>
      </c>
      <c r="B3" s="2" t="s">
        <v>60</v>
      </c>
      <c r="C3" s="2" t="s">
        <v>61</v>
      </c>
      <c r="D3" s="2" t="s">
        <v>62</v>
      </c>
    </row>
    <row r="4" spans="1:4" x14ac:dyDescent="0.35">
      <c r="A4" s="5" t="s">
        <v>7</v>
      </c>
      <c r="B4" s="3">
        <v>1</v>
      </c>
      <c r="C4" s="3">
        <f>B4*8</f>
        <v>8</v>
      </c>
      <c r="D4" s="5"/>
    </row>
    <row r="5" spans="1:4" x14ac:dyDescent="0.35">
      <c r="A5" s="5" t="s">
        <v>56</v>
      </c>
      <c r="B5" s="3">
        <v>2</v>
      </c>
      <c r="C5" s="3">
        <f>B5*8</f>
        <v>16</v>
      </c>
      <c r="D5" s="5"/>
    </row>
    <row r="6" spans="1:4" x14ac:dyDescent="0.35">
      <c r="A6" s="5" t="s">
        <v>10</v>
      </c>
      <c r="B6" s="3">
        <v>1</v>
      </c>
      <c r="C6" s="3">
        <f>B6*8</f>
        <v>8</v>
      </c>
      <c r="D6" s="5" t="s">
        <v>63</v>
      </c>
    </row>
    <row r="7" spans="1:4" x14ac:dyDescent="0.35">
      <c r="A7" s="5" t="s">
        <v>11</v>
      </c>
      <c r="B7" s="3">
        <v>1</v>
      </c>
      <c r="C7" s="3">
        <f>B7*8</f>
        <v>8</v>
      </c>
      <c r="D7" s="5"/>
    </row>
    <row r="8" spans="1:4" x14ac:dyDescent="0.35">
      <c r="A8" s="5" t="s">
        <v>55</v>
      </c>
      <c r="B8" s="3">
        <v>2</v>
      </c>
      <c r="C8" s="3">
        <f>B8*8</f>
        <v>16</v>
      </c>
      <c r="D8" s="5" t="s">
        <v>64</v>
      </c>
    </row>
    <row r="9" spans="1:4" x14ac:dyDescent="0.35">
      <c r="A9" s="12" t="s">
        <v>65</v>
      </c>
      <c r="B9" s="7">
        <f>SUM(B4:B8)</f>
        <v>7</v>
      </c>
      <c r="C9" s="7">
        <f>SUM(C4:C8)</f>
        <v>56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Arbetspass</vt:lpstr>
      <vt:lpstr>Fördelning</vt:lpstr>
      <vt:lpstr>Roller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Fredrik Häll</cp:lastModifiedBy>
  <cp:revision>0</cp:revision>
  <dcterms:created xsi:type="dcterms:W3CDTF">2026-09-08T19:34:39Z</dcterms:created>
  <dcterms:modified xsi:type="dcterms:W3CDTF">2026-09-08T19:37:50Z</dcterms:modified>
  <dc:language>en-US</dc:language>
</cp:coreProperties>
</file>