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494eff608edaa/Skrivbord/Bowling/Veterantouren/"/>
    </mc:Choice>
  </mc:AlternateContent>
  <xr:revisionPtr revIDLastSave="735" documentId="8_{2AA7F610-D1A7-4503-9F57-F71E716F0603}" xr6:coauthVersionLast="47" xr6:coauthVersionMax="47" xr10:uidLastSave="{53823D73-E84B-455C-8B1C-49446B2256C4}"/>
  <bookViews>
    <workbookView xWindow="690" yWindow="690" windowWidth="23760" windowHeight="19710" xr2:uid="{00000000-000D-0000-FFFF-FFFF00000000}"/>
  </bookViews>
  <sheets>
    <sheet name="Herrar" sheetId="1" r:id="rId1"/>
    <sheet name="Damer" sheetId="2" r:id="rId2"/>
    <sheet name="Kiruna H" sheetId="14" r:id="rId3"/>
    <sheet name="Malmb H" sheetId="15" r:id="rId4"/>
    <sheet name="Älvsbyn B" sheetId="13" r:id="rId5"/>
    <sheet name="Kalix H" sheetId="12" r:id="rId6"/>
    <sheet name="Luleå B" sheetId="11" r:id="rId7"/>
    <sheet name="Luleå H" sheetId="10" r:id="rId8"/>
    <sheet name="Ä-byn H" sheetId="9" r:id="rId9"/>
    <sheet name="Kalix B" sheetId="8" r:id="rId10"/>
    <sheet name="Kiruna B" sheetId="7" r:id="rId11"/>
    <sheet name="Malmb B" sheetId="6" r:id="rId12"/>
  </sheets>
  <definedNames>
    <definedName name="_xlnm._FilterDatabase" localSheetId="0" hidden="1">Herrar!$B$3:$P$37</definedName>
    <definedName name="_xlnm._FilterDatabase" localSheetId="3" hidden="1">'Malmb H'!$J$5:$U$47</definedName>
    <definedName name="_xlnm.Print_Area" localSheetId="1">Damer!$A$1:$P$22</definedName>
    <definedName name="_xlnm.Print_Area" localSheetId="0">Herrar!$A$1:$P$44</definedName>
    <definedName name="_xlnm.Print_Area" localSheetId="7">'Luleå H'!$A$1:$G$35</definedName>
    <definedName name="_xlnm.Print_Titles" localSheetId="1">Damer!$1:$2</definedName>
    <definedName name="_xlnm.Print_Titles" localSheetId="0">Herrar!$1:$2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37" i="1"/>
  <c r="O37" i="1" s="1"/>
  <c r="P37" i="1" s="1"/>
  <c r="N36" i="1"/>
  <c r="M36" i="1"/>
  <c r="O36" i="1" s="1"/>
  <c r="P36" i="1" s="1"/>
  <c r="N32" i="1"/>
  <c r="M32" i="1"/>
  <c r="O32" i="1" s="1"/>
  <c r="P32" i="1" s="1"/>
  <c r="N31" i="1"/>
  <c r="M31" i="1"/>
  <c r="O31" i="1" s="1"/>
  <c r="P31" i="1" s="1"/>
  <c r="N26" i="1"/>
  <c r="M26" i="1"/>
  <c r="O26" i="1" s="1"/>
  <c r="P26" i="1" s="1"/>
  <c r="N19" i="1"/>
  <c r="M19" i="1"/>
  <c r="O19" i="1" s="1"/>
  <c r="P19" i="1" s="1"/>
  <c r="N16" i="1"/>
  <c r="M16" i="1"/>
  <c r="O16" i="1" s="1"/>
  <c r="P16" i="1" s="1"/>
  <c r="N14" i="1"/>
  <c r="M14" i="1"/>
  <c r="O14" i="1" s="1"/>
  <c r="P14" i="1" s="1"/>
  <c r="N6" i="1"/>
  <c r="M6" i="1"/>
  <c r="O6" i="1" s="1"/>
  <c r="P6" i="1" s="1"/>
  <c r="N18" i="2"/>
  <c r="M18" i="2"/>
  <c r="N17" i="2"/>
  <c r="M17" i="2"/>
  <c r="O17" i="2" s="1"/>
  <c r="P17" i="2" s="1"/>
  <c r="N16" i="2"/>
  <c r="M16" i="2"/>
  <c r="M4" i="2"/>
  <c r="N4" i="2"/>
  <c r="M5" i="2"/>
  <c r="N5" i="2"/>
  <c r="M6" i="2"/>
  <c r="N6" i="2"/>
  <c r="M7" i="2"/>
  <c r="N7" i="2"/>
  <c r="M8" i="2"/>
  <c r="N8" i="2"/>
  <c r="C16" i="13"/>
  <c r="F16" i="13"/>
  <c r="E16" i="13"/>
  <c r="D16" i="13"/>
  <c r="F28" i="13"/>
  <c r="E28" i="13"/>
  <c r="D28" i="13"/>
  <c r="C28" i="13"/>
  <c r="G2" i="13"/>
  <c r="G8" i="13"/>
  <c r="G11" i="13"/>
  <c r="G6" i="13"/>
  <c r="G7" i="13"/>
  <c r="G26" i="13"/>
  <c r="G22" i="13"/>
  <c r="G27" i="13"/>
  <c r="G21" i="13"/>
  <c r="G23" i="13"/>
  <c r="G10" i="13"/>
  <c r="G14" i="13"/>
  <c r="G13" i="13"/>
  <c r="G4" i="13"/>
  <c r="G9" i="13"/>
  <c r="G20" i="13"/>
  <c r="N35" i="1"/>
  <c r="M35" i="1"/>
  <c r="N30" i="1"/>
  <c r="M30" i="1"/>
  <c r="N29" i="1"/>
  <c r="M29" i="1"/>
  <c r="N25" i="1"/>
  <c r="M25" i="1"/>
  <c r="N22" i="1"/>
  <c r="M22" i="1"/>
  <c r="N21" i="1"/>
  <c r="M21" i="1"/>
  <c r="N15" i="1"/>
  <c r="M15" i="1"/>
  <c r="N11" i="1"/>
  <c r="M11" i="1"/>
  <c r="N10" i="1"/>
  <c r="M10" i="1"/>
  <c r="N23" i="1"/>
  <c r="M23" i="1"/>
  <c r="N9" i="1"/>
  <c r="M9" i="1"/>
  <c r="N11" i="2"/>
  <c r="M11" i="2"/>
  <c r="N10" i="2"/>
  <c r="M10" i="2"/>
  <c r="N3" i="2"/>
  <c r="M3" i="2"/>
  <c r="L20" i="2"/>
  <c r="K20" i="2"/>
  <c r="J20" i="2"/>
  <c r="I20" i="2"/>
  <c r="H20" i="2"/>
  <c r="G20" i="2"/>
  <c r="F20" i="2"/>
  <c r="E20" i="2"/>
  <c r="D20" i="2"/>
  <c r="C20" i="2"/>
  <c r="G27" i="15"/>
  <c r="G26" i="15"/>
  <c r="G25" i="15"/>
  <c r="G24" i="15"/>
  <c r="G23" i="15"/>
  <c r="G22" i="15"/>
  <c r="G21" i="15"/>
  <c r="G20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G30" i="6"/>
  <c r="G29" i="6"/>
  <c r="G28" i="6"/>
  <c r="G27" i="6"/>
  <c r="G26" i="6"/>
  <c r="G25" i="6"/>
  <c r="G24" i="6"/>
  <c r="G23" i="6"/>
  <c r="G31" i="6" s="1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19" i="6" s="1"/>
  <c r="G4" i="6"/>
  <c r="G3" i="6"/>
  <c r="G30" i="9"/>
  <c r="G29" i="9"/>
  <c r="G28" i="9"/>
  <c r="G27" i="9"/>
  <c r="G26" i="9"/>
  <c r="G25" i="9"/>
  <c r="G31" i="9" s="1"/>
  <c r="G24" i="9"/>
  <c r="G23" i="9"/>
  <c r="G22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18" i="9" s="1"/>
  <c r="G4" i="9"/>
  <c r="G3" i="9"/>
  <c r="G29" i="10"/>
  <c r="G28" i="10"/>
  <c r="G27" i="10"/>
  <c r="G26" i="10"/>
  <c r="G25" i="10"/>
  <c r="G24" i="10"/>
  <c r="G30" i="10" s="1"/>
  <c r="G23" i="10"/>
  <c r="G22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19" i="10" s="1"/>
  <c r="G4" i="10"/>
  <c r="G3" i="10"/>
  <c r="G27" i="14"/>
  <c r="G25" i="14"/>
  <c r="G24" i="14"/>
  <c r="G21" i="14"/>
  <c r="G20" i="14"/>
  <c r="G17" i="14"/>
  <c r="G13" i="14"/>
  <c r="G10" i="14"/>
  <c r="G9" i="14"/>
  <c r="G8" i="14"/>
  <c r="G7" i="14"/>
  <c r="G6" i="14"/>
  <c r="G3" i="14"/>
  <c r="G25" i="7"/>
  <c r="G10" i="7"/>
  <c r="G11" i="7"/>
  <c r="G9" i="7"/>
  <c r="G5" i="7"/>
  <c r="G6" i="7"/>
  <c r="G8" i="7"/>
  <c r="G14" i="7"/>
  <c r="G15" i="7"/>
  <c r="G7" i="7"/>
  <c r="G13" i="7"/>
  <c r="G4" i="7"/>
  <c r="G3" i="7"/>
  <c r="G18" i="7" s="1"/>
  <c r="G12" i="7"/>
  <c r="G16" i="7"/>
  <c r="G17" i="7"/>
  <c r="G30" i="7"/>
  <c r="G26" i="7"/>
  <c r="G23" i="7"/>
  <c r="G22" i="7"/>
  <c r="G31" i="7" s="1"/>
  <c r="G24" i="7"/>
  <c r="G28" i="7"/>
  <c r="G27" i="7"/>
  <c r="G29" i="7"/>
  <c r="G26" i="8"/>
  <c r="G27" i="8"/>
  <c r="G28" i="8"/>
  <c r="G24" i="8"/>
  <c r="G25" i="8"/>
  <c r="G29" i="8"/>
  <c r="G23" i="8"/>
  <c r="G22" i="8"/>
  <c r="G10" i="8"/>
  <c r="G5" i="8"/>
  <c r="G6" i="8"/>
  <c r="G16" i="8"/>
  <c r="G3" i="8"/>
  <c r="G8" i="8"/>
  <c r="G13" i="8"/>
  <c r="G12" i="8"/>
  <c r="G17" i="8"/>
  <c r="G15" i="8"/>
  <c r="G14" i="8"/>
  <c r="G7" i="8"/>
  <c r="G9" i="8"/>
  <c r="G11" i="8"/>
  <c r="G18" i="8"/>
  <c r="G4" i="8"/>
  <c r="N34" i="1"/>
  <c r="N12" i="1"/>
  <c r="N33" i="1"/>
  <c r="N20" i="1"/>
  <c r="N24" i="1"/>
  <c r="N28" i="1"/>
  <c r="N27" i="1"/>
  <c r="N18" i="1"/>
  <c r="N7" i="1"/>
  <c r="N5" i="1"/>
  <c r="N13" i="1"/>
  <c r="N8" i="1"/>
  <c r="N3" i="1"/>
  <c r="N4" i="1"/>
  <c r="M34" i="1"/>
  <c r="M12" i="1"/>
  <c r="M33" i="1"/>
  <c r="M20" i="1"/>
  <c r="M24" i="1"/>
  <c r="M28" i="1"/>
  <c r="M27" i="1"/>
  <c r="M18" i="1"/>
  <c r="M7" i="1"/>
  <c r="M5" i="1"/>
  <c r="M13" i="1"/>
  <c r="M8" i="1"/>
  <c r="M3" i="1"/>
  <c r="M4" i="1"/>
  <c r="O16" i="2" l="1"/>
  <c r="P16" i="2" s="1"/>
  <c r="O18" i="2"/>
  <c r="P18" i="2" s="1"/>
  <c r="O11" i="2"/>
  <c r="P11" i="2" s="1"/>
  <c r="O8" i="2"/>
  <c r="P8" i="2" s="1"/>
  <c r="O6" i="2"/>
  <c r="P6" i="2" s="1"/>
  <c r="O4" i="2"/>
  <c r="P4" i="2" s="1"/>
  <c r="O7" i="2"/>
  <c r="P7" i="2" s="1"/>
  <c r="O5" i="2"/>
  <c r="P5" i="2" s="1"/>
  <c r="O3" i="2"/>
  <c r="O9" i="1"/>
  <c r="P9" i="1" s="1"/>
  <c r="O21" i="1"/>
  <c r="P21" i="1" s="1"/>
  <c r="O30" i="1"/>
  <c r="P30" i="1" s="1"/>
  <c r="O22" i="1"/>
  <c r="P22" i="1" s="1"/>
  <c r="O29" i="1"/>
  <c r="P29" i="1" s="1"/>
  <c r="O35" i="1"/>
  <c r="P35" i="1" s="1"/>
  <c r="O15" i="1"/>
  <c r="P15" i="1" s="1"/>
  <c r="O10" i="1"/>
  <c r="P10" i="1" s="1"/>
  <c r="O11" i="1"/>
  <c r="P11" i="1" s="1"/>
  <c r="O23" i="1"/>
  <c r="P23" i="1" s="1"/>
  <c r="O25" i="1"/>
  <c r="P25" i="1" s="1"/>
  <c r="O10" i="2"/>
  <c r="P10" i="2" s="1"/>
  <c r="G18" i="15"/>
  <c r="G28" i="15"/>
  <c r="G28" i="14"/>
  <c r="G18" i="14"/>
  <c r="D31" i="14" s="1"/>
  <c r="G31" i="14" s="1"/>
  <c r="G19" i="8"/>
  <c r="G30" i="8"/>
  <c r="O5" i="1"/>
  <c r="P5" i="1" s="1"/>
  <c r="O28" i="1"/>
  <c r="P28" i="1" s="1"/>
  <c r="O20" i="1"/>
  <c r="P20" i="1" s="1"/>
  <c r="O4" i="1"/>
  <c r="P4" i="1" s="1"/>
  <c r="O7" i="1"/>
  <c r="P7" i="1" s="1"/>
  <c r="O33" i="1"/>
  <c r="P33" i="1" s="1"/>
  <c r="O18" i="1"/>
  <c r="P18" i="1" s="1"/>
  <c r="O12" i="1"/>
  <c r="P12" i="1" s="1"/>
  <c r="O8" i="1"/>
  <c r="P8" i="1" s="1"/>
  <c r="O13" i="1"/>
  <c r="P13" i="1" s="1"/>
  <c r="O27" i="1"/>
  <c r="P27" i="1" s="1"/>
  <c r="O24" i="1"/>
  <c r="P24" i="1" s="1"/>
  <c r="O34" i="1"/>
  <c r="P34" i="1" s="1"/>
  <c r="O3" i="1"/>
  <c r="P3" i="1" s="1"/>
  <c r="K21" i="2"/>
  <c r="I21" i="2"/>
  <c r="P3" i="2" l="1"/>
  <c r="C30" i="15"/>
  <c r="D30" i="15" s="1"/>
  <c r="C33" i="11"/>
  <c r="G26" i="11"/>
  <c r="G27" i="11"/>
  <c r="G21" i="11"/>
  <c r="G28" i="11"/>
  <c r="G22" i="11"/>
  <c r="G24" i="11"/>
  <c r="G23" i="11"/>
  <c r="G25" i="11"/>
  <c r="G10" i="11"/>
  <c r="G13" i="11"/>
  <c r="G17" i="11"/>
  <c r="G16" i="11"/>
  <c r="G12" i="11"/>
  <c r="G5" i="11"/>
  <c r="G6" i="11"/>
  <c r="G8" i="11"/>
  <c r="G15" i="11"/>
  <c r="G2" i="11"/>
  <c r="G4" i="11"/>
  <c r="G9" i="11"/>
  <c r="G11" i="11"/>
  <c r="G3" i="11"/>
  <c r="G14" i="11"/>
  <c r="G7" i="11"/>
  <c r="G29" i="11" l="1"/>
  <c r="G18" i="11"/>
  <c r="G27" i="12"/>
  <c r="G25" i="12"/>
  <c r="G28" i="12"/>
  <c r="G24" i="12"/>
  <c r="G23" i="12"/>
  <c r="G26" i="12"/>
  <c r="G21" i="12"/>
  <c r="G22" i="12"/>
  <c r="G17" i="12"/>
  <c r="G15" i="12"/>
  <c r="G14" i="12"/>
  <c r="G10" i="12"/>
  <c r="G8" i="12"/>
  <c r="G5" i="12"/>
  <c r="G3" i="12"/>
  <c r="G2" i="12"/>
  <c r="G16" i="12"/>
  <c r="G13" i="12"/>
  <c r="G12" i="12"/>
  <c r="G11" i="12"/>
  <c r="G9" i="12"/>
  <c r="G6" i="12"/>
  <c r="G7" i="12"/>
  <c r="G4" i="12"/>
  <c r="C32" i="11" l="1"/>
  <c r="D32" i="11" s="1"/>
  <c r="G18" i="12"/>
  <c r="G29" i="12"/>
  <c r="G25" i="13"/>
  <c r="G24" i="13"/>
  <c r="G15" i="13"/>
  <c r="G5" i="13"/>
  <c r="G12" i="13"/>
  <c r="G3" i="13"/>
  <c r="N12" i="2"/>
  <c r="M12" i="2"/>
  <c r="G28" i="13" l="1"/>
  <c r="G16" i="13"/>
  <c r="C31" i="13" s="1"/>
  <c r="D31" i="13" s="1"/>
  <c r="O12" i="2"/>
  <c r="P12" i="2" s="1"/>
  <c r="E21" i="2" l="1"/>
  <c r="L21" i="2"/>
  <c r="J21" i="2"/>
  <c r="H21" i="2"/>
  <c r="G21" i="2"/>
  <c r="F21" i="2"/>
  <c r="D21" i="2"/>
  <c r="C21" i="2"/>
  <c r="L38" i="1"/>
  <c r="L39" i="1" s="1"/>
  <c r="K38" i="1"/>
  <c r="K39" i="1" s="1"/>
  <c r="J38" i="1"/>
  <c r="J39" i="1" s="1"/>
  <c r="I38" i="1"/>
  <c r="I39" i="1" s="1"/>
  <c r="H38" i="1"/>
  <c r="H39" i="1" s="1"/>
  <c r="G38" i="1"/>
  <c r="F38" i="1"/>
  <c r="E38" i="1"/>
  <c r="D38" i="1"/>
  <c r="C38" i="1"/>
  <c r="N15" i="2"/>
  <c r="N19" i="2"/>
  <c r="N13" i="2"/>
  <c r="N14" i="2"/>
  <c r="N9" i="2"/>
  <c r="M38" i="1" l="1"/>
  <c r="N17" i="1"/>
  <c r="M19" i="2" l="1"/>
  <c r="O19" i="2" s="1"/>
  <c r="P19" i="2" s="1"/>
  <c r="M15" i="2"/>
  <c r="O15" i="2" s="1"/>
  <c r="P15" i="2" s="1"/>
  <c r="M13" i="2"/>
  <c r="O13" i="2" s="1"/>
  <c r="P13" i="2" s="1"/>
  <c r="M14" i="2"/>
  <c r="O14" i="2" s="1"/>
  <c r="P14" i="2" s="1"/>
  <c r="M9" i="2"/>
  <c r="O9" i="2" s="1"/>
  <c r="G39" i="1"/>
  <c r="F39" i="1"/>
  <c r="E39" i="1"/>
  <c r="C39" i="1"/>
  <c r="M17" i="1"/>
  <c r="O17" i="1" s="1"/>
  <c r="P9" i="2" l="1"/>
  <c r="P20" i="2" s="1"/>
  <c r="O20" i="2"/>
  <c r="M20" i="2"/>
  <c r="P17" i="1"/>
  <c r="D39" i="1"/>
  <c r="M39" i="1" s="1"/>
  <c r="O38" i="1" l="1"/>
  <c r="P38" i="1"/>
</calcChain>
</file>

<file path=xl/sharedStrings.xml><?xml version="1.0" encoding="utf-8"?>
<sst xmlns="http://schemas.openxmlformats.org/spreadsheetml/2006/main" count="191" uniqueCount="89">
  <si>
    <t>Namn</t>
  </si>
  <si>
    <t>Antal</t>
  </si>
  <si>
    <t>Snitt omg</t>
  </si>
  <si>
    <t>Snitt serie</t>
  </si>
  <si>
    <t>Roger Nyström</t>
  </si>
  <si>
    <t>Kent-Ove Andersson</t>
  </si>
  <si>
    <t>Bjarne Forsberg</t>
  </si>
  <si>
    <t>Peder Kjellberg</t>
  </si>
  <si>
    <t>Rolf Norling</t>
  </si>
  <si>
    <t>Nils Sundberg</t>
  </si>
  <si>
    <t>Jan Sundholm</t>
  </si>
  <si>
    <t>Ulla Sundberg</t>
  </si>
  <si>
    <t>Carina Bergman</t>
  </si>
  <si>
    <t>Ewa Matti</t>
  </si>
  <si>
    <t>Stefan Nilsson</t>
  </si>
  <si>
    <t>Datum</t>
  </si>
  <si>
    <t>Poäng</t>
  </si>
  <si>
    <t>Diff</t>
  </si>
  <si>
    <t xml:space="preserve"> Boden</t>
  </si>
  <si>
    <t xml:space="preserve"> Kiruna</t>
  </si>
  <si>
    <t>Bennet Lindblom</t>
  </si>
  <si>
    <t>Helen Wärja</t>
  </si>
  <si>
    <t>BPBS Boden</t>
  </si>
  <si>
    <t>PBK Malmberget</t>
  </si>
  <si>
    <t>VETERANTOUREN 2024-25</t>
  </si>
  <si>
    <t>Totalt, person</t>
  </si>
  <si>
    <t>Summa</t>
  </si>
  <si>
    <t>Snitt per person</t>
  </si>
  <si>
    <t>Sven Matti</t>
  </si>
  <si>
    <t>Ingvar Carlsson</t>
  </si>
  <si>
    <t>Ulla-Karin Rönnbäck</t>
  </si>
  <si>
    <t>Älvsbyn</t>
  </si>
  <si>
    <t>Kalix</t>
  </si>
  <si>
    <t>Res</t>
  </si>
  <si>
    <t>Luleå</t>
  </si>
  <si>
    <t>Paul Svalkvist</t>
  </si>
  <si>
    <t>Hans Ljungstedt</t>
  </si>
  <si>
    <t>Hans Bergman</t>
  </si>
  <si>
    <t>Sune Hallström</t>
  </si>
  <si>
    <t>Bo-Göran Skarpsvärd</t>
  </si>
  <si>
    <t>Lotta Lindbom</t>
  </si>
  <si>
    <t>Kiruna</t>
  </si>
  <si>
    <t>Malmberget</t>
  </si>
  <si>
    <t>Boden - Kiruna H 250930</t>
  </si>
  <si>
    <t>Inger Lindblom</t>
  </si>
  <si>
    <t>Gunnel Snäll-Lidberg</t>
  </si>
  <si>
    <t>Kiruna H, 30 sep</t>
  </si>
  <si>
    <t>Malmb H, 15okt</t>
  </si>
  <si>
    <t>Ä-byn B, 12 nov</t>
  </si>
  <si>
    <t>Kalix H, 26 nov</t>
  </si>
  <si>
    <t>Luleå B, 10 dec</t>
  </si>
  <si>
    <t>Luleå H, 21 jan</t>
  </si>
  <si>
    <t>Älvsbyn H, 4 feb</t>
  </si>
  <si>
    <t>Kalix B, 18 mar</t>
  </si>
  <si>
    <t>Kiruna B, 14 apr</t>
  </si>
  <si>
    <t>Malmb B, 15 apr</t>
  </si>
  <si>
    <t>VETERANTOUREN 2025-26</t>
  </si>
  <si>
    <t xml:space="preserve">Diff  </t>
  </si>
  <si>
    <t>Boden - Malmberget H 251015</t>
  </si>
  <si>
    <t>Gunvor Strand</t>
  </si>
  <si>
    <t>Helge Andersson</t>
  </si>
  <si>
    <t>Christer Westberg</t>
  </si>
  <si>
    <t>Monika Svalkvist</t>
  </si>
  <si>
    <t>Stina Lundbäck</t>
  </si>
  <si>
    <t>Anders Renström</t>
  </si>
  <si>
    <t>Bertil Uggla</t>
  </si>
  <si>
    <t>Margareta Hedman</t>
  </si>
  <si>
    <t>Gösta Lindgren</t>
  </si>
  <si>
    <t>Tommy Strand</t>
  </si>
  <si>
    <t>Tommy Lindvall</t>
  </si>
  <si>
    <t>Bo Dahlén</t>
  </si>
  <si>
    <t>Ruth Samuelsson</t>
  </si>
  <si>
    <t>Sture Granberg</t>
  </si>
  <si>
    <t>Anders Svensson</t>
  </si>
  <si>
    <t>Solveig Korpiniemi</t>
  </si>
  <si>
    <t>Ove Sunden</t>
  </si>
  <si>
    <t>Maj-Lis Enström</t>
  </si>
  <si>
    <t>Lisa Persson</t>
  </si>
  <si>
    <t>Torgny Berglund</t>
  </si>
  <si>
    <t>Olof Lundqvist</t>
  </si>
  <si>
    <t>Viveka Forsberg</t>
  </si>
  <si>
    <t>Ola Engfors</t>
  </si>
  <si>
    <t>Erling Sundberg</t>
  </si>
  <si>
    <t>Lars-Erik Andersson</t>
  </si>
  <si>
    <t>Lotta Lindblom</t>
  </si>
  <si>
    <t>Sven M/Kjell I</t>
  </si>
  <si>
    <t>Lars Selberg</t>
  </si>
  <si>
    <t>Björn Andreassen</t>
  </si>
  <si>
    <t>Älvsbyn-Boden B 251112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</si>
</sst>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ourier New"/>
      <family val="3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2" borderId="1" xfId="0" applyFont="1" applyFill="1" applyBorder="1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1" fontId="4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6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37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4857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C54C023-E96E-46F8-B103-4EE62B6F70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382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03739CC-63A4-4A21-8372-59D3C7D086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38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75A04D3-6DD6-485B-B62C-385CD1FA6DD2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0777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9B0C5C3-5572-4C4A-9D18-088108CD56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01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088B392-4715-4085-911E-83A6DE7D12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0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7E2D848-C75D-4EF1-89D7-0BBE1CB008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38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B8A0CD4-B73C-4A15-BDBD-BD4D6F48F14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11BF58B-8410-4538-9BF8-564EA7BD2F94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FD6FCD8-45D3-4EF0-BC8D-F8E3238CB73B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562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ABA825D-1AA7-4FB6-B218-95F7575E0BDE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5D7C774-09B0-43DB-9218-15DC9A7826F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962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8CD8409-9A93-402B-8448-F75CE562551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800B57B-35AB-4098-AC3D-8808DB609634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B84337C-2AFB-40A7-ADF4-00438EBF774C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ABED235-2054-4926-88A0-AF330BB96488}"/>
            </a:ext>
          </a:extLst>
        </xdr:cNvPr>
        <xdr:cNvSpPr>
          <a:spLocks noChangeAspect="1" noChangeArrowheads="1"/>
        </xdr:cNvSpPr>
      </xdr:nvSpPr>
      <xdr:spPr bwMode="auto">
        <a:xfrm>
          <a:off x="0" y="65627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B5CB49-4C9E-4B28-B021-B919B8738431}"/>
            </a:ext>
          </a:extLst>
        </xdr:cNvPr>
        <xdr:cNvSpPr>
          <a:spLocks noChangeAspect="1" noChangeArrowheads="1"/>
        </xdr:cNvSpPr>
      </xdr:nvSpPr>
      <xdr:spPr bwMode="auto">
        <a:xfrm>
          <a:off x="0" y="65627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A25660F3-9B71-4A69-8416-CF66F8728001}"/>
            </a:ext>
          </a:extLst>
        </xdr:cNvPr>
        <xdr:cNvSpPr>
          <a:spLocks noChangeAspect="1" noChangeArrowheads="1"/>
        </xdr:cNvSpPr>
      </xdr:nvSpPr>
      <xdr:spPr bwMode="auto">
        <a:xfrm>
          <a:off x="0" y="65627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19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C30D47-37B1-461E-9FF8-6B012FA122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7F29AB6-C50E-4FAD-9043-EB1999348F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0DE2E17-6B3B-4CA9-9591-C2A6E93611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E980A1F-0896-4686-819B-E2088CA500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83820</xdr:colOff>
      <xdr:row>19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9FB44F0-B884-48FE-92B7-831C5400D6CB}"/>
            </a:ext>
          </a:extLst>
        </xdr:cNvPr>
        <xdr:cNvSpPr>
          <a:spLocks noChangeAspect="1" noChangeArrowheads="1"/>
        </xdr:cNvSpPr>
      </xdr:nvSpPr>
      <xdr:spPr bwMode="auto">
        <a:xfrm>
          <a:off x="637984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2980987-9020-46C6-8858-B62FD81563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06108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7060" y="156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09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20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79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D325A3D-CEFC-4E93-B19B-F324F14199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C62FA6-55E0-48E8-955C-E874BA4E27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C87E082-5DC8-49CE-9D31-876CA90F9D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9268496-9D72-4B4A-A637-C43CE5B3B1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0C9ACB6-C18A-4D4C-A1A6-6D12974C8553}"/>
            </a:ext>
          </a:extLst>
        </xdr:cNvPr>
        <xdr:cNvSpPr>
          <a:spLocks noChangeAspect="1" noChangeArrowheads="1"/>
        </xdr:cNvSpPr>
      </xdr:nvSpPr>
      <xdr:spPr bwMode="auto">
        <a:xfrm>
          <a:off x="6934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DB9A07-6FA1-4E80-BFC6-27D12D47C6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9B45845-BE71-4DB7-ACBB-6DB0DA77336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82FBC0E-A524-4E70-AB79-82B767CD9D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83820</xdr:colOff>
      <xdr:row>6</xdr:row>
      <xdr:rowOff>7620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93420" y="137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2A3E9B1-04ED-4503-B038-7F5BCF9E281E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1729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671D1D4-9B95-4972-80CF-9001DF9FF6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00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765A5D2-AD96-4843-BB68-6F695D9BEE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79ADC48-3B4E-4F1E-87C5-1AE60A2D01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97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B47CFDF-5110-494A-A2DC-AE932E5D9C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9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5F6EFB4-243B-4851-8520-E0C567EAFEB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workbookViewId="0">
      <pane ySplit="2" topLeftCell="A14" activePane="bottomLeft" state="frozen"/>
      <selection activeCell="V17" sqref="V17"/>
      <selection pane="bottomLeft" activeCell="B43" sqref="B43"/>
    </sheetView>
  </sheetViews>
  <sheetFormatPr defaultColWidth="6.7109375" defaultRowHeight="15" x14ac:dyDescent="0.25"/>
  <cols>
    <col min="1" max="1" width="4.85546875" customWidth="1"/>
    <col min="2" max="2" width="24.42578125" customWidth="1"/>
    <col min="3" max="3" width="6" bestFit="1" customWidth="1"/>
    <col min="4" max="4" width="5.7109375" bestFit="1" customWidth="1"/>
    <col min="5" max="5" width="5.28515625" bestFit="1" customWidth="1"/>
    <col min="6" max="6" width="3.28515625" bestFit="1" customWidth="1"/>
    <col min="7" max="7" width="5.5703125" style="2" customWidth="1"/>
    <col min="8" max="8" width="3.28515625" bestFit="1" customWidth="1"/>
    <col min="9" max="9" width="4.42578125" bestFit="1" customWidth="1"/>
    <col min="10" max="12" width="5.28515625" bestFit="1" customWidth="1"/>
    <col min="13" max="13" width="6.140625" bestFit="1" customWidth="1"/>
    <col min="14" max="14" width="3.28515625" bestFit="1" customWidth="1"/>
    <col min="15" max="16" width="4" bestFit="1" customWidth="1"/>
  </cols>
  <sheetData>
    <row r="1" spans="1:16" ht="18.75" x14ac:dyDescent="0.3">
      <c r="B1" s="1" t="s">
        <v>56</v>
      </c>
      <c r="M1" s="2"/>
      <c r="N1" s="2"/>
      <c r="O1" s="2"/>
      <c r="P1" s="2"/>
    </row>
    <row r="2" spans="1:16" ht="72.75" customHeight="1" x14ac:dyDescent="0.25">
      <c r="B2" t="s">
        <v>0</v>
      </c>
      <c r="C2" s="25" t="s">
        <v>46</v>
      </c>
      <c r="D2" s="25" t="s">
        <v>47</v>
      </c>
      <c r="E2" s="25" t="s">
        <v>48</v>
      </c>
      <c r="F2" s="25" t="s">
        <v>49</v>
      </c>
      <c r="G2" s="25" t="s">
        <v>50</v>
      </c>
      <c r="H2" s="25" t="s">
        <v>51</v>
      </c>
      <c r="I2" s="25" t="s">
        <v>52</v>
      </c>
      <c r="J2" s="25" t="s">
        <v>53</v>
      </c>
      <c r="K2" s="25" t="s">
        <v>54</v>
      </c>
      <c r="L2" s="25" t="s">
        <v>55</v>
      </c>
      <c r="M2" s="26" t="s">
        <v>25</v>
      </c>
      <c r="N2" s="26" t="s">
        <v>1</v>
      </c>
      <c r="O2" s="26" t="s">
        <v>27</v>
      </c>
      <c r="P2" s="26" t="s">
        <v>3</v>
      </c>
    </row>
    <row r="3" spans="1:16" ht="15.75" x14ac:dyDescent="0.25">
      <c r="A3">
        <v>1</v>
      </c>
      <c r="B3" s="3" t="s">
        <v>35</v>
      </c>
      <c r="C3" s="4">
        <v>820</v>
      </c>
      <c r="D3" s="4"/>
      <c r="E3" s="4">
        <v>797</v>
      </c>
      <c r="F3" s="4"/>
      <c r="G3" s="4"/>
      <c r="H3" s="4"/>
      <c r="I3" s="4"/>
      <c r="J3" s="4"/>
      <c r="K3" s="4"/>
      <c r="L3" s="4"/>
      <c r="M3" s="4">
        <f>SUM(C3:L3)</f>
        <v>1617</v>
      </c>
      <c r="N3" s="4">
        <f>COUNTA(C3:L3)</f>
        <v>2</v>
      </c>
      <c r="O3" s="4">
        <f>M3/N3</f>
        <v>808.5</v>
      </c>
      <c r="P3" s="16">
        <f>O3/4</f>
        <v>202.125</v>
      </c>
    </row>
    <row r="4" spans="1:16" ht="15.75" x14ac:dyDescent="0.25">
      <c r="A4">
        <v>2</v>
      </c>
      <c r="B4" s="3" t="s">
        <v>7</v>
      </c>
      <c r="C4" s="4">
        <v>807</v>
      </c>
      <c r="D4" s="4">
        <v>719</v>
      </c>
      <c r="E4" s="4"/>
      <c r="F4" s="4"/>
      <c r="G4" s="4"/>
      <c r="H4" s="4"/>
      <c r="I4" s="4"/>
      <c r="J4" s="4"/>
      <c r="K4" s="4"/>
      <c r="L4" s="4"/>
      <c r="M4" s="4">
        <f>SUM(C4:L4)</f>
        <v>1526</v>
      </c>
      <c r="N4" s="4">
        <f>COUNTA(C4:L4)</f>
        <v>2</v>
      </c>
      <c r="O4" s="4">
        <f>M4/N4</f>
        <v>763</v>
      </c>
      <c r="P4" s="16">
        <f>O4/4</f>
        <v>190.75</v>
      </c>
    </row>
    <row r="5" spans="1:16" ht="15.75" x14ac:dyDescent="0.25">
      <c r="A5">
        <v>3</v>
      </c>
      <c r="B5" s="3" t="s">
        <v>29</v>
      </c>
      <c r="C5" s="4">
        <v>747</v>
      </c>
      <c r="D5" s="4">
        <v>774</v>
      </c>
      <c r="E5" s="4"/>
      <c r="F5" s="4"/>
      <c r="G5" s="4"/>
      <c r="H5" s="4"/>
      <c r="I5" s="4"/>
      <c r="J5" s="4"/>
      <c r="K5" s="4"/>
      <c r="L5" s="4"/>
      <c r="M5" s="4">
        <f>SUM(C5:L5)</f>
        <v>1521</v>
      </c>
      <c r="N5" s="4">
        <f>COUNTA(C5:L5)</f>
        <v>2</v>
      </c>
      <c r="O5" s="4">
        <f>M5/N5</f>
        <v>760.5</v>
      </c>
      <c r="P5" s="16">
        <f>O5/4</f>
        <v>190.125</v>
      </c>
    </row>
    <row r="6" spans="1:16" ht="15.75" x14ac:dyDescent="0.25">
      <c r="A6">
        <v>4</v>
      </c>
      <c r="B6" s="6" t="s">
        <v>82</v>
      </c>
      <c r="C6" s="4"/>
      <c r="D6" s="4"/>
      <c r="E6" s="4">
        <v>755</v>
      </c>
      <c r="F6" s="4"/>
      <c r="G6" s="4"/>
      <c r="H6" s="4"/>
      <c r="I6" s="4"/>
      <c r="J6" s="4"/>
      <c r="K6" s="4"/>
      <c r="L6" s="4"/>
      <c r="M6" s="4">
        <f>SUM(C6:L6)</f>
        <v>755</v>
      </c>
      <c r="N6" s="4">
        <f>COUNTA(C6:L6)</f>
        <v>1</v>
      </c>
      <c r="O6" s="4">
        <f>M6/N6</f>
        <v>755</v>
      </c>
      <c r="P6" s="16">
        <f>O6/4</f>
        <v>188.75</v>
      </c>
    </row>
    <row r="7" spans="1:16" ht="15.75" x14ac:dyDescent="0.25">
      <c r="A7">
        <v>5</v>
      </c>
      <c r="B7" s="3" t="s">
        <v>5</v>
      </c>
      <c r="C7" s="4">
        <v>690</v>
      </c>
      <c r="D7" s="4">
        <v>809</v>
      </c>
      <c r="E7" s="4"/>
      <c r="F7" s="4"/>
      <c r="G7" s="4"/>
      <c r="H7" s="4"/>
      <c r="I7" s="4"/>
      <c r="J7" s="4"/>
      <c r="K7" s="4"/>
      <c r="L7" s="4"/>
      <c r="M7" s="4">
        <f>SUM(C7:L7)</f>
        <v>1499</v>
      </c>
      <c r="N7" s="4">
        <f>COUNTA(C7:L7)</f>
        <v>2</v>
      </c>
      <c r="O7" s="4">
        <f>M7/N7</f>
        <v>749.5</v>
      </c>
      <c r="P7" s="16">
        <f>O7/4</f>
        <v>187.375</v>
      </c>
    </row>
    <row r="8" spans="1:16" ht="15.75" x14ac:dyDescent="0.25">
      <c r="A8">
        <v>6</v>
      </c>
      <c r="B8" s="3" t="s">
        <v>14</v>
      </c>
      <c r="C8" s="4">
        <v>725</v>
      </c>
      <c r="D8" s="4">
        <v>796</v>
      </c>
      <c r="E8" s="4">
        <v>697</v>
      </c>
      <c r="F8" s="4"/>
      <c r="G8" s="4"/>
      <c r="H8" s="4"/>
      <c r="I8" s="4"/>
      <c r="J8" s="4"/>
      <c r="K8" s="4"/>
      <c r="L8" s="4"/>
      <c r="M8" s="4">
        <f>SUM(C8:L8)</f>
        <v>2218</v>
      </c>
      <c r="N8" s="4">
        <f>COUNTA(C8:L8)</f>
        <v>3</v>
      </c>
      <c r="O8" s="4">
        <f>M8/N8</f>
        <v>739.33333333333337</v>
      </c>
      <c r="P8" s="16">
        <f>O8/4</f>
        <v>184.83333333333334</v>
      </c>
    </row>
    <row r="9" spans="1:16" ht="15.75" x14ac:dyDescent="0.25">
      <c r="A9">
        <v>7</v>
      </c>
      <c r="B9" s="3" t="s">
        <v>69</v>
      </c>
      <c r="C9" s="4"/>
      <c r="D9" s="4">
        <v>745</v>
      </c>
      <c r="E9" s="4">
        <v>726</v>
      </c>
      <c r="F9" s="4"/>
      <c r="G9" s="4"/>
      <c r="H9" s="4"/>
      <c r="I9" s="4"/>
      <c r="J9" s="4"/>
      <c r="K9" s="4"/>
      <c r="L9" s="4"/>
      <c r="M9" s="4">
        <f>SUM(C9:L9)</f>
        <v>1471</v>
      </c>
      <c r="N9" s="4">
        <f>COUNTA(C9:L9)</f>
        <v>2</v>
      </c>
      <c r="O9" s="4">
        <f>M9/N9</f>
        <v>735.5</v>
      </c>
      <c r="P9" s="16">
        <f>O9/4</f>
        <v>183.875</v>
      </c>
    </row>
    <row r="10" spans="1:16" ht="15.75" x14ac:dyDescent="0.25">
      <c r="A10">
        <v>9</v>
      </c>
      <c r="B10" s="3" t="s">
        <v>64</v>
      </c>
      <c r="C10" s="4"/>
      <c r="D10" s="4">
        <v>720</v>
      </c>
      <c r="E10" s="4"/>
      <c r="F10" s="4"/>
      <c r="G10" s="4"/>
      <c r="H10" s="4"/>
      <c r="I10" s="4"/>
      <c r="J10" s="4"/>
      <c r="K10" s="4"/>
      <c r="L10" s="4"/>
      <c r="M10" s="4">
        <f>SUM(C10:L10)</f>
        <v>720</v>
      </c>
      <c r="N10" s="4">
        <f>COUNTA(C10:L10)</f>
        <v>1</v>
      </c>
      <c r="O10" s="4">
        <f>M10/N10</f>
        <v>720</v>
      </c>
      <c r="P10" s="16">
        <f>O10/4</f>
        <v>180</v>
      </c>
    </row>
    <row r="11" spans="1:16" ht="15.75" x14ac:dyDescent="0.25">
      <c r="A11">
        <v>10</v>
      </c>
      <c r="B11" s="3" t="s">
        <v>61</v>
      </c>
      <c r="C11" s="4"/>
      <c r="D11" s="4">
        <v>719</v>
      </c>
      <c r="E11" s="4"/>
      <c r="F11" s="4"/>
      <c r="G11" s="4"/>
      <c r="H11" s="4"/>
      <c r="I11" s="4"/>
      <c r="J11" s="4"/>
      <c r="K11" s="4"/>
      <c r="L11" s="4"/>
      <c r="M11" s="4">
        <f>SUM(C11:L11)</f>
        <v>719</v>
      </c>
      <c r="N11" s="4">
        <f>COUNTA(C11:L11)</f>
        <v>1</v>
      </c>
      <c r="O11" s="4">
        <f>M11/N11</f>
        <v>719</v>
      </c>
      <c r="P11" s="16">
        <f>O11/4</f>
        <v>179.75</v>
      </c>
    </row>
    <row r="12" spans="1:16" ht="15.75" x14ac:dyDescent="0.25">
      <c r="A12">
        <v>11</v>
      </c>
      <c r="B12" s="3" t="s">
        <v>4</v>
      </c>
      <c r="C12" s="4">
        <v>709</v>
      </c>
      <c r="D12" s="4">
        <v>722</v>
      </c>
      <c r="E12" s="4"/>
      <c r="F12" s="4"/>
      <c r="G12" s="4"/>
      <c r="H12" s="4"/>
      <c r="I12" s="4"/>
      <c r="J12" s="4"/>
      <c r="K12" s="4"/>
      <c r="L12" s="4"/>
      <c r="M12" s="4">
        <f>SUM(C12:L12)</f>
        <v>1431</v>
      </c>
      <c r="N12" s="4">
        <f>COUNTA(C12:L12)</f>
        <v>2</v>
      </c>
      <c r="O12" s="4">
        <f>M12/N12</f>
        <v>715.5</v>
      </c>
      <c r="P12" s="16">
        <f>O12/4</f>
        <v>178.875</v>
      </c>
    </row>
    <row r="13" spans="1:16" ht="15.75" x14ac:dyDescent="0.25">
      <c r="A13">
        <v>12</v>
      </c>
      <c r="B13" s="3" t="s">
        <v>10</v>
      </c>
      <c r="C13" s="4">
        <v>714</v>
      </c>
      <c r="D13" s="4"/>
      <c r="E13" s="4"/>
      <c r="F13" s="4"/>
      <c r="G13" s="4"/>
      <c r="H13" s="4"/>
      <c r="I13" s="4"/>
      <c r="J13" s="4"/>
      <c r="K13" s="4"/>
      <c r="L13" s="4"/>
      <c r="M13" s="4">
        <f>SUM(C13:L13)</f>
        <v>714</v>
      </c>
      <c r="N13" s="4">
        <f>COUNTA(C13:L13)</f>
        <v>1</v>
      </c>
      <c r="O13" s="4">
        <f>M13/N13</f>
        <v>714</v>
      </c>
      <c r="P13" s="16">
        <f>O13/4</f>
        <v>178.5</v>
      </c>
    </row>
    <row r="14" spans="1:16" ht="15.75" x14ac:dyDescent="0.25">
      <c r="A14">
        <v>13</v>
      </c>
      <c r="B14" s="6" t="s">
        <v>81</v>
      </c>
      <c r="C14" s="4"/>
      <c r="D14" s="4"/>
      <c r="E14" s="4">
        <v>713</v>
      </c>
      <c r="F14" s="4"/>
      <c r="G14" s="4"/>
      <c r="H14" s="4"/>
      <c r="I14" s="4"/>
      <c r="J14" s="4"/>
      <c r="K14" s="4"/>
      <c r="L14" s="4"/>
      <c r="M14" s="4">
        <f>SUM(C14:L14)</f>
        <v>713</v>
      </c>
      <c r="N14" s="4">
        <f>COUNTA(C14:L14)</f>
        <v>1</v>
      </c>
      <c r="O14" s="4">
        <f>M14/N14</f>
        <v>713</v>
      </c>
      <c r="P14" s="16">
        <f>O14/4</f>
        <v>178.25</v>
      </c>
    </row>
    <row r="15" spans="1:16" ht="15.75" x14ac:dyDescent="0.25">
      <c r="A15">
        <v>14</v>
      </c>
      <c r="B15" s="3" t="s">
        <v>70</v>
      </c>
      <c r="C15" s="4"/>
      <c r="D15" s="4">
        <v>712</v>
      </c>
      <c r="E15" s="4"/>
      <c r="F15" s="4"/>
      <c r="G15" s="4"/>
      <c r="H15" s="4"/>
      <c r="I15" s="4"/>
      <c r="J15" s="4"/>
      <c r="K15" s="4"/>
      <c r="L15" s="4"/>
      <c r="M15" s="4">
        <f>SUM(C15:L15)</f>
        <v>712</v>
      </c>
      <c r="N15" s="4">
        <f>COUNTA(C15:L15)</f>
        <v>1</v>
      </c>
      <c r="O15" s="4">
        <f>M15/N15</f>
        <v>712</v>
      </c>
      <c r="P15" s="16">
        <f>O15/4</f>
        <v>178</v>
      </c>
    </row>
    <row r="16" spans="1:16" ht="15.75" x14ac:dyDescent="0.25">
      <c r="A16">
        <v>15</v>
      </c>
      <c r="B16" s="6" t="s">
        <v>87</v>
      </c>
      <c r="C16" s="4"/>
      <c r="D16" s="4"/>
      <c r="E16" s="4">
        <v>704</v>
      </c>
      <c r="F16" s="4"/>
      <c r="G16" s="4"/>
      <c r="H16" s="4"/>
      <c r="I16" s="4"/>
      <c r="J16" s="4"/>
      <c r="K16" s="4"/>
      <c r="L16" s="4"/>
      <c r="M16" s="4">
        <f>SUM(C16:L16)</f>
        <v>704</v>
      </c>
      <c r="N16" s="4">
        <f>COUNTA(C16:L16)</f>
        <v>1</v>
      </c>
      <c r="O16" s="4">
        <f>M16/N16</f>
        <v>704</v>
      </c>
      <c r="P16" s="16">
        <f>O16/4</f>
        <v>176</v>
      </c>
    </row>
    <row r="17" spans="1:16" ht="15.75" x14ac:dyDescent="0.25">
      <c r="A17">
        <v>16</v>
      </c>
      <c r="B17" s="3" t="s">
        <v>37</v>
      </c>
      <c r="C17" s="4">
        <v>697</v>
      </c>
      <c r="D17" s="4"/>
      <c r="E17" s="4"/>
      <c r="F17" s="4"/>
      <c r="G17" s="4"/>
      <c r="H17" s="4"/>
      <c r="I17" s="4"/>
      <c r="J17" s="4"/>
      <c r="K17" s="4"/>
      <c r="L17" s="4"/>
      <c r="M17" s="4">
        <f>SUM(C17:L17)</f>
        <v>697</v>
      </c>
      <c r="N17" s="4">
        <f>COUNTA(C17:L17)</f>
        <v>1</v>
      </c>
      <c r="O17" s="4">
        <f>M17/N17</f>
        <v>697</v>
      </c>
      <c r="P17" s="16">
        <f>O17/4</f>
        <v>174.25</v>
      </c>
    </row>
    <row r="18" spans="1:16" ht="15.75" x14ac:dyDescent="0.25">
      <c r="A18">
        <v>17</v>
      </c>
      <c r="B18" s="3" t="s">
        <v>8</v>
      </c>
      <c r="C18" s="4">
        <v>692</v>
      </c>
      <c r="D18" s="4">
        <v>688</v>
      </c>
      <c r="E18" s="4"/>
      <c r="F18" s="4"/>
      <c r="G18" s="4"/>
      <c r="H18" s="4"/>
      <c r="I18" s="4"/>
      <c r="J18" s="4"/>
      <c r="K18" s="4"/>
      <c r="L18" s="4"/>
      <c r="M18" s="4">
        <f>SUM(C18:L18)</f>
        <v>1380</v>
      </c>
      <c r="N18" s="4">
        <f>COUNTA(C18:L18)</f>
        <v>2</v>
      </c>
      <c r="O18" s="4">
        <f>M18/N18</f>
        <v>690</v>
      </c>
      <c r="P18" s="16">
        <f>O18/4</f>
        <v>172.5</v>
      </c>
    </row>
    <row r="19" spans="1:16" ht="15.75" x14ac:dyDescent="0.25">
      <c r="A19">
        <v>18</v>
      </c>
      <c r="B19" s="6" t="s">
        <v>85</v>
      </c>
      <c r="C19" s="4"/>
      <c r="D19" s="4"/>
      <c r="E19" s="4">
        <v>686</v>
      </c>
      <c r="F19" s="4"/>
      <c r="G19" s="4"/>
      <c r="H19" s="4"/>
      <c r="I19" s="4"/>
      <c r="J19" s="4"/>
      <c r="K19" s="4"/>
      <c r="L19" s="4"/>
      <c r="M19" s="4">
        <f>SUM(C19:L19)</f>
        <v>686</v>
      </c>
      <c r="N19" s="4">
        <f>COUNTA(C19:L19)</f>
        <v>1</v>
      </c>
      <c r="O19" s="4">
        <f>M19/N19</f>
        <v>686</v>
      </c>
      <c r="P19" s="16">
        <f>O19/4</f>
        <v>171.5</v>
      </c>
    </row>
    <row r="20" spans="1:16" ht="15.75" x14ac:dyDescent="0.25">
      <c r="A20">
        <v>19</v>
      </c>
      <c r="B20" s="3" t="s">
        <v>20</v>
      </c>
      <c r="C20" s="4">
        <v>682</v>
      </c>
      <c r="D20" s="4"/>
      <c r="E20" s="4"/>
      <c r="F20" s="4"/>
      <c r="G20" s="4"/>
      <c r="H20" s="4"/>
      <c r="I20" s="4"/>
      <c r="J20" s="4"/>
      <c r="K20" s="4"/>
      <c r="L20" s="4"/>
      <c r="M20" s="4">
        <f>SUM(C20:L20)</f>
        <v>682</v>
      </c>
      <c r="N20" s="4">
        <f>COUNTA(C20:L20)</f>
        <v>1</v>
      </c>
      <c r="O20" s="4">
        <f>M20/N20</f>
        <v>682</v>
      </c>
      <c r="P20" s="16">
        <f>O20/4</f>
        <v>170.5</v>
      </c>
    </row>
    <row r="21" spans="1:16" ht="15.75" x14ac:dyDescent="0.25">
      <c r="A21">
        <v>20</v>
      </c>
      <c r="B21" s="3" t="s">
        <v>60</v>
      </c>
      <c r="C21" s="4"/>
      <c r="D21" s="4">
        <v>681</v>
      </c>
      <c r="E21" s="4"/>
      <c r="F21" s="4"/>
      <c r="G21" s="4"/>
      <c r="H21" s="4"/>
      <c r="I21" s="4"/>
      <c r="J21" s="4"/>
      <c r="K21" s="4"/>
      <c r="L21" s="4"/>
      <c r="M21" s="4">
        <f>SUM(C21:L21)</f>
        <v>681</v>
      </c>
      <c r="N21" s="4">
        <f>COUNTA(C21:L21)</f>
        <v>1</v>
      </c>
      <c r="O21" s="4">
        <f>M21/N21</f>
        <v>681</v>
      </c>
      <c r="P21" s="16">
        <f>O21/4</f>
        <v>170.25</v>
      </c>
    </row>
    <row r="22" spans="1:16" ht="15.75" x14ac:dyDescent="0.25">
      <c r="A22">
        <v>21</v>
      </c>
      <c r="B22" s="3" t="s">
        <v>67</v>
      </c>
      <c r="C22" s="4"/>
      <c r="D22" s="4">
        <v>671</v>
      </c>
      <c r="E22" s="4"/>
      <c r="F22" s="4"/>
      <c r="G22" s="4"/>
      <c r="H22" s="4"/>
      <c r="I22" s="4"/>
      <c r="J22" s="4"/>
      <c r="K22" s="4"/>
      <c r="L22" s="4"/>
      <c r="M22" s="4">
        <f>SUM(C22:L22)</f>
        <v>671</v>
      </c>
      <c r="N22" s="4">
        <f>COUNTA(C22:L22)</f>
        <v>1</v>
      </c>
      <c r="O22" s="4">
        <f>M22/N22</f>
        <v>671</v>
      </c>
      <c r="P22" s="16">
        <f>O22/4</f>
        <v>167.75</v>
      </c>
    </row>
    <row r="23" spans="1:16" ht="15.75" x14ac:dyDescent="0.25">
      <c r="A23">
        <v>22</v>
      </c>
      <c r="B23" s="3" t="s">
        <v>65</v>
      </c>
      <c r="C23" s="4"/>
      <c r="D23" s="4">
        <v>729</v>
      </c>
      <c r="E23" s="4">
        <v>603</v>
      </c>
      <c r="F23" s="4"/>
      <c r="G23" s="4"/>
      <c r="H23" s="4"/>
      <c r="I23" s="4"/>
      <c r="J23" s="4"/>
      <c r="K23" s="4"/>
      <c r="L23" s="4"/>
      <c r="M23" s="4">
        <f>SUM(C23:L23)</f>
        <v>1332</v>
      </c>
      <c r="N23" s="4">
        <f>COUNTA(C23:L23)</f>
        <v>2</v>
      </c>
      <c r="O23" s="4">
        <f>M23/N23</f>
        <v>666</v>
      </c>
      <c r="P23" s="16">
        <f>O23/4</f>
        <v>166.5</v>
      </c>
    </row>
    <row r="24" spans="1:16" ht="15.75" x14ac:dyDescent="0.25">
      <c r="A24">
        <v>23</v>
      </c>
      <c r="B24" s="3" t="s">
        <v>28</v>
      </c>
      <c r="C24" s="4">
        <v>660</v>
      </c>
      <c r="D24" s="4"/>
      <c r="E24" s="4"/>
      <c r="F24" s="4"/>
      <c r="G24" s="4"/>
      <c r="H24" s="4"/>
      <c r="I24" s="4"/>
      <c r="J24" s="4"/>
      <c r="K24" s="4"/>
      <c r="L24" s="4"/>
      <c r="M24" s="4">
        <f>SUM(C24:L24)</f>
        <v>660</v>
      </c>
      <c r="N24" s="4">
        <f>COUNTA(C24:L24)</f>
        <v>1</v>
      </c>
      <c r="O24" s="4">
        <f>M24/N24</f>
        <v>660</v>
      </c>
      <c r="P24" s="16">
        <f>O24/4</f>
        <v>165</v>
      </c>
    </row>
    <row r="25" spans="1:16" ht="15.75" x14ac:dyDescent="0.25">
      <c r="A25">
        <v>24</v>
      </c>
      <c r="B25" s="3" t="s">
        <v>68</v>
      </c>
      <c r="C25" s="4"/>
      <c r="D25" s="4">
        <v>659</v>
      </c>
      <c r="E25" s="4"/>
      <c r="F25" s="4"/>
      <c r="G25" s="4"/>
      <c r="H25" s="4"/>
      <c r="I25" s="4"/>
      <c r="J25" s="4"/>
      <c r="K25" s="4"/>
      <c r="L25" s="4"/>
      <c r="M25" s="4">
        <f>SUM(C25:L25)</f>
        <v>659</v>
      </c>
      <c r="N25" s="4">
        <f>COUNTA(C25:L25)</f>
        <v>1</v>
      </c>
      <c r="O25" s="4">
        <f>M25/N25</f>
        <v>659</v>
      </c>
      <c r="P25" s="16">
        <f>O25/4</f>
        <v>164.75</v>
      </c>
    </row>
    <row r="26" spans="1:16" ht="15.75" x14ac:dyDescent="0.25">
      <c r="A26">
        <v>25</v>
      </c>
      <c r="B26" s="6" t="s">
        <v>75</v>
      </c>
      <c r="C26" s="4"/>
      <c r="D26" s="4"/>
      <c r="E26" s="4">
        <v>645</v>
      </c>
      <c r="F26" s="4"/>
      <c r="G26" s="4"/>
      <c r="H26" s="4"/>
      <c r="I26" s="4"/>
      <c r="J26" s="4"/>
      <c r="K26" s="4"/>
      <c r="L26" s="4"/>
      <c r="M26" s="4">
        <f>SUM(C26:L26)</f>
        <v>645</v>
      </c>
      <c r="N26" s="4">
        <f>COUNTA(C26:L26)</f>
        <v>1</v>
      </c>
      <c r="O26" s="4">
        <f>M26/N26</f>
        <v>645</v>
      </c>
      <c r="P26" s="16">
        <f>O26/4</f>
        <v>161.25</v>
      </c>
    </row>
    <row r="27" spans="1:16" ht="15.75" x14ac:dyDescent="0.25">
      <c r="A27">
        <v>26</v>
      </c>
      <c r="B27" s="3" t="s">
        <v>39</v>
      </c>
      <c r="C27" s="4">
        <v>690</v>
      </c>
      <c r="D27" s="4"/>
      <c r="E27" s="4">
        <v>588</v>
      </c>
      <c r="F27" s="4"/>
      <c r="G27" s="4"/>
      <c r="H27" s="4"/>
      <c r="I27" s="4"/>
      <c r="J27" s="4"/>
      <c r="K27" s="4"/>
      <c r="L27" s="4"/>
      <c r="M27" s="4">
        <f>SUM(C27:L27)</f>
        <v>1278</v>
      </c>
      <c r="N27" s="4">
        <f>COUNTA(C27:L27)</f>
        <v>2</v>
      </c>
      <c r="O27" s="4">
        <f>M27/N27</f>
        <v>639</v>
      </c>
      <c r="P27" s="16">
        <f>O27/4</f>
        <v>159.75</v>
      </c>
    </row>
    <row r="28" spans="1:16" ht="15.75" x14ac:dyDescent="0.25">
      <c r="A28">
        <v>27</v>
      </c>
      <c r="B28" s="3" t="s">
        <v>6</v>
      </c>
      <c r="C28" s="4">
        <v>636</v>
      </c>
      <c r="D28" s="4"/>
      <c r="E28" s="4"/>
      <c r="F28" s="4"/>
      <c r="G28" s="4"/>
      <c r="H28" s="4"/>
      <c r="I28" s="4"/>
      <c r="J28" s="4"/>
      <c r="K28" s="4"/>
      <c r="L28" s="4"/>
      <c r="M28" s="4">
        <f>SUM(C28:L28)</f>
        <v>636</v>
      </c>
      <c r="N28" s="4">
        <f>COUNTA(C28:L28)</f>
        <v>1</v>
      </c>
      <c r="O28" s="4">
        <f>M28/N28</f>
        <v>636</v>
      </c>
      <c r="P28" s="16">
        <f>O28/4</f>
        <v>159</v>
      </c>
    </row>
    <row r="29" spans="1:16" ht="15.75" x14ac:dyDescent="0.25">
      <c r="A29">
        <v>28</v>
      </c>
      <c r="B29" s="3" t="s">
        <v>72</v>
      </c>
      <c r="C29" s="4"/>
      <c r="D29" s="4">
        <v>630</v>
      </c>
      <c r="E29" s="4"/>
      <c r="F29" s="4"/>
      <c r="G29" s="4"/>
      <c r="H29" s="4"/>
      <c r="I29" s="4"/>
      <c r="J29" s="4"/>
      <c r="K29" s="4"/>
      <c r="L29" s="4"/>
      <c r="M29" s="4">
        <f>SUM(C29:L29)</f>
        <v>630</v>
      </c>
      <c r="N29" s="4">
        <f>COUNTA(C29:L29)</f>
        <v>1</v>
      </c>
      <c r="O29" s="4">
        <f>M29/N29</f>
        <v>630</v>
      </c>
      <c r="P29" s="16">
        <f>O29/4</f>
        <v>157.5</v>
      </c>
    </row>
    <row r="30" spans="1:16" ht="15.75" x14ac:dyDescent="0.25">
      <c r="A30">
        <v>29</v>
      </c>
      <c r="B30" s="3" t="s">
        <v>73</v>
      </c>
      <c r="C30" s="4"/>
      <c r="D30" s="4">
        <v>629</v>
      </c>
      <c r="E30" s="4"/>
      <c r="F30" s="4"/>
      <c r="G30" s="4"/>
      <c r="H30" s="4"/>
      <c r="I30" s="4"/>
      <c r="J30" s="4"/>
      <c r="K30" s="4"/>
      <c r="L30" s="4"/>
      <c r="M30" s="4">
        <f>SUM(C30:L30)</f>
        <v>629</v>
      </c>
      <c r="N30" s="4">
        <f>COUNTA(C30:L30)</f>
        <v>1</v>
      </c>
      <c r="O30" s="4">
        <f>M30/N30</f>
        <v>629</v>
      </c>
      <c r="P30" s="16">
        <f>O30/4</f>
        <v>157.25</v>
      </c>
    </row>
    <row r="31" spans="1:16" ht="15.75" x14ac:dyDescent="0.25">
      <c r="A31">
        <v>30</v>
      </c>
      <c r="B31" s="6" t="s">
        <v>79</v>
      </c>
      <c r="C31" s="4"/>
      <c r="D31" s="4"/>
      <c r="E31" s="4">
        <v>626</v>
      </c>
      <c r="F31" s="4"/>
      <c r="G31" s="4"/>
      <c r="H31" s="4"/>
      <c r="I31" s="4"/>
      <c r="J31" s="4"/>
      <c r="K31" s="4"/>
      <c r="L31" s="4"/>
      <c r="M31" s="4">
        <f>SUM(C31:L31)</f>
        <v>626</v>
      </c>
      <c r="N31" s="4">
        <f>COUNTA(C31:L31)</f>
        <v>1</v>
      </c>
      <c r="O31" s="4">
        <f>M31/N31</f>
        <v>626</v>
      </c>
      <c r="P31" s="16">
        <f>O31/4</f>
        <v>156.5</v>
      </c>
    </row>
    <row r="32" spans="1:16" ht="15.75" x14ac:dyDescent="0.25">
      <c r="A32">
        <v>31</v>
      </c>
      <c r="B32" s="6" t="s">
        <v>86</v>
      </c>
      <c r="C32" s="4"/>
      <c r="D32" s="4"/>
      <c r="E32" s="4">
        <v>624</v>
      </c>
      <c r="F32" s="4"/>
      <c r="G32" s="4"/>
      <c r="H32" s="4"/>
      <c r="I32" s="4"/>
      <c r="J32" s="4"/>
      <c r="K32" s="4"/>
      <c r="L32" s="4"/>
      <c r="M32" s="4">
        <f>SUM(C32:L32)</f>
        <v>624</v>
      </c>
      <c r="N32" s="4">
        <f>COUNTA(C32:L32)</f>
        <v>1</v>
      </c>
      <c r="O32" s="4">
        <f>M32/N32</f>
        <v>624</v>
      </c>
      <c r="P32" s="16">
        <f>O32/4</f>
        <v>156</v>
      </c>
    </row>
    <row r="33" spans="1:16" ht="15.75" x14ac:dyDescent="0.25">
      <c r="A33">
        <v>32</v>
      </c>
      <c r="B33" s="3" t="s">
        <v>36</v>
      </c>
      <c r="C33" s="4">
        <v>623</v>
      </c>
      <c r="D33" s="4"/>
      <c r="E33" s="4"/>
      <c r="F33" s="4"/>
      <c r="G33" s="4"/>
      <c r="H33" s="4"/>
      <c r="I33" s="4"/>
      <c r="J33" s="4"/>
      <c r="K33" s="4"/>
      <c r="L33" s="4"/>
      <c r="M33" s="4">
        <f>SUM(C33:L33)</f>
        <v>623</v>
      </c>
      <c r="N33" s="4">
        <f>COUNTA(C33:L33)</f>
        <v>1</v>
      </c>
      <c r="O33" s="4">
        <f>M33/N33</f>
        <v>623</v>
      </c>
      <c r="P33" s="16">
        <f>O33/4</f>
        <v>155.75</v>
      </c>
    </row>
    <row r="34" spans="1:16" ht="15.75" x14ac:dyDescent="0.25">
      <c r="A34">
        <v>33</v>
      </c>
      <c r="B34" s="3" t="s">
        <v>38</v>
      </c>
      <c r="C34" s="4">
        <v>598</v>
      </c>
      <c r="D34" s="4"/>
      <c r="E34" s="4"/>
      <c r="F34" s="4"/>
      <c r="G34" s="4"/>
      <c r="H34" s="4"/>
      <c r="I34" s="4"/>
      <c r="J34" s="4"/>
      <c r="K34" s="4"/>
      <c r="L34" s="4"/>
      <c r="M34" s="4">
        <f>SUM(C34:L34)</f>
        <v>598</v>
      </c>
      <c r="N34" s="4">
        <f>COUNTA(C34:L34)</f>
        <v>1</v>
      </c>
      <c r="O34" s="4">
        <f>M34/N34</f>
        <v>598</v>
      </c>
      <c r="P34" s="16">
        <f>O34/4</f>
        <v>149.5</v>
      </c>
    </row>
    <row r="35" spans="1:16" ht="15.75" x14ac:dyDescent="0.25">
      <c r="A35">
        <v>34</v>
      </c>
      <c r="B35" s="3" t="s">
        <v>9</v>
      </c>
      <c r="C35" s="4">
        <v>562</v>
      </c>
      <c r="D35" s="4"/>
      <c r="E35" s="4"/>
      <c r="F35" s="4"/>
      <c r="G35" s="4"/>
      <c r="H35" s="4"/>
      <c r="I35" s="4"/>
      <c r="J35" s="4"/>
      <c r="K35" s="4"/>
      <c r="L35" s="4"/>
      <c r="M35" s="4">
        <f>SUM(C35:L35)</f>
        <v>562</v>
      </c>
      <c r="N35" s="4">
        <f>COUNTA(C35:L35)</f>
        <v>1</v>
      </c>
      <c r="O35" s="4">
        <f>M35/N35</f>
        <v>562</v>
      </c>
      <c r="P35" s="16">
        <f>O35/4</f>
        <v>140.5</v>
      </c>
    </row>
    <row r="36" spans="1:16" ht="15.75" x14ac:dyDescent="0.25">
      <c r="A36">
        <v>35</v>
      </c>
      <c r="B36" s="6" t="s">
        <v>78</v>
      </c>
      <c r="C36" s="4"/>
      <c r="D36" s="4"/>
      <c r="E36" s="4">
        <v>533</v>
      </c>
      <c r="F36" s="4"/>
      <c r="G36" s="4"/>
      <c r="H36" s="4"/>
      <c r="I36" s="4"/>
      <c r="J36" s="4"/>
      <c r="K36" s="4"/>
      <c r="L36" s="4"/>
      <c r="M36" s="4">
        <f>SUM(C36:L36)</f>
        <v>533</v>
      </c>
      <c r="N36" s="4">
        <f>COUNTA(C36:L36)</f>
        <v>1</v>
      </c>
      <c r="O36" s="4">
        <f>M36/N36</f>
        <v>533</v>
      </c>
      <c r="P36" s="16">
        <f>O36/4</f>
        <v>133.25</v>
      </c>
    </row>
    <row r="37" spans="1:16" ht="15.75" x14ac:dyDescent="0.25">
      <c r="A37">
        <v>36</v>
      </c>
      <c r="B37" s="6" t="s">
        <v>83</v>
      </c>
      <c r="C37" s="4"/>
      <c r="D37" s="4"/>
      <c r="E37" s="4">
        <v>483</v>
      </c>
      <c r="F37" s="4"/>
      <c r="G37" s="4"/>
      <c r="H37" s="4"/>
      <c r="I37" s="4"/>
      <c r="J37" s="4"/>
      <c r="K37" s="4"/>
      <c r="L37" s="4"/>
      <c r="M37" s="4">
        <f>SUM(C37:L37)</f>
        <v>483</v>
      </c>
      <c r="N37" s="4">
        <f>COUNTA(C37:L37)</f>
        <v>1</v>
      </c>
      <c r="O37" s="4">
        <f>M37/N37</f>
        <v>483</v>
      </c>
      <c r="P37" s="16">
        <f>O37/4</f>
        <v>120.75</v>
      </c>
    </row>
    <row r="38" spans="1:16" x14ac:dyDescent="0.25">
      <c r="C38" s="4">
        <f>SUM(C3:C37)</f>
        <v>11052</v>
      </c>
      <c r="D38" s="4">
        <f>SUM(D3:D37)</f>
        <v>11403</v>
      </c>
      <c r="E38" s="4">
        <f>SUM(E3:E37)</f>
        <v>9180</v>
      </c>
      <c r="F38" s="4">
        <f>SUM(F3:F37)</f>
        <v>0</v>
      </c>
      <c r="G38" s="4">
        <f>SUM(G3:G37)</f>
        <v>0</v>
      </c>
      <c r="H38" s="4">
        <f>SUM(H3:H37)</f>
        <v>0</v>
      </c>
      <c r="I38" s="4">
        <f>SUM(I3:I37)</f>
        <v>0</v>
      </c>
      <c r="J38" s="4">
        <f>SUM(J3:J37)</f>
        <v>0</v>
      </c>
      <c r="K38" s="4">
        <f>SUM(K3:K37)</f>
        <v>0</v>
      </c>
      <c r="L38" s="4">
        <f>SUM(L3:L37)</f>
        <v>0</v>
      </c>
      <c r="M38" s="4">
        <f t="shared" ref="M38:M39" si="0">SUM(C38:L38)</f>
        <v>31635</v>
      </c>
      <c r="N38" s="4"/>
      <c r="O38" s="4">
        <f>AVERAGE(O3:O37)</f>
        <v>675.10952380952381</v>
      </c>
      <c r="P38" s="4">
        <f>AVERAGE(P3:P37)</f>
        <v>168.77738095238095</v>
      </c>
    </row>
    <row r="39" spans="1:16" ht="12.6" customHeight="1" x14ac:dyDescent="0.25">
      <c r="B39" s="8" t="s">
        <v>2</v>
      </c>
      <c r="C39" s="9">
        <f>C38/16</f>
        <v>690.75</v>
      </c>
      <c r="D39" s="9">
        <f t="shared" ref="D39:L39" si="1">D38/16</f>
        <v>712.6875</v>
      </c>
      <c r="E39" s="9">
        <f t="shared" si="1"/>
        <v>573.75</v>
      </c>
      <c r="F39" s="9">
        <f t="shared" si="1"/>
        <v>0</v>
      </c>
      <c r="G39" s="9">
        <f t="shared" si="1"/>
        <v>0</v>
      </c>
      <c r="H39" s="9">
        <f t="shared" si="1"/>
        <v>0</v>
      </c>
      <c r="I39" s="9">
        <f>I38/15</f>
        <v>0</v>
      </c>
      <c r="J39" s="9">
        <f t="shared" si="1"/>
        <v>0</v>
      </c>
      <c r="K39" s="9">
        <f>K38/15</f>
        <v>0</v>
      </c>
      <c r="L39" s="9">
        <f t="shared" si="1"/>
        <v>0</v>
      </c>
      <c r="M39" s="27">
        <f t="shared" si="0"/>
        <v>1977.1875</v>
      </c>
      <c r="N39" s="4"/>
      <c r="O39" s="2"/>
      <c r="P39" s="2"/>
    </row>
    <row r="40" spans="1:16" x14ac:dyDescent="0.25">
      <c r="M40" s="30"/>
    </row>
  </sheetData>
  <sortState xmlns:xlrd2="http://schemas.microsoft.com/office/spreadsheetml/2017/richdata2" ref="B3:P37">
    <sortCondition descending="1" ref="O3:O37"/>
  </sortState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workbookViewId="0">
      <selection activeCell="C34" sqref="C34:D35"/>
    </sheetView>
  </sheetViews>
  <sheetFormatPr defaultRowHeight="15.75" x14ac:dyDescent="0.25"/>
  <cols>
    <col min="2" max="2" width="22.140625" customWidth="1"/>
    <col min="3" max="6" width="7.42578125" style="2" customWidth="1"/>
    <col min="7" max="7" width="8.85546875" style="19"/>
    <col min="10" max="10" width="20.28515625" style="18" bestFit="1" customWidth="1"/>
  </cols>
  <sheetData>
    <row r="1" spans="1:10" ht="17.25" x14ac:dyDescent="0.3">
      <c r="B1" s="20"/>
      <c r="G1" s="2"/>
    </row>
    <row r="2" spans="1:10" ht="17.25" x14ac:dyDescent="0.3">
      <c r="B2" s="20"/>
      <c r="G2" s="2"/>
      <c r="J2"/>
    </row>
    <row r="3" spans="1:10" x14ac:dyDescent="0.25">
      <c r="A3">
        <v>1</v>
      </c>
      <c r="B3" s="6"/>
      <c r="C3" s="10"/>
      <c r="D3" s="10"/>
      <c r="E3" s="10"/>
      <c r="F3" s="10"/>
      <c r="G3" s="10">
        <f t="shared" ref="G3:G18" si="0">SUM(C3:F3)</f>
        <v>0</v>
      </c>
    </row>
    <row r="4" spans="1:10" x14ac:dyDescent="0.25">
      <c r="A4">
        <v>2</v>
      </c>
      <c r="B4" s="6"/>
      <c r="C4" s="10"/>
      <c r="D4" s="10"/>
      <c r="E4" s="10"/>
      <c r="F4" s="10"/>
      <c r="G4" s="10">
        <f t="shared" si="0"/>
        <v>0</v>
      </c>
      <c r="J4"/>
    </row>
    <row r="5" spans="1:10" x14ac:dyDescent="0.25">
      <c r="A5">
        <v>3</v>
      </c>
      <c r="B5" s="6"/>
      <c r="C5" s="10"/>
      <c r="D5" s="10"/>
      <c r="E5" s="10"/>
      <c r="F5" s="10"/>
      <c r="G5" s="10">
        <f t="shared" si="0"/>
        <v>0</v>
      </c>
    </row>
    <row r="6" spans="1:10" x14ac:dyDescent="0.25">
      <c r="A6">
        <v>4</v>
      </c>
      <c r="B6" s="6"/>
      <c r="C6" s="10"/>
      <c r="D6" s="10"/>
      <c r="E6" s="10"/>
      <c r="F6" s="10"/>
      <c r="G6" s="10">
        <f t="shared" si="0"/>
        <v>0</v>
      </c>
    </row>
    <row r="7" spans="1:10" x14ac:dyDescent="0.25">
      <c r="A7">
        <v>5</v>
      </c>
      <c r="B7" s="6"/>
      <c r="C7" s="10"/>
      <c r="D7" s="10"/>
      <c r="E7" s="10"/>
      <c r="F7" s="10"/>
      <c r="G7" s="10">
        <f t="shared" si="0"/>
        <v>0</v>
      </c>
      <c r="J7"/>
    </row>
    <row r="8" spans="1:10" x14ac:dyDescent="0.25">
      <c r="A8">
        <v>6</v>
      </c>
      <c r="B8" s="6"/>
      <c r="C8" s="10"/>
      <c r="D8" s="10"/>
      <c r="E8" s="10"/>
      <c r="F8" s="10"/>
      <c r="G8" s="10">
        <f t="shared" si="0"/>
        <v>0</v>
      </c>
    </row>
    <row r="9" spans="1:10" x14ac:dyDescent="0.25">
      <c r="A9">
        <v>7</v>
      </c>
      <c r="B9" s="6"/>
      <c r="C9" s="10"/>
      <c r="D9" s="10"/>
      <c r="E9" s="10"/>
      <c r="F9" s="10"/>
      <c r="G9" s="10">
        <f t="shared" si="0"/>
        <v>0</v>
      </c>
    </row>
    <row r="10" spans="1:10" x14ac:dyDescent="0.25">
      <c r="A10">
        <v>8</v>
      </c>
      <c r="B10" s="6"/>
      <c r="C10" s="10"/>
      <c r="D10" s="10"/>
      <c r="E10" s="10"/>
      <c r="F10" s="10"/>
      <c r="G10" s="10">
        <f t="shared" si="0"/>
        <v>0</v>
      </c>
    </row>
    <row r="11" spans="1:10" x14ac:dyDescent="0.25">
      <c r="A11">
        <v>9</v>
      </c>
      <c r="B11" s="6"/>
      <c r="C11" s="10"/>
      <c r="D11" s="10"/>
      <c r="E11" s="10"/>
      <c r="F11" s="10"/>
      <c r="G11" s="10">
        <f t="shared" si="0"/>
        <v>0</v>
      </c>
    </row>
    <row r="12" spans="1:10" x14ac:dyDescent="0.25">
      <c r="A12">
        <v>10</v>
      </c>
      <c r="B12" s="6"/>
      <c r="C12" s="10"/>
      <c r="D12" s="10"/>
      <c r="E12" s="10"/>
      <c r="F12" s="10"/>
      <c r="G12" s="10">
        <f t="shared" si="0"/>
        <v>0</v>
      </c>
    </row>
    <row r="13" spans="1:10" x14ac:dyDescent="0.25">
      <c r="A13">
        <v>11</v>
      </c>
      <c r="B13" s="6"/>
      <c r="C13" s="10"/>
      <c r="D13" s="10"/>
      <c r="E13" s="10"/>
      <c r="F13" s="10"/>
      <c r="G13" s="10">
        <f t="shared" si="0"/>
        <v>0</v>
      </c>
    </row>
    <row r="14" spans="1:10" x14ac:dyDescent="0.25">
      <c r="A14">
        <v>12</v>
      </c>
      <c r="B14" s="6"/>
      <c r="C14" s="10"/>
      <c r="D14" s="10"/>
      <c r="E14" s="10"/>
      <c r="F14" s="10"/>
      <c r="G14" s="10">
        <f t="shared" si="0"/>
        <v>0</v>
      </c>
    </row>
    <row r="15" spans="1:10" x14ac:dyDescent="0.25">
      <c r="A15">
        <v>13</v>
      </c>
      <c r="B15" s="6"/>
      <c r="C15" s="10"/>
      <c r="D15" s="10"/>
      <c r="E15" s="10"/>
      <c r="F15" s="10"/>
      <c r="G15" s="10">
        <f t="shared" si="0"/>
        <v>0</v>
      </c>
    </row>
    <row r="16" spans="1:10" x14ac:dyDescent="0.25">
      <c r="A16">
        <v>14</v>
      </c>
      <c r="B16" s="6"/>
      <c r="C16" s="10"/>
      <c r="D16" s="10"/>
      <c r="E16" s="10"/>
      <c r="F16" s="10"/>
      <c r="G16" s="10">
        <f t="shared" si="0"/>
        <v>0</v>
      </c>
    </row>
    <row r="17" spans="1:10" x14ac:dyDescent="0.25">
      <c r="A17">
        <v>15</v>
      </c>
      <c r="B17" s="6"/>
      <c r="C17" s="10"/>
      <c r="D17" s="10"/>
      <c r="E17" s="10"/>
      <c r="F17" s="10"/>
      <c r="G17" s="10">
        <f t="shared" si="0"/>
        <v>0</v>
      </c>
    </row>
    <row r="18" spans="1:10" x14ac:dyDescent="0.25">
      <c r="A18">
        <v>16</v>
      </c>
      <c r="B18" s="6"/>
      <c r="C18" s="10"/>
      <c r="D18" s="10"/>
      <c r="E18" s="10"/>
      <c r="F18" s="10"/>
      <c r="G18" s="10">
        <f t="shared" si="0"/>
        <v>0</v>
      </c>
    </row>
    <row r="19" spans="1:10" ht="17.25" x14ac:dyDescent="0.3">
      <c r="B19" s="20"/>
      <c r="G19" s="28">
        <f>SUM(G3:G18)</f>
        <v>0</v>
      </c>
    </row>
    <row r="20" spans="1:10" ht="17.25" x14ac:dyDescent="0.3">
      <c r="B20" s="20"/>
      <c r="G20" s="2"/>
    </row>
    <row r="21" spans="1:10" ht="17.25" x14ac:dyDescent="0.3">
      <c r="B21" s="20"/>
      <c r="G21" s="2"/>
    </row>
    <row r="22" spans="1:10" x14ac:dyDescent="0.25">
      <c r="A22">
        <v>1</v>
      </c>
      <c r="B22" s="13"/>
      <c r="C22" s="10"/>
      <c r="D22" s="10"/>
      <c r="E22" s="10"/>
      <c r="F22" s="10"/>
      <c r="G22" s="10">
        <f t="shared" ref="G22:G29" si="1">SUM(C22:F22)</f>
        <v>0</v>
      </c>
    </row>
    <row r="23" spans="1:10" x14ac:dyDescent="0.25">
      <c r="A23">
        <v>2</v>
      </c>
      <c r="B23" s="13"/>
      <c r="C23" s="10"/>
      <c r="D23" s="10"/>
      <c r="E23" s="10"/>
      <c r="F23" s="10"/>
      <c r="G23" s="10">
        <f t="shared" si="1"/>
        <v>0</v>
      </c>
    </row>
    <row r="24" spans="1:10" x14ac:dyDescent="0.25">
      <c r="A24">
        <v>3</v>
      </c>
      <c r="B24" s="13"/>
      <c r="C24" s="10"/>
      <c r="D24" s="10"/>
      <c r="E24" s="10"/>
      <c r="F24" s="10"/>
      <c r="G24" s="10">
        <f t="shared" si="1"/>
        <v>0</v>
      </c>
    </row>
    <row r="25" spans="1:10" x14ac:dyDescent="0.25">
      <c r="A25">
        <v>4</v>
      </c>
      <c r="B25" s="13"/>
      <c r="C25" s="10"/>
      <c r="D25" s="10"/>
      <c r="E25" s="10"/>
      <c r="F25" s="10"/>
      <c r="G25" s="10">
        <f t="shared" si="1"/>
        <v>0</v>
      </c>
      <c r="J25"/>
    </row>
    <row r="26" spans="1:10" x14ac:dyDescent="0.25">
      <c r="A26">
        <v>5</v>
      </c>
      <c r="B26" s="13"/>
      <c r="C26" s="10"/>
      <c r="D26" s="10"/>
      <c r="E26" s="10"/>
      <c r="F26" s="10"/>
      <c r="G26" s="10">
        <f t="shared" si="1"/>
        <v>0</v>
      </c>
    </row>
    <row r="27" spans="1:10" x14ac:dyDescent="0.25">
      <c r="A27">
        <v>6</v>
      </c>
      <c r="B27" s="13"/>
      <c r="C27" s="10"/>
      <c r="D27" s="10"/>
      <c r="E27" s="10"/>
      <c r="F27" s="10"/>
      <c r="G27" s="10">
        <f t="shared" si="1"/>
        <v>0</v>
      </c>
    </row>
    <row r="28" spans="1:10" x14ac:dyDescent="0.25">
      <c r="A28">
        <v>7</v>
      </c>
      <c r="B28" s="13"/>
      <c r="C28" s="10"/>
      <c r="D28" s="10"/>
      <c r="E28" s="10"/>
      <c r="F28" s="10"/>
      <c r="G28" s="10">
        <f t="shared" si="1"/>
        <v>0</v>
      </c>
    </row>
    <row r="29" spans="1:10" x14ac:dyDescent="0.25">
      <c r="A29">
        <v>8</v>
      </c>
      <c r="B29" s="13"/>
      <c r="C29" s="10"/>
      <c r="D29" s="10"/>
      <c r="E29" s="10"/>
      <c r="F29" s="10"/>
      <c r="G29" s="10">
        <f t="shared" si="1"/>
        <v>0</v>
      </c>
    </row>
    <row r="30" spans="1:10" ht="17.25" x14ac:dyDescent="0.3">
      <c r="B30" s="20"/>
      <c r="G30" s="28">
        <f>SUM(G22:G29)</f>
        <v>0</v>
      </c>
    </row>
    <row r="31" spans="1:10" ht="17.25" x14ac:dyDescent="0.3">
      <c r="B31" s="20"/>
      <c r="G31" s="2"/>
    </row>
    <row r="32" spans="1:10" ht="17.25" x14ac:dyDescent="0.3">
      <c r="B32" s="20"/>
      <c r="G32" s="31"/>
    </row>
    <row r="33" spans="2:7" x14ac:dyDescent="0.25">
      <c r="G33" s="2"/>
    </row>
    <row r="34" spans="2:7" x14ac:dyDescent="0.25">
      <c r="B34" t="s">
        <v>18</v>
      </c>
      <c r="C34" s="29"/>
      <c r="D34" s="29"/>
      <c r="G34" s="2"/>
    </row>
    <row r="35" spans="2:7" x14ac:dyDescent="0.25">
      <c r="B35" t="s">
        <v>32</v>
      </c>
      <c r="C35" s="29"/>
      <c r="D35" s="29"/>
      <c r="G35" s="2"/>
    </row>
  </sheetData>
  <sortState xmlns:xlrd2="http://schemas.microsoft.com/office/spreadsheetml/2017/richdata2" ref="B22:G29">
    <sortCondition descending="1" ref="G22:G2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workbookViewId="0">
      <selection activeCell="G3" sqref="G3"/>
    </sheetView>
  </sheetViews>
  <sheetFormatPr defaultRowHeight="15" x14ac:dyDescent="0.25"/>
  <cols>
    <col min="2" max="2" width="22.140625" bestFit="1" customWidth="1"/>
    <col min="3" max="6" width="7.140625" style="2" customWidth="1"/>
    <col min="7" max="7" width="8.85546875" style="2"/>
  </cols>
  <sheetData>
    <row r="1" spans="1:7" ht="17.25" x14ac:dyDescent="0.3">
      <c r="B1" s="20"/>
    </row>
    <row r="3" spans="1:7" ht="15.75" x14ac:dyDescent="0.25">
      <c r="A3">
        <v>1</v>
      </c>
      <c r="B3" s="33"/>
      <c r="C3" s="17"/>
      <c r="D3" s="4"/>
      <c r="E3" s="4"/>
      <c r="F3" s="4"/>
      <c r="G3" s="16">
        <f t="shared" ref="G3:G17" si="0">SUM(C3:F3)</f>
        <v>0</v>
      </c>
    </row>
    <row r="4" spans="1:7" ht="15.75" x14ac:dyDescent="0.25">
      <c r="A4">
        <v>2</v>
      </c>
      <c r="B4" s="3"/>
      <c r="C4" s="4"/>
      <c r="D4" s="4"/>
      <c r="E4" s="4"/>
      <c r="F4" s="4"/>
      <c r="G4" s="16">
        <f t="shared" si="0"/>
        <v>0</v>
      </c>
    </row>
    <row r="5" spans="1:7" ht="15.75" x14ac:dyDescent="0.25">
      <c r="A5">
        <v>3</v>
      </c>
      <c r="B5" s="6"/>
      <c r="C5" s="4"/>
      <c r="D5" s="4"/>
      <c r="E5" s="4"/>
      <c r="F5" s="4"/>
      <c r="G5" s="16">
        <f t="shared" si="0"/>
        <v>0</v>
      </c>
    </row>
    <row r="6" spans="1:7" ht="15.75" x14ac:dyDescent="0.25">
      <c r="A6">
        <v>4</v>
      </c>
      <c r="B6" s="6"/>
      <c r="C6" s="4"/>
      <c r="D6" s="4"/>
      <c r="E6" s="4"/>
      <c r="F6" s="4"/>
      <c r="G6" s="16">
        <f t="shared" si="0"/>
        <v>0</v>
      </c>
    </row>
    <row r="7" spans="1:7" ht="15.75" x14ac:dyDescent="0.25">
      <c r="A7">
        <v>5</v>
      </c>
      <c r="B7" s="6"/>
      <c r="C7" s="4"/>
      <c r="D7" s="4"/>
      <c r="E7" s="4"/>
      <c r="F7" s="4"/>
      <c r="G7" s="16">
        <f t="shared" si="0"/>
        <v>0</v>
      </c>
    </row>
    <row r="8" spans="1:7" ht="15.75" x14ac:dyDescent="0.25">
      <c r="A8">
        <v>6</v>
      </c>
      <c r="B8" s="6"/>
      <c r="C8" s="4"/>
      <c r="D8" s="4"/>
      <c r="E8" s="4"/>
      <c r="F8" s="4"/>
      <c r="G8" s="16">
        <f t="shared" si="0"/>
        <v>0</v>
      </c>
    </row>
    <row r="9" spans="1:7" ht="15.75" x14ac:dyDescent="0.25">
      <c r="A9">
        <v>7</v>
      </c>
      <c r="B9" s="6"/>
      <c r="C9" s="4"/>
      <c r="D9" s="4"/>
      <c r="E9" s="4"/>
      <c r="F9" s="4"/>
      <c r="G9" s="16">
        <f t="shared" si="0"/>
        <v>0</v>
      </c>
    </row>
    <row r="10" spans="1:7" ht="15.75" x14ac:dyDescent="0.25">
      <c r="A10">
        <v>8</v>
      </c>
      <c r="B10" s="6"/>
      <c r="C10" s="4"/>
      <c r="D10" s="4"/>
      <c r="E10" s="4"/>
      <c r="F10" s="4"/>
      <c r="G10" s="16">
        <f t="shared" si="0"/>
        <v>0</v>
      </c>
    </row>
    <row r="11" spans="1:7" ht="15.75" x14ac:dyDescent="0.25">
      <c r="A11">
        <v>9</v>
      </c>
      <c r="B11" s="6"/>
      <c r="C11" s="4"/>
      <c r="D11" s="4"/>
      <c r="E11" s="4"/>
      <c r="F11" s="4"/>
      <c r="G11" s="16">
        <f t="shared" si="0"/>
        <v>0</v>
      </c>
    </row>
    <row r="12" spans="1:7" ht="15.75" x14ac:dyDescent="0.25">
      <c r="A12">
        <v>10</v>
      </c>
      <c r="B12" s="6"/>
      <c r="C12" s="4"/>
      <c r="D12" s="4"/>
      <c r="E12" s="4"/>
      <c r="F12" s="4"/>
      <c r="G12" s="16">
        <f t="shared" si="0"/>
        <v>0</v>
      </c>
    </row>
    <row r="13" spans="1:7" ht="15.75" x14ac:dyDescent="0.25">
      <c r="A13">
        <v>11</v>
      </c>
      <c r="B13" s="6"/>
      <c r="C13" s="4"/>
      <c r="D13" s="4"/>
      <c r="E13" s="4"/>
      <c r="F13" s="4"/>
      <c r="G13" s="16">
        <f t="shared" si="0"/>
        <v>0</v>
      </c>
    </row>
    <row r="14" spans="1:7" ht="15.75" x14ac:dyDescent="0.25">
      <c r="A14">
        <v>12</v>
      </c>
      <c r="B14" s="6"/>
      <c r="C14" s="4"/>
      <c r="D14" s="4"/>
      <c r="E14" s="4"/>
      <c r="F14" s="4"/>
      <c r="G14" s="16">
        <f t="shared" si="0"/>
        <v>0</v>
      </c>
    </row>
    <row r="15" spans="1:7" ht="15.75" x14ac:dyDescent="0.25">
      <c r="A15">
        <v>13</v>
      </c>
      <c r="B15" s="6"/>
      <c r="C15" s="4"/>
      <c r="D15" s="4"/>
      <c r="E15" s="4"/>
      <c r="F15" s="4"/>
      <c r="G15" s="16">
        <f t="shared" si="0"/>
        <v>0</v>
      </c>
    </row>
    <row r="16" spans="1:7" ht="15.75" x14ac:dyDescent="0.25">
      <c r="A16">
        <v>14</v>
      </c>
      <c r="B16" s="3"/>
      <c r="C16" s="4"/>
      <c r="D16" s="4"/>
      <c r="E16" s="4"/>
      <c r="F16" s="4"/>
      <c r="G16" s="16">
        <f t="shared" si="0"/>
        <v>0</v>
      </c>
    </row>
    <row r="17" spans="1:7" ht="15.75" x14ac:dyDescent="0.25">
      <c r="A17">
        <v>15</v>
      </c>
      <c r="B17" s="6"/>
      <c r="C17" s="4"/>
      <c r="D17" s="4"/>
      <c r="E17" s="4"/>
      <c r="F17" s="4"/>
      <c r="G17" s="16">
        <f t="shared" si="0"/>
        <v>0</v>
      </c>
    </row>
    <row r="18" spans="1:7" x14ac:dyDescent="0.25">
      <c r="G18" s="19">
        <f>SUM(G3:G17)</f>
        <v>0</v>
      </c>
    </row>
    <row r="20" spans="1:7" ht="15.75" x14ac:dyDescent="0.25">
      <c r="B20" s="35"/>
      <c r="G20" s="19"/>
    </row>
    <row r="21" spans="1:7" ht="15.75" x14ac:dyDescent="0.25">
      <c r="B21" s="35"/>
      <c r="G21" s="19"/>
    </row>
    <row r="22" spans="1:7" ht="15.75" x14ac:dyDescent="0.25">
      <c r="A22">
        <v>1</v>
      </c>
      <c r="B22" s="12"/>
      <c r="C22" s="14"/>
      <c r="D22" s="14"/>
      <c r="E22" s="14"/>
      <c r="F22" s="14"/>
      <c r="G22" s="34">
        <f t="shared" ref="G22:G30" si="1">SUM(C22:F22)</f>
        <v>0</v>
      </c>
    </row>
    <row r="23" spans="1:7" ht="15.75" x14ac:dyDescent="0.25">
      <c r="A23">
        <v>2</v>
      </c>
      <c r="B23" s="11"/>
      <c r="C23" s="4"/>
      <c r="D23" s="4"/>
      <c r="E23" s="4"/>
      <c r="F23" s="4"/>
      <c r="G23" s="16">
        <f t="shared" si="1"/>
        <v>0</v>
      </c>
    </row>
    <row r="24" spans="1:7" ht="15.75" x14ac:dyDescent="0.25">
      <c r="A24">
        <v>3</v>
      </c>
      <c r="B24" s="11"/>
      <c r="C24" s="4"/>
      <c r="D24" s="4"/>
      <c r="E24" s="4"/>
      <c r="F24" s="4"/>
      <c r="G24" s="16">
        <f t="shared" si="1"/>
        <v>0</v>
      </c>
    </row>
    <row r="25" spans="1:7" ht="15.75" x14ac:dyDescent="0.25">
      <c r="A25">
        <v>4</v>
      </c>
      <c r="B25" s="11"/>
      <c r="C25" s="4"/>
      <c r="D25" s="4"/>
      <c r="E25" s="4"/>
      <c r="F25" s="4"/>
      <c r="G25" s="16">
        <f t="shared" si="1"/>
        <v>0</v>
      </c>
    </row>
    <row r="26" spans="1:7" ht="15.75" x14ac:dyDescent="0.25">
      <c r="A26">
        <v>5</v>
      </c>
      <c r="B26" s="12"/>
      <c r="C26" s="4"/>
      <c r="D26" s="4"/>
      <c r="E26" s="4"/>
      <c r="F26" s="4"/>
      <c r="G26" s="16">
        <f t="shared" si="1"/>
        <v>0</v>
      </c>
    </row>
    <row r="27" spans="1:7" ht="15.75" x14ac:dyDescent="0.25">
      <c r="A27">
        <v>6</v>
      </c>
      <c r="B27" s="11"/>
      <c r="C27" s="4"/>
      <c r="D27" s="4"/>
      <c r="E27" s="4"/>
      <c r="F27" s="4"/>
      <c r="G27" s="16">
        <f t="shared" si="1"/>
        <v>0</v>
      </c>
    </row>
    <row r="28" spans="1:7" ht="15.75" x14ac:dyDescent="0.25">
      <c r="B28" s="13"/>
      <c r="C28" s="4"/>
      <c r="D28" s="4"/>
      <c r="E28" s="4"/>
      <c r="F28" s="4"/>
      <c r="G28" s="16">
        <f t="shared" si="1"/>
        <v>0</v>
      </c>
    </row>
    <row r="29" spans="1:7" ht="15.75" x14ac:dyDescent="0.25">
      <c r="A29">
        <v>7</v>
      </c>
      <c r="B29" s="13"/>
      <c r="C29" s="4"/>
      <c r="D29" s="4"/>
      <c r="E29" s="4"/>
      <c r="F29" s="4"/>
      <c r="G29" s="16">
        <f t="shared" si="1"/>
        <v>0</v>
      </c>
    </row>
    <row r="30" spans="1:7" ht="15.75" x14ac:dyDescent="0.25">
      <c r="A30">
        <v>8</v>
      </c>
      <c r="B30" s="11"/>
      <c r="C30" s="4"/>
      <c r="D30" s="4"/>
      <c r="E30" s="4"/>
      <c r="F30" s="4"/>
      <c r="G30" s="16">
        <f t="shared" si="1"/>
        <v>0</v>
      </c>
    </row>
    <row r="31" spans="1:7" x14ac:dyDescent="0.25">
      <c r="G31" s="19">
        <f>SUM(G22:G30)</f>
        <v>0</v>
      </c>
    </row>
    <row r="35" spans="2:4" x14ac:dyDescent="0.25">
      <c r="B35" t="s">
        <v>18</v>
      </c>
      <c r="C35" s="29"/>
      <c r="D35" s="29"/>
    </row>
    <row r="36" spans="2:4" x14ac:dyDescent="0.25">
      <c r="B36" t="s">
        <v>41</v>
      </c>
      <c r="C36" s="29"/>
      <c r="D36" s="29"/>
    </row>
  </sheetData>
  <sortState xmlns:xlrd2="http://schemas.microsoft.com/office/spreadsheetml/2017/richdata2" ref="B22:G30">
    <sortCondition descending="1" ref="G22:G30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36"/>
  <sheetViews>
    <sheetView workbookViewId="0">
      <selection activeCell="J7" sqref="J7"/>
    </sheetView>
  </sheetViews>
  <sheetFormatPr defaultRowHeight="15" x14ac:dyDescent="0.25"/>
  <cols>
    <col min="2" max="2" width="20.28515625" bestFit="1" customWidth="1"/>
    <col min="3" max="3" width="8.85546875" style="2"/>
    <col min="4" max="4" width="10" style="2" bestFit="1" customWidth="1"/>
    <col min="5" max="7" width="8.85546875" style="2"/>
    <col min="13" max="13" width="19.85546875" bestFit="1" customWidth="1"/>
  </cols>
  <sheetData>
    <row r="1" spans="2:7" ht="17.25" x14ac:dyDescent="0.3">
      <c r="B1" s="20"/>
    </row>
    <row r="2" spans="2:7" ht="17.25" x14ac:dyDescent="0.3">
      <c r="B2" s="20"/>
    </row>
    <row r="3" spans="2:7" ht="15.75" x14ac:dyDescent="0.25">
      <c r="B3" s="6"/>
      <c r="C3" s="10"/>
      <c r="D3" s="10"/>
      <c r="E3" s="10"/>
      <c r="F3" s="10"/>
      <c r="G3" s="16">
        <f t="shared" ref="G3:G18" si="0">SUM(C3:F3)</f>
        <v>0</v>
      </c>
    </row>
    <row r="4" spans="2:7" ht="15.75" x14ac:dyDescent="0.25">
      <c r="B4" s="6"/>
      <c r="C4" s="10"/>
      <c r="D4" s="10"/>
      <c r="E4" s="10"/>
      <c r="F4" s="10"/>
      <c r="G4" s="16">
        <f t="shared" si="0"/>
        <v>0</v>
      </c>
    </row>
    <row r="5" spans="2:7" ht="15.75" x14ac:dyDescent="0.25">
      <c r="B5" s="6"/>
      <c r="C5" s="10"/>
      <c r="D5" s="10"/>
      <c r="E5" s="10"/>
      <c r="F5" s="10"/>
      <c r="G5" s="16">
        <f t="shared" si="0"/>
        <v>0</v>
      </c>
    </row>
    <row r="6" spans="2:7" ht="15.75" x14ac:dyDescent="0.25">
      <c r="B6" s="6"/>
      <c r="C6" s="10"/>
      <c r="D6" s="10"/>
      <c r="E6" s="10"/>
      <c r="F6" s="10"/>
      <c r="G6" s="16">
        <f t="shared" si="0"/>
        <v>0</v>
      </c>
    </row>
    <row r="7" spans="2:7" ht="15.75" x14ac:dyDescent="0.25">
      <c r="B7" s="6"/>
      <c r="C7" s="10"/>
      <c r="D7" s="10"/>
      <c r="E7" s="10"/>
      <c r="F7" s="10"/>
      <c r="G7" s="16">
        <f t="shared" si="0"/>
        <v>0</v>
      </c>
    </row>
    <row r="8" spans="2:7" ht="15.75" x14ac:dyDescent="0.25">
      <c r="B8" s="6"/>
      <c r="C8" s="10"/>
      <c r="D8" s="10"/>
      <c r="E8" s="10"/>
      <c r="F8" s="10"/>
      <c r="G8" s="16">
        <f t="shared" si="0"/>
        <v>0</v>
      </c>
    </row>
    <row r="9" spans="2:7" ht="15.75" x14ac:dyDescent="0.25">
      <c r="B9" s="6"/>
      <c r="C9" s="10"/>
      <c r="D9" s="10"/>
      <c r="E9" s="10"/>
      <c r="F9" s="10"/>
      <c r="G9" s="16">
        <f t="shared" si="0"/>
        <v>0</v>
      </c>
    </row>
    <row r="10" spans="2:7" ht="15.75" x14ac:dyDescent="0.25">
      <c r="B10" s="6"/>
      <c r="C10" s="10"/>
      <c r="D10" s="10"/>
      <c r="E10" s="10"/>
      <c r="F10" s="10"/>
      <c r="G10" s="16">
        <f t="shared" si="0"/>
        <v>0</v>
      </c>
    </row>
    <row r="11" spans="2:7" ht="15.75" x14ac:dyDescent="0.25">
      <c r="B11" s="6"/>
      <c r="C11" s="10"/>
      <c r="D11" s="10"/>
      <c r="E11" s="10"/>
      <c r="F11" s="10"/>
      <c r="G11" s="16">
        <f t="shared" si="0"/>
        <v>0</v>
      </c>
    </row>
    <row r="12" spans="2:7" ht="15.75" x14ac:dyDescent="0.25">
      <c r="B12" s="6"/>
      <c r="C12" s="10"/>
      <c r="D12" s="10"/>
      <c r="E12" s="10"/>
      <c r="F12" s="10"/>
      <c r="G12" s="16">
        <f t="shared" si="0"/>
        <v>0</v>
      </c>
    </row>
    <row r="13" spans="2:7" ht="15.75" x14ac:dyDescent="0.25">
      <c r="B13" s="6"/>
      <c r="C13" s="10"/>
      <c r="D13" s="10"/>
      <c r="E13" s="10"/>
      <c r="F13" s="10"/>
      <c r="G13" s="16">
        <f t="shared" si="0"/>
        <v>0</v>
      </c>
    </row>
    <row r="14" spans="2:7" ht="15.75" x14ac:dyDescent="0.25">
      <c r="B14" s="6"/>
      <c r="C14" s="10"/>
      <c r="D14" s="10"/>
      <c r="E14" s="10"/>
      <c r="F14" s="10"/>
      <c r="G14" s="16">
        <f t="shared" si="0"/>
        <v>0</v>
      </c>
    </row>
    <row r="15" spans="2:7" ht="15.75" x14ac:dyDescent="0.25">
      <c r="B15" s="6"/>
      <c r="C15" s="10"/>
      <c r="D15" s="10"/>
      <c r="E15" s="10"/>
      <c r="F15" s="10"/>
      <c r="G15" s="16">
        <f t="shared" si="0"/>
        <v>0</v>
      </c>
    </row>
    <row r="16" spans="2:7" ht="15.75" x14ac:dyDescent="0.25">
      <c r="B16" s="6"/>
      <c r="C16" s="10"/>
      <c r="D16" s="10"/>
      <c r="E16" s="10"/>
      <c r="F16" s="10"/>
      <c r="G16" s="16">
        <f t="shared" si="0"/>
        <v>0</v>
      </c>
    </row>
    <row r="17" spans="2:7" ht="15.75" x14ac:dyDescent="0.25">
      <c r="B17" s="6"/>
      <c r="C17" s="10"/>
      <c r="D17" s="10"/>
      <c r="E17" s="10"/>
      <c r="F17" s="10"/>
      <c r="G17" s="16">
        <f t="shared" si="0"/>
        <v>0</v>
      </c>
    </row>
    <row r="18" spans="2:7" ht="15.75" x14ac:dyDescent="0.25">
      <c r="B18" s="6"/>
      <c r="C18" s="10"/>
      <c r="D18" s="10"/>
      <c r="E18" s="10"/>
      <c r="F18" s="10"/>
      <c r="G18" s="16">
        <f t="shared" si="0"/>
        <v>0</v>
      </c>
    </row>
    <row r="19" spans="2:7" x14ac:dyDescent="0.25">
      <c r="C19"/>
      <c r="D19"/>
      <c r="E19"/>
      <c r="F19"/>
      <c r="G19" s="36">
        <f>SUM(G3:G18)</f>
        <v>0</v>
      </c>
    </row>
    <row r="20" spans="2:7" x14ac:dyDescent="0.25">
      <c r="C20"/>
      <c r="D20"/>
      <c r="E20"/>
      <c r="F20"/>
      <c r="G20"/>
    </row>
    <row r="21" spans="2:7" x14ac:dyDescent="0.25">
      <c r="C21"/>
      <c r="D21"/>
      <c r="E21"/>
      <c r="F21"/>
      <c r="G21"/>
    </row>
    <row r="22" spans="2:7" x14ac:dyDescent="0.25">
      <c r="C22"/>
      <c r="D22"/>
      <c r="E22"/>
      <c r="F22"/>
      <c r="G22"/>
    </row>
    <row r="23" spans="2:7" ht="15.75" x14ac:dyDescent="0.25">
      <c r="B23" s="11"/>
      <c r="C23" s="10"/>
      <c r="D23" s="10"/>
      <c r="E23" s="10"/>
      <c r="F23" s="10"/>
      <c r="G23" s="16">
        <f t="shared" ref="G23:G30" si="1">SUM(C23:F23)</f>
        <v>0</v>
      </c>
    </row>
    <row r="24" spans="2:7" ht="15.75" x14ac:dyDescent="0.25">
      <c r="B24" s="11"/>
      <c r="C24" s="10"/>
      <c r="D24" s="10"/>
      <c r="E24" s="10"/>
      <c r="F24" s="10"/>
      <c r="G24" s="16">
        <f t="shared" si="1"/>
        <v>0</v>
      </c>
    </row>
    <row r="25" spans="2:7" ht="15.75" x14ac:dyDescent="0.25">
      <c r="B25" s="11"/>
      <c r="C25" s="10"/>
      <c r="D25" s="10"/>
      <c r="E25" s="10"/>
      <c r="F25" s="10"/>
      <c r="G25" s="16">
        <f t="shared" si="1"/>
        <v>0</v>
      </c>
    </row>
    <row r="26" spans="2:7" ht="15.75" x14ac:dyDescent="0.25">
      <c r="B26" s="11"/>
      <c r="C26" s="10"/>
      <c r="D26" s="10"/>
      <c r="E26" s="10"/>
      <c r="F26" s="10"/>
      <c r="G26" s="16">
        <f t="shared" si="1"/>
        <v>0</v>
      </c>
    </row>
    <row r="27" spans="2:7" ht="15.75" x14ac:dyDescent="0.25">
      <c r="B27" s="11"/>
      <c r="C27" s="10"/>
      <c r="D27" s="10"/>
      <c r="E27" s="10"/>
      <c r="F27" s="10"/>
      <c r="G27" s="16">
        <f t="shared" si="1"/>
        <v>0</v>
      </c>
    </row>
    <row r="28" spans="2:7" ht="15.75" x14ac:dyDescent="0.25">
      <c r="B28" s="11"/>
      <c r="C28" s="10"/>
      <c r="D28" s="10"/>
      <c r="E28" s="10"/>
      <c r="F28" s="10"/>
      <c r="G28" s="16">
        <f t="shared" si="1"/>
        <v>0</v>
      </c>
    </row>
    <row r="29" spans="2:7" ht="15.75" x14ac:dyDescent="0.25">
      <c r="B29" s="11"/>
      <c r="C29" s="10"/>
      <c r="D29" s="10"/>
      <c r="E29" s="10"/>
      <c r="F29" s="10"/>
      <c r="G29" s="16">
        <f t="shared" si="1"/>
        <v>0</v>
      </c>
    </row>
    <row r="30" spans="2:7" ht="15.75" x14ac:dyDescent="0.25">
      <c r="B30" s="11"/>
      <c r="C30" s="10"/>
      <c r="D30" s="10"/>
      <c r="E30" s="10"/>
      <c r="F30" s="10"/>
      <c r="G30" s="16">
        <f t="shared" si="1"/>
        <v>0</v>
      </c>
    </row>
    <row r="31" spans="2:7" x14ac:dyDescent="0.25">
      <c r="G31" s="37">
        <f>SUM(G23:G30)</f>
        <v>0</v>
      </c>
    </row>
    <row r="35" spans="2:4" x14ac:dyDescent="0.25">
      <c r="B35" t="s">
        <v>18</v>
      </c>
      <c r="C35" s="29"/>
      <c r="D35" s="29"/>
    </row>
    <row r="36" spans="2:4" x14ac:dyDescent="0.25">
      <c r="B36" t="s">
        <v>42</v>
      </c>
      <c r="C36" s="29"/>
      <c r="D36" s="29"/>
    </row>
  </sheetData>
  <sortState xmlns:xlrd2="http://schemas.microsoft.com/office/spreadsheetml/2017/richdata2" ref="K8:R32">
    <sortCondition descending="1" ref="R8:R3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tabSelected="1" workbookViewId="0">
      <pane ySplit="2" topLeftCell="A3" activePane="bottomLeft" state="frozen"/>
      <selection activeCell="B43" sqref="B43"/>
      <selection pane="bottomLeft" activeCell="B43" sqref="B43"/>
    </sheetView>
  </sheetViews>
  <sheetFormatPr defaultRowHeight="15" x14ac:dyDescent="0.25"/>
  <cols>
    <col min="1" max="1" width="4.28515625" customWidth="1"/>
    <col min="2" max="2" width="21.7109375" bestFit="1" customWidth="1"/>
    <col min="3" max="3" width="4.42578125" bestFit="1" customWidth="1"/>
    <col min="4" max="4" width="5.7109375" style="2" bestFit="1" customWidth="1"/>
    <col min="5" max="5" width="4.42578125" bestFit="1" customWidth="1"/>
    <col min="6" max="6" width="3.28515625" bestFit="1" customWidth="1"/>
    <col min="7" max="7" width="5.28515625" customWidth="1"/>
    <col min="8" max="8" width="3.28515625" bestFit="1" customWidth="1"/>
    <col min="9" max="12" width="4.42578125" bestFit="1" customWidth="1"/>
    <col min="13" max="13" width="6" bestFit="1" customWidth="1"/>
    <col min="14" max="14" width="3.28515625" bestFit="1" customWidth="1"/>
    <col min="15" max="15" width="4" bestFit="1" customWidth="1"/>
    <col min="16" max="16" width="5.42578125" customWidth="1"/>
  </cols>
  <sheetData>
    <row r="1" spans="1:16" ht="18.75" x14ac:dyDescent="0.3">
      <c r="B1" s="1" t="s">
        <v>24</v>
      </c>
      <c r="G1" s="2"/>
      <c r="M1" s="2"/>
      <c r="N1" s="2"/>
      <c r="O1" s="2"/>
      <c r="P1" s="2"/>
    </row>
    <row r="2" spans="1:16" ht="74.25" x14ac:dyDescent="0.25">
      <c r="B2" t="s">
        <v>0</v>
      </c>
      <c r="C2" s="25" t="s">
        <v>46</v>
      </c>
      <c r="D2" s="25" t="s">
        <v>47</v>
      </c>
      <c r="E2" s="25" t="s">
        <v>48</v>
      </c>
      <c r="F2" s="25" t="s">
        <v>49</v>
      </c>
      <c r="G2" s="25" t="s">
        <v>50</v>
      </c>
      <c r="H2" s="25" t="s">
        <v>51</v>
      </c>
      <c r="I2" s="25" t="s">
        <v>52</v>
      </c>
      <c r="J2" s="25" t="s">
        <v>53</v>
      </c>
      <c r="K2" s="25" t="s">
        <v>54</v>
      </c>
      <c r="L2" s="25" t="s">
        <v>55</v>
      </c>
      <c r="M2" s="26" t="s">
        <v>25</v>
      </c>
      <c r="N2" s="26" t="s">
        <v>1</v>
      </c>
      <c r="O2" s="26" t="s">
        <v>27</v>
      </c>
      <c r="P2" s="26" t="s">
        <v>3</v>
      </c>
    </row>
    <row r="3" spans="1:16" ht="15.75" x14ac:dyDescent="0.25">
      <c r="A3">
        <v>1</v>
      </c>
      <c r="B3" s="13" t="s">
        <v>63</v>
      </c>
      <c r="C3" s="4"/>
      <c r="D3" s="4">
        <v>720</v>
      </c>
      <c r="E3" s="4"/>
      <c r="F3" s="4"/>
      <c r="G3" s="4"/>
      <c r="H3" s="4"/>
      <c r="I3" s="4"/>
      <c r="J3" s="4"/>
      <c r="K3" s="4"/>
      <c r="L3" s="4"/>
      <c r="M3" s="4">
        <f t="shared" ref="M3:M19" si="0">SUM(C3:L3)</f>
        <v>720</v>
      </c>
      <c r="N3" s="4">
        <f t="shared" ref="N3:N19" si="1">COUNTA(C3:L3)</f>
        <v>1</v>
      </c>
      <c r="O3" s="5">
        <f t="shared" ref="O3:O19" si="2">M3/N3</f>
        <v>720</v>
      </c>
      <c r="P3" s="9">
        <f t="shared" ref="P3:P19" si="3">O3/4</f>
        <v>180</v>
      </c>
    </row>
    <row r="4" spans="1:16" ht="15.75" x14ac:dyDescent="0.25">
      <c r="A4">
        <v>2</v>
      </c>
      <c r="B4" s="13" t="s">
        <v>62</v>
      </c>
      <c r="C4" s="4"/>
      <c r="D4" s="4">
        <v>718</v>
      </c>
      <c r="E4" s="41">
        <v>596</v>
      </c>
      <c r="F4" s="4"/>
      <c r="G4" s="4"/>
      <c r="H4" s="4"/>
      <c r="I4" s="4"/>
      <c r="J4" s="4"/>
      <c r="K4" s="4"/>
      <c r="L4" s="4"/>
      <c r="M4" s="4">
        <f t="shared" si="0"/>
        <v>1314</v>
      </c>
      <c r="N4" s="4">
        <f t="shared" si="1"/>
        <v>2</v>
      </c>
      <c r="O4" s="5">
        <f t="shared" si="2"/>
        <v>657</v>
      </c>
      <c r="P4" s="9">
        <f t="shared" si="3"/>
        <v>164.25</v>
      </c>
    </row>
    <row r="5" spans="1:16" ht="15.75" x14ac:dyDescent="0.25">
      <c r="A5">
        <v>3</v>
      </c>
      <c r="B5" s="13" t="s">
        <v>30</v>
      </c>
      <c r="C5" s="4">
        <v>700</v>
      </c>
      <c r="D5" s="4"/>
      <c r="E5" s="42"/>
      <c r="F5" s="4"/>
      <c r="G5" s="4"/>
      <c r="H5" s="4"/>
      <c r="I5" s="4"/>
      <c r="J5" s="4"/>
      <c r="K5" s="4"/>
      <c r="L5" s="4"/>
      <c r="M5" s="4">
        <f t="shared" si="0"/>
        <v>700</v>
      </c>
      <c r="N5" s="4">
        <f t="shared" si="1"/>
        <v>1</v>
      </c>
      <c r="O5" s="5">
        <f t="shared" si="2"/>
        <v>700</v>
      </c>
      <c r="P5" s="9">
        <f t="shared" si="3"/>
        <v>175</v>
      </c>
    </row>
    <row r="6" spans="1:16" ht="15.75" x14ac:dyDescent="0.25">
      <c r="A6">
        <v>4</v>
      </c>
      <c r="B6" s="13" t="s">
        <v>71</v>
      </c>
      <c r="C6" s="4"/>
      <c r="D6" s="4">
        <v>656</v>
      </c>
      <c r="E6" s="42"/>
      <c r="F6" s="4"/>
      <c r="G6" s="4"/>
      <c r="H6" s="4"/>
      <c r="I6" s="4"/>
      <c r="J6" s="4"/>
      <c r="K6" s="4"/>
      <c r="L6" s="4"/>
      <c r="M6" s="4">
        <f t="shared" si="0"/>
        <v>656</v>
      </c>
      <c r="N6" s="4">
        <f t="shared" si="1"/>
        <v>1</v>
      </c>
      <c r="O6" s="5">
        <f t="shared" si="2"/>
        <v>656</v>
      </c>
      <c r="P6" s="9">
        <f t="shared" si="3"/>
        <v>164</v>
      </c>
    </row>
    <row r="7" spans="1:16" ht="15.75" x14ac:dyDescent="0.25">
      <c r="A7">
        <v>5</v>
      </c>
      <c r="B7" s="13" t="s">
        <v>12</v>
      </c>
      <c r="C7" s="14">
        <v>653</v>
      </c>
      <c r="D7" s="14">
        <v>637</v>
      </c>
      <c r="E7" s="43"/>
      <c r="F7" s="4"/>
      <c r="G7" s="4"/>
      <c r="H7" s="4"/>
      <c r="I7" s="4"/>
      <c r="J7" s="4"/>
      <c r="K7" s="4"/>
      <c r="L7" s="4"/>
      <c r="M7" s="4">
        <f t="shared" si="0"/>
        <v>1290</v>
      </c>
      <c r="N7" s="4">
        <f t="shared" si="1"/>
        <v>2</v>
      </c>
      <c r="O7" s="15">
        <f t="shared" si="2"/>
        <v>645</v>
      </c>
      <c r="P7" s="44">
        <f t="shared" si="3"/>
        <v>161.25</v>
      </c>
    </row>
    <row r="8" spans="1:16" ht="15.75" x14ac:dyDescent="0.25">
      <c r="A8">
        <v>6</v>
      </c>
      <c r="B8" s="13" t="s">
        <v>59</v>
      </c>
      <c r="C8" s="14"/>
      <c r="D8" s="14">
        <v>635</v>
      </c>
      <c r="E8" s="43"/>
      <c r="F8" s="4"/>
      <c r="G8" s="4"/>
      <c r="H8" s="4"/>
      <c r="I8" s="4"/>
      <c r="J8" s="4"/>
      <c r="K8" s="4"/>
      <c r="L8" s="4"/>
      <c r="M8" s="4">
        <f t="shared" si="0"/>
        <v>635</v>
      </c>
      <c r="N8" s="4">
        <f t="shared" si="1"/>
        <v>1</v>
      </c>
      <c r="O8" s="15">
        <f t="shared" si="2"/>
        <v>635</v>
      </c>
      <c r="P8" s="44">
        <f t="shared" si="3"/>
        <v>158.75</v>
      </c>
    </row>
    <row r="9" spans="1:16" ht="15.75" x14ac:dyDescent="0.25">
      <c r="A9">
        <v>7</v>
      </c>
      <c r="B9" s="13" t="s">
        <v>45</v>
      </c>
      <c r="C9" s="14">
        <v>623</v>
      </c>
      <c r="D9" s="4"/>
      <c r="E9" s="43"/>
      <c r="F9" s="4"/>
      <c r="G9" s="4"/>
      <c r="H9" s="4"/>
      <c r="I9" s="4"/>
      <c r="J9" s="4"/>
      <c r="K9" s="4"/>
      <c r="L9" s="4"/>
      <c r="M9" s="4">
        <f t="shared" si="0"/>
        <v>623</v>
      </c>
      <c r="N9" s="4">
        <f t="shared" si="1"/>
        <v>1</v>
      </c>
      <c r="O9" s="15">
        <f t="shared" si="2"/>
        <v>623</v>
      </c>
      <c r="P9" s="44">
        <f t="shared" si="3"/>
        <v>155.75</v>
      </c>
    </row>
    <row r="10" spans="1:16" ht="15.75" x14ac:dyDescent="0.25">
      <c r="A10">
        <v>8</v>
      </c>
      <c r="B10" s="13" t="s">
        <v>74</v>
      </c>
      <c r="C10" s="4"/>
      <c r="D10" s="4">
        <v>605</v>
      </c>
      <c r="E10" s="41">
        <v>603</v>
      </c>
      <c r="F10" s="4"/>
      <c r="G10" s="4"/>
      <c r="H10" s="4"/>
      <c r="I10" s="4"/>
      <c r="J10" s="4"/>
      <c r="K10" s="4"/>
      <c r="L10" s="4"/>
      <c r="M10" s="4">
        <f t="shared" si="0"/>
        <v>1208</v>
      </c>
      <c r="N10" s="4">
        <f t="shared" si="1"/>
        <v>2</v>
      </c>
      <c r="O10" s="5">
        <f t="shared" si="2"/>
        <v>604</v>
      </c>
      <c r="P10" s="9">
        <f t="shared" si="3"/>
        <v>151</v>
      </c>
    </row>
    <row r="11" spans="1:16" ht="15.75" x14ac:dyDescent="0.25">
      <c r="A11">
        <v>9</v>
      </c>
      <c r="B11" s="11" t="s">
        <v>66</v>
      </c>
      <c r="C11" s="14"/>
      <c r="D11" s="4">
        <v>585</v>
      </c>
      <c r="E11" s="41">
        <v>516</v>
      </c>
      <c r="F11" s="14"/>
      <c r="G11" s="14"/>
      <c r="H11" s="14"/>
      <c r="I11" s="14"/>
      <c r="J11" s="14"/>
      <c r="K11" s="14"/>
      <c r="L11" s="14"/>
      <c r="M11" s="4">
        <f t="shared" si="0"/>
        <v>1101</v>
      </c>
      <c r="N11" s="4">
        <f t="shared" si="1"/>
        <v>2</v>
      </c>
      <c r="O11" s="5">
        <f t="shared" si="2"/>
        <v>550.5</v>
      </c>
      <c r="P11" s="9">
        <f t="shared" si="3"/>
        <v>137.625</v>
      </c>
    </row>
    <row r="12" spans="1:16" ht="15.75" x14ac:dyDescent="0.25">
      <c r="A12">
        <v>10</v>
      </c>
      <c r="B12" s="11" t="s">
        <v>21</v>
      </c>
      <c r="C12" s="14">
        <v>500</v>
      </c>
      <c r="D12" s="4">
        <v>636</v>
      </c>
      <c r="E12" s="43"/>
      <c r="F12" s="14"/>
      <c r="G12" s="14"/>
      <c r="H12" s="14"/>
      <c r="I12" s="14"/>
      <c r="J12" s="14"/>
      <c r="K12" s="14"/>
      <c r="L12" s="14"/>
      <c r="M12" s="4">
        <f t="shared" si="0"/>
        <v>1136</v>
      </c>
      <c r="N12" s="4">
        <f t="shared" si="1"/>
        <v>2</v>
      </c>
      <c r="O12" s="5">
        <f t="shared" si="2"/>
        <v>568</v>
      </c>
      <c r="P12" s="9">
        <f t="shared" si="3"/>
        <v>142</v>
      </c>
    </row>
    <row r="13" spans="1:16" ht="15.75" x14ac:dyDescent="0.25">
      <c r="A13">
        <v>11</v>
      </c>
      <c r="B13" s="11" t="s">
        <v>13</v>
      </c>
      <c r="C13" s="14">
        <v>561</v>
      </c>
      <c r="D13" s="4"/>
      <c r="E13" s="43"/>
      <c r="F13" s="14"/>
      <c r="G13" s="14"/>
      <c r="H13" s="14"/>
      <c r="I13" s="14"/>
      <c r="J13" s="14"/>
      <c r="K13" s="14"/>
      <c r="L13" s="14"/>
      <c r="M13" s="4">
        <f t="shared" si="0"/>
        <v>561</v>
      </c>
      <c r="N13" s="4">
        <f t="shared" si="1"/>
        <v>1</v>
      </c>
      <c r="O13" s="5">
        <f t="shared" si="2"/>
        <v>561</v>
      </c>
      <c r="P13" s="9">
        <f t="shared" si="3"/>
        <v>140.25</v>
      </c>
    </row>
    <row r="14" spans="1:16" ht="15.75" x14ac:dyDescent="0.25">
      <c r="A14">
        <v>12</v>
      </c>
      <c r="B14" s="11" t="s">
        <v>11</v>
      </c>
      <c r="C14" s="14">
        <v>549</v>
      </c>
      <c r="D14" s="14"/>
      <c r="E14" s="41">
        <v>588</v>
      </c>
      <c r="F14" s="14"/>
      <c r="G14" s="14"/>
      <c r="H14" s="14"/>
      <c r="I14" s="14"/>
      <c r="J14" s="14"/>
      <c r="K14" s="14"/>
      <c r="L14" s="14"/>
      <c r="M14" s="4">
        <f t="shared" si="0"/>
        <v>1137</v>
      </c>
      <c r="N14" s="4">
        <f t="shared" si="1"/>
        <v>2</v>
      </c>
      <c r="O14" s="5">
        <f t="shared" si="2"/>
        <v>568.5</v>
      </c>
      <c r="P14" s="9">
        <f t="shared" si="3"/>
        <v>142.125</v>
      </c>
    </row>
    <row r="15" spans="1:16" ht="15.75" x14ac:dyDescent="0.25">
      <c r="A15">
        <v>13</v>
      </c>
      <c r="B15" s="11" t="s">
        <v>40</v>
      </c>
      <c r="C15" s="14">
        <v>504</v>
      </c>
      <c r="D15" s="14"/>
      <c r="E15" s="41">
        <v>517</v>
      </c>
      <c r="F15" s="14"/>
      <c r="G15" s="14"/>
      <c r="H15" s="14"/>
      <c r="I15" s="14"/>
      <c r="J15" s="14"/>
      <c r="K15" s="14"/>
      <c r="L15" s="14"/>
      <c r="M15" s="4">
        <f t="shared" si="0"/>
        <v>1021</v>
      </c>
      <c r="N15" s="4">
        <f t="shared" si="1"/>
        <v>2</v>
      </c>
      <c r="O15" s="5">
        <f t="shared" si="2"/>
        <v>510.5</v>
      </c>
      <c r="P15" s="9">
        <f t="shared" si="3"/>
        <v>127.625</v>
      </c>
    </row>
    <row r="16" spans="1:16" ht="15.75" x14ac:dyDescent="0.25">
      <c r="A16">
        <v>14</v>
      </c>
      <c r="B16" s="13" t="s">
        <v>76</v>
      </c>
      <c r="C16" s="14"/>
      <c r="D16" s="14"/>
      <c r="E16" s="41">
        <v>647</v>
      </c>
      <c r="F16" s="14"/>
      <c r="G16" s="14"/>
      <c r="H16" s="14"/>
      <c r="I16" s="14"/>
      <c r="J16" s="14"/>
      <c r="K16" s="14"/>
      <c r="L16" s="14"/>
      <c r="M16" s="4">
        <f t="shared" ref="M16:M18" si="4">SUM(C16:L16)</f>
        <v>647</v>
      </c>
      <c r="N16" s="4">
        <f t="shared" ref="N16:N18" si="5">COUNTA(C16:L16)</f>
        <v>1</v>
      </c>
      <c r="O16" s="5">
        <f t="shared" ref="O16:O18" si="6">M16/N16</f>
        <v>647</v>
      </c>
      <c r="P16" s="9">
        <f t="shared" ref="P16:P18" si="7">O16/4</f>
        <v>161.75</v>
      </c>
    </row>
    <row r="17" spans="1:16" ht="15.75" x14ac:dyDescent="0.25">
      <c r="A17">
        <v>15</v>
      </c>
      <c r="B17" s="13" t="s">
        <v>77</v>
      </c>
      <c r="C17" s="14"/>
      <c r="D17" s="14"/>
      <c r="E17" s="41">
        <v>565</v>
      </c>
      <c r="F17" s="14"/>
      <c r="G17" s="14"/>
      <c r="H17" s="14"/>
      <c r="I17" s="14"/>
      <c r="J17" s="14"/>
      <c r="K17" s="14"/>
      <c r="L17" s="14"/>
      <c r="M17" s="4">
        <f t="shared" si="4"/>
        <v>565</v>
      </c>
      <c r="N17" s="4">
        <f t="shared" si="5"/>
        <v>1</v>
      </c>
      <c r="O17" s="5">
        <f t="shared" si="6"/>
        <v>565</v>
      </c>
      <c r="P17" s="9">
        <f t="shared" si="7"/>
        <v>141.25</v>
      </c>
    </row>
    <row r="18" spans="1:16" ht="15.75" x14ac:dyDescent="0.25">
      <c r="A18">
        <v>16</v>
      </c>
      <c r="B18" s="13" t="s">
        <v>80</v>
      </c>
      <c r="C18" s="14"/>
      <c r="D18" s="14"/>
      <c r="E18" s="41">
        <v>531</v>
      </c>
      <c r="F18" s="14"/>
      <c r="G18" s="14"/>
      <c r="H18" s="14"/>
      <c r="I18" s="14"/>
      <c r="J18" s="14"/>
      <c r="K18" s="14"/>
      <c r="L18" s="14"/>
      <c r="M18" s="4">
        <f t="shared" si="4"/>
        <v>531</v>
      </c>
      <c r="N18" s="4">
        <f t="shared" si="5"/>
        <v>1</v>
      </c>
      <c r="O18" s="5">
        <f t="shared" si="6"/>
        <v>531</v>
      </c>
      <c r="P18" s="9">
        <f t="shared" si="7"/>
        <v>132.75</v>
      </c>
    </row>
    <row r="19" spans="1:16" ht="15.75" x14ac:dyDescent="0.25">
      <c r="A19">
        <v>17</v>
      </c>
      <c r="B19" s="11" t="s">
        <v>44</v>
      </c>
      <c r="C19" s="14">
        <v>456</v>
      </c>
      <c r="D19" s="14"/>
      <c r="E19" s="14"/>
      <c r="F19" s="14"/>
      <c r="G19" s="14"/>
      <c r="H19" s="14"/>
      <c r="I19" s="14"/>
      <c r="J19" s="14"/>
      <c r="K19" s="14"/>
      <c r="L19" s="14"/>
      <c r="M19" s="4">
        <f t="shared" si="0"/>
        <v>456</v>
      </c>
      <c r="N19" s="4">
        <f t="shared" si="1"/>
        <v>1</v>
      </c>
      <c r="O19" s="5">
        <f t="shared" si="2"/>
        <v>456</v>
      </c>
      <c r="P19" s="9">
        <f t="shared" si="3"/>
        <v>114</v>
      </c>
    </row>
    <row r="20" spans="1:16" x14ac:dyDescent="0.25">
      <c r="B20" s="8" t="s">
        <v>26</v>
      </c>
      <c r="C20" s="7">
        <f>SUM(C3:C19)</f>
        <v>4546</v>
      </c>
      <c r="D20" s="7">
        <f>SUM(D3:D19)</f>
        <v>5192</v>
      </c>
      <c r="E20" s="7">
        <f>SUM(E3:E19)</f>
        <v>4563</v>
      </c>
      <c r="F20" s="7">
        <f>SUM(F3:F19)</f>
        <v>0</v>
      </c>
      <c r="G20" s="7">
        <f>SUM(G3:G19)</f>
        <v>0</v>
      </c>
      <c r="H20" s="7">
        <f>SUM(H3:H19)</f>
        <v>0</v>
      </c>
      <c r="I20" s="7">
        <f>SUM(I3:I19)</f>
        <v>0</v>
      </c>
      <c r="J20" s="7">
        <f>SUM(J3:J19)</f>
        <v>0</v>
      </c>
      <c r="K20" s="7">
        <f>SUM(K3:K19)</f>
        <v>0</v>
      </c>
      <c r="L20" s="7">
        <f>SUM(L3:L19)</f>
        <v>0</v>
      </c>
      <c r="M20" s="7">
        <f>SUM(M3:M19)</f>
        <v>14301</v>
      </c>
      <c r="N20" s="4"/>
      <c r="O20" s="27">
        <f>AVERAGE(O3:O17)</f>
        <v>614.0333333333333</v>
      </c>
      <c r="P20" s="27">
        <f>AVERAGE(P3:P17)</f>
        <v>153.50833333333333</v>
      </c>
    </row>
    <row r="21" spans="1:16" x14ac:dyDescent="0.25">
      <c r="B21" s="8" t="s">
        <v>2</v>
      </c>
      <c r="C21" s="9">
        <f>C20/8</f>
        <v>568.25</v>
      </c>
      <c r="D21" s="9">
        <f t="shared" ref="D21:L21" si="8">D20/8</f>
        <v>649</v>
      </c>
      <c r="E21" s="9">
        <f t="shared" si="8"/>
        <v>570.375</v>
      </c>
      <c r="F21" s="9">
        <f t="shared" si="8"/>
        <v>0</v>
      </c>
      <c r="G21" s="9">
        <f t="shared" si="8"/>
        <v>0</v>
      </c>
      <c r="H21" s="9">
        <f t="shared" si="8"/>
        <v>0</v>
      </c>
      <c r="I21" s="9">
        <f>I20/9</f>
        <v>0</v>
      </c>
      <c r="J21" s="9">
        <f t="shared" si="8"/>
        <v>0</v>
      </c>
      <c r="K21" s="9">
        <f>K20/9</f>
        <v>0</v>
      </c>
      <c r="L21" s="9">
        <f t="shared" si="8"/>
        <v>0</v>
      </c>
      <c r="M21" s="9"/>
      <c r="N21" s="4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1"/>
  <sheetViews>
    <sheetView workbookViewId="0">
      <pane ySplit="1" topLeftCell="A2" activePane="bottomLeft" state="frozen"/>
      <selection activeCell="V17" sqref="V17"/>
      <selection pane="bottomLeft" activeCell="B30" sqref="B30:G31"/>
    </sheetView>
  </sheetViews>
  <sheetFormatPr defaultRowHeight="15" x14ac:dyDescent="0.25"/>
  <cols>
    <col min="2" max="2" width="22.5703125" bestFit="1" customWidth="1"/>
    <col min="3" max="3" width="7.140625" bestFit="1" customWidth="1"/>
    <col min="4" max="4" width="6.42578125" bestFit="1" customWidth="1"/>
    <col min="5" max="5" width="7.140625" bestFit="1" customWidth="1"/>
    <col min="6" max="6" width="6.42578125" bestFit="1" customWidth="1"/>
  </cols>
  <sheetData>
    <row r="1" spans="2:7" x14ac:dyDescent="0.25">
      <c r="B1" s="24" t="s">
        <v>43</v>
      </c>
    </row>
    <row r="2" spans="2:7" ht="15.75" x14ac:dyDescent="0.25">
      <c r="B2" s="3" t="s">
        <v>35</v>
      </c>
      <c r="C2" s="10">
        <v>246</v>
      </c>
      <c r="D2" s="10">
        <v>178</v>
      </c>
      <c r="E2" s="10">
        <v>238</v>
      </c>
      <c r="F2" s="10">
        <v>158</v>
      </c>
      <c r="G2" s="38">
        <v>820</v>
      </c>
    </row>
    <row r="3" spans="2:7" ht="15.75" x14ac:dyDescent="0.25">
      <c r="B3" s="3" t="s">
        <v>7</v>
      </c>
      <c r="C3" s="10">
        <v>191</v>
      </c>
      <c r="D3" s="10">
        <v>245</v>
      </c>
      <c r="E3" s="10">
        <v>157</v>
      </c>
      <c r="F3" s="10">
        <v>214</v>
      </c>
      <c r="G3" s="38">
        <f>SUM(C3:F3)</f>
        <v>807</v>
      </c>
    </row>
    <row r="4" spans="2:7" ht="15.75" x14ac:dyDescent="0.25">
      <c r="B4" s="3" t="s">
        <v>29</v>
      </c>
      <c r="C4" s="10">
        <v>184</v>
      </c>
      <c r="D4" s="10">
        <v>203</v>
      </c>
      <c r="E4" s="10">
        <v>143</v>
      </c>
      <c r="F4" s="10">
        <v>217</v>
      </c>
      <c r="G4" s="38">
        <v>747</v>
      </c>
    </row>
    <row r="5" spans="2:7" ht="15.75" x14ac:dyDescent="0.25">
      <c r="B5" s="3" t="s">
        <v>14</v>
      </c>
      <c r="C5" s="10">
        <v>160</v>
      </c>
      <c r="D5" s="10">
        <v>149</v>
      </c>
      <c r="E5" s="10">
        <v>178</v>
      </c>
      <c r="F5" s="10">
        <v>238</v>
      </c>
      <c r="G5" s="38">
        <v>725</v>
      </c>
    </row>
    <row r="6" spans="2:7" ht="15.75" x14ac:dyDescent="0.25">
      <c r="B6" s="3" t="s">
        <v>10</v>
      </c>
      <c r="C6" s="10">
        <v>186</v>
      </c>
      <c r="D6" s="10">
        <v>172</v>
      </c>
      <c r="E6" s="10">
        <v>189</v>
      </c>
      <c r="F6" s="10">
        <v>167</v>
      </c>
      <c r="G6" s="38">
        <f>SUM(C6:F6)</f>
        <v>714</v>
      </c>
    </row>
    <row r="7" spans="2:7" ht="15.75" x14ac:dyDescent="0.25">
      <c r="B7" s="3" t="s">
        <v>4</v>
      </c>
      <c r="C7" s="10">
        <v>151</v>
      </c>
      <c r="D7" s="10">
        <v>194</v>
      </c>
      <c r="E7" s="10">
        <v>169</v>
      </c>
      <c r="F7" s="10">
        <v>195</v>
      </c>
      <c r="G7" s="38">
        <f>SUM(C7:F7)</f>
        <v>709</v>
      </c>
    </row>
    <row r="8" spans="2:7" ht="15.75" x14ac:dyDescent="0.25">
      <c r="B8" s="3" t="s">
        <v>37</v>
      </c>
      <c r="C8" s="10">
        <v>212</v>
      </c>
      <c r="D8" s="10">
        <v>145</v>
      </c>
      <c r="E8" s="10">
        <v>166</v>
      </c>
      <c r="F8" s="10">
        <v>174</v>
      </c>
      <c r="G8" s="38">
        <f>SUM(C8:F8)</f>
        <v>697</v>
      </c>
    </row>
    <row r="9" spans="2:7" ht="15.75" x14ac:dyDescent="0.25">
      <c r="B9" s="3" t="s">
        <v>8</v>
      </c>
      <c r="C9" s="10">
        <v>149</v>
      </c>
      <c r="D9" s="10">
        <v>180</v>
      </c>
      <c r="E9" s="10">
        <v>183</v>
      </c>
      <c r="F9" s="10">
        <v>180</v>
      </c>
      <c r="G9" s="38">
        <f>SUM(C9:F9)</f>
        <v>692</v>
      </c>
    </row>
    <row r="10" spans="2:7" ht="15.75" x14ac:dyDescent="0.25">
      <c r="B10" s="3" t="s">
        <v>39</v>
      </c>
      <c r="C10" s="10">
        <v>169</v>
      </c>
      <c r="D10" s="10">
        <v>225</v>
      </c>
      <c r="E10" s="10">
        <v>153</v>
      </c>
      <c r="F10" s="10">
        <v>143</v>
      </c>
      <c r="G10" s="38">
        <f>SUM(C10:F10)</f>
        <v>690</v>
      </c>
    </row>
    <row r="11" spans="2:7" ht="15.75" x14ac:dyDescent="0.25">
      <c r="B11" s="3" t="s">
        <v>5</v>
      </c>
      <c r="C11" s="10">
        <v>179</v>
      </c>
      <c r="D11" s="10">
        <v>196</v>
      </c>
      <c r="E11" s="10">
        <v>158</v>
      </c>
      <c r="F11" s="10">
        <v>157</v>
      </c>
      <c r="G11" s="38">
        <v>690</v>
      </c>
    </row>
    <row r="12" spans="2:7" ht="15.75" x14ac:dyDescent="0.25">
      <c r="B12" s="3" t="s">
        <v>20</v>
      </c>
      <c r="C12" s="10">
        <v>162</v>
      </c>
      <c r="D12" s="10">
        <v>185</v>
      </c>
      <c r="E12" s="10">
        <v>159</v>
      </c>
      <c r="F12" s="10">
        <v>176</v>
      </c>
      <c r="G12" s="38">
        <v>682</v>
      </c>
    </row>
    <row r="13" spans="2:7" ht="15.75" x14ac:dyDescent="0.25">
      <c r="B13" s="3" t="s">
        <v>28</v>
      </c>
      <c r="C13" s="10">
        <v>158</v>
      </c>
      <c r="D13" s="10">
        <v>149</v>
      </c>
      <c r="E13" s="10">
        <v>151</v>
      </c>
      <c r="F13" s="10">
        <v>202</v>
      </c>
      <c r="G13" s="38">
        <f>SUM(C13:F13)</f>
        <v>660</v>
      </c>
    </row>
    <row r="14" spans="2:7" ht="15.75" x14ac:dyDescent="0.25">
      <c r="B14" s="3" t="s">
        <v>6</v>
      </c>
      <c r="C14" s="10">
        <v>172</v>
      </c>
      <c r="D14" s="10">
        <v>160</v>
      </c>
      <c r="E14" s="10">
        <v>140</v>
      </c>
      <c r="F14" s="10">
        <v>164</v>
      </c>
      <c r="G14" s="38">
        <v>636</v>
      </c>
    </row>
    <row r="15" spans="2:7" ht="15.75" x14ac:dyDescent="0.25">
      <c r="B15" s="3" t="s">
        <v>36</v>
      </c>
      <c r="C15" s="10">
        <v>137</v>
      </c>
      <c r="D15" s="10">
        <v>164</v>
      </c>
      <c r="E15" s="10">
        <v>177</v>
      </c>
      <c r="F15" s="10">
        <v>145</v>
      </c>
      <c r="G15" s="38">
        <v>623</v>
      </c>
    </row>
    <row r="16" spans="2:7" ht="15.75" x14ac:dyDescent="0.25">
      <c r="B16" s="3" t="s">
        <v>38</v>
      </c>
      <c r="C16" s="10">
        <v>136</v>
      </c>
      <c r="D16" s="10">
        <v>144</v>
      </c>
      <c r="E16" s="10">
        <v>167</v>
      </c>
      <c r="F16" s="10">
        <v>151</v>
      </c>
      <c r="G16" s="38">
        <v>598</v>
      </c>
    </row>
    <row r="17" spans="2:7" ht="15.75" x14ac:dyDescent="0.25">
      <c r="B17" s="3" t="s">
        <v>9</v>
      </c>
      <c r="C17" s="10">
        <v>147</v>
      </c>
      <c r="D17" s="10">
        <v>119</v>
      </c>
      <c r="E17" s="10">
        <v>149</v>
      </c>
      <c r="F17" s="10">
        <v>147</v>
      </c>
      <c r="G17" s="38">
        <f>SUM(C17:F17)</f>
        <v>562</v>
      </c>
    </row>
    <row r="18" spans="2:7" x14ac:dyDescent="0.25">
      <c r="G18" s="38">
        <f>SUM(G2:G17)</f>
        <v>11052</v>
      </c>
    </row>
    <row r="20" spans="2:7" ht="15.75" x14ac:dyDescent="0.25">
      <c r="B20" s="13" t="s">
        <v>30</v>
      </c>
      <c r="C20" s="10">
        <v>192</v>
      </c>
      <c r="D20" s="10">
        <v>174</v>
      </c>
      <c r="E20" s="10">
        <v>147</v>
      </c>
      <c r="F20" s="10">
        <v>187</v>
      </c>
      <c r="G20" s="38">
        <f>SUM(C20:F20)</f>
        <v>700</v>
      </c>
    </row>
    <row r="21" spans="2:7" ht="15.75" x14ac:dyDescent="0.25">
      <c r="B21" s="13" t="s">
        <v>12</v>
      </c>
      <c r="C21" s="10">
        <v>168</v>
      </c>
      <c r="D21" s="10">
        <v>155</v>
      </c>
      <c r="E21" s="10">
        <v>194</v>
      </c>
      <c r="F21" s="10">
        <v>136</v>
      </c>
      <c r="G21" s="38">
        <f>SUM(C21:F21)</f>
        <v>653</v>
      </c>
    </row>
    <row r="22" spans="2:7" ht="15.75" x14ac:dyDescent="0.25">
      <c r="B22" s="13" t="s">
        <v>45</v>
      </c>
      <c r="C22" s="10">
        <v>169</v>
      </c>
      <c r="D22" s="10">
        <v>166</v>
      </c>
      <c r="E22" s="10">
        <v>147</v>
      </c>
      <c r="F22" s="10">
        <v>141</v>
      </c>
      <c r="G22" s="38">
        <v>623</v>
      </c>
    </row>
    <row r="23" spans="2:7" ht="15.75" x14ac:dyDescent="0.25">
      <c r="B23" s="13" t="s">
        <v>13</v>
      </c>
      <c r="C23" s="10">
        <v>128</v>
      </c>
      <c r="D23" s="10">
        <v>140</v>
      </c>
      <c r="E23" s="10">
        <v>156</v>
      </c>
      <c r="F23" s="10">
        <v>137</v>
      </c>
      <c r="G23" s="38">
        <v>561</v>
      </c>
    </row>
    <row r="24" spans="2:7" ht="15.75" x14ac:dyDescent="0.25">
      <c r="B24" s="13" t="s">
        <v>11</v>
      </c>
      <c r="C24" s="10">
        <v>111</v>
      </c>
      <c r="D24" s="10">
        <v>138</v>
      </c>
      <c r="E24" s="10">
        <v>149</v>
      </c>
      <c r="F24" s="10">
        <v>151</v>
      </c>
      <c r="G24" s="38">
        <f>SUM(C24:F24)</f>
        <v>549</v>
      </c>
    </row>
    <row r="25" spans="2:7" ht="15.75" x14ac:dyDescent="0.25">
      <c r="B25" s="13" t="s">
        <v>40</v>
      </c>
      <c r="C25" s="10">
        <v>113</v>
      </c>
      <c r="D25" s="10">
        <v>131</v>
      </c>
      <c r="E25" s="10">
        <v>140</v>
      </c>
      <c r="F25" s="10">
        <v>120</v>
      </c>
      <c r="G25" s="38">
        <f>SUM(C25:F25)</f>
        <v>504</v>
      </c>
    </row>
    <row r="26" spans="2:7" ht="15.75" x14ac:dyDescent="0.25">
      <c r="B26" s="13" t="s">
        <v>21</v>
      </c>
      <c r="C26" s="10">
        <v>110</v>
      </c>
      <c r="D26" s="10">
        <v>151</v>
      </c>
      <c r="E26" s="10">
        <v>125</v>
      </c>
      <c r="F26" s="10">
        <v>114</v>
      </c>
      <c r="G26" s="38">
        <v>500</v>
      </c>
    </row>
    <row r="27" spans="2:7" ht="15.75" x14ac:dyDescent="0.25">
      <c r="B27" s="13" t="s">
        <v>44</v>
      </c>
      <c r="C27" s="10">
        <v>82</v>
      </c>
      <c r="D27" s="10">
        <v>124</v>
      </c>
      <c r="E27" s="10">
        <v>119</v>
      </c>
      <c r="F27" s="10">
        <v>131</v>
      </c>
      <c r="G27" s="38">
        <f>SUM(C27:F27)</f>
        <v>456</v>
      </c>
    </row>
    <row r="28" spans="2:7" ht="15.75" x14ac:dyDescent="0.25">
      <c r="B28" s="18"/>
      <c r="C28" s="2"/>
      <c r="D28" s="2"/>
      <c r="E28" s="2"/>
      <c r="F28" s="2"/>
      <c r="G28" s="38">
        <f>SUM(G20:G27)</f>
        <v>4546</v>
      </c>
    </row>
    <row r="29" spans="2:7" ht="15.75" x14ac:dyDescent="0.25">
      <c r="B29" s="18"/>
      <c r="C29" s="2"/>
      <c r="D29" s="2"/>
      <c r="E29" s="2"/>
      <c r="F29" s="2"/>
      <c r="G29" s="19"/>
    </row>
    <row r="30" spans="2:7" ht="15.75" x14ac:dyDescent="0.25">
      <c r="B30" s="18" t="s">
        <v>15</v>
      </c>
      <c r="D30" s="22" t="s">
        <v>16</v>
      </c>
      <c r="F30" t="s">
        <v>16</v>
      </c>
      <c r="G30" t="s">
        <v>17</v>
      </c>
    </row>
    <row r="31" spans="2:7" x14ac:dyDescent="0.25">
      <c r="B31" s="23">
        <v>45930</v>
      </c>
      <c r="C31" t="s">
        <v>18</v>
      </c>
      <c r="D31">
        <f>G18+G28</f>
        <v>15598</v>
      </c>
      <c r="E31" t="s">
        <v>19</v>
      </c>
      <c r="F31">
        <v>14424</v>
      </c>
      <c r="G31">
        <f>D31-F31</f>
        <v>1174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4"/>
  <sheetViews>
    <sheetView zoomScaleNormal="100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2" max="2" width="22.5703125" bestFit="1" customWidth="1"/>
    <col min="3" max="3" width="6.42578125" style="2" bestFit="1" customWidth="1"/>
    <col min="4" max="4" width="5.140625" style="2" bestFit="1" customWidth="1"/>
    <col min="5" max="6" width="4" style="2" bestFit="1" customWidth="1"/>
    <col min="7" max="7" width="6" style="37" bestFit="1" customWidth="1"/>
    <col min="12" max="12" width="18.140625" bestFit="1" customWidth="1"/>
  </cols>
  <sheetData>
    <row r="1" spans="2:7" x14ac:dyDescent="0.25">
      <c r="B1" s="22" t="s">
        <v>58</v>
      </c>
    </row>
    <row r="2" spans="2:7" ht="15.75" x14ac:dyDescent="0.25">
      <c r="B2" s="3" t="s">
        <v>5</v>
      </c>
      <c r="C2" s="10">
        <v>224</v>
      </c>
      <c r="D2" s="10">
        <v>189</v>
      </c>
      <c r="E2" s="10">
        <v>148</v>
      </c>
      <c r="F2" s="10">
        <v>248</v>
      </c>
      <c r="G2" s="39">
        <f t="shared" ref="G2:G17" si="0">SUM(C2:F2)</f>
        <v>809</v>
      </c>
    </row>
    <row r="3" spans="2:7" ht="15.75" x14ac:dyDescent="0.25">
      <c r="B3" s="3" t="s">
        <v>14</v>
      </c>
      <c r="C3" s="10">
        <v>191</v>
      </c>
      <c r="D3" s="10">
        <v>170</v>
      </c>
      <c r="E3" s="10">
        <v>215</v>
      </c>
      <c r="F3" s="10">
        <v>220</v>
      </c>
      <c r="G3" s="39">
        <f t="shared" si="0"/>
        <v>796</v>
      </c>
    </row>
    <row r="4" spans="2:7" ht="15.75" x14ac:dyDescent="0.25">
      <c r="B4" s="3" t="s">
        <v>29</v>
      </c>
      <c r="C4" s="10">
        <v>164</v>
      </c>
      <c r="D4" s="10">
        <v>204</v>
      </c>
      <c r="E4" s="10">
        <v>221</v>
      </c>
      <c r="F4" s="10">
        <v>185</v>
      </c>
      <c r="G4" s="39">
        <f t="shared" si="0"/>
        <v>774</v>
      </c>
    </row>
    <row r="5" spans="2:7" ht="15.75" x14ac:dyDescent="0.25">
      <c r="B5" s="3" t="s">
        <v>69</v>
      </c>
      <c r="C5" s="10">
        <v>202</v>
      </c>
      <c r="D5" s="10">
        <v>176</v>
      </c>
      <c r="E5" s="10">
        <v>189</v>
      </c>
      <c r="F5" s="10">
        <v>178</v>
      </c>
      <c r="G5" s="39">
        <f t="shared" si="0"/>
        <v>745</v>
      </c>
    </row>
    <row r="6" spans="2:7" ht="15.75" x14ac:dyDescent="0.25">
      <c r="B6" s="3" t="s">
        <v>65</v>
      </c>
      <c r="C6" s="10">
        <v>144</v>
      </c>
      <c r="D6" s="10">
        <v>203</v>
      </c>
      <c r="E6" s="10">
        <v>183</v>
      </c>
      <c r="F6" s="10">
        <v>199</v>
      </c>
      <c r="G6" s="39">
        <f t="shared" si="0"/>
        <v>729</v>
      </c>
    </row>
    <row r="7" spans="2:7" ht="15.75" x14ac:dyDescent="0.25">
      <c r="B7" s="3" t="s">
        <v>4</v>
      </c>
      <c r="C7" s="10">
        <v>160</v>
      </c>
      <c r="D7" s="10">
        <v>202</v>
      </c>
      <c r="E7" s="10">
        <v>190</v>
      </c>
      <c r="F7" s="10">
        <v>170</v>
      </c>
      <c r="G7" s="39">
        <f t="shared" si="0"/>
        <v>722</v>
      </c>
    </row>
    <row r="8" spans="2:7" ht="15.75" x14ac:dyDescent="0.25">
      <c r="B8" s="3" t="s">
        <v>64</v>
      </c>
      <c r="C8" s="10">
        <v>181</v>
      </c>
      <c r="D8" s="10">
        <v>167</v>
      </c>
      <c r="E8" s="10">
        <v>203</v>
      </c>
      <c r="F8" s="10">
        <v>169</v>
      </c>
      <c r="G8" s="39">
        <f t="shared" si="0"/>
        <v>720</v>
      </c>
    </row>
    <row r="9" spans="2:7" ht="15.75" x14ac:dyDescent="0.25">
      <c r="B9" s="3" t="s">
        <v>7</v>
      </c>
      <c r="C9" s="10">
        <v>160</v>
      </c>
      <c r="D9" s="10">
        <v>223</v>
      </c>
      <c r="E9" s="10">
        <v>196</v>
      </c>
      <c r="F9" s="10">
        <v>140</v>
      </c>
      <c r="G9" s="39">
        <f t="shared" si="0"/>
        <v>719</v>
      </c>
    </row>
    <row r="10" spans="2:7" ht="15.75" x14ac:dyDescent="0.25">
      <c r="B10" s="3" t="s">
        <v>61</v>
      </c>
      <c r="C10" s="10">
        <v>213</v>
      </c>
      <c r="D10" s="10">
        <v>188</v>
      </c>
      <c r="E10" s="10">
        <v>163</v>
      </c>
      <c r="F10" s="10">
        <v>155</v>
      </c>
      <c r="G10" s="39">
        <f t="shared" si="0"/>
        <v>719</v>
      </c>
    </row>
    <row r="11" spans="2:7" ht="15.75" x14ac:dyDescent="0.25">
      <c r="B11" s="3" t="s">
        <v>70</v>
      </c>
      <c r="C11" s="10">
        <v>214</v>
      </c>
      <c r="D11" s="10">
        <v>158</v>
      </c>
      <c r="E11" s="10">
        <v>147</v>
      </c>
      <c r="F11" s="10">
        <v>193</v>
      </c>
      <c r="G11" s="39">
        <f t="shared" si="0"/>
        <v>712</v>
      </c>
    </row>
    <row r="12" spans="2:7" ht="15.75" x14ac:dyDescent="0.25">
      <c r="B12" s="3" t="s">
        <v>8</v>
      </c>
      <c r="C12" s="10">
        <v>168</v>
      </c>
      <c r="D12" s="10">
        <v>213</v>
      </c>
      <c r="E12" s="10">
        <v>149</v>
      </c>
      <c r="F12" s="10">
        <v>158</v>
      </c>
      <c r="G12" s="39">
        <f t="shared" si="0"/>
        <v>688</v>
      </c>
    </row>
    <row r="13" spans="2:7" ht="15.75" x14ac:dyDescent="0.25">
      <c r="B13" s="3" t="s">
        <v>60</v>
      </c>
      <c r="C13" s="10">
        <v>183</v>
      </c>
      <c r="D13" s="10">
        <v>171</v>
      </c>
      <c r="E13" s="10">
        <v>179</v>
      </c>
      <c r="F13" s="10">
        <v>148</v>
      </c>
      <c r="G13" s="39">
        <f t="shared" si="0"/>
        <v>681</v>
      </c>
    </row>
    <row r="14" spans="2:7" ht="15.75" x14ac:dyDescent="0.25">
      <c r="B14" s="3" t="s">
        <v>67</v>
      </c>
      <c r="C14" s="10">
        <v>137</v>
      </c>
      <c r="D14" s="10">
        <v>151</v>
      </c>
      <c r="E14" s="10">
        <v>168</v>
      </c>
      <c r="F14" s="10">
        <v>215</v>
      </c>
      <c r="G14" s="39">
        <f t="shared" si="0"/>
        <v>671</v>
      </c>
    </row>
    <row r="15" spans="2:7" ht="15.75" x14ac:dyDescent="0.25">
      <c r="B15" s="3" t="s">
        <v>68</v>
      </c>
      <c r="C15" s="10">
        <v>174</v>
      </c>
      <c r="D15" s="10">
        <v>164</v>
      </c>
      <c r="E15" s="10">
        <v>153</v>
      </c>
      <c r="F15" s="10">
        <v>168</v>
      </c>
      <c r="G15" s="39">
        <f t="shared" si="0"/>
        <v>659</v>
      </c>
    </row>
    <row r="16" spans="2:7" ht="15.75" x14ac:dyDescent="0.25">
      <c r="B16" s="3" t="s">
        <v>72</v>
      </c>
      <c r="C16" s="10">
        <v>140</v>
      </c>
      <c r="D16" s="10">
        <v>156</v>
      </c>
      <c r="E16" s="10">
        <v>135</v>
      </c>
      <c r="F16" s="10">
        <v>199</v>
      </c>
      <c r="G16" s="39">
        <f t="shared" si="0"/>
        <v>630</v>
      </c>
    </row>
    <row r="17" spans="2:7" ht="15.75" x14ac:dyDescent="0.25">
      <c r="B17" s="3" t="s">
        <v>73</v>
      </c>
      <c r="C17" s="10">
        <v>131</v>
      </c>
      <c r="D17" s="10">
        <v>154</v>
      </c>
      <c r="E17" s="10">
        <v>166</v>
      </c>
      <c r="F17" s="10">
        <v>178</v>
      </c>
      <c r="G17" s="39">
        <f t="shared" si="0"/>
        <v>629</v>
      </c>
    </row>
    <row r="18" spans="2:7" x14ac:dyDescent="0.25">
      <c r="G18" s="37">
        <f>SUM(G2:G17)</f>
        <v>11403</v>
      </c>
    </row>
    <row r="20" spans="2:7" ht="15.75" x14ac:dyDescent="0.25">
      <c r="B20" s="11" t="s">
        <v>63</v>
      </c>
      <c r="C20" s="10">
        <v>186</v>
      </c>
      <c r="D20" s="10">
        <v>179</v>
      </c>
      <c r="E20" s="10">
        <v>160</v>
      </c>
      <c r="F20" s="10">
        <v>195</v>
      </c>
      <c r="G20" s="39">
        <f t="shared" ref="G20:G27" si="1">SUM(C20:F20)</f>
        <v>720</v>
      </c>
    </row>
    <row r="21" spans="2:7" ht="15.75" x14ac:dyDescent="0.25">
      <c r="B21" s="11" t="s">
        <v>62</v>
      </c>
      <c r="C21" s="10">
        <v>167</v>
      </c>
      <c r="D21" s="10">
        <v>205</v>
      </c>
      <c r="E21" s="10">
        <v>169</v>
      </c>
      <c r="F21" s="10">
        <v>177</v>
      </c>
      <c r="G21" s="39">
        <f t="shared" si="1"/>
        <v>718</v>
      </c>
    </row>
    <row r="22" spans="2:7" ht="15.75" x14ac:dyDescent="0.25">
      <c r="B22" s="11" t="s">
        <v>71</v>
      </c>
      <c r="C22" s="10">
        <v>141</v>
      </c>
      <c r="D22" s="10">
        <v>159</v>
      </c>
      <c r="E22" s="10">
        <v>209</v>
      </c>
      <c r="F22" s="10">
        <v>147</v>
      </c>
      <c r="G22" s="39">
        <f t="shared" si="1"/>
        <v>656</v>
      </c>
    </row>
    <row r="23" spans="2:7" ht="15.75" x14ac:dyDescent="0.25">
      <c r="B23" s="11" t="s">
        <v>12</v>
      </c>
      <c r="C23" s="10">
        <v>160</v>
      </c>
      <c r="D23" s="10">
        <v>147</v>
      </c>
      <c r="E23" s="10">
        <v>139</v>
      </c>
      <c r="F23" s="10">
        <v>191</v>
      </c>
      <c r="G23" s="39">
        <f t="shared" si="1"/>
        <v>637</v>
      </c>
    </row>
    <row r="24" spans="2:7" ht="15.75" x14ac:dyDescent="0.25">
      <c r="B24" s="11" t="s">
        <v>21</v>
      </c>
      <c r="C24" s="10">
        <v>131</v>
      </c>
      <c r="D24" s="10">
        <v>159</v>
      </c>
      <c r="E24" s="10">
        <v>185</v>
      </c>
      <c r="F24" s="10">
        <v>161</v>
      </c>
      <c r="G24" s="39">
        <f t="shared" si="1"/>
        <v>636</v>
      </c>
    </row>
    <row r="25" spans="2:7" ht="15.75" x14ac:dyDescent="0.25">
      <c r="B25" s="11" t="s">
        <v>59</v>
      </c>
      <c r="C25" s="10">
        <v>152</v>
      </c>
      <c r="D25" s="10">
        <v>169</v>
      </c>
      <c r="E25" s="10">
        <v>181</v>
      </c>
      <c r="F25" s="10">
        <v>133</v>
      </c>
      <c r="G25" s="39">
        <f t="shared" si="1"/>
        <v>635</v>
      </c>
    </row>
    <row r="26" spans="2:7" ht="15.75" x14ac:dyDescent="0.25">
      <c r="B26" s="11" t="s">
        <v>74</v>
      </c>
      <c r="C26" s="10">
        <v>134</v>
      </c>
      <c r="D26" s="10">
        <v>146</v>
      </c>
      <c r="E26" s="10">
        <v>183</v>
      </c>
      <c r="F26" s="10">
        <v>142</v>
      </c>
      <c r="G26" s="39">
        <f t="shared" si="1"/>
        <v>605</v>
      </c>
    </row>
    <row r="27" spans="2:7" ht="15.75" x14ac:dyDescent="0.25">
      <c r="B27" s="11" t="s">
        <v>66</v>
      </c>
      <c r="C27" s="10">
        <v>126</v>
      </c>
      <c r="D27" s="10">
        <v>143</v>
      </c>
      <c r="E27" s="10">
        <v>141</v>
      </c>
      <c r="F27" s="10">
        <v>175</v>
      </c>
      <c r="G27" s="39">
        <f t="shared" si="1"/>
        <v>585</v>
      </c>
    </row>
    <row r="28" spans="2:7" x14ac:dyDescent="0.25">
      <c r="B28" s="2"/>
      <c r="G28" s="37">
        <f>SUM(G20:G27)</f>
        <v>5192</v>
      </c>
    </row>
    <row r="29" spans="2:7" x14ac:dyDescent="0.25">
      <c r="B29" s="2"/>
      <c r="C29" s="2" t="s">
        <v>16</v>
      </c>
      <c r="D29" s="2" t="s">
        <v>57</v>
      </c>
    </row>
    <row r="30" spans="2:7" x14ac:dyDescent="0.25">
      <c r="B30" t="s">
        <v>22</v>
      </c>
      <c r="C30" s="2">
        <f>G18+G28</f>
        <v>16595</v>
      </c>
      <c r="D30" s="2">
        <f>C30-C31</f>
        <v>1015</v>
      </c>
    </row>
    <row r="31" spans="2:7" x14ac:dyDescent="0.25">
      <c r="B31" t="s">
        <v>23</v>
      </c>
      <c r="C31" s="2">
        <v>15580</v>
      </c>
    </row>
    <row r="33" spans="2:6" ht="15.75" x14ac:dyDescent="0.25">
      <c r="B33" s="18"/>
      <c r="C33"/>
      <c r="D33" s="22"/>
      <c r="E33"/>
      <c r="F33"/>
    </row>
    <row r="34" spans="2:6" x14ac:dyDescent="0.25">
      <c r="B34" s="23"/>
      <c r="C34"/>
      <c r="D34"/>
      <c r="E34"/>
      <c r="F34"/>
    </row>
  </sheetData>
  <sortState xmlns:xlrd2="http://schemas.microsoft.com/office/spreadsheetml/2017/richdata2" ref="L5:U46">
    <sortCondition descending="1" ref="S5:S46"/>
  </sortState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tabSelected="1" workbookViewId="0">
      <selection activeCell="B43" sqref="B43"/>
    </sheetView>
  </sheetViews>
  <sheetFormatPr defaultRowHeight="15" x14ac:dyDescent="0.25"/>
  <cols>
    <col min="2" max="2" width="21.7109375" bestFit="1" customWidth="1"/>
    <col min="3" max="6" width="7.42578125" style="2" customWidth="1"/>
    <col min="7" max="7" width="8.85546875" style="2"/>
  </cols>
  <sheetData>
    <row r="1" spans="1:7" x14ac:dyDescent="0.25">
      <c r="B1" s="22" t="s">
        <v>88</v>
      </c>
      <c r="G1" s="19"/>
    </row>
    <row r="2" spans="1:7" ht="15.75" x14ac:dyDescent="0.25">
      <c r="A2">
        <v>1</v>
      </c>
      <c r="B2" s="6" t="s">
        <v>35</v>
      </c>
      <c r="C2" s="10">
        <v>215</v>
      </c>
      <c r="D2" s="10">
        <v>204</v>
      </c>
      <c r="E2" s="10">
        <v>212</v>
      </c>
      <c r="F2" s="10">
        <v>166</v>
      </c>
      <c r="G2" s="16">
        <f>SUM(C2:F2)</f>
        <v>797</v>
      </c>
    </row>
    <row r="3" spans="1:7" ht="15.75" x14ac:dyDescent="0.25">
      <c r="A3">
        <v>2</v>
      </c>
      <c r="B3" s="6" t="s">
        <v>82</v>
      </c>
      <c r="C3" s="10">
        <v>179</v>
      </c>
      <c r="D3" s="10">
        <v>183</v>
      </c>
      <c r="E3" s="10">
        <v>178</v>
      </c>
      <c r="F3" s="10">
        <v>215</v>
      </c>
      <c r="G3" s="16">
        <f>SUM(C3:F3)</f>
        <v>755</v>
      </c>
    </row>
    <row r="4" spans="1:7" ht="15.75" x14ac:dyDescent="0.25">
      <c r="A4">
        <v>3</v>
      </c>
      <c r="B4" s="6" t="s">
        <v>69</v>
      </c>
      <c r="C4" s="10">
        <v>138</v>
      </c>
      <c r="D4" s="10">
        <v>163</v>
      </c>
      <c r="E4" s="10">
        <v>223</v>
      </c>
      <c r="F4" s="10">
        <v>202</v>
      </c>
      <c r="G4" s="16">
        <f>SUM(C4:F4)</f>
        <v>726</v>
      </c>
    </row>
    <row r="5" spans="1:7" ht="15.75" x14ac:dyDescent="0.25">
      <c r="A5">
        <v>4</v>
      </c>
      <c r="B5" s="6" t="s">
        <v>81</v>
      </c>
      <c r="C5" s="10">
        <v>202</v>
      </c>
      <c r="D5" s="10">
        <v>180</v>
      </c>
      <c r="E5" s="10">
        <v>157</v>
      </c>
      <c r="F5" s="10">
        <v>174</v>
      </c>
      <c r="G5" s="16">
        <f>SUM(C5:F5)</f>
        <v>713</v>
      </c>
    </row>
    <row r="6" spans="1:7" ht="15.75" x14ac:dyDescent="0.25">
      <c r="A6">
        <v>5</v>
      </c>
      <c r="B6" s="6" t="s">
        <v>87</v>
      </c>
      <c r="C6" s="10">
        <v>190</v>
      </c>
      <c r="D6" s="10">
        <v>147</v>
      </c>
      <c r="E6" s="10">
        <v>181</v>
      </c>
      <c r="F6" s="10">
        <v>186</v>
      </c>
      <c r="G6" s="16">
        <f>SUM(C6:F6)</f>
        <v>704</v>
      </c>
    </row>
    <row r="7" spans="1:7" ht="15.75" x14ac:dyDescent="0.25">
      <c r="A7">
        <v>6</v>
      </c>
      <c r="B7" s="6" t="s">
        <v>14</v>
      </c>
      <c r="C7" s="10">
        <v>184</v>
      </c>
      <c r="D7" s="10">
        <v>178</v>
      </c>
      <c r="E7" s="10">
        <v>157</v>
      </c>
      <c r="F7" s="10">
        <v>178</v>
      </c>
      <c r="G7" s="16">
        <f>SUM(C7:F7)</f>
        <v>697</v>
      </c>
    </row>
    <row r="8" spans="1:7" ht="15.75" x14ac:dyDescent="0.25">
      <c r="A8">
        <v>7</v>
      </c>
      <c r="B8" s="6" t="s">
        <v>85</v>
      </c>
      <c r="C8" s="10">
        <v>160</v>
      </c>
      <c r="D8" s="10">
        <v>195</v>
      </c>
      <c r="E8" s="10">
        <v>152</v>
      </c>
      <c r="F8" s="10">
        <v>179</v>
      </c>
      <c r="G8" s="16">
        <f>SUM(C8:F8)</f>
        <v>686</v>
      </c>
    </row>
    <row r="9" spans="1:7" ht="15.75" x14ac:dyDescent="0.25">
      <c r="A9">
        <v>8</v>
      </c>
      <c r="B9" s="6" t="s">
        <v>75</v>
      </c>
      <c r="C9" s="10">
        <v>166</v>
      </c>
      <c r="D9" s="10">
        <v>147</v>
      </c>
      <c r="E9" s="10">
        <v>166</v>
      </c>
      <c r="F9" s="10">
        <v>166</v>
      </c>
      <c r="G9" s="16">
        <f>SUM(C9:F9)</f>
        <v>645</v>
      </c>
    </row>
    <row r="10" spans="1:7" ht="15.75" x14ac:dyDescent="0.25">
      <c r="A10">
        <v>10</v>
      </c>
      <c r="B10" s="6" t="s">
        <v>79</v>
      </c>
      <c r="C10" s="10">
        <v>135</v>
      </c>
      <c r="D10" s="10">
        <v>170</v>
      </c>
      <c r="E10" s="10">
        <v>167</v>
      </c>
      <c r="F10" s="10">
        <v>154</v>
      </c>
      <c r="G10" s="16">
        <f>SUM(C10:F10)</f>
        <v>626</v>
      </c>
    </row>
    <row r="11" spans="1:7" ht="15.75" x14ac:dyDescent="0.25">
      <c r="A11">
        <v>11</v>
      </c>
      <c r="B11" s="6" t="s">
        <v>86</v>
      </c>
      <c r="C11" s="10">
        <v>162</v>
      </c>
      <c r="D11" s="10">
        <v>154</v>
      </c>
      <c r="E11" s="10">
        <v>181</v>
      </c>
      <c r="F11" s="10">
        <v>127</v>
      </c>
      <c r="G11" s="16">
        <f>SUM(C11:F11)</f>
        <v>624</v>
      </c>
    </row>
    <row r="12" spans="1:7" ht="15.75" x14ac:dyDescent="0.25">
      <c r="A12">
        <v>12</v>
      </c>
      <c r="B12" s="6" t="s">
        <v>65</v>
      </c>
      <c r="C12" s="10">
        <v>163</v>
      </c>
      <c r="D12" s="10">
        <v>142</v>
      </c>
      <c r="E12" s="10">
        <v>146</v>
      </c>
      <c r="F12" s="10">
        <v>152</v>
      </c>
      <c r="G12" s="16">
        <f>SUM(C12:F12)</f>
        <v>603</v>
      </c>
    </row>
    <row r="13" spans="1:7" ht="15.75" x14ac:dyDescent="0.25">
      <c r="A13">
        <v>13</v>
      </c>
      <c r="B13" s="6" t="s">
        <v>39</v>
      </c>
      <c r="C13" s="10">
        <v>165</v>
      </c>
      <c r="D13" s="10">
        <v>117</v>
      </c>
      <c r="E13" s="10">
        <v>156</v>
      </c>
      <c r="F13" s="10">
        <v>150</v>
      </c>
      <c r="G13" s="16">
        <f>SUM(C13:F13)</f>
        <v>588</v>
      </c>
    </row>
    <row r="14" spans="1:7" ht="15.75" x14ac:dyDescent="0.25">
      <c r="A14">
        <v>14</v>
      </c>
      <c r="B14" s="6" t="s">
        <v>78</v>
      </c>
      <c r="C14" s="10">
        <v>121</v>
      </c>
      <c r="D14" s="10">
        <v>116</v>
      </c>
      <c r="E14" s="10">
        <v>156</v>
      </c>
      <c r="F14" s="10">
        <v>140</v>
      </c>
      <c r="G14" s="16">
        <f>SUM(C14:F14)</f>
        <v>533</v>
      </c>
    </row>
    <row r="15" spans="1:7" ht="15.75" x14ac:dyDescent="0.25">
      <c r="A15">
        <v>15</v>
      </c>
      <c r="B15" s="6" t="s">
        <v>83</v>
      </c>
      <c r="C15" s="10">
        <v>124</v>
      </c>
      <c r="D15" s="10">
        <v>144</v>
      </c>
      <c r="E15" s="10">
        <v>108</v>
      </c>
      <c r="F15" s="10">
        <v>107</v>
      </c>
      <c r="G15" s="16">
        <f>SUM(C15:F15)</f>
        <v>483</v>
      </c>
    </row>
    <row r="16" spans="1:7" ht="15.75" x14ac:dyDescent="0.25">
      <c r="A16">
        <v>16</v>
      </c>
      <c r="B16" s="3"/>
      <c r="C16" s="4">
        <f>SUM(C2:C14)</f>
        <v>2180</v>
      </c>
      <c r="D16" s="4">
        <f>SUM(D2:D15)</f>
        <v>2240</v>
      </c>
      <c r="E16" s="4">
        <f>SUM(E2:E15)</f>
        <v>2340</v>
      </c>
      <c r="F16" s="4">
        <f>SUM(F2:F15)</f>
        <v>2296</v>
      </c>
      <c r="G16" s="16">
        <f>SUM(G2:G15)</f>
        <v>9180</v>
      </c>
    </row>
    <row r="20" spans="1:12" ht="15.75" x14ac:dyDescent="0.25">
      <c r="A20">
        <v>1</v>
      </c>
      <c r="B20" s="13" t="s">
        <v>76</v>
      </c>
      <c r="C20" s="10">
        <v>179</v>
      </c>
      <c r="D20" s="10">
        <v>154</v>
      </c>
      <c r="E20" s="10">
        <v>163</v>
      </c>
      <c r="F20" s="10">
        <v>151</v>
      </c>
      <c r="G20" s="40">
        <f>SUM(C20:F20)</f>
        <v>647</v>
      </c>
    </row>
    <row r="21" spans="1:12" ht="15.75" x14ac:dyDescent="0.25">
      <c r="A21">
        <v>2</v>
      </c>
      <c r="B21" s="13" t="s">
        <v>74</v>
      </c>
      <c r="C21" s="10">
        <v>146</v>
      </c>
      <c r="D21" s="10">
        <v>167</v>
      </c>
      <c r="E21" s="10">
        <v>143</v>
      </c>
      <c r="F21" s="10">
        <v>147</v>
      </c>
      <c r="G21" s="40">
        <f>SUM(C21:F21)</f>
        <v>603</v>
      </c>
    </row>
    <row r="22" spans="1:12" ht="15.75" x14ac:dyDescent="0.25">
      <c r="A22">
        <v>3</v>
      </c>
      <c r="B22" s="13" t="s">
        <v>62</v>
      </c>
      <c r="C22" s="10">
        <v>125</v>
      </c>
      <c r="D22" s="10">
        <v>148</v>
      </c>
      <c r="E22" s="10">
        <v>166</v>
      </c>
      <c r="F22" s="10">
        <v>157</v>
      </c>
      <c r="G22" s="40">
        <f>SUM(C22:F22)</f>
        <v>596</v>
      </c>
    </row>
    <row r="23" spans="1:12" ht="15.75" x14ac:dyDescent="0.25">
      <c r="A23">
        <v>4</v>
      </c>
      <c r="B23" s="13" t="s">
        <v>11</v>
      </c>
      <c r="C23" s="10">
        <v>133</v>
      </c>
      <c r="D23" s="10">
        <v>137</v>
      </c>
      <c r="E23" s="10">
        <v>132</v>
      </c>
      <c r="F23" s="10">
        <v>186</v>
      </c>
      <c r="G23" s="40">
        <f>SUM(C23:F23)</f>
        <v>588</v>
      </c>
    </row>
    <row r="24" spans="1:12" ht="15.75" x14ac:dyDescent="0.25">
      <c r="A24">
        <v>5</v>
      </c>
      <c r="B24" s="13" t="s">
        <v>77</v>
      </c>
      <c r="C24" s="10">
        <v>129</v>
      </c>
      <c r="D24" s="10">
        <v>155</v>
      </c>
      <c r="E24" s="10">
        <v>144</v>
      </c>
      <c r="F24" s="10">
        <v>137</v>
      </c>
      <c r="G24" s="40">
        <f>SUM(C24:F24)</f>
        <v>565</v>
      </c>
    </row>
    <row r="25" spans="1:12" ht="15.75" x14ac:dyDescent="0.25">
      <c r="A25">
        <v>6</v>
      </c>
      <c r="B25" s="13" t="s">
        <v>80</v>
      </c>
      <c r="C25" s="10">
        <v>139</v>
      </c>
      <c r="D25" s="10">
        <v>101</v>
      </c>
      <c r="E25" s="10">
        <v>156</v>
      </c>
      <c r="F25" s="10">
        <v>135</v>
      </c>
      <c r="G25" s="40">
        <f>SUM(C25:F25)</f>
        <v>531</v>
      </c>
    </row>
    <row r="26" spans="1:12" ht="15.75" x14ac:dyDescent="0.25">
      <c r="A26">
        <v>7</v>
      </c>
      <c r="B26" s="13" t="s">
        <v>84</v>
      </c>
      <c r="C26" s="10">
        <v>97</v>
      </c>
      <c r="D26" s="10">
        <v>133</v>
      </c>
      <c r="E26" s="10">
        <v>134</v>
      </c>
      <c r="F26" s="10">
        <v>153</v>
      </c>
      <c r="G26" s="40">
        <f>SUM(C26:F26)</f>
        <v>517</v>
      </c>
    </row>
    <row r="27" spans="1:12" ht="15.75" x14ac:dyDescent="0.25">
      <c r="A27">
        <v>8</v>
      </c>
      <c r="B27" s="13" t="s">
        <v>66</v>
      </c>
      <c r="C27" s="10">
        <v>108</v>
      </c>
      <c r="D27" s="10">
        <v>105</v>
      </c>
      <c r="E27" s="10">
        <v>144</v>
      </c>
      <c r="F27" s="10">
        <v>159</v>
      </c>
      <c r="G27" s="40">
        <f>SUM(C27:F27)</f>
        <v>516</v>
      </c>
    </row>
    <row r="28" spans="1:12" x14ac:dyDescent="0.25">
      <c r="C28" s="4">
        <f>SUM(C20:C27)</f>
        <v>1056</v>
      </c>
      <c r="D28" s="4">
        <f t="shared" ref="D28:F28" si="0">SUM(D20:D27)</f>
        <v>1100</v>
      </c>
      <c r="E28" s="4">
        <f t="shared" si="0"/>
        <v>1182</v>
      </c>
      <c r="F28" s="4">
        <f t="shared" si="0"/>
        <v>1225</v>
      </c>
      <c r="G28" s="40">
        <f>SUM(G20:G27)</f>
        <v>4563</v>
      </c>
      <c r="H28" s="2"/>
      <c r="I28" s="2"/>
      <c r="J28" s="2"/>
      <c r="K28" s="2"/>
      <c r="L28" s="2"/>
    </row>
    <row r="30" spans="1:12" x14ac:dyDescent="0.25">
      <c r="D30" s="2" t="s">
        <v>17</v>
      </c>
    </row>
    <row r="31" spans="1:12" x14ac:dyDescent="0.25">
      <c r="B31" t="s">
        <v>18</v>
      </c>
      <c r="C31" s="2">
        <f>G28+G16</f>
        <v>13743</v>
      </c>
      <c r="D31">
        <f>C31-C32</f>
        <v>680</v>
      </c>
      <c r="E31"/>
    </row>
    <row r="32" spans="1:12" x14ac:dyDescent="0.25">
      <c r="B32" t="s">
        <v>31</v>
      </c>
      <c r="C32" s="2">
        <v>13063</v>
      </c>
      <c r="D32"/>
      <c r="E32"/>
    </row>
    <row r="33" spans="3:6" x14ac:dyDescent="0.25">
      <c r="C33"/>
      <c r="D33"/>
      <c r="E33"/>
      <c r="F33"/>
    </row>
  </sheetData>
  <sortState xmlns:xlrd2="http://schemas.microsoft.com/office/spreadsheetml/2017/richdata2" ref="B20:G27">
    <sortCondition descending="1" ref="G20:G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>
      <selection activeCell="C31" sqref="C31:D33"/>
    </sheetView>
  </sheetViews>
  <sheetFormatPr defaultRowHeight="15" x14ac:dyDescent="0.25"/>
  <cols>
    <col min="1" max="1" width="3" bestFit="1" customWidth="1"/>
    <col min="2" max="2" width="21.42578125" bestFit="1" customWidth="1"/>
    <col min="3" max="3" width="6" bestFit="1" customWidth="1"/>
    <col min="4" max="7" width="5.7109375" style="2" customWidth="1"/>
  </cols>
  <sheetData>
    <row r="1" spans="1:7" x14ac:dyDescent="0.25">
      <c r="B1" s="22"/>
      <c r="C1" s="2"/>
      <c r="G1" s="19" t="s">
        <v>33</v>
      </c>
    </row>
    <row r="2" spans="1:7" ht="15.75" x14ac:dyDescent="0.25">
      <c r="A2">
        <v>1</v>
      </c>
      <c r="B2" s="6"/>
      <c r="C2" s="10"/>
      <c r="D2" s="10"/>
      <c r="E2" s="10"/>
      <c r="F2" s="10"/>
      <c r="G2" s="16">
        <f t="shared" ref="G2:G17" si="0">SUM(C2:F2)</f>
        <v>0</v>
      </c>
    </row>
    <row r="3" spans="1:7" ht="15.75" x14ac:dyDescent="0.25">
      <c r="A3">
        <v>2</v>
      </c>
      <c r="B3" s="6"/>
      <c r="C3" s="10"/>
      <c r="D3" s="10"/>
      <c r="E3" s="10"/>
      <c r="F3" s="10"/>
      <c r="G3" s="16">
        <f t="shared" si="0"/>
        <v>0</v>
      </c>
    </row>
    <row r="4" spans="1:7" ht="15.75" x14ac:dyDescent="0.25">
      <c r="A4">
        <v>3</v>
      </c>
      <c r="B4" s="3"/>
      <c r="C4" s="10"/>
      <c r="D4" s="10"/>
      <c r="E4" s="10"/>
      <c r="F4" s="10"/>
      <c r="G4" s="16">
        <f t="shared" si="0"/>
        <v>0</v>
      </c>
    </row>
    <row r="5" spans="1:7" ht="15.75" x14ac:dyDescent="0.25">
      <c r="A5">
        <v>4</v>
      </c>
      <c r="B5" s="6"/>
      <c r="C5" s="10"/>
      <c r="D5" s="10"/>
      <c r="E5" s="10"/>
      <c r="F5" s="10"/>
      <c r="G5" s="16">
        <f t="shared" si="0"/>
        <v>0</v>
      </c>
    </row>
    <row r="6" spans="1:7" ht="15.75" x14ac:dyDescent="0.25">
      <c r="A6">
        <v>5</v>
      </c>
      <c r="B6" s="6"/>
      <c r="C6" s="10"/>
      <c r="D6" s="10"/>
      <c r="E6" s="10"/>
      <c r="F6" s="10"/>
      <c r="G6" s="16">
        <f t="shared" si="0"/>
        <v>0</v>
      </c>
    </row>
    <row r="7" spans="1:7" ht="15.75" x14ac:dyDescent="0.25">
      <c r="A7">
        <v>6</v>
      </c>
      <c r="B7" s="6"/>
      <c r="C7" s="10"/>
      <c r="D7" s="10"/>
      <c r="E7" s="10"/>
      <c r="F7" s="10"/>
      <c r="G7" s="16">
        <f t="shared" si="0"/>
        <v>0</v>
      </c>
    </row>
    <row r="8" spans="1:7" ht="15.75" x14ac:dyDescent="0.25">
      <c r="A8">
        <v>7</v>
      </c>
      <c r="B8" s="6"/>
      <c r="C8" s="10"/>
      <c r="D8" s="10"/>
      <c r="E8" s="10"/>
      <c r="F8" s="10"/>
      <c r="G8" s="16">
        <f t="shared" si="0"/>
        <v>0</v>
      </c>
    </row>
    <row r="9" spans="1:7" ht="15.75" x14ac:dyDescent="0.25">
      <c r="A9">
        <v>8</v>
      </c>
      <c r="B9" s="3"/>
      <c r="C9" s="10"/>
      <c r="D9" s="10"/>
      <c r="E9" s="10"/>
      <c r="F9" s="10"/>
      <c r="G9" s="16">
        <f t="shared" si="0"/>
        <v>0</v>
      </c>
    </row>
    <row r="10" spans="1:7" ht="15.75" x14ac:dyDescent="0.25">
      <c r="A10">
        <v>9</v>
      </c>
      <c r="B10" s="6"/>
      <c r="C10" s="10"/>
      <c r="D10" s="10"/>
      <c r="E10" s="10"/>
      <c r="F10" s="10"/>
      <c r="G10" s="16">
        <f t="shared" si="0"/>
        <v>0</v>
      </c>
    </row>
    <row r="11" spans="1:7" ht="15.75" x14ac:dyDescent="0.25">
      <c r="A11">
        <v>10</v>
      </c>
      <c r="B11" s="6"/>
      <c r="C11" s="10"/>
      <c r="D11" s="10"/>
      <c r="E11" s="10"/>
      <c r="F11" s="10"/>
      <c r="G11" s="16">
        <f t="shared" si="0"/>
        <v>0</v>
      </c>
    </row>
    <row r="12" spans="1:7" ht="15.75" x14ac:dyDescent="0.25">
      <c r="A12">
        <v>11</v>
      </c>
      <c r="B12" s="3"/>
      <c r="C12" s="10"/>
      <c r="D12" s="10"/>
      <c r="E12" s="10"/>
      <c r="F12" s="10"/>
      <c r="G12" s="16">
        <f t="shared" si="0"/>
        <v>0</v>
      </c>
    </row>
    <row r="13" spans="1:7" ht="15.75" x14ac:dyDescent="0.25">
      <c r="A13">
        <v>12</v>
      </c>
      <c r="B13" s="3"/>
      <c r="C13" s="10"/>
      <c r="D13" s="10"/>
      <c r="E13" s="10"/>
      <c r="F13" s="10"/>
      <c r="G13" s="16">
        <f t="shared" si="0"/>
        <v>0</v>
      </c>
    </row>
    <row r="14" spans="1:7" ht="15.75" x14ac:dyDescent="0.25">
      <c r="A14">
        <v>13</v>
      </c>
      <c r="B14" s="6"/>
      <c r="C14" s="10"/>
      <c r="D14" s="10"/>
      <c r="E14" s="10"/>
      <c r="F14" s="10"/>
      <c r="G14" s="16">
        <f t="shared" si="0"/>
        <v>0</v>
      </c>
    </row>
    <row r="15" spans="1:7" ht="15.75" x14ac:dyDescent="0.25">
      <c r="A15">
        <v>14</v>
      </c>
      <c r="B15" s="3"/>
      <c r="C15" s="10"/>
      <c r="D15" s="10"/>
      <c r="E15" s="10"/>
      <c r="F15" s="10"/>
      <c r="G15" s="16">
        <f t="shared" si="0"/>
        <v>0</v>
      </c>
    </row>
    <row r="16" spans="1:7" ht="15.75" x14ac:dyDescent="0.25">
      <c r="A16">
        <v>15</v>
      </c>
      <c r="B16" s="6"/>
      <c r="C16" s="10"/>
      <c r="D16" s="10"/>
      <c r="E16" s="10"/>
      <c r="F16" s="10"/>
      <c r="G16" s="16">
        <f t="shared" si="0"/>
        <v>0</v>
      </c>
    </row>
    <row r="17" spans="1:7" ht="15.75" x14ac:dyDescent="0.25">
      <c r="A17">
        <v>16</v>
      </c>
      <c r="B17" s="3"/>
      <c r="C17" s="10"/>
      <c r="D17" s="10"/>
      <c r="E17" s="10"/>
      <c r="F17" s="10"/>
      <c r="G17" s="16">
        <f t="shared" si="0"/>
        <v>0</v>
      </c>
    </row>
    <row r="18" spans="1:7" x14ac:dyDescent="0.25">
      <c r="C18" s="2"/>
      <c r="G18" s="2">
        <f>SUM(G2:G17)</f>
        <v>0</v>
      </c>
    </row>
    <row r="19" spans="1:7" x14ac:dyDescent="0.25">
      <c r="C19" s="2"/>
    </row>
    <row r="20" spans="1:7" x14ac:dyDescent="0.25">
      <c r="C20" s="2"/>
      <c r="G20" s="2" t="s">
        <v>33</v>
      </c>
    </row>
    <row r="21" spans="1:7" ht="15.75" x14ac:dyDescent="0.25">
      <c r="A21">
        <v>1</v>
      </c>
      <c r="B21" s="11"/>
      <c r="C21" s="10"/>
      <c r="D21" s="10"/>
      <c r="E21" s="10"/>
      <c r="F21" s="10"/>
      <c r="G21" s="16">
        <f t="shared" ref="G21:G28" si="1">SUM(C21:F21)</f>
        <v>0</v>
      </c>
    </row>
    <row r="22" spans="1:7" ht="15.75" x14ac:dyDescent="0.25">
      <c r="A22">
        <v>2</v>
      </c>
      <c r="B22" s="11"/>
      <c r="C22" s="10"/>
      <c r="D22" s="10"/>
      <c r="E22" s="10"/>
      <c r="F22" s="10"/>
      <c r="G22" s="16">
        <f t="shared" si="1"/>
        <v>0</v>
      </c>
    </row>
    <row r="23" spans="1:7" ht="15.75" x14ac:dyDescent="0.25">
      <c r="A23">
        <v>3</v>
      </c>
      <c r="B23" s="11"/>
      <c r="C23" s="10"/>
      <c r="D23" s="10"/>
      <c r="E23" s="10"/>
      <c r="F23" s="10"/>
      <c r="G23" s="16">
        <f t="shared" si="1"/>
        <v>0</v>
      </c>
    </row>
    <row r="24" spans="1:7" ht="15.75" x14ac:dyDescent="0.25">
      <c r="A24">
        <v>4</v>
      </c>
      <c r="B24" s="11"/>
      <c r="C24" s="10"/>
      <c r="D24" s="10"/>
      <c r="E24" s="10"/>
      <c r="F24" s="10"/>
      <c r="G24" s="16">
        <f t="shared" si="1"/>
        <v>0</v>
      </c>
    </row>
    <row r="25" spans="1:7" ht="15.75" x14ac:dyDescent="0.25">
      <c r="A25">
        <v>5</v>
      </c>
      <c r="B25" s="11"/>
      <c r="C25" s="10"/>
      <c r="D25" s="10"/>
      <c r="E25" s="10"/>
      <c r="F25" s="10"/>
      <c r="G25" s="16">
        <f t="shared" si="1"/>
        <v>0</v>
      </c>
    </row>
    <row r="26" spans="1:7" ht="15.75" x14ac:dyDescent="0.25">
      <c r="A26">
        <v>6</v>
      </c>
      <c r="B26" s="11"/>
      <c r="C26" s="10"/>
      <c r="D26" s="10"/>
      <c r="E26" s="10"/>
      <c r="F26" s="10"/>
      <c r="G26" s="16">
        <f t="shared" si="1"/>
        <v>0</v>
      </c>
    </row>
    <row r="27" spans="1:7" ht="15.75" x14ac:dyDescent="0.25">
      <c r="A27">
        <v>7</v>
      </c>
      <c r="B27" s="11"/>
      <c r="C27" s="10"/>
      <c r="D27" s="10"/>
      <c r="E27" s="10"/>
      <c r="F27" s="10"/>
      <c r="G27" s="16">
        <f t="shared" si="1"/>
        <v>0</v>
      </c>
    </row>
    <row r="28" spans="1:7" ht="15.75" x14ac:dyDescent="0.25">
      <c r="A28">
        <v>8</v>
      </c>
      <c r="B28" s="11"/>
      <c r="C28" s="10"/>
      <c r="D28" s="10"/>
      <c r="E28" s="10"/>
      <c r="F28" s="10"/>
      <c r="G28" s="16">
        <f t="shared" si="1"/>
        <v>0</v>
      </c>
    </row>
    <row r="29" spans="1:7" x14ac:dyDescent="0.25">
      <c r="C29" s="2"/>
      <c r="G29" s="2">
        <f>SUM(G21:G28)</f>
        <v>0</v>
      </c>
    </row>
    <row r="30" spans="1:7" x14ac:dyDescent="0.25">
      <c r="C30" s="2"/>
    </row>
    <row r="31" spans="1:7" x14ac:dyDescent="0.25">
      <c r="C31" s="2"/>
    </row>
    <row r="32" spans="1:7" x14ac:dyDescent="0.25">
      <c r="B32" t="s">
        <v>18</v>
      </c>
      <c r="D32"/>
      <c r="E32"/>
    </row>
    <row r="33" spans="2:6" x14ac:dyDescent="0.25">
      <c r="B33" t="s">
        <v>32</v>
      </c>
      <c r="D33"/>
      <c r="E33"/>
      <c r="F33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workbookViewId="0">
      <selection activeCell="G2" sqref="G2"/>
    </sheetView>
  </sheetViews>
  <sheetFormatPr defaultRowHeight="15" x14ac:dyDescent="0.25"/>
  <cols>
    <col min="2" max="2" width="20.28515625" bestFit="1" customWidth="1"/>
  </cols>
  <sheetData>
    <row r="1" spans="1:7" x14ac:dyDescent="0.25">
      <c r="B1" s="22"/>
      <c r="C1" s="2"/>
      <c r="D1" s="2"/>
      <c r="E1" s="2"/>
      <c r="F1" s="2"/>
      <c r="G1" s="19" t="s">
        <v>33</v>
      </c>
    </row>
    <row r="2" spans="1:7" ht="15.75" x14ac:dyDescent="0.25">
      <c r="A2">
        <v>1</v>
      </c>
      <c r="B2" s="6"/>
      <c r="C2" s="10"/>
      <c r="D2" s="10"/>
      <c r="E2" s="10"/>
      <c r="F2" s="10"/>
      <c r="G2" s="16">
        <f t="shared" ref="G2:G17" si="0">SUM(C2:F2)</f>
        <v>0</v>
      </c>
    </row>
    <row r="3" spans="1:7" ht="15.75" x14ac:dyDescent="0.25">
      <c r="A3">
        <v>2</v>
      </c>
      <c r="B3" s="3"/>
      <c r="C3" s="10"/>
      <c r="D3" s="10"/>
      <c r="E3" s="10"/>
      <c r="F3" s="10"/>
      <c r="G3" s="16">
        <f t="shared" si="0"/>
        <v>0</v>
      </c>
    </row>
    <row r="4" spans="1:7" ht="15.75" x14ac:dyDescent="0.25">
      <c r="A4">
        <v>3</v>
      </c>
      <c r="B4" s="6"/>
      <c r="C4" s="10"/>
      <c r="D4" s="10"/>
      <c r="E4" s="10"/>
      <c r="F4" s="10"/>
      <c r="G4" s="16">
        <f t="shared" si="0"/>
        <v>0</v>
      </c>
    </row>
    <row r="5" spans="1:7" ht="15.75" x14ac:dyDescent="0.25">
      <c r="A5">
        <v>4</v>
      </c>
      <c r="B5" s="3"/>
      <c r="C5" s="10"/>
      <c r="D5" s="10"/>
      <c r="E5" s="10"/>
      <c r="F5" s="10"/>
      <c r="G5" s="16">
        <f t="shared" si="0"/>
        <v>0</v>
      </c>
    </row>
    <row r="6" spans="1:7" ht="15.75" x14ac:dyDescent="0.25">
      <c r="A6">
        <v>5</v>
      </c>
      <c r="B6" s="6"/>
      <c r="C6" s="10"/>
      <c r="D6" s="10"/>
      <c r="E6" s="10"/>
      <c r="F6" s="10"/>
      <c r="G6" s="16">
        <f t="shared" si="0"/>
        <v>0</v>
      </c>
    </row>
    <row r="7" spans="1:7" ht="15.75" x14ac:dyDescent="0.25">
      <c r="A7">
        <v>6</v>
      </c>
      <c r="B7" s="6"/>
      <c r="C7" s="10"/>
      <c r="D7" s="10"/>
      <c r="E7" s="10"/>
      <c r="F7" s="10"/>
      <c r="G7" s="16">
        <f t="shared" si="0"/>
        <v>0</v>
      </c>
    </row>
    <row r="8" spans="1:7" ht="15.75" x14ac:dyDescent="0.25">
      <c r="A8">
        <v>7</v>
      </c>
      <c r="B8" s="6"/>
      <c r="C8" s="10"/>
      <c r="D8" s="10"/>
      <c r="E8" s="10"/>
      <c r="F8" s="10"/>
      <c r="G8" s="16">
        <f t="shared" si="0"/>
        <v>0</v>
      </c>
    </row>
    <row r="9" spans="1:7" ht="15.75" x14ac:dyDescent="0.25">
      <c r="A9">
        <v>8</v>
      </c>
      <c r="B9" s="6"/>
      <c r="C9" s="10"/>
      <c r="D9" s="10"/>
      <c r="E9" s="10"/>
      <c r="F9" s="10"/>
      <c r="G9" s="16">
        <f t="shared" si="0"/>
        <v>0</v>
      </c>
    </row>
    <row r="10" spans="1:7" ht="15.75" x14ac:dyDescent="0.25">
      <c r="A10">
        <v>9</v>
      </c>
      <c r="B10" s="3"/>
      <c r="C10" s="10"/>
      <c r="D10" s="10"/>
      <c r="E10" s="10"/>
      <c r="F10" s="10"/>
      <c r="G10" s="16">
        <f t="shared" si="0"/>
        <v>0</v>
      </c>
    </row>
    <row r="11" spans="1:7" ht="15.75" x14ac:dyDescent="0.25">
      <c r="A11">
        <v>10</v>
      </c>
      <c r="B11" s="6"/>
      <c r="C11" s="10"/>
      <c r="D11" s="10"/>
      <c r="E11" s="10"/>
      <c r="F11" s="10"/>
      <c r="G11" s="16">
        <f t="shared" si="0"/>
        <v>0</v>
      </c>
    </row>
    <row r="12" spans="1:7" ht="15.75" x14ac:dyDescent="0.25">
      <c r="A12">
        <v>11</v>
      </c>
      <c r="B12" s="3"/>
      <c r="C12" s="10"/>
      <c r="D12" s="10"/>
      <c r="E12" s="10"/>
      <c r="F12" s="10"/>
      <c r="G12" s="16">
        <f t="shared" si="0"/>
        <v>0</v>
      </c>
    </row>
    <row r="13" spans="1:7" ht="15.75" x14ac:dyDescent="0.25">
      <c r="A13">
        <v>12</v>
      </c>
      <c r="B13" s="6"/>
      <c r="C13" s="10"/>
      <c r="D13" s="10"/>
      <c r="E13" s="10"/>
      <c r="F13" s="10"/>
      <c r="G13" s="16">
        <f t="shared" si="0"/>
        <v>0</v>
      </c>
    </row>
    <row r="14" spans="1:7" ht="15.75" x14ac:dyDescent="0.25">
      <c r="A14">
        <v>13</v>
      </c>
      <c r="B14" s="6"/>
      <c r="C14" s="10"/>
      <c r="D14" s="10"/>
      <c r="E14" s="10"/>
      <c r="F14" s="10"/>
      <c r="G14" s="16">
        <f t="shared" si="0"/>
        <v>0</v>
      </c>
    </row>
    <row r="15" spans="1:7" ht="15.75" x14ac:dyDescent="0.25">
      <c r="A15">
        <v>14</v>
      </c>
      <c r="B15" s="3"/>
      <c r="C15" s="10"/>
      <c r="D15" s="10"/>
      <c r="E15" s="10"/>
      <c r="F15" s="10"/>
      <c r="G15" s="16">
        <f t="shared" si="0"/>
        <v>0</v>
      </c>
    </row>
    <row r="16" spans="1:7" ht="15.75" x14ac:dyDescent="0.25">
      <c r="A16">
        <v>15</v>
      </c>
      <c r="B16" s="6"/>
      <c r="C16" s="10"/>
      <c r="D16" s="10"/>
      <c r="E16" s="10"/>
      <c r="F16" s="10"/>
      <c r="G16" s="16">
        <f t="shared" si="0"/>
        <v>0</v>
      </c>
    </row>
    <row r="17" spans="1:7" ht="15.75" x14ac:dyDescent="0.25">
      <c r="A17">
        <v>16</v>
      </c>
      <c r="B17" s="3"/>
      <c r="C17" s="10"/>
      <c r="D17" s="10"/>
      <c r="E17" s="10"/>
      <c r="F17" s="10"/>
      <c r="G17" s="16">
        <f t="shared" si="0"/>
        <v>0</v>
      </c>
    </row>
    <row r="18" spans="1:7" x14ac:dyDescent="0.25">
      <c r="C18" s="2"/>
      <c r="D18" s="2"/>
      <c r="E18" s="2"/>
      <c r="F18" s="2"/>
      <c r="G18" s="2">
        <f>SUM(G2:G17)</f>
        <v>0</v>
      </c>
    </row>
    <row r="19" spans="1:7" x14ac:dyDescent="0.25">
      <c r="C19" s="2"/>
      <c r="D19" s="2"/>
      <c r="E19" s="2"/>
      <c r="F19" s="2"/>
      <c r="G19" s="2"/>
    </row>
    <row r="20" spans="1:7" x14ac:dyDescent="0.25">
      <c r="C20" s="2"/>
      <c r="D20" s="2"/>
      <c r="E20" s="2"/>
      <c r="F20" s="2"/>
      <c r="G20" s="2" t="s">
        <v>33</v>
      </c>
    </row>
    <row r="21" spans="1:7" ht="15.75" x14ac:dyDescent="0.25">
      <c r="A21">
        <v>1</v>
      </c>
      <c r="B21" s="13"/>
      <c r="C21" s="10"/>
      <c r="D21" s="10"/>
      <c r="E21" s="10"/>
      <c r="F21" s="10"/>
      <c r="G21" s="16">
        <f t="shared" ref="G21:G28" si="1">SUM(C21:F21)</f>
        <v>0</v>
      </c>
    </row>
    <row r="22" spans="1:7" ht="15.75" x14ac:dyDescent="0.25">
      <c r="A22">
        <v>2</v>
      </c>
      <c r="B22" s="11"/>
      <c r="C22" s="10"/>
      <c r="D22" s="10"/>
      <c r="E22" s="10"/>
      <c r="F22" s="10"/>
      <c r="G22" s="16">
        <f t="shared" si="1"/>
        <v>0</v>
      </c>
    </row>
    <row r="23" spans="1:7" ht="15.75" x14ac:dyDescent="0.25">
      <c r="A23">
        <v>3</v>
      </c>
      <c r="B23" s="11"/>
      <c r="C23" s="10"/>
      <c r="D23" s="10"/>
      <c r="E23" s="10"/>
      <c r="F23" s="10"/>
      <c r="G23" s="16">
        <f t="shared" si="1"/>
        <v>0</v>
      </c>
    </row>
    <row r="24" spans="1:7" ht="15.75" x14ac:dyDescent="0.25">
      <c r="A24">
        <v>4</v>
      </c>
      <c r="B24" s="11"/>
      <c r="C24" s="10"/>
      <c r="D24" s="10"/>
      <c r="E24" s="10"/>
      <c r="F24" s="10"/>
      <c r="G24" s="16">
        <f t="shared" si="1"/>
        <v>0</v>
      </c>
    </row>
    <row r="25" spans="1:7" ht="15.75" x14ac:dyDescent="0.25">
      <c r="A25">
        <v>5</v>
      </c>
      <c r="B25" s="11"/>
      <c r="C25" s="10"/>
      <c r="D25" s="10"/>
      <c r="E25" s="10"/>
      <c r="F25" s="10"/>
      <c r="G25" s="16">
        <f t="shared" si="1"/>
        <v>0</v>
      </c>
    </row>
    <row r="26" spans="1:7" ht="15.75" x14ac:dyDescent="0.25">
      <c r="A26">
        <v>6</v>
      </c>
      <c r="B26" s="11"/>
      <c r="C26" s="10"/>
      <c r="D26" s="10"/>
      <c r="E26" s="10"/>
      <c r="F26" s="10"/>
      <c r="G26" s="16">
        <f t="shared" si="1"/>
        <v>0</v>
      </c>
    </row>
    <row r="27" spans="1:7" ht="15.75" x14ac:dyDescent="0.25">
      <c r="A27">
        <v>7</v>
      </c>
      <c r="B27" s="11"/>
      <c r="C27" s="10"/>
      <c r="D27" s="10"/>
      <c r="E27" s="10"/>
      <c r="F27" s="10"/>
      <c r="G27" s="16">
        <f t="shared" si="1"/>
        <v>0</v>
      </c>
    </row>
    <row r="28" spans="1:7" ht="15.75" x14ac:dyDescent="0.25">
      <c r="A28">
        <v>8</v>
      </c>
      <c r="B28" s="11"/>
      <c r="C28" s="10"/>
      <c r="D28" s="10"/>
      <c r="E28" s="10"/>
      <c r="F28" s="10"/>
      <c r="G28" s="16">
        <f t="shared" si="1"/>
        <v>0</v>
      </c>
    </row>
    <row r="29" spans="1:7" x14ac:dyDescent="0.25">
      <c r="C29" s="2"/>
      <c r="D29" s="2"/>
      <c r="E29" s="2"/>
      <c r="F29" s="2"/>
      <c r="G29" s="2">
        <f>SUM(G21:G28)</f>
        <v>0</v>
      </c>
    </row>
    <row r="30" spans="1:7" x14ac:dyDescent="0.25">
      <c r="C30" s="2"/>
      <c r="D30" s="2"/>
      <c r="E30" s="2"/>
      <c r="F30" s="2"/>
      <c r="G30" s="2"/>
    </row>
    <row r="31" spans="1:7" x14ac:dyDescent="0.25">
      <c r="C31" s="2"/>
      <c r="D31" s="2"/>
      <c r="E31" s="2"/>
      <c r="F31" s="2"/>
      <c r="G31" s="2"/>
    </row>
    <row r="32" spans="1:7" x14ac:dyDescent="0.25">
      <c r="B32" t="s">
        <v>18</v>
      </c>
      <c r="C32">
        <f>G18+G29</f>
        <v>0</v>
      </c>
      <c r="D32">
        <f>C32-C33</f>
        <v>0</v>
      </c>
      <c r="F32" s="2"/>
      <c r="G32" s="2"/>
    </row>
    <row r="33" spans="2:7" x14ac:dyDescent="0.25">
      <c r="B33" t="s">
        <v>34</v>
      </c>
      <c r="C33">
        <f>J26</f>
        <v>0</v>
      </c>
      <c r="G33" s="2"/>
    </row>
    <row r="34" spans="2:7" x14ac:dyDescent="0.25">
      <c r="D34" s="2"/>
      <c r="E34" s="2"/>
      <c r="F34" s="2"/>
      <c r="G34" s="2"/>
    </row>
    <row r="35" spans="2:7" x14ac:dyDescent="0.25">
      <c r="D35" s="2"/>
      <c r="E35" s="2"/>
      <c r="F35" s="2"/>
      <c r="G35" s="2"/>
    </row>
    <row r="36" spans="2:7" x14ac:dyDescent="0.25">
      <c r="D36" s="2"/>
      <c r="E36" s="2"/>
      <c r="F36" s="2"/>
      <c r="G36" s="2"/>
    </row>
    <row r="37" spans="2:7" x14ac:dyDescent="0.25">
      <c r="D37" s="2"/>
      <c r="E37" s="2"/>
      <c r="F37" s="2"/>
      <c r="G37" s="2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G56"/>
  <sheetViews>
    <sheetView workbookViewId="0">
      <selection activeCell="G3" sqref="G3"/>
    </sheetView>
  </sheetViews>
  <sheetFormatPr defaultRowHeight="17.25" x14ac:dyDescent="0.3"/>
  <cols>
    <col min="2" max="2" width="32.140625" style="20" customWidth="1"/>
    <col min="3" max="7" width="8.85546875" style="2"/>
  </cols>
  <sheetData>
    <row r="3" spans="1:7" ht="15.75" x14ac:dyDescent="0.25">
      <c r="A3">
        <v>1</v>
      </c>
      <c r="B3" s="6"/>
      <c r="C3" s="10"/>
      <c r="D3" s="10"/>
      <c r="E3" s="10"/>
      <c r="F3" s="10"/>
      <c r="G3" s="16">
        <f t="shared" ref="G3:G18" si="0">SUM(C3:F3)</f>
        <v>0</v>
      </c>
    </row>
    <row r="4" spans="1:7" ht="15.75" x14ac:dyDescent="0.25">
      <c r="A4">
        <v>2</v>
      </c>
      <c r="B4" s="6"/>
      <c r="C4" s="10"/>
      <c r="D4" s="10"/>
      <c r="E4" s="10"/>
      <c r="F4" s="10"/>
      <c r="G4" s="16">
        <f t="shared" si="0"/>
        <v>0</v>
      </c>
    </row>
    <row r="5" spans="1:7" ht="15.75" x14ac:dyDescent="0.25">
      <c r="A5">
        <v>3</v>
      </c>
      <c r="B5" s="6"/>
      <c r="C5" s="10"/>
      <c r="D5" s="10"/>
      <c r="E5" s="10"/>
      <c r="F5" s="10"/>
      <c r="G5" s="16">
        <f t="shared" si="0"/>
        <v>0</v>
      </c>
    </row>
    <row r="6" spans="1:7" ht="15.75" x14ac:dyDescent="0.25">
      <c r="A6">
        <v>4</v>
      </c>
      <c r="B6" s="6"/>
      <c r="C6" s="10"/>
      <c r="D6" s="10"/>
      <c r="E6" s="10"/>
      <c r="F6" s="10"/>
      <c r="G6" s="16">
        <f t="shared" si="0"/>
        <v>0</v>
      </c>
    </row>
    <row r="7" spans="1:7" ht="15.75" x14ac:dyDescent="0.25">
      <c r="A7">
        <v>5</v>
      </c>
      <c r="B7" s="6"/>
      <c r="C7" s="10"/>
      <c r="D7" s="10"/>
      <c r="E7" s="10"/>
      <c r="F7" s="10"/>
      <c r="G7" s="16">
        <f t="shared" si="0"/>
        <v>0</v>
      </c>
    </row>
    <row r="8" spans="1:7" ht="15.75" x14ac:dyDescent="0.25">
      <c r="A8">
        <v>6</v>
      </c>
      <c r="B8" s="6"/>
      <c r="C8" s="10"/>
      <c r="D8" s="10"/>
      <c r="E8" s="10"/>
      <c r="F8" s="10"/>
      <c r="G8" s="16">
        <f t="shared" si="0"/>
        <v>0</v>
      </c>
    </row>
    <row r="9" spans="1:7" ht="15.75" x14ac:dyDescent="0.25">
      <c r="A9">
        <v>7</v>
      </c>
      <c r="B9" s="6"/>
      <c r="C9" s="10"/>
      <c r="D9" s="10"/>
      <c r="E9" s="10"/>
      <c r="F9" s="10"/>
      <c r="G9" s="16">
        <f t="shared" si="0"/>
        <v>0</v>
      </c>
    </row>
    <row r="10" spans="1:7" ht="15.75" x14ac:dyDescent="0.25">
      <c r="A10">
        <v>8</v>
      </c>
      <c r="B10" s="6"/>
      <c r="C10" s="10"/>
      <c r="D10" s="10"/>
      <c r="E10" s="10"/>
      <c r="F10" s="10"/>
      <c r="G10" s="16">
        <f t="shared" si="0"/>
        <v>0</v>
      </c>
    </row>
    <row r="11" spans="1:7" ht="15.75" x14ac:dyDescent="0.25">
      <c r="A11">
        <v>9</v>
      </c>
      <c r="B11" s="6"/>
      <c r="C11" s="10"/>
      <c r="D11" s="10"/>
      <c r="E11" s="10"/>
      <c r="F11" s="10"/>
      <c r="G11" s="16">
        <f t="shared" si="0"/>
        <v>0</v>
      </c>
    </row>
    <row r="12" spans="1:7" ht="15.75" x14ac:dyDescent="0.25">
      <c r="A12">
        <v>10</v>
      </c>
      <c r="B12" s="6"/>
      <c r="C12" s="10"/>
      <c r="D12" s="10"/>
      <c r="E12" s="10"/>
      <c r="F12" s="10"/>
      <c r="G12" s="16">
        <f t="shared" si="0"/>
        <v>0</v>
      </c>
    </row>
    <row r="13" spans="1:7" ht="15.75" x14ac:dyDescent="0.25">
      <c r="A13">
        <v>11</v>
      </c>
      <c r="B13" s="6"/>
      <c r="C13" s="10"/>
      <c r="D13" s="10"/>
      <c r="E13" s="10"/>
      <c r="F13" s="10"/>
      <c r="G13" s="16">
        <f t="shared" si="0"/>
        <v>0</v>
      </c>
    </row>
    <row r="14" spans="1:7" ht="17.45" customHeight="1" x14ac:dyDescent="0.25">
      <c r="A14">
        <v>12</v>
      </c>
      <c r="B14" s="6"/>
      <c r="C14" s="10"/>
      <c r="D14" s="10"/>
      <c r="E14" s="10"/>
      <c r="F14" s="10"/>
      <c r="G14" s="16">
        <f t="shared" si="0"/>
        <v>0</v>
      </c>
    </row>
    <row r="15" spans="1:7" ht="15.75" x14ac:dyDescent="0.25">
      <c r="A15">
        <v>13</v>
      </c>
      <c r="B15" s="6"/>
      <c r="C15" s="10"/>
      <c r="D15" s="10"/>
      <c r="E15" s="10"/>
      <c r="F15" s="10"/>
      <c r="G15" s="16">
        <f t="shared" si="0"/>
        <v>0</v>
      </c>
    </row>
    <row r="16" spans="1:7" ht="15.75" x14ac:dyDescent="0.25">
      <c r="A16">
        <v>14</v>
      </c>
      <c r="B16" s="6"/>
      <c r="C16" s="10"/>
      <c r="D16" s="10"/>
      <c r="E16" s="10"/>
      <c r="F16" s="10"/>
      <c r="G16" s="16">
        <f t="shared" si="0"/>
        <v>0</v>
      </c>
    </row>
    <row r="17" spans="1:7" ht="15.75" x14ac:dyDescent="0.25">
      <c r="A17">
        <v>15</v>
      </c>
      <c r="B17" s="6"/>
      <c r="C17" s="10"/>
      <c r="D17" s="10"/>
      <c r="E17" s="10"/>
      <c r="F17" s="10"/>
      <c r="G17" s="16">
        <f t="shared" si="0"/>
        <v>0</v>
      </c>
    </row>
    <row r="18" spans="1:7" ht="17.45" customHeight="1" x14ac:dyDescent="0.25">
      <c r="A18">
        <v>16</v>
      </c>
      <c r="B18" s="6"/>
      <c r="C18" s="10"/>
      <c r="D18" s="10"/>
      <c r="E18" s="10"/>
      <c r="F18" s="10"/>
      <c r="G18" s="16">
        <f t="shared" si="0"/>
        <v>0</v>
      </c>
    </row>
    <row r="19" spans="1:7" ht="17.45" customHeight="1" x14ac:dyDescent="0.3">
      <c r="G19" s="28">
        <f>SUM(G3:G18)</f>
        <v>0</v>
      </c>
    </row>
    <row r="20" spans="1:7" ht="17.45" customHeight="1" x14ac:dyDescent="0.3">
      <c r="G20" s="28"/>
    </row>
    <row r="22" spans="1:7" ht="15.75" x14ac:dyDescent="0.25">
      <c r="A22">
        <v>1</v>
      </c>
      <c r="B22" s="13"/>
      <c r="C22" s="10"/>
      <c r="D22" s="10"/>
      <c r="E22" s="10"/>
      <c r="F22" s="10"/>
      <c r="G22" s="16">
        <f t="shared" ref="G22:G29" si="1">SUM(C22:F22)</f>
        <v>0</v>
      </c>
    </row>
    <row r="23" spans="1:7" ht="15.75" x14ac:dyDescent="0.25">
      <c r="A23">
        <v>2</v>
      </c>
      <c r="B23" s="13"/>
      <c r="C23" s="10"/>
      <c r="D23" s="10"/>
      <c r="E23" s="10"/>
      <c r="F23" s="10"/>
      <c r="G23" s="16">
        <f t="shared" si="1"/>
        <v>0</v>
      </c>
    </row>
    <row r="24" spans="1:7" ht="15.75" x14ac:dyDescent="0.25">
      <c r="A24">
        <v>3</v>
      </c>
      <c r="B24" s="13"/>
      <c r="C24" s="10"/>
      <c r="D24" s="10"/>
      <c r="E24" s="10"/>
      <c r="F24" s="10"/>
      <c r="G24" s="16">
        <f t="shared" si="1"/>
        <v>0</v>
      </c>
    </row>
    <row r="25" spans="1:7" ht="15.75" x14ac:dyDescent="0.25">
      <c r="A25">
        <v>4</v>
      </c>
      <c r="B25" s="13"/>
      <c r="C25" s="10"/>
      <c r="D25" s="10"/>
      <c r="E25" s="10"/>
      <c r="F25" s="10"/>
      <c r="G25" s="16">
        <f t="shared" si="1"/>
        <v>0</v>
      </c>
    </row>
    <row r="26" spans="1:7" ht="17.45" customHeight="1" x14ac:dyDescent="0.25">
      <c r="A26">
        <v>5</v>
      </c>
      <c r="B26" s="13"/>
      <c r="C26" s="10"/>
      <c r="D26" s="10"/>
      <c r="E26" s="10"/>
      <c r="F26" s="10"/>
      <c r="G26" s="16">
        <f t="shared" si="1"/>
        <v>0</v>
      </c>
    </row>
    <row r="27" spans="1:7" ht="15.75" x14ac:dyDescent="0.25">
      <c r="A27">
        <v>6</v>
      </c>
      <c r="B27" s="13"/>
      <c r="C27" s="10"/>
      <c r="D27" s="10"/>
      <c r="E27" s="10"/>
      <c r="F27" s="10"/>
      <c r="G27" s="16">
        <f t="shared" si="1"/>
        <v>0</v>
      </c>
    </row>
    <row r="28" spans="1:7" ht="15.75" x14ac:dyDescent="0.25">
      <c r="A28">
        <v>7</v>
      </c>
      <c r="B28" s="13"/>
      <c r="C28" s="10"/>
      <c r="D28" s="10"/>
      <c r="E28" s="10"/>
      <c r="F28" s="10"/>
      <c r="G28" s="16">
        <f t="shared" si="1"/>
        <v>0</v>
      </c>
    </row>
    <row r="29" spans="1:7" ht="15.75" x14ac:dyDescent="0.25">
      <c r="A29">
        <v>8</v>
      </c>
      <c r="B29" s="13"/>
      <c r="C29" s="10"/>
      <c r="D29" s="10"/>
      <c r="E29" s="10"/>
      <c r="F29" s="10"/>
      <c r="G29" s="16">
        <f t="shared" si="1"/>
        <v>0</v>
      </c>
    </row>
    <row r="30" spans="1:7" x14ac:dyDescent="0.3">
      <c r="G30" s="28">
        <f>SUM(G22:G29)</f>
        <v>0</v>
      </c>
    </row>
    <row r="32" spans="1:7" ht="15.6" customHeight="1" x14ac:dyDescent="0.3"/>
    <row r="33" spans="2:7" ht="15" x14ac:dyDescent="0.25">
      <c r="B33"/>
    </row>
    <row r="34" spans="2:7" ht="15" x14ac:dyDescent="0.25">
      <c r="B34" t="s">
        <v>18</v>
      </c>
      <c r="C34" s="29"/>
      <c r="D34" s="29"/>
    </row>
    <row r="35" spans="2:7" ht="15" x14ac:dyDescent="0.25">
      <c r="B35" t="s">
        <v>34</v>
      </c>
      <c r="C35" s="29"/>
      <c r="D35" s="29"/>
    </row>
    <row r="36" spans="2:7" ht="15" x14ac:dyDescent="0.25">
      <c r="B36"/>
      <c r="C36" s="29"/>
      <c r="D36" s="29"/>
    </row>
    <row r="37" spans="2:7" x14ac:dyDescent="0.25">
      <c r="B37" s="21"/>
    </row>
    <row r="38" spans="2:7" x14ac:dyDescent="0.25">
      <c r="B38" s="21"/>
    </row>
    <row r="39" spans="2:7" x14ac:dyDescent="0.25">
      <c r="B39" s="21"/>
    </row>
    <row r="40" spans="2:7" x14ac:dyDescent="0.25">
      <c r="B40" s="21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  <row r="47" spans="2:7" ht="15" x14ac:dyDescent="0.25">
      <c r="B47"/>
      <c r="C47"/>
      <c r="D47"/>
      <c r="E47"/>
      <c r="F47"/>
      <c r="G47"/>
    </row>
    <row r="48" spans="2:7" ht="15" x14ac:dyDescent="0.25">
      <c r="B48"/>
      <c r="C48"/>
      <c r="D48"/>
      <c r="E48"/>
      <c r="F48"/>
      <c r="G48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sortState xmlns:xlrd2="http://schemas.microsoft.com/office/spreadsheetml/2017/richdata2" ref="B41:G56">
    <sortCondition descending="1" ref="G41:G56"/>
  </sortState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workbookViewId="0">
      <selection activeCell="G22" sqref="G22:G30"/>
    </sheetView>
  </sheetViews>
  <sheetFormatPr defaultRowHeight="15" x14ac:dyDescent="0.25"/>
  <cols>
    <col min="2" max="2" width="17.7109375" bestFit="1" customWidth="1"/>
    <col min="3" max="6" width="6.85546875" style="2" customWidth="1"/>
    <col min="7" max="7" width="8.85546875" style="2"/>
  </cols>
  <sheetData>
    <row r="1" spans="1:7" ht="17.25" x14ac:dyDescent="0.3">
      <c r="B1" s="20"/>
    </row>
    <row r="2" spans="1:7" x14ac:dyDescent="0.25">
      <c r="C2" s="19"/>
    </row>
    <row r="3" spans="1:7" ht="15.75" x14ac:dyDescent="0.25">
      <c r="A3">
        <v>1</v>
      </c>
      <c r="B3" s="6"/>
      <c r="C3" s="10"/>
      <c r="D3" s="10"/>
      <c r="E3" s="10"/>
      <c r="F3" s="10"/>
      <c r="G3" s="16">
        <f t="shared" ref="G3:G17" si="0">SUM(C3:F3)</f>
        <v>0</v>
      </c>
    </row>
    <row r="4" spans="1:7" ht="15.75" x14ac:dyDescent="0.25">
      <c r="A4">
        <v>2</v>
      </c>
      <c r="B4" s="6"/>
      <c r="C4" s="10"/>
      <c r="D4" s="10"/>
      <c r="E4" s="10"/>
      <c r="F4" s="10"/>
      <c r="G4" s="16">
        <f t="shared" si="0"/>
        <v>0</v>
      </c>
    </row>
    <row r="5" spans="1:7" ht="15.75" x14ac:dyDescent="0.25">
      <c r="A5">
        <v>3</v>
      </c>
      <c r="B5" s="6"/>
      <c r="C5" s="10"/>
      <c r="D5" s="10"/>
      <c r="E5" s="10"/>
      <c r="F5" s="10"/>
      <c r="G5" s="16">
        <f t="shared" si="0"/>
        <v>0</v>
      </c>
    </row>
    <row r="6" spans="1:7" ht="15.75" x14ac:dyDescent="0.25">
      <c r="A6">
        <v>4</v>
      </c>
      <c r="B6" s="6"/>
      <c r="C6" s="10"/>
      <c r="D6" s="10"/>
      <c r="E6" s="10"/>
      <c r="F6" s="10"/>
      <c r="G6" s="16">
        <f t="shared" si="0"/>
        <v>0</v>
      </c>
    </row>
    <row r="7" spans="1:7" ht="15.75" x14ac:dyDescent="0.25">
      <c r="A7">
        <v>5</v>
      </c>
      <c r="B7" s="6"/>
      <c r="C7" s="10"/>
      <c r="D7" s="10"/>
      <c r="E7" s="10"/>
      <c r="F7" s="10"/>
      <c r="G7" s="16">
        <f t="shared" si="0"/>
        <v>0</v>
      </c>
    </row>
    <row r="8" spans="1:7" ht="15.75" x14ac:dyDescent="0.25">
      <c r="A8">
        <v>6</v>
      </c>
      <c r="B8" s="6"/>
      <c r="C8" s="10"/>
      <c r="D8" s="10"/>
      <c r="E8" s="10"/>
      <c r="F8" s="10"/>
      <c r="G8" s="16">
        <f t="shared" si="0"/>
        <v>0</v>
      </c>
    </row>
    <row r="9" spans="1:7" ht="15.75" x14ac:dyDescent="0.25">
      <c r="A9">
        <v>7</v>
      </c>
      <c r="B9" s="6"/>
      <c r="C9" s="10"/>
      <c r="D9" s="10"/>
      <c r="E9" s="10"/>
      <c r="F9" s="10"/>
      <c r="G9" s="16">
        <f t="shared" si="0"/>
        <v>0</v>
      </c>
    </row>
    <row r="10" spans="1:7" ht="15.75" x14ac:dyDescent="0.25">
      <c r="A10">
        <v>8</v>
      </c>
      <c r="B10" s="6"/>
      <c r="C10" s="10"/>
      <c r="D10" s="10"/>
      <c r="E10" s="10"/>
      <c r="F10" s="10"/>
      <c r="G10" s="16">
        <f t="shared" si="0"/>
        <v>0</v>
      </c>
    </row>
    <row r="11" spans="1:7" ht="15.75" x14ac:dyDescent="0.25">
      <c r="A11">
        <v>9</v>
      </c>
      <c r="B11" s="6"/>
      <c r="C11" s="10"/>
      <c r="D11" s="10"/>
      <c r="E11" s="10"/>
      <c r="F11" s="10"/>
      <c r="G11" s="16">
        <f t="shared" si="0"/>
        <v>0</v>
      </c>
    </row>
    <row r="12" spans="1:7" ht="15.75" x14ac:dyDescent="0.25">
      <c r="A12">
        <v>10</v>
      </c>
      <c r="B12" s="6"/>
      <c r="C12" s="10"/>
      <c r="D12" s="10"/>
      <c r="E12" s="10"/>
      <c r="F12" s="10"/>
      <c r="G12" s="16">
        <f t="shared" si="0"/>
        <v>0</v>
      </c>
    </row>
    <row r="13" spans="1:7" ht="15.75" x14ac:dyDescent="0.25">
      <c r="A13">
        <v>11</v>
      </c>
      <c r="B13" s="6"/>
      <c r="C13" s="10"/>
      <c r="D13" s="10"/>
      <c r="E13" s="10"/>
      <c r="F13" s="10"/>
      <c r="G13" s="16">
        <f t="shared" si="0"/>
        <v>0</v>
      </c>
    </row>
    <row r="14" spans="1:7" ht="15.75" x14ac:dyDescent="0.25">
      <c r="A14">
        <v>12</v>
      </c>
      <c r="B14" s="6"/>
      <c r="C14" s="10"/>
      <c r="D14" s="10"/>
      <c r="E14" s="10"/>
      <c r="F14" s="10"/>
      <c r="G14" s="16">
        <f t="shared" si="0"/>
        <v>0</v>
      </c>
    </row>
    <row r="15" spans="1:7" ht="15.75" x14ac:dyDescent="0.25">
      <c r="A15">
        <v>13</v>
      </c>
      <c r="B15" s="6"/>
      <c r="C15" s="10"/>
      <c r="D15" s="10"/>
      <c r="E15" s="10"/>
      <c r="F15" s="10"/>
      <c r="G15" s="16">
        <f t="shared" si="0"/>
        <v>0</v>
      </c>
    </row>
    <row r="16" spans="1:7" ht="15.75" x14ac:dyDescent="0.25">
      <c r="A16">
        <v>14</v>
      </c>
      <c r="B16" s="6"/>
      <c r="C16" s="10"/>
      <c r="D16" s="10"/>
      <c r="E16" s="10"/>
      <c r="F16" s="10"/>
      <c r="G16" s="16">
        <f t="shared" si="0"/>
        <v>0</v>
      </c>
    </row>
    <row r="17" spans="1:7" ht="15.75" x14ac:dyDescent="0.25">
      <c r="A17">
        <v>15</v>
      </c>
      <c r="B17" s="6"/>
      <c r="C17" s="10"/>
      <c r="D17" s="10"/>
      <c r="E17" s="10"/>
      <c r="F17" s="10"/>
      <c r="G17" s="16">
        <f t="shared" si="0"/>
        <v>0</v>
      </c>
    </row>
    <row r="18" spans="1:7" x14ac:dyDescent="0.25">
      <c r="C18"/>
      <c r="D18"/>
      <c r="E18"/>
      <c r="F18"/>
      <c r="G18" s="32">
        <f>SUM(G3:G17)</f>
        <v>0</v>
      </c>
    </row>
    <row r="20" spans="1:7" x14ac:dyDescent="0.25">
      <c r="G20" s="19"/>
    </row>
    <row r="21" spans="1:7" x14ac:dyDescent="0.25">
      <c r="G21" s="19"/>
    </row>
    <row r="22" spans="1:7" ht="15.75" x14ac:dyDescent="0.25">
      <c r="A22">
        <v>1</v>
      </c>
      <c r="B22" s="11"/>
      <c r="C22" s="10"/>
      <c r="D22" s="10"/>
      <c r="E22" s="10"/>
      <c r="F22" s="10"/>
      <c r="G22" s="16">
        <f t="shared" ref="G22:G30" si="1">SUM(C22:F22)</f>
        <v>0</v>
      </c>
    </row>
    <row r="23" spans="1:7" ht="15.75" x14ac:dyDescent="0.25">
      <c r="A23">
        <v>2</v>
      </c>
      <c r="B23" s="11"/>
      <c r="C23" s="10"/>
      <c r="D23" s="10"/>
      <c r="E23" s="10"/>
      <c r="F23" s="10"/>
      <c r="G23" s="16">
        <f t="shared" si="1"/>
        <v>0</v>
      </c>
    </row>
    <row r="24" spans="1:7" ht="15.75" x14ac:dyDescent="0.25">
      <c r="A24">
        <v>3</v>
      </c>
      <c r="B24" s="11"/>
      <c r="C24" s="10"/>
      <c r="D24" s="10"/>
      <c r="E24" s="10"/>
      <c r="F24" s="10"/>
      <c r="G24" s="16">
        <f t="shared" si="1"/>
        <v>0</v>
      </c>
    </row>
    <row r="25" spans="1:7" ht="15.75" x14ac:dyDescent="0.25">
      <c r="A25">
        <v>4</v>
      </c>
      <c r="B25" s="11"/>
      <c r="C25" s="10"/>
      <c r="D25" s="10"/>
      <c r="E25" s="10"/>
      <c r="F25" s="10"/>
      <c r="G25" s="16">
        <f t="shared" si="1"/>
        <v>0</v>
      </c>
    </row>
    <row r="26" spans="1:7" ht="15.75" x14ac:dyDescent="0.25">
      <c r="A26">
        <v>5</v>
      </c>
      <c r="B26" s="11"/>
      <c r="C26" s="10"/>
      <c r="D26" s="10"/>
      <c r="E26" s="10"/>
      <c r="F26" s="10"/>
      <c r="G26" s="16">
        <f t="shared" si="1"/>
        <v>0</v>
      </c>
    </row>
    <row r="27" spans="1:7" ht="15.75" x14ac:dyDescent="0.25">
      <c r="A27">
        <v>6</v>
      </c>
      <c r="B27" s="11"/>
      <c r="C27" s="10"/>
      <c r="D27" s="10"/>
      <c r="E27" s="10"/>
      <c r="F27" s="10"/>
      <c r="G27" s="16">
        <f t="shared" si="1"/>
        <v>0</v>
      </c>
    </row>
    <row r="28" spans="1:7" ht="15.75" x14ac:dyDescent="0.25">
      <c r="A28">
        <v>7</v>
      </c>
      <c r="B28" s="11"/>
      <c r="C28" s="10"/>
      <c r="D28" s="10"/>
      <c r="E28" s="10"/>
      <c r="F28" s="10"/>
      <c r="G28" s="16">
        <f t="shared" si="1"/>
        <v>0</v>
      </c>
    </row>
    <row r="29" spans="1:7" ht="15.75" x14ac:dyDescent="0.25">
      <c r="A29">
        <v>8</v>
      </c>
      <c r="B29" s="11"/>
      <c r="C29" s="10"/>
      <c r="D29" s="10"/>
      <c r="E29" s="10"/>
      <c r="F29" s="10"/>
      <c r="G29" s="16">
        <f t="shared" si="1"/>
        <v>0</v>
      </c>
    </row>
    <row r="30" spans="1:7" ht="15.75" x14ac:dyDescent="0.25">
      <c r="A30">
        <v>9</v>
      </c>
      <c r="B30" s="11"/>
      <c r="C30" s="10"/>
      <c r="D30" s="10"/>
      <c r="E30" s="10"/>
      <c r="F30" s="10"/>
      <c r="G30" s="16">
        <f t="shared" si="1"/>
        <v>0</v>
      </c>
    </row>
    <row r="31" spans="1:7" x14ac:dyDescent="0.25">
      <c r="G31" s="32">
        <f>SUM(G22:G30)</f>
        <v>0</v>
      </c>
    </row>
    <row r="34" spans="2:4" x14ac:dyDescent="0.25">
      <c r="B34" t="s">
        <v>18</v>
      </c>
      <c r="C34" s="31"/>
      <c r="D34" s="31"/>
    </row>
    <row r="35" spans="2:4" x14ac:dyDescent="0.25">
      <c r="B35" t="s">
        <v>31</v>
      </c>
      <c r="C35" s="31"/>
    </row>
  </sheetData>
  <sortState xmlns:xlrd2="http://schemas.microsoft.com/office/spreadsheetml/2017/richdata2" ref="B22:G30">
    <sortCondition descending="1" ref="G22:G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5</vt:i4>
      </vt:variant>
    </vt:vector>
  </HeadingPairs>
  <TitlesOfParts>
    <vt:vector size="17" baseType="lpstr">
      <vt:lpstr>Herrar</vt:lpstr>
      <vt:lpstr>Damer</vt:lpstr>
      <vt:lpstr>Kiruna H</vt:lpstr>
      <vt:lpstr>Malmb H</vt:lpstr>
      <vt:lpstr>Älvsbyn B</vt:lpstr>
      <vt:lpstr>Kalix H</vt:lpstr>
      <vt:lpstr>Luleå B</vt:lpstr>
      <vt:lpstr>Luleå H</vt:lpstr>
      <vt:lpstr>Ä-byn H</vt:lpstr>
      <vt:lpstr>Kalix B</vt:lpstr>
      <vt:lpstr>Kiruna B</vt:lpstr>
      <vt:lpstr>Malmb B</vt:lpstr>
      <vt:lpstr>Damer!Utskriftsområde</vt:lpstr>
      <vt:lpstr>Herrar!Utskriftsområde</vt:lpstr>
      <vt:lpstr>'Luleå H'!Utskriftsområde</vt:lpstr>
      <vt:lpstr>Damer!Utskriftsrubriker</vt:lpstr>
      <vt:lpstr>Herrar!Utskriftsrubriker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Per-Arne Öhman</cp:lastModifiedBy>
  <cp:lastPrinted>2025-11-12T18:32:40Z</cp:lastPrinted>
  <dcterms:created xsi:type="dcterms:W3CDTF">2023-07-21T15:15:48Z</dcterms:created>
  <dcterms:modified xsi:type="dcterms:W3CDTF">2025-11-12T18:33:42Z</dcterms:modified>
</cp:coreProperties>
</file>