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558" documentId="13_ncr:1_{05F42F80-C8F8-48E0-8594-637885B3E73B}" xr6:coauthVersionLast="47" xr6:coauthVersionMax="47" xr10:uidLastSave="{50055FC6-3AA9-440C-B48E-C9F9F9C1C787}"/>
  <bookViews>
    <workbookView xWindow="-108" yWindow="-108" windowWidth="23256" windowHeight="12576" xr2:uid="{B7D60B5B-6781-419C-970A-3D603FF80E60}"/>
  </bookViews>
  <sheets>
    <sheet name="Tabell" sheetId="3" r:id="rId1"/>
    <sheet name="Program och resultat" sheetId="1" r:id="rId2"/>
    <sheet name="Spelpoäng lag" sheetId="2" r:id="rId3"/>
    <sheet name="Kontak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D15" i="2"/>
  <c r="J15" i="2"/>
  <c r="L15" i="2"/>
  <c r="B15" i="2"/>
  <c r="H15" i="2" l="1"/>
  <c r="J14" i="3"/>
  <c r="J13" i="3"/>
  <c r="J12" i="3"/>
  <c r="J10" i="3"/>
  <c r="J11" i="3"/>
  <c r="J9" i="3"/>
  <c r="M14" i="2"/>
  <c r="L14" i="2"/>
  <c r="K14" i="2"/>
  <c r="J14" i="2"/>
  <c r="I14" i="2"/>
  <c r="H14" i="2"/>
  <c r="G14" i="2"/>
  <c r="F14" i="2"/>
  <c r="E14" i="2"/>
  <c r="D14" i="2"/>
  <c r="C14" i="2"/>
  <c r="B14" i="2"/>
  <c r="D16" i="2" l="1"/>
  <c r="L16" i="2"/>
  <c r="J16" i="2"/>
  <c r="F16" i="2"/>
  <c r="B16" i="2"/>
  <c r="H16" i="2"/>
</calcChain>
</file>

<file path=xl/sharedStrings.xml><?xml version="1.0" encoding="utf-8"?>
<sst xmlns="http://schemas.openxmlformats.org/spreadsheetml/2006/main" count="162" uniqueCount="76">
  <si>
    <t>Vinnande lag =</t>
  </si>
  <si>
    <t>HÖSTSÄSONG</t>
  </si>
  <si>
    <t>VÅRSÄSONG</t>
  </si>
  <si>
    <t>Hemmalag</t>
  </si>
  <si>
    <t>Bortalag</t>
  </si>
  <si>
    <t>Vinst- marginal</t>
  </si>
  <si>
    <t>Malmberget</t>
  </si>
  <si>
    <t>Älvsbyn</t>
  </si>
  <si>
    <t>Kiruna</t>
  </si>
  <si>
    <t>Kalix</t>
  </si>
  <si>
    <t>Boden</t>
  </si>
  <si>
    <t>Luleå</t>
  </si>
  <si>
    <t xml:space="preserve"> </t>
  </si>
  <si>
    <t>Spelade</t>
  </si>
  <si>
    <t>Vunna hemma 2 p</t>
  </si>
  <si>
    <t>Vunna borta 3 p</t>
  </si>
  <si>
    <t>För-luster</t>
  </si>
  <si>
    <t>Poäng</t>
  </si>
  <si>
    <t>Match- poäng</t>
  </si>
  <si>
    <t>Ind. Matcher</t>
  </si>
  <si>
    <t>Spelar- snitt</t>
  </si>
  <si>
    <t>Poäng-marginal</t>
  </si>
  <si>
    <t>Veterantouren 2023-24</t>
  </si>
  <si>
    <t>Kontaktpersoner</t>
  </si>
  <si>
    <t>Namn</t>
  </si>
  <si>
    <t>e-mailadress</t>
  </si>
  <si>
    <t>Ort</t>
  </si>
  <si>
    <t>Telefon</t>
  </si>
  <si>
    <t>Stefan Westermark</t>
  </si>
  <si>
    <t>070-626 05 00</t>
  </si>
  <si>
    <t>Lage Johansson</t>
  </si>
  <si>
    <t>lage.j@outlook.com</t>
  </si>
  <si>
    <t>Gällivare</t>
  </si>
  <si>
    <t>070-631 60 37</t>
  </si>
  <si>
    <t>Lennart Thelin</t>
  </si>
  <si>
    <t>lennartt9@gmail.com</t>
  </si>
  <si>
    <t>072-748 09 72</t>
  </si>
  <si>
    <t>Göran Lundstedt</t>
  </si>
  <si>
    <t>lundstedt.goran@gmail.com</t>
  </si>
  <si>
    <t>070-585 18 96</t>
  </si>
  <si>
    <t>Göran tillika seniorrepresentant i Norrbottens bowlingsförbund</t>
  </si>
  <si>
    <t>Staffan Bergman</t>
  </si>
  <si>
    <t>staffanbergman1@hotmail.com</t>
  </si>
  <si>
    <t>070-259 27 49</t>
  </si>
  <si>
    <t xml:space="preserve">Resultatansvarig </t>
  </si>
  <si>
    <t>Björn Andreassen</t>
  </si>
  <si>
    <t>bigpapa.andreassen@gmail.com</t>
  </si>
  <si>
    <t xml:space="preserve">070-648 19 49 </t>
  </si>
  <si>
    <t xml:space="preserve">Ingrid Backman               </t>
  </si>
  <si>
    <t>ingrid.backman.pitea@telia.com</t>
  </si>
  <si>
    <t>Piteå</t>
  </si>
  <si>
    <t>070-546 92 22</t>
  </si>
  <si>
    <t>Tommy Harg</t>
  </si>
  <si>
    <t>tommyolofharg@hotmail.com</t>
  </si>
  <si>
    <t>070-588 16 41</t>
  </si>
  <si>
    <t xml:space="preserve"> Älvsbyn</t>
  </si>
  <si>
    <t xml:space="preserve"> Malmberget</t>
  </si>
  <si>
    <t xml:space="preserve"> Boden</t>
  </si>
  <si>
    <t xml:space="preserve"> Kalix</t>
  </si>
  <si>
    <t xml:space="preserve"> Luleå</t>
  </si>
  <si>
    <t xml:space="preserve"> Kiruna</t>
  </si>
  <si>
    <t>VETERANTOUREN 2024 -25</t>
  </si>
  <si>
    <t>Veterantouren 2024 - 25</t>
  </si>
  <si>
    <t>pkje@icloud.com</t>
  </si>
  <si>
    <t>070-251 21 02</t>
  </si>
  <si>
    <t>Hans Bergman</t>
  </si>
  <si>
    <t>hasse.bergman@telia.com</t>
  </si>
  <si>
    <t>072-231 98 33</t>
  </si>
  <si>
    <r>
      <t xml:space="preserve">Peder Kjellberg </t>
    </r>
    <r>
      <rPr>
        <b/>
        <sz val="12"/>
        <color theme="1"/>
        <rFont val="Aptos Narrow"/>
        <family val="2"/>
        <scheme val="minor"/>
      </rPr>
      <t>( i första hand)</t>
    </r>
  </si>
  <si>
    <t>swestermarks@gmail.com</t>
  </si>
  <si>
    <t>Britta Sivlér</t>
  </si>
  <si>
    <t>britta.sivler@pccab.se</t>
  </si>
  <si>
    <t>Jan Isaksson</t>
  </si>
  <si>
    <t>janisak57@gmail.com</t>
  </si>
  <si>
    <t>Lagsnitt</t>
  </si>
  <si>
    <t>Individsnitt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</si>
</sst>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0" fillId="0" borderId="2" xfId="0" applyBorder="1"/>
    <xf numFmtId="0" fontId="0" fillId="2" borderId="3" xfId="0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/>
    <xf numFmtId="0" fontId="5" fillId="0" borderId="14" xfId="0" applyFont="1" applyBorder="1"/>
    <xf numFmtId="0" fontId="9" fillId="0" borderId="14" xfId="1" applyFont="1" applyFill="1" applyBorder="1"/>
    <xf numFmtId="0" fontId="9" fillId="0" borderId="14" xfId="1" applyFont="1" applyBorder="1"/>
    <xf numFmtId="0" fontId="7" fillId="0" borderId="0" xfId="0" applyFont="1"/>
    <xf numFmtId="0" fontId="3" fillId="2" borderId="14" xfId="0" applyFont="1" applyFill="1" applyBorder="1" applyAlignment="1">
      <alignment horizontal="center"/>
    </xf>
    <xf numFmtId="0" fontId="5" fillId="0" borderId="1" xfId="0" applyFont="1" applyBorder="1"/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27" xfId="0" applyFont="1" applyBorder="1"/>
    <xf numFmtId="0" fontId="4" fillId="0" borderId="29" xfId="0" applyFon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0" fontId="4" fillId="0" borderId="30" xfId="0" applyFont="1" applyBorder="1"/>
    <xf numFmtId="0" fontId="4" fillId="2" borderId="11" xfId="0" applyFont="1" applyFill="1" applyBorder="1"/>
    <xf numFmtId="0" fontId="4" fillId="2" borderId="32" xfId="0" applyFont="1" applyFill="1" applyBorder="1"/>
    <xf numFmtId="0" fontId="3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2" borderId="27" xfId="0" applyFont="1" applyFill="1" applyBorder="1"/>
    <xf numFmtId="0" fontId="6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0" borderId="30" xfId="0" applyFont="1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1" xfId="0" applyFont="1" applyBorder="1"/>
    <xf numFmtId="0" fontId="5" fillId="0" borderId="39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2" xfId="0" applyFont="1" applyBorder="1"/>
    <xf numFmtId="0" fontId="3" fillId="3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0" xfId="0" applyFont="1"/>
    <xf numFmtId="0" fontId="4" fillId="2" borderId="30" xfId="0" applyFont="1" applyFill="1" applyBorder="1"/>
    <xf numFmtId="0" fontId="3" fillId="2" borderId="31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igpapa.andreassen@gmail.co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lage.j@outlook.com" TargetMode="External"/><Relationship Id="rId7" Type="http://schemas.openxmlformats.org/officeDocument/2006/relationships/hyperlink" Target="mailto:pkje@icloud.com" TargetMode="External"/><Relationship Id="rId12" Type="http://schemas.openxmlformats.org/officeDocument/2006/relationships/hyperlink" Target="mailto:janisak57@gmail.com" TargetMode="External"/><Relationship Id="rId2" Type="http://schemas.openxmlformats.org/officeDocument/2006/relationships/hyperlink" Target="mailto:swestermarks@gmail.com" TargetMode="External"/><Relationship Id="rId1" Type="http://schemas.openxmlformats.org/officeDocument/2006/relationships/hyperlink" Target="mailto:ingrid.backman.pitea@telia.com" TargetMode="External"/><Relationship Id="rId6" Type="http://schemas.openxmlformats.org/officeDocument/2006/relationships/hyperlink" Target="mailto:staffanbergman1@hotmail.com" TargetMode="External"/><Relationship Id="rId11" Type="http://schemas.openxmlformats.org/officeDocument/2006/relationships/hyperlink" Target="mailto:hasse.bergman@telia.com" TargetMode="External"/><Relationship Id="rId5" Type="http://schemas.openxmlformats.org/officeDocument/2006/relationships/hyperlink" Target="mailto:lundstedt.goran@gmail.com" TargetMode="External"/><Relationship Id="rId10" Type="http://schemas.openxmlformats.org/officeDocument/2006/relationships/hyperlink" Target="mailto:britta.sivler@pccab.se" TargetMode="External"/><Relationship Id="rId4" Type="http://schemas.openxmlformats.org/officeDocument/2006/relationships/hyperlink" Target="mailto:lennartt9@gmail.com" TargetMode="External"/><Relationship Id="rId9" Type="http://schemas.openxmlformats.org/officeDocument/2006/relationships/hyperlink" Target="mailto:tommyolofhar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D42D-E413-4201-A00B-E88233D2CED0}">
  <dimension ref="B5:K14"/>
  <sheetViews>
    <sheetView tabSelected="1" workbookViewId="0">
      <selection activeCell="I20" sqref="I20"/>
    </sheetView>
  </sheetViews>
  <sheetFormatPr defaultRowHeight="14.4" x14ac:dyDescent="0.3"/>
  <cols>
    <col min="2" max="2" width="14.33203125" bestFit="1" customWidth="1"/>
    <col min="3" max="3" width="9.77734375" customWidth="1"/>
    <col min="4" max="4" width="12.6640625" customWidth="1"/>
    <col min="5" max="5" width="12" customWidth="1"/>
    <col min="6" max="6" width="10" customWidth="1"/>
    <col min="7" max="7" width="7.109375" customWidth="1"/>
    <col min="9" max="9" width="10.21875" customWidth="1"/>
    <col min="10" max="10" width="8.77734375" customWidth="1"/>
    <col min="11" max="11" width="10.88671875" customWidth="1"/>
  </cols>
  <sheetData>
    <row r="5" spans="2:11" ht="18" x14ac:dyDescent="0.35">
      <c r="B5" s="19"/>
      <c r="C5" s="93" t="s">
        <v>62</v>
      </c>
      <c r="D5" s="93"/>
      <c r="E5" s="93"/>
      <c r="F5" s="93"/>
      <c r="G5" s="93"/>
      <c r="H5" s="93"/>
      <c r="I5" s="93"/>
      <c r="J5" s="93"/>
      <c r="K5" s="19"/>
    </row>
    <row r="6" spans="2:11" ht="18" x14ac:dyDescent="0.35">
      <c r="B6" s="19"/>
      <c r="C6" s="19"/>
      <c r="D6" s="19"/>
      <c r="E6" s="19"/>
      <c r="F6" s="19"/>
      <c r="G6" s="19"/>
      <c r="H6" s="19"/>
      <c r="I6" s="19"/>
      <c r="J6" s="19" t="s">
        <v>12</v>
      </c>
      <c r="K6" s="19"/>
    </row>
    <row r="7" spans="2:11" ht="15" thickBot="1" x14ac:dyDescent="0.35"/>
    <row r="8" spans="2:11" ht="36.6" thickBot="1" x14ac:dyDescent="0.4">
      <c r="B8" s="21"/>
      <c r="C8" s="22" t="s">
        <v>13</v>
      </c>
      <c r="D8" s="26" t="s">
        <v>14</v>
      </c>
      <c r="E8" s="26" t="s">
        <v>15</v>
      </c>
      <c r="F8" s="23" t="s">
        <v>16</v>
      </c>
      <c r="G8" s="24" t="s">
        <v>17</v>
      </c>
      <c r="H8" s="25" t="s">
        <v>18</v>
      </c>
      <c r="I8" s="23" t="s">
        <v>19</v>
      </c>
      <c r="J8" s="90" t="s">
        <v>20</v>
      </c>
      <c r="K8" s="71" t="s">
        <v>21</v>
      </c>
    </row>
    <row r="9" spans="2:11" ht="18" x14ac:dyDescent="0.35">
      <c r="B9" s="51" t="s">
        <v>57</v>
      </c>
      <c r="C9" s="52">
        <v>10</v>
      </c>
      <c r="D9" s="52">
        <v>5</v>
      </c>
      <c r="E9" s="52">
        <v>5</v>
      </c>
      <c r="F9" s="53"/>
      <c r="G9" s="54">
        <v>25</v>
      </c>
      <c r="H9" s="55">
        <v>158911</v>
      </c>
      <c r="I9" s="53">
        <v>240</v>
      </c>
      <c r="J9" s="89">
        <f>H9/I9</f>
        <v>662.12916666666672</v>
      </c>
      <c r="K9" s="72">
        <v>11761</v>
      </c>
    </row>
    <row r="10" spans="2:11" ht="18" x14ac:dyDescent="0.35">
      <c r="B10" s="57" t="s">
        <v>56</v>
      </c>
      <c r="C10" s="31">
        <v>10</v>
      </c>
      <c r="D10" s="31">
        <v>4</v>
      </c>
      <c r="E10" s="31">
        <v>2</v>
      </c>
      <c r="F10" s="32">
        <v>4</v>
      </c>
      <c r="G10" s="33">
        <v>15</v>
      </c>
      <c r="H10" s="34">
        <v>138501</v>
      </c>
      <c r="I10" s="32">
        <v>240</v>
      </c>
      <c r="J10" s="76">
        <f>H10/I10</f>
        <v>577.08749999999998</v>
      </c>
      <c r="K10" s="74">
        <v>5147</v>
      </c>
    </row>
    <row r="11" spans="2:11" ht="18" x14ac:dyDescent="0.35">
      <c r="B11" s="56" t="s">
        <v>59</v>
      </c>
      <c r="C11" s="27">
        <v>10</v>
      </c>
      <c r="D11" s="27">
        <v>4</v>
      </c>
      <c r="E11" s="27">
        <v>2</v>
      </c>
      <c r="F11" s="28">
        <v>4</v>
      </c>
      <c r="G11" s="29">
        <v>14</v>
      </c>
      <c r="H11" s="30">
        <v>146998</v>
      </c>
      <c r="I11" s="28">
        <v>240</v>
      </c>
      <c r="J11" s="76">
        <f>H11/I11</f>
        <v>612.49166666666667</v>
      </c>
      <c r="K11" s="73">
        <v>-1362</v>
      </c>
    </row>
    <row r="12" spans="2:11" ht="18" x14ac:dyDescent="0.35">
      <c r="B12" s="57" t="s">
        <v>58</v>
      </c>
      <c r="C12" s="31">
        <v>10</v>
      </c>
      <c r="D12" s="31">
        <v>4</v>
      </c>
      <c r="E12" s="31">
        <v>1</v>
      </c>
      <c r="F12" s="32">
        <v>5</v>
      </c>
      <c r="G12" s="33">
        <v>11</v>
      </c>
      <c r="H12" s="34">
        <v>149804</v>
      </c>
      <c r="I12" s="32">
        <v>240</v>
      </c>
      <c r="J12" s="76">
        <f t="shared" ref="J12:J14" si="0">H12/I12</f>
        <v>624.18333333333328</v>
      </c>
      <c r="K12" s="74">
        <v>302</v>
      </c>
    </row>
    <row r="13" spans="2:11" ht="18" x14ac:dyDescent="0.35">
      <c r="B13" s="57" t="s">
        <v>60</v>
      </c>
      <c r="C13" s="31">
        <v>10</v>
      </c>
      <c r="D13" s="31">
        <v>2</v>
      </c>
      <c r="E13" s="31">
        <v>1</v>
      </c>
      <c r="F13" s="32">
        <v>7</v>
      </c>
      <c r="G13" s="33">
        <v>7</v>
      </c>
      <c r="H13" s="34">
        <v>142932</v>
      </c>
      <c r="I13" s="32">
        <v>240</v>
      </c>
      <c r="J13" s="76">
        <f t="shared" si="0"/>
        <v>595.54999999999995</v>
      </c>
      <c r="K13" s="74">
        <v>-5192</v>
      </c>
    </row>
    <row r="14" spans="2:11" ht="18.600000000000001" thickBot="1" x14ac:dyDescent="0.4">
      <c r="B14" s="58" t="s">
        <v>55</v>
      </c>
      <c r="C14" s="59">
        <v>10</v>
      </c>
      <c r="D14" s="59"/>
      <c r="E14" s="59"/>
      <c r="F14" s="60">
        <v>10</v>
      </c>
      <c r="G14" s="61">
        <v>0</v>
      </c>
      <c r="H14" s="62">
        <v>137965</v>
      </c>
      <c r="I14" s="60">
        <v>240</v>
      </c>
      <c r="J14" s="77">
        <f t="shared" si="0"/>
        <v>574.85416666666663</v>
      </c>
      <c r="K14" s="75">
        <v>-10730</v>
      </c>
    </row>
  </sheetData>
  <mergeCells count="1">
    <mergeCell ref="C5:J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4BE6-ED2F-4CB2-A5E4-99F86ED567E4}">
  <dimension ref="A1:Q22"/>
  <sheetViews>
    <sheetView topLeftCell="B4" workbookViewId="0">
      <selection activeCell="M17" sqref="M17"/>
    </sheetView>
  </sheetViews>
  <sheetFormatPr defaultRowHeight="14.4" x14ac:dyDescent="0.3"/>
  <cols>
    <col min="1" max="1" width="6.88671875" style="1" customWidth="1"/>
    <col min="2" max="2" width="15.77734375" customWidth="1"/>
    <col min="3" max="3" width="7.88671875" customWidth="1"/>
    <col min="4" max="4" width="15.77734375" customWidth="1"/>
    <col min="5" max="5" width="7.88671875" customWidth="1"/>
    <col min="6" max="6" width="8.33203125" customWidth="1"/>
    <col min="7" max="7" width="6.88671875" customWidth="1"/>
    <col min="8" max="8" width="7.21875" style="1" customWidth="1"/>
    <col min="9" max="9" width="15.77734375" customWidth="1"/>
    <col min="10" max="10" width="7.6640625" style="1" customWidth="1"/>
    <col min="11" max="11" width="15.77734375" customWidth="1"/>
    <col min="12" max="12" width="7.44140625" customWidth="1"/>
    <col min="13" max="13" width="8.44140625" customWidth="1"/>
    <col min="14" max="15" width="6.88671875" customWidth="1"/>
  </cols>
  <sheetData>
    <row r="1" spans="1:17" ht="21.6" thickBot="1" x14ac:dyDescent="0.45">
      <c r="B1" s="2" t="s">
        <v>61</v>
      </c>
      <c r="C1" s="2"/>
      <c r="E1" s="3" t="s">
        <v>0</v>
      </c>
      <c r="F1" s="4"/>
      <c r="G1" s="5"/>
    </row>
    <row r="2" spans="1:17" ht="21" x14ac:dyDescent="0.4">
      <c r="B2" s="2"/>
      <c r="C2" s="2"/>
      <c r="F2" s="6"/>
    </row>
    <row r="3" spans="1:17" ht="18" thickBot="1" x14ac:dyDescent="0.4">
      <c r="B3" s="7" t="s">
        <v>1</v>
      </c>
      <c r="H3" s="8"/>
      <c r="I3" s="7" t="s">
        <v>2</v>
      </c>
      <c r="J3" s="8"/>
      <c r="K3" s="7"/>
      <c r="L3" s="7"/>
      <c r="M3" s="7"/>
    </row>
    <row r="4" spans="1:17" ht="29.4" thickBot="1" x14ac:dyDescent="0.35">
      <c r="B4" s="94" t="s">
        <v>3</v>
      </c>
      <c r="C4" s="95"/>
      <c r="D4" s="94" t="s">
        <v>4</v>
      </c>
      <c r="E4" s="95"/>
      <c r="F4" s="9" t="s">
        <v>5</v>
      </c>
      <c r="I4" s="94" t="s">
        <v>3</v>
      </c>
      <c r="J4" s="95"/>
      <c r="K4" s="96" t="s">
        <v>4</v>
      </c>
      <c r="L4" s="95"/>
      <c r="M4" s="9" t="s">
        <v>5</v>
      </c>
    </row>
    <row r="5" spans="1:17" ht="17.399999999999999" x14ac:dyDescent="0.35">
      <c r="A5" s="39">
        <v>45567</v>
      </c>
      <c r="B5" s="41" t="s">
        <v>57</v>
      </c>
      <c r="C5" s="43">
        <v>15708</v>
      </c>
      <c r="D5" s="35" t="s">
        <v>60</v>
      </c>
      <c r="E5" s="10">
        <v>14445</v>
      </c>
      <c r="F5" s="50">
        <v>1263</v>
      </c>
      <c r="G5" s="68"/>
      <c r="H5" s="39">
        <v>45671</v>
      </c>
      <c r="I5" s="40" t="s">
        <v>60</v>
      </c>
      <c r="J5" s="63">
        <v>14291</v>
      </c>
      <c r="K5" s="69" t="s">
        <v>56</v>
      </c>
      <c r="L5" s="70">
        <v>15414</v>
      </c>
      <c r="M5" s="78">
        <v>1123</v>
      </c>
    </row>
    <row r="6" spans="1:17" ht="17.399999999999999" x14ac:dyDescent="0.35">
      <c r="A6" s="39">
        <v>45568</v>
      </c>
      <c r="B6" s="35" t="s">
        <v>55</v>
      </c>
      <c r="C6" s="44">
        <v>13811</v>
      </c>
      <c r="D6" s="41" t="s">
        <v>60</v>
      </c>
      <c r="E6" s="20">
        <v>14249</v>
      </c>
      <c r="F6" s="50">
        <v>431</v>
      </c>
      <c r="G6" s="68"/>
      <c r="H6" s="39">
        <v>45679</v>
      </c>
      <c r="I6" s="41" t="s">
        <v>57</v>
      </c>
      <c r="J6" s="43">
        <v>16377</v>
      </c>
      <c r="K6" s="35" t="s">
        <v>59</v>
      </c>
      <c r="L6" s="44">
        <v>14743</v>
      </c>
      <c r="M6" s="79">
        <v>1634</v>
      </c>
    </row>
    <row r="7" spans="1:17" ht="17.399999999999999" x14ac:dyDescent="0.35">
      <c r="A7" s="39">
        <v>45580</v>
      </c>
      <c r="B7" s="35" t="s">
        <v>55</v>
      </c>
      <c r="C7" s="44">
        <v>14286</v>
      </c>
      <c r="D7" s="41" t="s">
        <v>56</v>
      </c>
      <c r="E7" s="20">
        <v>15222</v>
      </c>
      <c r="F7" s="50">
        <v>936</v>
      </c>
      <c r="G7" s="68"/>
      <c r="H7" s="39">
        <v>45686</v>
      </c>
      <c r="I7" s="41" t="s">
        <v>59</v>
      </c>
      <c r="J7" s="43">
        <v>14374</v>
      </c>
      <c r="K7" s="35" t="s">
        <v>55</v>
      </c>
      <c r="L7" s="44">
        <v>13724</v>
      </c>
      <c r="M7" s="80">
        <v>650</v>
      </c>
    </row>
    <row r="8" spans="1:17" ht="17.399999999999999" x14ac:dyDescent="0.35">
      <c r="A8" s="39">
        <v>45581</v>
      </c>
      <c r="B8" s="41" t="s">
        <v>57</v>
      </c>
      <c r="C8" s="43">
        <v>15685</v>
      </c>
      <c r="D8" s="35" t="s">
        <v>56</v>
      </c>
      <c r="E8" s="10">
        <v>15592</v>
      </c>
      <c r="F8" s="50">
        <v>93</v>
      </c>
      <c r="G8" s="68"/>
      <c r="H8" s="39">
        <v>45693</v>
      </c>
      <c r="I8" s="41" t="s">
        <v>57</v>
      </c>
      <c r="J8" s="43">
        <v>15152</v>
      </c>
      <c r="K8" s="35" t="s">
        <v>55</v>
      </c>
      <c r="L8" s="44">
        <v>13080</v>
      </c>
      <c r="M8" s="79">
        <v>2072</v>
      </c>
    </row>
    <row r="9" spans="1:17" ht="17.399999999999999" x14ac:dyDescent="0.35">
      <c r="A9" s="39">
        <v>45588</v>
      </c>
      <c r="B9" s="41" t="s">
        <v>58</v>
      </c>
      <c r="C9" s="43">
        <v>14512</v>
      </c>
      <c r="D9" s="35" t="s">
        <v>55</v>
      </c>
      <c r="E9" s="10">
        <v>14174</v>
      </c>
      <c r="F9" s="50">
        <v>338</v>
      </c>
      <c r="H9" s="39">
        <v>45701</v>
      </c>
      <c r="I9" s="35" t="s">
        <v>55</v>
      </c>
      <c r="J9" s="44">
        <v>13718</v>
      </c>
      <c r="K9" s="41" t="s">
        <v>59</v>
      </c>
      <c r="L9" s="81">
        <v>14200</v>
      </c>
      <c r="M9" s="80">
        <v>482</v>
      </c>
      <c r="Q9" t="s">
        <v>12</v>
      </c>
    </row>
    <row r="10" spans="1:17" ht="17.399999999999999" x14ac:dyDescent="0.35">
      <c r="A10" s="39">
        <v>45609</v>
      </c>
      <c r="B10" s="45" t="s">
        <v>55</v>
      </c>
      <c r="C10" s="46">
        <v>13826</v>
      </c>
      <c r="D10" s="42" t="s">
        <v>57</v>
      </c>
      <c r="E10" s="20">
        <v>15479</v>
      </c>
      <c r="F10" s="50">
        <v>1653</v>
      </c>
      <c r="H10" s="39">
        <v>45714</v>
      </c>
      <c r="I10" s="35" t="s">
        <v>55</v>
      </c>
      <c r="J10" s="44">
        <v>14620</v>
      </c>
      <c r="K10" s="41" t="s">
        <v>58</v>
      </c>
      <c r="L10" s="43">
        <v>15186</v>
      </c>
      <c r="M10" s="79">
        <v>566</v>
      </c>
    </row>
    <row r="11" spans="1:17" ht="17.399999999999999" x14ac:dyDescent="0.35">
      <c r="A11" s="39">
        <v>45609</v>
      </c>
      <c r="B11" s="41" t="s">
        <v>56</v>
      </c>
      <c r="C11" s="43">
        <v>15357</v>
      </c>
      <c r="D11" s="35" t="s">
        <v>59</v>
      </c>
      <c r="E11" s="10">
        <v>14184</v>
      </c>
      <c r="F11" s="50">
        <v>1173</v>
      </c>
      <c r="H11" s="39">
        <v>45728</v>
      </c>
      <c r="I11" s="41" t="s">
        <v>59</v>
      </c>
      <c r="J11" s="43">
        <v>14938</v>
      </c>
      <c r="K11" s="35" t="s">
        <v>60</v>
      </c>
      <c r="L11" s="64">
        <v>13991</v>
      </c>
      <c r="M11" s="79">
        <v>947</v>
      </c>
    </row>
    <row r="12" spans="1:17" ht="17.399999999999999" x14ac:dyDescent="0.35">
      <c r="A12" s="39">
        <v>45623</v>
      </c>
      <c r="B12" s="41" t="s">
        <v>57</v>
      </c>
      <c r="C12" s="43">
        <v>15914</v>
      </c>
      <c r="D12" s="35" t="s">
        <v>58</v>
      </c>
      <c r="E12" s="10">
        <v>14264</v>
      </c>
      <c r="F12" s="50">
        <v>1650</v>
      </c>
      <c r="H12" s="39">
        <v>45728</v>
      </c>
      <c r="I12" s="41" t="s">
        <v>58</v>
      </c>
      <c r="J12" s="43">
        <v>15102</v>
      </c>
      <c r="K12" s="35" t="s">
        <v>56</v>
      </c>
      <c r="L12" s="44">
        <v>15003</v>
      </c>
      <c r="M12" s="79">
        <v>99</v>
      </c>
    </row>
    <row r="13" spans="1:17" ht="17.399999999999999" x14ac:dyDescent="0.35">
      <c r="A13" s="39">
        <v>45624</v>
      </c>
      <c r="B13" s="41" t="s">
        <v>59</v>
      </c>
      <c r="C13" s="43">
        <v>14772</v>
      </c>
      <c r="D13" s="35" t="s">
        <v>58</v>
      </c>
      <c r="E13" s="10">
        <v>14441</v>
      </c>
      <c r="F13" s="50">
        <v>331</v>
      </c>
      <c r="H13" s="39">
        <v>45729</v>
      </c>
      <c r="I13" s="41" t="s">
        <v>58</v>
      </c>
      <c r="J13" s="43">
        <v>15491</v>
      </c>
      <c r="K13" s="35" t="s">
        <v>60</v>
      </c>
      <c r="L13" s="44">
        <v>13594</v>
      </c>
      <c r="M13" s="79">
        <v>1897</v>
      </c>
    </row>
    <row r="14" spans="1:17" ht="17.399999999999999" x14ac:dyDescent="0.35">
      <c r="A14" s="39">
        <v>45628</v>
      </c>
      <c r="B14" s="35" t="s">
        <v>60</v>
      </c>
      <c r="C14" s="44">
        <v>14177</v>
      </c>
      <c r="D14" s="41" t="s">
        <v>59</v>
      </c>
      <c r="E14" s="20">
        <v>14187</v>
      </c>
      <c r="F14" s="50">
        <v>10</v>
      </c>
      <c r="H14" s="39">
        <v>45729</v>
      </c>
      <c r="I14" s="41" t="s">
        <v>59</v>
      </c>
      <c r="J14" s="43">
        <v>15587</v>
      </c>
      <c r="K14" s="35" t="s">
        <v>56</v>
      </c>
      <c r="L14" s="44">
        <v>15433</v>
      </c>
      <c r="M14" s="79">
        <v>154</v>
      </c>
    </row>
    <row r="15" spans="1:17" ht="17.399999999999999" x14ac:dyDescent="0.35">
      <c r="A15" s="39">
        <v>45629</v>
      </c>
      <c r="B15" s="41" t="s">
        <v>56</v>
      </c>
      <c r="C15" s="43">
        <v>15307</v>
      </c>
      <c r="D15" s="35" t="s">
        <v>60</v>
      </c>
      <c r="E15" s="10">
        <v>14093</v>
      </c>
      <c r="F15" s="50">
        <v>1214</v>
      </c>
      <c r="H15" s="39">
        <v>45370</v>
      </c>
      <c r="I15" s="35" t="s">
        <v>58</v>
      </c>
      <c r="J15" s="44">
        <v>15904</v>
      </c>
      <c r="K15" s="41" t="s">
        <v>57</v>
      </c>
      <c r="L15" s="43">
        <v>16154</v>
      </c>
      <c r="M15" s="79">
        <v>250</v>
      </c>
    </row>
    <row r="16" spans="1:17" ht="18" thickBot="1" x14ac:dyDescent="0.4">
      <c r="A16" s="39">
        <v>45637</v>
      </c>
      <c r="B16" s="37" t="s">
        <v>59</v>
      </c>
      <c r="C16" s="47">
        <v>15201</v>
      </c>
      <c r="D16" s="48" t="s">
        <v>57</v>
      </c>
      <c r="E16" s="66">
        <v>15997</v>
      </c>
      <c r="F16" s="65">
        <v>796</v>
      </c>
      <c r="H16" s="39">
        <v>45377</v>
      </c>
      <c r="I16" s="41" t="s">
        <v>56</v>
      </c>
      <c r="J16" s="43">
        <v>15617</v>
      </c>
      <c r="K16" s="35" t="s">
        <v>58</v>
      </c>
      <c r="L16" s="44">
        <v>15543</v>
      </c>
      <c r="M16" s="79">
        <v>74</v>
      </c>
    </row>
    <row r="17" spans="8:13" ht="17.399999999999999" x14ac:dyDescent="0.35">
      <c r="H17" s="39">
        <v>45378</v>
      </c>
      <c r="I17" s="35" t="s">
        <v>60</v>
      </c>
      <c r="J17" s="44">
        <v>14842</v>
      </c>
      <c r="K17" s="35" t="s">
        <v>58</v>
      </c>
      <c r="L17" s="44">
        <v>14216</v>
      </c>
      <c r="M17" s="79">
        <v>626</v>
      </c>
    </row>
    <row r="18" spans="8:13" ht="17.399999999999999" x14ac:dyDescent="0.35">
      <c r="H18" s="39">
        <v>45381</v>
      </c>
      <c r="I18" s="41" t="s">
        <v>58</v>
      </c>
      <c r="J18" s="43">
        <v>15145</v>
      </c>
      <c r="K18" s="35" t="s">
        <v>59</v>
      </c>
      <c r="L18" s="44">
        <v>14812</v>
      </c>
      <c r="M18" s="79">
        <v>333</v>
      </c>
    </row>
    <row r="19" spans="8:13" ht="17.399999999999999" x14ac:dyDescent="0.35">
      <c r="H19" s="39">
        <v>45748</v>
      </c>
      <c r="I19" s="35" t="s">
        <v>60</v>
      </c>
      <c r="J19" s="44">
        <v>14520</v>
      </c>
      <c r="K19" s="41" t="s">
        <v>57</v>
      </c>
      <c r="L19" s="43">
        <v>16211</v>
      </c>
      <c r="M19" s="79">
        <v>1691</v>
      </c>
    </row>
    <row r="20" spans="8:13" ht="17.399999999999999" x14ac:dyDescent="0.35">
      <c r="H20" s="39">
        <v>45748</v>
      </c>
      <c r="I20" s="41" t="s">
        <v>56</v>
      </c>
      <c r="J20" s="43">
        <v>15598</v>
      </c>
      <c r="K20" s="35" t="s">
        <v>55</v>
      </c>
      <c r="L20" s="36">
        <v>13892</v>
      </c>
      <c r="M20" s="79">
        <v>1706</v>
      </c>
    </row>
    <row r="21" spans="8:13" ht="16.8" customHeight="1" x14ac:dyDescent="0.35">
      <c r="H21" s="39">
        <v>45753</v>
      </c>
      <c r="I21" s="35" t="s">
        <v>56</v>
      </c>
      <c r="J21" s="44">
        <v>15575</v>
      </c>
      <c r="K21" s="41" t="s">
        <v>57</v>
      </c>
      <c r="L21" s="43">
        <v>16234</v>
      </c>
      <c r="M21" s="79">
        <v>659</v>
      </c>
    </row>
    <row r="22" spans="8:13" ht="16.8" customHeight="1" thickBot="1" x14ac:dyDescent="0.4">
      <c r="H22" s="39">
        <v>45754</v>
      </c>
      <c r="I22" s="48" t="s">
        <v>60</v>
      </c>
      <c r="J22" s="91">
        <v>14730</v>
      </c>
      <c r="K22" s="37" t="s">
        <v>55</v>
      </c>
      <c r="L22" s="38">
        <v>12834</v>
      </c>
      <c r="M22" s="92">
        <v>1896</v>
      </c>
    </row>
  </sheetData>
  <sortState xmlns:xlrd2="http://schemas.microsoft.com/office/spreadsheetml/2017/richdata2" ref="H5:K17">
    <sortCondition ref="H5:H17"/>
  </sortState>
  <mergeCells count="4">
    <mergeCell ref="B4:C4"/>
    <mergeCell ref="D4:E4"/>
    <mergeCell ref="I4:J4"/>
    <mergeCell ref="K4:L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748A-7551-4A72-9632-F37627BC1B6D}">
  <dimension ref="A2:N16"/>
  <sheetViews>
    <sheetView workbookViewId="0">
      <selection activeCell="L15" sqref="L15"/>
    </sheetView>
  </sheetViews>
  <sheetFormatPr defaultRowHeight="14.4" x14ac:dyDescent="0.3"/>
  <cols>
    <col min="1" max="1" width="10.21875" customWidth="1"/>
    <col min="2" max="7" width="7.6640625" customWidth="1"/>
    <col min="8" max="8" width="7.6640625" style="1" customWidth="1"/>
    <col min="9" max="13" width="7.6640625" customWidth="1"/>
    <col min="14" max="14" width="7.6640625" style="1" customWidth="1"/>
    <col min="15" max="15" width="7.6640625" customWidth="1"/>
    <col min="17" max="17" width="9.109375" customWidth="1"/>
  </cols>
  <sheetData>
    <row r="2" spans="1:13" ht="15" thickBot="1" x14ac:dyDescent="0.35"/>
    <row r="3" spans="1:13" x14ac:dyDescent="0.3">
      <c r="B3" s="97" t="s">
        <v>10</v>
      </c>
      <c r="C3" s="99"/>
      <c r="D3" s="100" t="s">
        <v>9</v>
      </c>
      <c r="E3" s="101"/>
      <c r="F3" s="99" t="s">
        <v>8</v>
      </c>
      <c r="G3" s="98"/>
      <c r="H3" s="97" t="s">
        <v>11</v>
      </c>
      <c r="I3" s="98"/>
      <c r="J3" s="97" t="s">
        <v>6</v>
      </c>
      <c r="K3" s="98"/>
      <c r="L3" s="97" t="s">
        <v>7</v>
      </c>
      <c r="M3" s="98"/>
    </row>
    <row r="4" spans="1:13" x14ac:dyDescent="0.3">
      <c r="A4">
        <v>1</v>
      </c>
      <c r="B4" s="11">
        <v>15708</v>
      </c>
      <c r="C4" s="83">
        <v>1263</v>
      </c>
      <c r="D4" s="11">
        <v>14512</v>
      </c>
      <c r="E4" s="12">
        <v>338</v>
      </c>
      <c r="F4" s="84">
        <v>14445</v>
      </c>
      <c r="G4" s="12">
        <v>-1263</v>
      </c>
      <c r="H4" s="11">
        <v>14184</v>
      </c>
      <c r="I4" s="12">
        <v>-1173</v>
      </c>
      <c r="J4" s="11">
        <v>15222</v>
      </c>
      <c r="K4" s="12">
        <v>936</v>
      </c>
      <c r="L4" s="11">
        <v>13811</v>
      </c>
      <c r="M4" s="12">
        <v>-431</v>
      </c>
    </row>
    <row r="5" spans="1:13" x14ac:dyDescent="0.3">
      <c r="A5">
        <v>2</v>
      </c>
      <c r="B5" s="11">
        <v>15685</v>
      </c>
      <c r="C5" s="83">
        <v>93</v>
      </c>
      <c r="D5" s="11">
        <v>14264</v>
      </c>
      <c r="E5" s="12">
        <v>-1650</v>
      </c>
      <c r="F5" s="84">
        <v>14249</v>
      </c>
      <c r="G5" s="12">
        <v>431</v>
      </c>
      <c r="H5" s="11">
        <v>14772</v>
      </c>
      <c r="I5" s="12">
        <v>331</v>
      </c>
      <c r="J5" s="11">
        <v>15592</v>
      </c>
      <c r="K5" s="12">
        <v>-93</v>
      </c>
      <c r="L5" s="11">
        <v>14286</v>
      </c>
      <c r="M5" s="12">
        <v>-936</v>
      </c>
    </row>
    <row r="6" spans="1:13" x14ac:dyDescent="0.3">
      <c r="A6">
        <v>3</v>
      </c>
      <c r="B6" s="11">
        <v>15479</v>
      </c>
      <c r="C6" s="83">
        <v>1653</v>
      </c>
      <c r="D6" s="11">
        <v>14441</v>
      </c>
      <c r="E6" s="12">
        <v>-331</v>
      </c>
      <c r="F6" s="84">
        <v>14177</v>
      </c>
      <c r="G6" s="12">
        <v>-10</v>
      </c>
      <c r="H6" s="11">
        <v>14187</v>
      </c>
      <c r="I6" s="12">
        <v>10</v>
      </c>
      <c r="J6" s="11">
        <v>15357</v>
      </c>
      <c r="K6" s="12">
        <v>1173</v>
      </c>
      <c r="L6" s="11">
        <v>14174</v>
      </c>
      <c r="M6" s="12">
        <v>-338</v>
      </c>
    </row>
    <row r="7" spans="1:13" ht="15.6" x14ac:dyDescent="0.3">
      <c r="A7">
        <v>4</v>
      </c>
      <c r="B7" s="11">
        <v>15914</v>
      </c>
      <c r="C7" s="83">
        <v>1650</v>
      </c>
      <c r="D7" s="11">
        <v>15186</v>
      </c>
      <c r="E7" s="12">
        <v>566</v>
      </c>
      <c r="F7" s="84">
        <v>14093</v>
      </c>
      <c r="G7" s="12">
        <v>-1214</v>
      </c>
      <c r="H7" s="11">
        <v>15201</v>
      </c>
      <c r="I7" s="12">
        <v>-796</v>
      </c>
      <c r="J7" s="11">
        <v>15307</v>
      </c>
      <c r="K7" s="12">
        <v>1214</v>
      </c>
      <c r="L7" s="82">
        <v>13826</v>
      </c>
      <c r="M7" s="49">
        <v>-1653</v>
      </c>
    </row>
    <row r="8" spans="1:13" x14ac:dyDescent="0.3">
      <c r="A8">
        <v>5</v>
      </c>
      <c r="B8" s="11">
        <v>15997</v>
      </c>
      <c r="C8" s="83">
        <v>796</v>
      </c>
      <c r="D8" s="11">
        <v>15102</v>
      </c>
      <c r="E8" s="12">
        <v>99</v>
      </c>
      <c r="F8" s="84">
        <v>14291</v>
      </c>
      <c r="G8" s="12">
        <v>-1123</v>
      </c>
      <c r="H8" s="11">
        <v>14743</v>
      </c>
      <c r="I8" s="12">
        <v>-1634</v>
      </c>
      <c r="J8" s="11">
        <v>15414</v>
      </c>
      <c r="K8" s="12">
        <v>1123</v>
      </c>
      <c r="L8" s="11">
        <v>13724</v>
      </c>
      <c r="M8" s="12">
        <v>-650</v>
      </c>
    </row>
    <row r="9" spans="1:13" x14ac:dyDescent="0.3">
      <c r="A9">
        <v>6</v>
      </c>
      <c r="B9" s="11">
        <v>16377</v>
      </c>
      <c r="C9" s="83">
        <v>1634</v>
      </c>
      <c r="D9" s="11">
        <v>15491</v>
      </c>
      <c r="E9" s="12">
        <v>1897</v>
      </c>
      <c r="F9" s="84">
        <v>13991</v>
      </c>
      <c r="G9" s="12">
        <v>-947</v>
      </c>
      <c r="H9" s="11">
        <v>14374</v>
      </c>
      <c r="I9" s="12">
        <v>650</v>
      </c>
      <c r="J9" s="11">
        <v>15003</v>
      </c>
      <c r="K9" s="12">
        <v>-99</v>
      </c>
      <c r="L9" s="11">
        <v>13080</v>
      </c>
      <c r="M9" s="12">
        <v>-2072</v>
      </c>
    </row>
    <row r="10" spans="1:13" x14ac:dyDescent="0.3">
      <c r="A10">
        <v>7</v>
      </c>
      <c r="B10" s="11">
        <v>15152</v>
      </c>
      <c r="C10" s="83">
        <v>2072</v>
      </c>
      <c r="D10" s="11">
        <v>15904</v>
      </c>
      <c r="E10" s="12">
        <v>-250</v>
      </c>
      <c r="F10" s="84">
        <v>13594</v>
      </c>
      <c r="G10" s="12">
        <v>-1897</v>
      </c>
      <c r="H10" s="11">
        <v>14200</v>
      </c>
      <c r="I10" s="12">
        <v>482</v>
      </c>
      <c r="J10" s="11">
        <v>15433</v>
      </c>
      <c r="K10" s="12">
        <v>-154</v>
      </c>
      <c r="L10" s="11">
        <v>13718</v>
      </c>
      <c r="M10" s="12">
        <v>-482</v>
      </c>
    </row>
    <row r="11" spans="1:13" x14ac:dyDescent="0.3">
      <c r="A11">
        <v>8</v>
      </c>
      <c r="B11" s="11">
        <v>16154</v>
      </c>
      <c r="C11" s="83">
        <v>250</v>
      </c>
      <c r="D11" s="11">
        <v>15145</v>
      </c>
      <c r="E11" s="12">
        <v>333</v>
      </c>
      <c r="F11" s="84">
        <v>14520</v>
      </c>
      <c r="G11" s="12">
        <v>-1691</v>
      </c>
      <c r="H11" s="11">
        <v>14938</v>
      </c>
      <c r="I11" s="12">
        <v>947</v>
      </c>
      <c r="J11" s="11">
        <v>15575</v>
      </c>
      <c r="K11" s="12">
        <v>-659</v>
      </c>
      <c r="L11" s="11">
        <v>14620</v>
      </c>
      <c r="M11" s="12">
        <v>-566</v>
      </c>
    </row>
    <row r="12" spans="1:13" x14ac:dyDescent="0.3">
      <c r="A12">
        <v>9</v>
      </c>
      <c r="B12" s="11">
        <v>16211</v>
      </c>
      <c r="C12" s="83">
        <v>1691</v>
      </c>
      <c r="D12" s="11">
        <v>15543</v>
      </c>
      <c r="E12" s="12">
        <v>-74</v>
      </c>
      <c r="F12" s="84">
        <v>14730</v>
      </c>
      <c r="G12" s="12">
        <v>1896</v>
      </c>
      <c r="H12" s="11">
        <v>15587</v>
      </c>
      <c r="I12" s="12">
        <v>154</v>
      </c>
      <c r="J12" s="11">
        <v>15598</v>
      </c>
      <c r="K12" s="12">
        <v>1706</v>
      </c>
      <c r="L12" s="11">
        <v>13892</v>
      </c>
      <c r="M12" s="12">
        <v>-1706</v>
      </c>
    </row>
    <row r="13" spans="1:13" x14ac:dyDescent="0.3">
      <c r="A13">
        <v>10</v>
      </c>
      <c r="B13" s="11">
        <v>16234</v>
      </c>
      <c r="C13" s="83">
        <v>659</v>
      </c>
      <c r="D13" s="11">
        <v>14216</v>
      </c>
      <c r="E13" s="12">
        <v>-626</v>
      </c>
      <c r="F13" s="84">
        <v>14842</v>
      </c>
      <c r="G13" s="12">
        <v>626</v>
      </c>
      <c r="H13" s="11">
        <v>14812</v>
      </c>
      <c r="I13" s="12">
        <v>-333</v>
      </c>
      <c r="J13" s="11">
        <v>15617</v>
      </c>
      <c r="K13" s="12">
        <v>74</v>
      </c>
      <c r="L13" s="11">
        <v>12834</v>
      </c>
      <c r="M13" s="12">
        <v>-1896</v>
      </c>
    </row>
    <row r="14" spans="1:13" ht="15" thickBot="1" x14ac:dyDescent="0.35">
      <c r="B14" s="13">
        <f t="shared" ref="B14:M14" si="0">SUM(B4:B13)</f>
        <v>158911</v>
      </c>
      <c r="C14" s="67">
        <f t="shared" si="0"/>
        <v>11761</v>
      </c>
      <c r="D14" s="85">
        <f t="shared" si="0"/>
        <v>149804</v>
      </c>
      <c r="E14" s="86">
        <f t="shared" si="0"/>
        <v>302</v>
      </c>
      <c r="F14" s="67">
        <f t="shared" si="0"/>
        <v>142932</v>
      </c>
      <c r="G14" s="14">
        <f t="shared" si="0"/>
        <v>-5192</v>
      </c>
      <c r="H14" s="13">
        <f t="shared" si="0"/>
        <v>146998</v>
      </c>
      <c r="I14" s="14">
        <f t="shared" si="0"/>
        <v>-1362</v>
      </c>
      <c r="J14" s="13">
        <f t="shared" si="0"/>
        <v>154118</v>
      </c>
      <c r="K14" s="14">
        <f t="shared" si="0"/>
        <v>5221</v>
      </c>
      <c r="L14" s="13">
        <f t="shared" si="0"/>
        <v>137965</v>
      </c>
      <c r="M14" s="14">
        <f t="shared" si="0"/>
        <v>-10730</v>
      </c>
    </row>
    <row r="15" spans="1:13" x14ac:dyDescent="0.3">
      <c r="A15" t="s">
        <v>74</v>
      </c>
      <c r="B15" s="1">
        <f>B14/10</f>
        <v>15891.1</v>
      </c>
      <c r="C15" s="1" t="s">
        <v>12</v>
      </c>
      <c r="D15" s="1">
        <f>D14/10</f>
        <v>14980.4</v>
      </c>
      <c r="E15" s="1" t="s">
        <v>12</v>
      </c>
      <c r="F15" s="1">
        <f>F14/10</f>
        <v>14293.2</v>
      </c>
      <c r="G15" s="1" t="s">
        <v>12</v>
      </c>
      <c r="H15" s="1">
        <f>H14/10</f>
        <v>14699.8</v>
      </c>
      <c r="I15" s="1" t="s">
        <v>12</v>
      </c>
      <c r="J15" s="1">
        <f>J14/10</f>
        <v>15411.8</v>
      </c>
      <c r="K15" s="1" t="s">
        <v>12</v>
      </c>
      <c r="L15" s="1">
        <f>L14/10</f>
        <v>13796.5</v>
      </c>
      <c r="M15" t="s">
        <v>12</v>
      </c>
    </row>
    <row r="16" spans="1:13" x14ac:dyDescent="0.3">
      <c r="A16" t="s">
        <v>75</v>
      </c>
      <c r="B16" s="88">
        <f>B15/24</f>
        <v>662.12916666666672</v>
      </c>
      <c r="C16" s="88" t="s">
        <v>12</v>
      </c>
      <c r="D16" s="88">
        <f t="shared" ref="D16:L16" si="1">D15/24</f>
        <v>624.18333333333328</v>
      </c>
      <c r="E16" s="88" t="s">
        <v>12</v>
      </c>
      <c r="F16" s="88">
        <f t="shared" si="1"/>
        <v>595.55000000000007</v>
      </c>
      <c r="G16" s="88" t="s">
        <v>12</v>
      </c>
      <c r="H16" s="88">
        <f t="shared" si="1"/>
        <v>612.49166666666667</v>
      </c>
      <c r="I16" s="88" t="s">
        <v>12</v>
      </c>
      <c r="J16" s="88">
        <f t="shared" si="1"/>
        <v>642.1583333333333</v>
      </c>
      <c r="K16" s="88" t="s">
        <v>12</v>
      </c>
      <c r="L16" s="88">
        <f t="shared" si="1"/>
        <v>574.85416666666663</v>
      </c>
      <c r="M16" s="87" t="s">
        <v>12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8559-CB9F-44BF-98DC-A43C6B63647C}">
  <dimension ref="B2:E22"/>
  <sheetViews>
    <sheetView topLeftCell="A3" workbookViewId="0">
      <selection activeCell="G9" sqref="G9"/>
    </sheetView>
  </sheetViews>
  <sheetFormatPr defaultRowHeight="14.4" x14ac:dyDescent="0.3"/>
  <cols>
    <col min="2" max="2" width="28.6640625" customWidth="1"/>
    <col min="3" max="3" width="36.44140625" bestFit="1" customWidth="1"/>
    <col min="4" max="4" width="10.5546875" bestFit="1" customWidth="1"/>
    <col min="5" max="5" width="16.33203125" bestFit="1" customWidth="1"/>
  </cols>
  <sheetData>
    <row r="2" spans="2:5" ht="18" x14ac:dyDescent="0.35">
      <c r="B2" s="15"/>
      <c r="C2" s="15" t="s">
        <v>22</v>
      </c>
      <c r="D2" s="15"/>
      <c r="E2" s="15"/>
    </row>
    <row r="3" spans="2:5" ht="18" x14ac:dyDescent="0.35">
      <c r="B3" s="15"/>
      <c r="C3" s="15"/>
      <c r="D3" s="15"/>
      <c r="E3" s="15"/>
    </row>
    <row r="4" spans="2:5" ht="18" x14ac:dyDescent="0.35">
      <c r="B4" s="15"/>
      <c r="C4" s="15" t="s">
        <v>23</v>
      </c>
      <c r="D4" s="15"/>
      <c r="E4" s="15"/>
    </row>
    <row r="5" spans="2:5" ht="18" x14ac:dyDescent="0.35">
      <c r="B5" s="15"/>
      <c r="C5" s="15"/>
      <c r="D5" s="15"/>
      <c r="E5" s="15"/>
    </row>
    <row r="6" spans="2:5" ht="18" x14ac:dyDescent="0.35">
      <c r="B6" s="16" t="s">
        <v>24</v>
      </c>
      <c r="C6" s="16" t="s">
        <v>25</v>
      </c>
      <c r="D6" s="16" t="s">
        <v>26</v>
      </c>
      <c r="E6" s="16" t="s">
        <v>27</v>
      </c>
    </row>
    <row r="7" spans="2:5" ht="18" x14ac:dyDescent="0.35">
      <c r="B7" s="16" t="s">
        <v>28</v>
      </c>
      <c r="C7" s="17" t="s">
        <v>69</v>
      </c>
      <c r="D7" s="16" t="s">
        <v>11</v>
      </c>
      <c r="E7" s="16" t="s">
        <v>29</v>
      </c>
    </row>
    <row r="8" spans="2:5" ht="18" x14ac:dyDescent="0.35">
      <c r="B8" s="16" t="s">
        <v>70</v>
      </c>
      <c r="C8" s="17" t="s">
        <v>71</v>
      </c>
      <c r="D8" s="16" t="s">
        <v>11</v>
      </c>
      <c r="E8" s="16"/>
    </row>
    <row r="9" spans="2:5" ht="18" x14ac:dyDescent="0.35">
      <c r="B9" s="16" t="s">
        <v>30</v>
      </c>
      <c r="C9" s="18" t="s">
        <v>31</v>
      </c>
      <c r="D9" s="16" t="s">
        <v>32</v>
      </c>
      <c r="E9" s="16" t="s">
        <v>33</v>
      </c>
    </row>
    <row r="10" spans="2:5" ht="18" x14ac:dyDescent="0.35">
      <c r="B10" s="16" t="s">
        <v>34</v>
      </c>
      <c r="C10" s="18" t="s">
        <v>35</v>
      </c>
      <c r="D10" s="16" t="s">
        <v>8</v>
      </c>
      <c r="E10" s="16" t="s">
        <v>36</v>
      </c>
    </row>
    <row r="11" spans="2:5" ht="18" x14ac:dyDescent="0.35">
      <c r="B11" s="16" t="s">
        <v>37</v>
      </c>
      <c r="C11" s="18" t="s">
        <v>38</v>
      </c>
      <c r="D11" s="16" t="s">
        <v>9</v>
      </c>
      <c r="E11" s="16" t="s">
        <v>39</v>
      </c>
    </row>
    <row r="12" spans="2:5" ht="18" x14ac:dyDescent="0.35">
      <c r="B12" s="102" t="s">
        <v>40</v>
      </c>
      <c r="C12" s="103"/>
      <c r="D12" s="103"/>
      <c r="E12" s="104"/>
    </row>
    <row r="13" spans="2:5" ht="18" x14ac:dyDescent="0.35">
      <c r="B13" s="16" t="s">
        <v>41</v>
      </c>
      <c r="C13" s="18" t="s">
        <v>42</v>
      </c>
      <c r="D13" s="16" t="s">
        <v>7</v>
      </c>
      <c r="E13" s="16" t="s">
        <v>43</v>
      </c>
    </row>
    <row r="14" spans="2:5" ht="18" x14ac:dyDescent="0.35">
      <c r="B14" s="16" t="s">
        <v>72</v>
      </c>
      <c r="C14" s="18" t="s">
        <v>73</v>
      </c>
      <c r="D14" s="16" t="s">
        <v>7</v>
      </c>
      <c r="E14" s="16"/>
    </row>
    <row r="15" spans="2:5" ht="18" x14ac:dyDescent="0.35">
      <c r="B15" s="16" t="s">
        <v>68</v>
      </c>
      <c r="C15" s="18" t="s">
        <v>63</v>
      </c>
      <c r="D15" s="16" t="s">
        <v>10</v>
      </c>
      <c r="E15" s="16" t="s">
        <v>64</v>
      </c>
    </row>
    <row r="16" spans="2:5" ht="18" x14ac:dyDescent="0.35">
      <c r="B16" s="16" t="s">
        <v>65</v>
      </c>
      <c r="C16" s="18" t="s">
        <v>66</v>
      </c>
      <c r="D16" s="16" t="s">
        <v>10</v>
      </c>
      <c r="E16" s="16" t="s">
        <v>67</v>
      </c>
    </row>
    <row r="18" spans="2:5" ht="18" x14ac:dyDescent="0.35">
      <c r="C18" s="15" t="s">
        <v>44</v>
      </c>
    </row>
    <row r="19" spans="2:5" s="19" customFormat="1" ht="18" x14ac:dyDescent="0.35">
      <c r="B19" s="16" t="s">
        <v>45</v>
      </c>
      <c r="C19" s="18" t="s">
        <v>46</v>
      </c>
      <c r="D19" s="16" t="s">
        <v>10</v>
      </c>
      <c r="E19" s="16" t="s">
        <v>47</v>
      </c>
    </row>
    <row r="21" spans="2:5" ht="18" x14ac:dyDescent="0.35">
      <c r="B21" s="16" t="s">
        <v>48</v>
      </c>
      <c r="C21" s="18" t="s">
        <v>49</v>
      </c>
      <c r="D21" s="16" t="s">
        <v>50</v>
      </c>
      <c r="E21" s="16" t="s">
        <v>51</v>
      </c>
    </row>
    <row r="22" spans="2:5" ht="18" x14ac:dyDescent="0.35">
      <c r="B22" s="16" t="s">
        <v>52</v>
      </c>
      <c r="C22" s="18" t="s">
        <v>53</v>
      </c>
      <c r="D22" s="16" t="s">
        <v>50</v>
      </c>
      <c r="E22" s="16" t="s">
        <v>54</v>
      </c>
    </row>
  </sheetData>
  <mergeCells count="1">
    <mergeCell ref="B12:E12"/>
  </mergeCells>
  <hyperlinks>
    <hyperlink ref="C21" r:id="rId1" xr:uid="{F4D1CB85-70DB-469F-8944-97B556ECD32E}"/>
    <hyperlink ref="C7" r:id="rId2" xr:uid="{8CB3F57E-BC30-4C17-9DF4-2208594C8856}"/>
    <hyperlink ref="C9" r:id="rId3" xr:uid="{A2020B5C-B84C-4758-8046-4D26E058E548}"/>
    <hyperlink ref="C10" r:id="rId4" xr:uid="{39D8005F-8F7E-4969-A5F5-2DDD2645E86B}"/>
    <hyperlink ref="C11" r:id="rId5" xr:uid="{0E1E0B26-B35A-490A-B369-859D111A91C4}"/>
    <hyperlink ref="C13" r:id="rId6" xr:uid="{58625BDC-2018-4340-81EC-67E8C9C87F05}"/>
    <hyperlink ref="C15" r:id="rId7" xr:uid="{40A138EE-C6F1-4C03-B5A0-1D2D8B0211EE}"/>
    <hyperlink ref="C19" r:id="rId8" xr:uid="{5EFF273B-41B9-4EE8-9598-BAE4AD9E594B}"/>
    <hyperlink ref="C22" r:id="rId9" xr:uid="{41D8026F-D0C9-4A13-8708-E0648CC60132}"/>
    <hyperlink ref="C8" r:id="rId10" xr:uid="{7548C815-0FBA-4DD8-8F23-FF790D42FF05}"/>
    <hyperlink ref="C16" r:id="rId11" xr:uid="{A76F12F3-06B0-446E-B92B-FF9B4F98C67A}"/>
    <hyperlink ref="C14" r:id="rId12" xr:uid="{37C2306B-4D4A-450C-8768-7783F64624B5}"/>
  </hyperlinks>
  <pageMargins left="0.7" right="0.7" top="0.75" bottom="0.75" header="0.3" footer="0.3"/>
  <pageSetup paperSize="9" orientation="landscape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Tabell</vt:lpstr>
      <vt:lpstr>Program och resultat</vt:lpstr>
      <vt:lpstr>Spelpoäng lag</vt:lpstr>
      <vt:lpstr>Kontakter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2025-04-14T06:50:19Z</cp:lastPrinted>
  <dcterms:created xsi:type="dcterms:W3CDTF">2024-05-20T06:13:28Z</dcterms:created>
  <dcterms:modified xsi:type="dcterms:W3CDTF">2025-04-14T06:50:28Z</dcterms:modified>
</cp:coreProperties>
</file>