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Resultat/"/>
    </mc:Choice>
  </mc:AlternateContent>
  <xr:revisionPtr revIDLastSave="2744" documentId="8_{FD144962-3169-4B66-B9EE-0BE4FC45E9BA}" xr6:coauthVersionLast="47" xr6:coauthVersionMax="47" xr10:uidLastSave="{807B1B99-EDA9-435C-AA3F-1AACA0781206}"/>
  <bookViews>
    <workbookView xWindow="-108" yWindow="-108" windowWidth="23256" windowHeight="12576" xr2:uid="{E03245B7-CDA8-4CE6-ACC9-2D9BCB04DCCD}"/>
  </bookViews>
  <sheets>
    <sheet name="Sammanställning" sheetId="1" r:id="rId1"/>
    <sheet name="dagens" sheetId="10" r:id="rId2"/>
    <sheet name="Damer" sheetId="2" r:id="rId3"/>
    <sheet name="Herrar" sheetId="3" r:id="rId4"/>
    <sheet name="Damlag" sheetId="4" r:id="rId5"/>
    <sheet name="Herrlag" sheetId="5" r:id="rId6"/>
    <sheet name="10iTop" sheetId="6" r:id="rId7"/>
    <sheet name="Topserie" sheetId="7" r:id="rId8"/>
    <sheet name="Top50" sheetId="8" r:id="rId9"/>
    <sheet name="omg 1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4" i="4" l="1"/>
  <c r="D44" i="4" s="1"/>
  <c r="F63" i="3"/>
  <c r="D63" i="3" s="1"/>
  <c r="E63" i="3" s="1"/>
  <c r="F62" i="3"/>
  <c r="D62" i="3" s="1"/>
  <c r="E62" i="3" s="1"/>
  <c r="F57" i="3"/>
  <c r="D57" i="3" s="1"/>
  <c r="E57" i="3" s="1"/>
  <c r="F43" i="3"/>
  <c r="D43" i="3" s="1"/>
  <c r="E43" i="3" s="1"/>
  <c r="F44" i="3"/>
  <c r="D44" i="3" s="1"/>
  <c r="E44" i="3" s="1"/>
  <c r="F40" i="3"/>
  <c r="D40" i="3" s="1"/>
  <c r="E40" i="3" s="1"/>
  <c r="F35" i="3"/>
  <c r="D35" i="3" s="1"/>
  <c r="E35" i="3" s="1"/>
  <c r="F31" i="3"/>
  <c r="D31" i="3" s="1"/>
  <c r="E31" i="3" s="1"/>
  <c r="F27" i="3"/>
  <c r="D27" i="3" s="1"/>
  <c r="E27" i="3" s="1"/>
  <c r="F21" i="3"/>
  <c r="D21" i="3" s="1"/>
  <c r="E21" i="3" s="1"/>
  <c r="F19" i="3"/>
  <c r="D19" i="3" s="1"/>
  <c r="E19" i="3" s="1"/>
  <c r="F10" i="3"/>
  <c r="D10" i="3" s="1"/>
  <c r="E10" i="3" s="1"/>
  <c r="F35" i="2"/>
  <c r="D35" i="2" s="1"/>
  <c r="E35" i="2" s="1"/>
  <c r="F34" i="2"/>
  <c r="D34" i="2" s="1"/>
  <c r="E34" i="2" s="1"/>
  <c r="F33" i="2"/>
  <c r="D33" i="2" s="1"/>
  <c r="E33" i="2" s="1"/>
  <c r="F27" i="2"/>
  <c r="D27" i="2" s="1"/>
  <c r="E27" i="2" s="1"/>
  <c r="F22" i="2"/>
  <c r="D22" i="2" s="1"/>
  <c r="E22" i="2" s="1"/>
  <c r="F21" i="2"/>
  <c r="D21" i="2" s="1"/>
  <c r="E21" i="2" s="1"/>
  <c r="F20" i="2"/>
  <c r="D20" i="2" s="1"/>
  <c r="E20" i="2" s="1"/>
  <c r="F17" i="2"/>
  <c r="D17" i="2" s="1"/>
  <c r="E17" i="2" s="1"/>
  <c r="H93" i="5"/>
  <c r="G93" i="5"/>
  <c r="G108" i="5"/>
  <c r="E79" i="5"/>
  <c r="C79" i="5" s="1"/>
  <c r="D79" i="5" s="1"/>
  <c r="E50" i="5"/>
  <c r="C50" i="5" s="1"/>
  <c r="D50" i="5" s="1"/>
  <c r="G80" i="5"/>
  <c r="E73" i="5"/>
  <c r="C73" i="5" s="1"/>
  <c r="D73" i="5" s="1"/>
  <c r="F80" i="5"/>
  <c r="H65" i="5"/>
  <c r="G65" i="5"/>
  <c r="H39" i="5"/>
  <c r="G39" i="5"/>
  <c r="H52" i="5"/>
  <c r="G52" i="5"/>
  <c r="H27" i="5"/>
  <c r="G27" i="5"/>
  <c r="G13" i="5"/>
  <c r="E26" i="5"/>
  <c r="C26" i="5" s="1"/>
  <c r="D26" i="5" s="1"/>
  <c r="F27" i="5"/>
  <c r="E28" i="4"/>
  <c r="C28" i="4" s="1"/>
  <c r="D28" i="4" s="1"/>
  <c r="G86" i="4"/>
  <c r="G73" i="4"/>
  <c r="G32" i="4"/>
  <c r="G45" i="4"/>
  <c r="G59" i="4"/>
  <c r="G21" i="4"/>
  <c r="G11" i="4"/>
  <c r="F6" i="2" l="1"/>
  <c r="F10" i="2"/>
  <c r="F7" i="2"/>
  <c r="F12" i="2"/>
  <c r="F14" i="2"/>
  <c r="F8" i="2"/>
  <c r="F9" i="2"/>
  <c r="F16" i="2"/>
  <c r="F11" i="2"/>
  <c r="F15" i="2"/>
  <c r="F18" i="2"/>
  <c r="F13" i="2"/>
  <c r="F29" i="2"/>
  <c r="F23" i="2"/>
  <c r="F19" i="2"/>
  <c r="F28" i="2"/>
  <c r="F30" i="2"/>
  <c r="F24" i="2"/>
  <c r="F26" i="2"/>
  <c r="F36" i="2"/>
  <c r="F32" i="2"/>
  <c r="F31" i="2"/>
  <c r="F25" i="2"/>
  <c r="F37" i="2"/>
  <c r="F38" i="2"/>
  <c r="F39" i="2"/>
  <c r="F40" i="2"/>
  <c r="F5" i="2"/>
  <c r="F5" i="3"/>
  <c r="F4" i="3"/>
  <c r="F7" i="3"/>
  <c r="F12" i="3"/>
  <c r="F20" i="3"/>
  <c r="F17" i="3"/>
  <c r="F15" i="3"/>
  <c r="F13" i="3"/>
  <c r="F28" i="3"/>
  <c r="F14" i="3"/>
  <c r="F6" i="3"/>
  <c r="F24" i="3"/>
  <c r="F18" i="3"/>
  <c r="F11" i="3"/>
  <c r="F25" i="3"/>
  <c r="F16" i="3"/>
  <c r="F23" i="3"/>
  <c r="F32" i="3"/>
  <c r="F8" i="3"/>
  <c r="F26" i="3"/>
  <c r="F38" i="3"/>
  <c r="F29" i="3"/>
  <c r="F34" i="3"/>
  <c r="F30" i="3"/>
  <c r="F22" i="3"/>
  <c r="F36" i="3"/>
  <c r="F41" i="3"/>
  <c r="F39" i="3"/>
  <c r="F33" i="3"/>
  <c r="F47" i="3"/>
  <c r="F52" i="3"/>
  <c r="F37" i="3"/>
  <c r="F46" i="3"/>
  <c r="F50" i="3"/>
  <c r="F49" i="3"/>
  <c r="F53" i="3"/>
  <c r="F51" i="3"/>
  <c r="F45" i="3"/>
  <c r="F54" i="3"/>
  <c r="F48" i="3"/>
  <c r="F55" i="3"/>
  <c r="F56" i="3"/>
  <c r="F42" i="3"/>
  <c r="F58" i="3"/>
  <c r="F59" i="3"/>
  <c r="F60" i="3"/>
  <c r="F61" i="3"/>
  <c r="F9" i="3"/>
  <c r="E103" i="5"/>
  <c r="E98" i="5"/>
  <c r="E101" i="5"/>
  <c r="E100" i="5"/>
  <c r="E104" i="5"/>
  <c r="E105" i="5"/>
  <c r="E106" i="5"/>
  <c r="E102" i="5"/>
  <c r="E107" i="5"/>
  <c r="E99" i="5"/>
  <c r="E87" i="5"/>
  <c r="E89" i="5"/>
  <c r="E90" i="5"/>
  <c r="E86" i="5"/>
  <c r="E91" i="5"/>
  <c r="E92" i="5"/>
  <c r="E85" i="5"/>
  <c r="E88" i="5"/>
  <c r="E71" i="5"/>
  <c r="E72" i="5"/>
  <c r="E75" i="5"/>
  <c r="E74" i="5"/>
  <c r="E77" i="5"/>
  <c r="E76" i="5"/>
  <c r="E78" i="5"/>
  <c r="E70" i="5"/>
  <c r="E60" i="5"/>
  <c r="E62" i="5"/>
  <c r="E63" i="5"/>
  <c r="E61" i="5"/>
  <c r="E64" i="5"/>
  <c r="E59" i="5"/>
  <c r="E57" i="5"/>
  <c r="E58" i="5"/>
  <c r="E43" i="5"/>
  <c r="E45" i="5"/>
  <c r="E46" i="5"/>
  <c r="E44" i="5"/>
  <c r="E48" i="5"/>
  <c r="E49" i="5"/>
  <c r="E51" i="5"/>
  <c r="E52" i="5"/>
  <c r="E47" i="5"/>
  <c r="E31" i="5"/>
  <c r="E32" i="5"/>
  <c r="E34" i="5"/>
  <c r="E33" i="5"/>
  <c r="E35" i="5"/>
  <c r="E36" i="5"/>
  <c r="E38" i="5"/>
  <c r="E39" i="5"/>
  <c r="E37" i="5"/>
  <c r="E24" i="5"/>
  <c r="E20" i="5"/>
  <c r="E22" i="5"/>
  <c r="E21" i="5"/>
  <c r="E19" i="5"/>
  <c r="E23" i="5"/>
  <c r="E25" i="5"/>
  <c r="E27" i="5"/>
  <c r="E18" i="5"/>
  <c r="E7" i="5"/>
  <c r="E6" i="5"/>
  <c r="E11" i="5"/>
  <c r="E10" i="5"/>
  <c r="E12" i="5"/>
  <c r="E9" i="5"/>
  <c r="E8" i="5"/>
  <c r="E82" i="4" l="1"/>
  <c r="E83" i="4"/>
  <c r="E84" i="4"/>
  <c r="E79" i="4"/>
  <c r="C79" i="4" s="1"/>
  <c r="D79" i="4" s="1"/>
  <c r="E80" i="4"/>
  <c r="E85" i="4"/>
  <c r="E81" i="4"/>
  <c r="E65" i="4"/>
  <c r="E67" i="4"/>
  <c r="E69" i="4"/>
  <c r="E66" i="4"/>
  <c r="E70" i="4"/>
  <c r="E71" i="4"/>
  <c r="E72" i="4"/>
  <c r="E68" i="4"/>
  <c r="E54" i="4"/>
  <c r="E53" i="4"/>
  <c r="E55" i="4"/>
  <c r="E56" i="4"/>
  <c r="E57" i="4"/>
  <c r="E58" i="4"/>
  <c r="E52" i="4"/>
  <c r="E41" i="4"/>
  <c r="E42" i="4"/>
  <c r="E43" i="4"/>
  <c r="E44" i="4"/>
  <c r="E40" i="4"/>
  <c r="E26" i="4"/>
  <c r="E30" i="4"/>
  <c r="E29" i="4"/>
  <c r="E31" i="4"/>
  <c r="C31" i="4" s="1"/>
  <c r="D31" i="4" s="1"/>
  <c r="E27" i="4"/>
  <c r="E17" i="4"/>
  <c r="E18" i="4"/>
  <c r="E20" i="4"/>
  <c r="E19" i="4"/>
  <c r="E16" i="4"/>
  <c r="E7" i="4"/>
  <c r="E8" i="4"/>
  <c r="E10" i="4"/>
  <c r="E9" i="4"/>
  <c r="E6" i="4"/>
  <c r="F86" i="4"/>
  <c r="F73" i="4"/>
  <c r="F59" i="4"/>
  <c r="F45" i="4"/>
  <c r="F32" i="4"/>
  <c r="F11" i="4"/>
  <c r="F21" i="4"/>
  <c r="U32" i="1" l="1"/>
  <c r="V32" i="1" s="1"/>
  <c r="W32" i="1" s="1"/>
  <c r="U35" i="1"/>
  <c r="V35" i="1" s="1"/>
  <c r="W35" i="1" s="1"/>
  <c r="U38" i="1"/>
  <c r="V38" i="1"/>
  <c r="W38" i="1"/>
  <c r="U41" i="1"/>
  <c r="V41" i="1"/>
  <c r="W41" i="1" s="1"/>
  <c r="U44" i="1"/>
  <c r="V44" i="1" s="1"/>
  <c r="W44" i="1" s="1"/>
  <c r="U47" i="1"/>
  <c r="V47" i="1" s="1"/>
  <c r="W47" i="1" s="1"/>
  <c r="U50" i="1"/>
  <c r="V50" i="1"/>
  <c r="W50" i="1"/>
  <c r="S31" i="1"/>
  <c r="U31" i="1" s="1"/>
  <c r="V31" i="1" s="1"/>
  <c r="W31" i="1" s="1"/>
  <c r="S32" i="1"/>
  <c r="S33" i="1"/>
  <c r="U33" i="1" s="1"/>
  <c r="V33" i="1" s="1"/>
  <c r="W33" i="1" s="1"/>
  <c r="S34" i="1"/>
  <c r="U34" i="1" s="1"/>
  <c r="V34" i="1" s="1"/>
  <c r="W34" i="1" s="1"/>
  <c r="S35" i="1"/>
  <c r="S36" i="1"/>
  <c r="U36" i="1" s="1"/>
  <c r="V36" i="1" s="1"/>
  <c r="W36" i="1" s="1"/>
  <c r="S37" i="1"/>
  <c r="U37" i="1" s="1"/>
  <c r="V37" i="1" s="1"/>
  <c r="W37" i="1" s="1"/>
  <c r="S38" i="1"/>
  <c r="S39" i="1"/>
  <c r="U39" i="1" s="1"/>
  <c r="V39" i="1" s="1"/>
  <c r="W39" i="1" s="1"/>
  <c r="S40" i="1"/>
  <c r="U40" i="1" s="1"/>
  <c r="V40" i="1" s="1"/>
  <c r="W40" i="1" s="1"/>
  <c r="S41" i="1"/>
  <c r="S42" i="1"/>
  <c r="U42" i="1" s="1"/>
  <c r="V42" i="1" s="1"/>
  <c r="W42" i="1" s="1"/>
  <c r="S43" i="1"/>
  <c r="U43" i="1" s="1"/>
  <c r="V43" i="1" s="1"/>
  <c r="W43" i="1" s="1"/>
  <c r="S44" i="1"/>
  <c r="S45" i="1"/>
  <c r="U45" i="1" s="1"/>
  <c r="V45" i="1" s="1"/>
  <c r="W45" i="1" s="1"/>
  <c r="S46" i="1"/>
  <c r="U46" i="1" s="1"/>
  <c r="V46" i="1" s="1"/>
  <c r="W46" i="1" s="1"/>
  <c r="S47" i="1"/>
  <c r="S48" i="1"/>
  <c r="U48" i="1" s="1"/>
  <c r="V48" i="1" s="1"/>
  <c r="W48" i="1" s="1"/>
  <c r="S49" i="1"/>
  <c r="U49" i="1" s="1"/>
  <c r="V49" i="1" s="1"/>
  <c r="W49" i="1" s="1"/>
  <c r="S50" i="1"/>
  <c r="S51" i="1"/>
  <c r="U51" i="1" s="1"/>
  <c r="V51" i="1" s="1"/>
  <c r="W51" i="1" s="1"/>
  <c r="S52" i="1"/>
  <c r="U52" i="1" s="1"/>
  <c r="V52" i="1" s="1"/>
  <c r="W52" i="1" s="1"/>
  <c r="V9" i="1"/>
  <c r="W9" i="1"/>
  <c r="V12" i="1"/>
  <c r="W12" i="1" s="1"/>
  <c r="V15" i="1"/>
  <c r="W15" i="1"/>
  <c r="V18" i="1"/>
  <c r="W18" i="1" s="1"/>
  <c r="V21" i="1"/>
  <c r="W21" i="1"/>
  <c r="V24" i="1"/>
  <c r="W24" i="1" s="1"/>
  <c r="V26" i="1"/>
  <c r="W26" i="1" s="1"/>
  <c r="U12" i="1"/>
  <c r="U15" i="1"/>
  <c r="U18" i="1"/>
  <c r="U21" i="1"/>
  <c r="U24" i="1"/>
  <c r="U26" i="1"/>
  <c r="U9" i="1"/>
  <c r="H80" i="5"/>
  <c r="D9" i="2"/>
  <c r="E9" i="2" s="1"/>
  <c r="D24" i="2"/>
  <c r="E24" i="2" s="1"/>
  <c r="D39" i="2"/>
  <c r="E39" i="2" s="1"/>
  <c r="D6" i="2"/>
  <c r="E6" i="2" s="1"/>
  <c r="D10" i="2"/>
  <c r="E10" i="2" s="1"/>
  <c r="D7" i="2"/>
  <c r="E7" i="2" s="1"/>
  <c r="D12" i="2"/>
  <c r="E12" i="2" s="1"/>
  <c r="D14" i="2"/>
  <c r="E14" i="2" s="1"/>
  <c r="D8" i="2"/>
  <c r="E8" i="2" s="1"/>
  <c r="D16" i="2"/>
  <c r="E16" i="2" s="1"/>
  <c r="D11" i="2"/>
  <c r="E11" i="2" s="1"/>
  <c r="D15" i="2"/>
  <c r="E15" i="2" s="1"/>
  <c r="D18" i="2"/>
  <c r="E18" i="2" s="1"/>
  <c r="D13" i="2"/>
  <c r="E13" i="2" s="1"/>
  <c r="D29" i="2"/>
  <c r="E29" i="2" s="1"/>
  <c r="D23" i="2"/>
  <c r="E23" i="2" s="1"/>
  <c r="D19" i="2"/>
  <c r="E19" i="2" s="1"/>
  <c r="D28" i="2"/>
  <c r="E28" i="2" s="1"/>
  <c r="D30" i="2"/>
  <c r="E30" i="2" s="1"/>
  <c r="D26" i="2"/>
  <c r="E26" i="2" s="1"/>
  <c r="D36" i="2"/>
  <c r="E36" i="2" s="1"/>
  <c r="D32" i="2"/>
  <c r="E32" i="2" s="1"/>
  <c r="D31" i="2"/>
  <c r="E31" i="2" s="1"/>
  <c r="D25" i="2"/>
  <c r="E25" i="2" s="1"/>
  <c r="D37" i="2"/>
  <c r="E37" i="2" s="1"/>
  <c r="D38" i="2"/>
  <c r="E38" i="2" s="1"/>
  <c r="D40" i="2"/>
  <c r="E40" i="2" s="1"/>
  <c r="D5" i="2"/>
  <c r="E5" i="2" s="1"/>
  <c r="D18" i="3"/>
  <c r="E18" i="3" s="1"/>
  <c r="D5" i="3"/>
  <c r="E5" i="3" s="1"/>
  <c r="D4" i="3"/>
  <c r="E4" i="3" s="1"/>
  <c r="D7" i="3"/>
  <c r="E7" i="3" s="1"/>
  <c r="D12" i="3"/>
  <c r="E12" i="3" s="1"/>
  <c r="D20" i="3"/>
  <c r="E20" i="3" s="1"/>
  <c r="D17" i="3"/>
  <c r="E17" i="3" s="1"/>
  <c r="D15" i="3"/>
  <c r="E15" i="3" s="1"/>
  <c r="D13" i="3"/>
  <c r="E13" i="3" s="1"/>
  <c r="D28" i="3"/>
  <c r="E28" i="3" s="1"/>
  <c r="D14" i="3"/>
  <c r="E14" i="3" s="1"/>
  <c r="D6" i="3"/>
  <c r="E6" i="3" s="1"/>
  <c r="D24" i="3"/>
  <c r="E24" i="3" s="1"/>
  <c r="D11" i="3"/>
  <c r="E11" i="3" s="1"/>
  <c r="D25" i="3"/>
  <c r="E25" i="3" s="1"/>
  <c r="D16" i="3"/>
  <c r="E16" i="3" s="1"/>
  <c r="D23" i="3"/>
  <c r="E23" i="3" s="1"/>
  <c r="D32" i="3"/>
  <c r="E32" i="3" s="1"/>
  <c r="D8" i="3"/>
  <c r="E8" i="3" s="1"/>
  <c r="D26" i="3"/>
  <c r="E26" i="3" s="1"/>
  <c r="D38" i="3"/>
  <c r="E38" i="3" s="1"/>
  <c r="D29" i="3"/>
  <c r="E29" i="3" s="1"/>
  <c r="D34" i="3"/>
  <c r="E34" i="3" s="1"/>
  <c r="D30" i="3"/>
  <c r="E30" i="3" s="1"/>
  <c r="D22" i="3"/>
  <c r="E22" i="3" s="1"/>
  <c r="D36" i="3"/>
  <c r="E36" i="3" s="1"/>
  <c r="D41" i="3"/>
  <c r="E41" i="3" s="1"/>
  <c r="D39" i="3"/>
  <c r="E39" i="3" s="1"/>
  <c r="D33" i="3"/>
  <c r="E33" i="3" s="1"/>
  <c r="D47" i="3"/>
  <c r="E47" i="3" s="1"/>
  <c r="D52" i="3"/>
  <c r="E52" i="3" s="1"/>
  <c r="D37" i="3"/>
  <c r="E37" i="3" s="1"/>
  <c r="D46" i="3"/>
  <c r="E46" i="3" s="1"/>
  <c r="D50" i="3"/>
  <c r="E50" i="3" s="1"/>
  <c r="D49" i="3"/>
  <c r="E49" i="3" s="1"/>
  <c r="D53" i="3"/>
  <c r="E53" i="3" s="1"/>
  <c r="D51" i="3"/>
  <c r="E51" i="3" s="1"/>
  <c r="D45" i="3"/>
  <c r="E45" i="3" s="1"/>
  <c r="D54" i="3"/>
  <c r="E54" i="3" s="1"/>
  <c r="D48" i="3"/>
  <c r="E48" i="3" s="1"/>
  <c r="D55" i="3"/>
  <c r="E55" i="3" s="1"/>
  <c r="D56" i="3"/>
  <c r="E56" i="3" s="1"/>
  <c r="D42" i="3"/>
  <c r="E42" i="3" s="1"/>
  <c r="D58" i="3"/>
  <c r="E58" i="3" s="1"/>
  <c r="D59" i="3"/>
  <c r="E59" i="3" s="1"/>
  <c r="D60" i="3"/>
  <c r="E60" i="3" s="1"/>
  <c r="D61" i="3"/>
  <c r="E61" i="3" s="1"/>
  <c r="D9" i="3"/>
  <c r="E9" i="3" s="1"/>
  <c r="H108" i="5"/>
  <c r="C102" i="5"/>
  <c r="D102" i="5" s="1"/>
  <c r="C103" i="5"/>
  <c r="D103" i="5" s="1"/>
  <c r="C98" i="5"/>
  <c r="D98" i="5" s="1"/>
  <c r="C106" i="5"/>
  <c r="D106" i="5" s="1"/>
  <c r="F65" i="5"/>
  <c r="H13" i="5"/>
  <c r="E13" i="5" s="1"/>
  <c r="H11" i="4"/>
  <c r="E11" i="4" s="1"/>
  <c r="H21" i="4"/>
  <c r="E21" i="4" s="1"/>
  <c r="H32" i="4"/>
  <c r="E32" i="4" s="1"/>
  <c r="H45" i="4"/>
  <c r="E45" i="4" s="1"/>
  <c r="H59" i="4"/>
  <c r="E59" i="4" s="1"/>
  <c r="H73" i="4"/>
  <c r="E73" i="4" s="1"/>
  <c r="H86" i="4"/>
  <c r="E86" i="4" s="1"/>
  <c r="C84" i="4"/>
  <c r="D84" i="4" s="1"/>
  <c r="C29" i="4"/>
  <c r="D29" i="4" s="1"/>
  <c r="C6" i="4"/>
  <c r="C9" i="4"/>
  <c r="C10" i="4"/>
  <c r="C8" i="4"/>
  <c r="E108" i="5" l="1"/>
  <c r="E93" i="5"/>
  <c r="E65" i="5"/>
  <c r="S8" i="1" l="1"/>
  <c r="U8" i="1" s="1"/>
  <c r="V8" i="1" s="1"/>
  <c r="W8" i="1" s="1"/>
  <c r="S9" i="1"/>
  <c r="S10" i="1"/>
  <c r="U10" i="1" s="1"/>
  <c r="V10" i="1" s="1"/>
  <c r="W10" i="1" s="1"/>
  <c r="S11" i="1"/>
  <c r="U11" i="1" s="1"/>
  <c r="V11" i="1" s="1"/>
  <c r="W11" i="1" s="1"/>
  <c r="S12" i="1"/>
  <c r="S13" i="1"/>
  <c r="U13" i="1" s="1"/>
  <c r="V13" i="1" s="1"/>
  <c r="W13" i="1" s="1"/>
  <c r="S14" i="1"/>
  <c r="U14" i="1" s="1"/>
  <c r="V14" i="1" s="1"/>
  <c r="W14" i="1" s="1"/>
  <c r="S15" i="1"/>
  <c r="S16" i="1"/>
  <c r="U16" i="1" s="1"/>
  <c r="V16" i="1" s="1"/>
  <c r="W16" i="1" s="1"/>
  <c r="S17" i="1"/>
  <c r="U17" i="1" s="1"/>
  <c r="V17" i="1" s="1"/>
  <c r="W17" i="1" s="1"/>
  <c r="S18" i="1"/>
  <c r="S19" i="1"/>
  <c r="U19" i="1" s="1"/>
  <c r="V19" i="1" s="1"/>
  <c r="W19" i="1" s="1"/>
  <c r="S20" i="1"/>
  <c r="U20" i="1" s="1"/>
  <c r="V20" i="1" s="1"/>
  <c r="W20" i="1" s="1"/>
  <c r="S21" i="1"/>
  <c r="S22" i="1"/>
  <c r="U22" i="1" s="1"/>
  <c r="V22" i="1" s="1"/>
  <c r="W22" i="1" s="1"/>
  <c r="S23" i="1"/>
  <c r="U23" i="1" s="1"/>
  <c r="V23" i="1" s="1"/>
  <c r="W23" i="1" s="1"/>
  <c r="S24" i="1"/>
  <c r="S25" i="1"/>
  <c r="U25" i="1" s="1"/>
  <c r="V25" i="1" s="1"/>
  <c r="W25" i="1" s="1"/>
  <c r="S7" i="1"/>
  <c r="U7" i="1" s="1"/>
  <c r="V7" i="1" s="1"/>
  <c r="W7" i="1" s="1"/>
  <c r="C82" i="4"/>
  <c r="D82" i="4" s="1"/>
  <c r="C81" i="4"/>
  <c r="D81" i="4" s="1"/>
  <c r="C80" i="4"/>
  <c r="D80" i="4" s="1"/>
  <c r="C85" i="4"/>
  <c r="D85" i="4" s="1"/>
  <c r="C86" i="4"/>
  <c r="D86" i="4" s="1"/>
  <c r="F108" i="5"/>
  <c r="C107" i="5"/>
  <c r="D107" i="5" s="1"/>
  <c r="C100" i="5"/>
  <c r="D100" i="5" s="1"/>
  <c r="C99" i="5"/>
  <c r="D99" i="5" s="1"/>
  <c r="C101" i="5"/>
  <c r="D101" i="5" s="1"/>
  <c r="C104" i="5"/>
  <c r="D104" i="5" s="1"/>
  <c r="C105" i="5"/>
  <c r="D105" i="5" s="1"/>
  <c r="E94" i="5"/>
  <c r="F93" i="5"/>
  <c r="C85" i="5"/>
  <c r="D85" i="5" s="1"/>
  <c r="C92" i="5"/>
  <c r="D92" i="5" s="1"/>
  <c r="C88" i="5"/>
  <c r="D88" i="5" s="1"/>
  <c r="C86" i="5"/>
  <c r="D86" i="5" s="1"/>
  <c r="C90" i="5"/>
  <c r="D90" i="5" s="1"/>
  <c r="C87" i="5"/>
  <c r="D87" i="5" s="1"/>
  <c r="C91" i="5"/>
  <c r="D91" i="5" s="1"/>
  <c r="C89" i="5"/>
  <c r="D89" i="5" s="1"/>
  <c r="C75" i="5"/>
  <c r="D75" i="5" s="1"/>
  <c r="C71" i="5"/>
  <c r="D71" i="5" s="1"/>
  <c r="C70" i="5"/>
  <c r="D70" i="5" s="1"/>
  <c r="C77" i="5"/>
  <c r="D77" i="5" s="1"/>
  <c r="C78" i="5"/>
  <c r="D78" i="5" s="1"/>
  <c r="C72" i="5"/>
  <c r="D72" i="5" s="1"/>
  <c r="C76" i="5"/>
  <c r="D76" i="5" s="1"/>
  <c r="E66" i="5"/>
  <c r="C57" i="5"/>
  <c r="D57" i="5" s="1"/>
  <c r="C59" i="5"/>
  <c r="D59" i="5" s="1"/>
  <c r="C60" i="5"/>
  <c r="D60" i="5" s="1"/>
  <c r="C58" i="5"/>
  <c r="D58" i="5" s="1"/>
  <c r="C61" i="5"/>
  <c r="D61" i="5" s="1"/>
  <c r="C64" i="5"/>
  <c r="D64" i="5" s="1"/>
  <c r="C63" i="5"/>
  <c r="D63" i="5" s="1"/>
  <c r="C62" i="5"/>
  <c r="D62" i="5" s="1"/>
  <c r="F52" i="5"/>
  <c r="C51" i="5"/>
  <c r="D51" i="5" s="1"/>
  <c r="C43" i="5"/>
  <c r="D43" i="5" s="1"/>
  <c r="C46" i="5"/>
  <c r="D46" i="5" s="1"/>
  <c r="C44" i="5"/>
  <c r="D44" i="5" s="1"/>
  <c r="C45" i="5"/>
  <c r="D45" i="5" s="1"/>
  <c r="C49" i="5"/>
  <c r="D49" i="5" s="1"/>
  <c r="C47" i="5"/>
  <c r="D47" i="5" s="1"/>
  <c r="C48" i="5"/>
  <c r="D48" i="5" s="1"/>
  <c r="F39" i="5"/>
  <c r="C33" i="5"/>
  <c r="D33" i="5" s="1"/>
  <c r="C31" i="5"/>
  <c r="D31" i="5" s="1"/>
  <c r="C38" i="5"/>
  <c r="D38" i="5" s="1"/>
  <c r="C36" i="5"/>
  <c r="D36" i="5" s="1"/>
  <c r="C32" i="5"/>
  <c r="D32" i="5" s="1"/>
  <c r="C34" i="5"/>
  <c r="D34" i="5" s="1"/>
  <c r="C35" i="5"/>
  <c r="D35" i="5" s="1"/>
  <c r="C37" i="5"/>
  <c r="D37" i="5" s="1"/>
  <c r="C24" i="5"/>
  <c r="D24" i="5" s="1"/>
  <c r="C23" i="5"/>
  <c r="D23" i="5" s="1"/>
  <c r="C22" i="5"/>
  <c r="D22" i="5" s="1"/>
  <c r="C19" i="5"/>
  <c r="D19" i="5" s="1"/>
  <c r="C21" i="5"/>
  <c r="D21" i="5" s="1"/>
  <c r="C18" i="5"/>
  <c r="D18" i="5" s="1"/>
  <c r="C20" i="5"/>
  <c r="D20" i="5" s="1"/>
  <c r="C25" i="5"/>
  <c r="D25" i="5" s="1"/>
  <c r="F13" i="5"/>
  <c r="C9" i="5"/>
  <c r="D9" i="5" s="1"/>
  <c r="C11" i="5"/>
  <c r="D11" i="5" s="1"/>
  <c r="C7" i="5"/>
  <c r="D7" i="5" s="1"/>
  <c r="C10" i="5"/>
  <c r="D10" i="5" s="1"/>
  <c r="C8" i="5"/>
  <c r="D8" i="5" s="1"/>
  <c r="C6" i="5"/>
  <c r="D6" i="5" s="1"/>
  <c r="C12" i="5"/>
  <c r="D12" i="5" s="1"/>
  <c r="C83" i="4"/>
  <c r="D83" i="4" s="1"/>
  <c r="C70" i="4"/>
  <c r="D70" i="4" s="1"/>
  <c r="C69" i="4"/>
  <c r="D69" i="4" s="1"/>
  <c r="C67" i="4"/>
  <c r="D67" i="4" s="1"/>
  <c r="C65" i="4"/>
  <c r="D65" i="4" s="1"/>
  <c r="C66" i="4"/>
  <c r="D66" i="4" s="1"/>
  <c r="C68" i="4"/>
  <c r="D68" i="4" s="1"/>
  <c r="C53" i="4"/>
  <c r="D53" i="4" s="1"/>
  <c r="C57" i="4"/>
  <c r="D57" i="4" s="1"/>
  <c r="C54" i="4"/>
  <c r="D54" i="4" s="1"/>
  <c r="C55" i="4"/>
  <c r="D55" i="4" s="1"/>
  <c r="C56" i="4"/>
  <c r="D56" i="4" s="1"/>
  <c r="C42" i="4"/>
  <c r="C43" i="4"/>
  <c r="D43" i="4" s="1"/>
  <c r="C40" i="4"/>
  <c r="D40" i="4" s="1"/>
  <c r="C41" i="4"/>
  <c r="D41" i="4" s="1"/>
  <c r="C30" i="4"/>
  <c r="D30" i="4" s="1"/>
  <c r="C27" i="4"/>
  <c r="D27" i="4" s="1"/>
  <c r="C26" i="4"/>
  <c r="D26" i="4" s="1"/>
  <c r="C19" i="4"/>
  <c r="D19" i="4" s="1"/>
  <c r="C17" i="4"/>
  <c r="D17" i="4" s="1"/>
  <c r="C16" i="4"/>
  <c r="D16" i="4" s="1"/>
  <c r="C20" i="4"/>
  <c r="D20" i="4" s="1"/>
  <c r="C18" i="4"/>
  <c r="D18" i="4" s="1"/>
  <c r="D10" i="4"/>
  <c r="D9" i="4"/>
  <c r="D6" i="4"/>
  <c r="D8" i="4"/>
  <c r="C7" i="4"/>
  <c r="D7" i="4" s="1"/>
  <c r="S30" i="1"/>
  <c r="U30" i="1" s="1"/>
  <c r="V30" i="1" s="1"/>
  <c r="W30" i="1" s="1"/>
  <c r="C74" i="5" l="1"/>
  <c r="D74" i="5" s="1"/>
  <c r="E80" i="5"/>
  <c r="C80" i="5" s="1"/>
  <c r="D80" i="5" s="1"/>
  <c r="C52" i="4"/>
  <c r="D52" i="4" s="1"/>
  <c r="C59" i="4"/>
  <c r="D59" i="4" s="1"/>
  <c r="D42" i="4"/>
  <c r="C45" i="4"/>
  <c r="D45" i="4" s="1"/>
  <c r="C108" i="5"/>
  <c r="D108" i="5" s="1"/>
  <c r="C93" i="5"/>
  <c r="D93" i="5" s="1"/>
  <c r="C65" i="5"/>
  <c r="D65" i="5" s="1"/>
  <c r="C52" i="5"/>
  <c r="D52" i="5" s="1"/>
  <c r="C27" i="5"/>
  <c r="D27" i="5" s="1"/>
  <c r="C13" i="5"/>
  <c r="D13" i="5" s="1"/>
  <c r="C73" i="4"/>
  <c r="D73" i="4" s="1"/>
  <c r="C21" i="4"/>
  <c r="D21" i="4" s="1"/>
  <c r="C32" i="4"/>
  <c r="D32" i="4" s="1"/>
  <c r="C39" i="5" l="1"/>
  <c r="D39" i="5" s="1"/>
</calcChain>
</file>

<file path=xl/sharedStrings.xml><?xml version="1.0" encoding="utf-8"?>
<sst xmlns="http://schemas.openxmlformats.org/spreadsheetml/2006/main" count="1587" uniqueCount="215">
  <si>
    <t xml:space="preserve"> </t>
  </si>
  <si>
    <t>DAMER</t>
  </si>
  <si>
    <t>Omg 1</t>
  </si>
  <si>
    <t>Omg 2</t>
  </si>
  <si>
    <t>Omg 3</t>
  </si>
  <si>
    <t>Omg 4</t>
  </si>
  <si>
    <t>Omg 5</t>
  </si>
  <si>
    <t>Omg 6</t>
  </si>
  <si>
    <t>Omg 7</t>
  </si>
  <si>
    <t>Omg 8</t>
  </si>
  <si>
    <t>Omg 9</t>
  </si>
  <si>
    <t>Omg 10</t>
  </si>
  <si>
    <t>Omg 11</t>
  </si>
  <si>
    <t>Omg 12</t>
  </si>
  <si>
    <t>Omg 13</t>
  </si>
  <si>
    <t>Omg 14</t>
  </si>
  <si>
    <t>Omg 15</t>
  </si>
  <si>
    <t>Totalt</t>
  </si>
  <si>
    <t>Ggr</t>
  </si>
  <si>
    <t>Lag snitt</t>
  </si>
  <si>
    <t>Spelar snitt</t>
  </si>
  <si>
    <t>Spelar snitt serie</t>
  </si>
  <si>
    <t>Lag1. div 1</t>
  </si>
  <si>
    <t>Vinst/förlust</t>
  </si>
  <si>
    <t>Herrar</t>
  </si>
  <si>
    <t>Riksserien 2026 - 27</t>
  </si>
  <si>
    <t>damer</t>
  </si>
  <si>
    <t>Snitt</t>
  </si>
  <si>
    <t>Snitt Serie</t>
  </si>
  <si>
    <t>Monika Svalkvist</t>
  </si>
  <si>
    <t>Eva Dahlberg-Lindvall</t>
  </si>
  <si>
    <t>Ulla-Karin Rönnbäck</t>
  </si>
  <si>
    <t>Carina Bergman</t>
  </si>
  <si>
    <t>Ulla Sundberg</t>
  </si>
  <si>
    <t>Gunnel Snäll Lidberg</t>
  </si>
  <si>
    <t>Maj-Lis Enström</t>
  </si>
  <si>
    <t>Stina Lundbäck</t>
  </si>
  <si>
    <t>Lena Simonsson</t>
  </si>
  <si>
    <t>Lisa Persson</t>
  </si>
  <si>
    <t>Solveig Korpiniemi</t>
  </si>
  <si>
    <t>Margareta Hedman</t>
  </si>
  <si>
    <t>Gunvor Strand</t>
  </si>
  <si>
    <t>Ruth Samuelsson</t>
  </si>
  <si>
    <t>Ewa Matti</t>
  </si>
  <si>
    <t>Bitte Ögren</t>
  </si>
  <si>
    <t>Helen Wärja</t>
  </si>
  <si>
    <t>Kerstin Sjöholm</t>
  </si>
  <si>
    <t>Lena Uusitalo</t>
  </si>
  <si>
    <t>Inger Svensson</t>
  </si>
  <si>
    <t>Marianne Selberg</t>
  </si>
  <si>
    <t>Viveca Forsberg</t>
  </si>
  <si>
    <t>Yvonne Åhl</t>
  </si>
  <si>
    <t>Lotta Lindbom</t>
  </si>
  <si>
    <t>Berit Konstenius</t>
  </si>
  <si>
    <t>Gertrud Erlandsson</t>
  </si>
  <si>
    <t>Ingrid Riström</t>
  </si>
  <si>
    <t>Anita Grönlund</t>
  </si>
  <si>
    <t>Inger Lindblom</t>
  </si>
  <si>
    <t>Karin Berglund</t>
  </si>
  <si>
    <t>Harriet Engström</t>
  </si>
  <si>
    <t>Titti Bäckström</t>
  </si>
  <si>
    <t>Birgitta Rönngren</t>
  </si>
  <si>
    <t>Ulla Kummu</t>
  </si>
  <si>
    <t>RIKSSERIEN 2026 - 27</t>
  </si>
  <si>
    <t>Bo Riström</t>
  </si>
  <si>
    <t>Palle Svalkvist</t>
  </si>
  <si>
    <t>Jan Rönnbäck</t>
  </si>
  <si>
    <t>Peder Kjellberg</t>
  </si>
  <si>
    <t>Ingvar Carlsson</t>
  </si>
  <si>
    <t>Christer Westberg</t>
  </si>
  <si>
    <t>Hans Bergman</t>
  </si>
  <si>
    <t>Ove Sundén</t>
  </si>
  <si>
    <t>Björn Andreassen</t>
  </si>
  <si>
    <t>Stig Larsson</t>
  </si>
  <si>
    <t>Ulf Riström</t>
  </si>
  <si>
    <t>Stefan Nilsson</t>
  </si>
  <si>
    <t>Jimmy Gustafsson</t>
  </si>
  <si>
    <t>Tony Gustavsson</t>
  </si>
  <si>
    <t>Mats Berg</t>
  </si>
  <si>
    <t>Erling Sundberg</t>
  </si>
  <si>
    <t>Peter Johansson</t>
  </si>
  <si>
    <t>Ola Engfors</t>
  </si>
  <si>
    <t>Kent-Ove Andersson</t>
  </si>
  <si>
    <t>Roger Nyström</t>
  </si>
  <si>
    <t>Sture Granberg</t>
  </si>
  <si>
    <t>Jan Thorsson</t>
  </si>
  <si>
    <t>Tommy Lindvall</t>
  </si>
  <si>
    <t>Sven Matti</t>
  </si>
  <si>
    <t>Bennet Lindblom</t>
  </si>
  <si>
    <t>Kent Alexandersson</t>
  </si>
  <si>
    <t>Jan-Olov Wikström</t>
  </si>
  <si>
    <t>Bo Dahlen</t>
  </si>
  <si>
    <t>Olof Lundkvist</t>
  </si>
  <si>
    <t>Rolf Norling</t>
  </si>
  <si>
    <t>Ulf Larsson</t>
  </si>
  <si>
    <t>Jan Sundholm</t>
  </si>
  <si>
    <t>Anders Renström</t>
  </si>
  <si>
    <t>Tommy Strand</t>
  </si>
  <si>
    <t>Bertil Uggla</t>
  </si>
  <si>
    <t>Gösta Lindgren</t>
  </si>
  <si>
    <t>Josse Sundberg</t>
  </si>
  <si>
    <t>Helge Andersson</t>
  </si>
  <si>
    <t>Bo-G Skarpsvärd</t>
  </si>
  <si>
    <t>Kjell Isaksson</t>
  </si>
  <si>
    <t>Anders Svensson</t>
  </si>
  <si>
    <t>Tommy Andersson</t>
  </si>
  <si>
    <t>Bo-Gunnar Lundberg</t>
  </si>
  <si>
    <t>P-A Öhman</t>
  </si>
  <si>
    <t>Lars Selberg</t>
  </si>
  <si>
    <t>Tommy Sundberg</t>
  </si>
  <si>
    <t>Hans Ljungstedt</t>
  </si>
  <si>
    <t>Bjarne Forsberg</t>
  </si>
  <si>
    <t>Sune Hallström</t>
  </si>
  <si>
    <t>Patric Gustafsson</t>
  </si>
  <si>
    <t>Bo Johansson</t>
  </si>
  <si>
    <t>Johnny Lundgren</t>
  </si>
  <si>
    <t>Kenneth Rönngren</t>
  </si>
  <si>
    <t>Stefan Johansson</t>
  </si>
  <si>
    <t>Lars Johansson</t>
  </si>
  <si>
    <t>Torgny Berglund</t>
  </si>
  <si>
    <t>Ove Nilsson</t>
  </si>
  <si>
    <t>Bengt -Arne Björklund</t>
  </si>
  <si>
    <t>Lars-Erik Andersson</t>
  </si>
  <si>
    <t>Lars Karlsson</t>
  </si>
  <si>
    <t>Bengt Hellgren</t>
  </si>
  <si>
    <t>Sven-Åke Lundquist</t>
  </si>
  <si>
    <t>Rolf Jornevald</t>
  </si>
  <si>
    <t>Lars Lundström</t>
  </si>
  <si>
    <t>Damer</t>
  </si>
  <si>
    <t>Lag 1, div 1</t>
  </si>
  <si>
    <t>Snitt/ serie</t>
  </si>
  <si>
    <t>Total poäng</t>
  </si>
  <si>
    <t>ggr</t>
  </si>
  <si>
    <t>Anette Enbom</t>
  </si>
  <si>
    <t>Anette Melander</t>
  </si>
  <si>
    <t>Carina S  Johansson</t>
  </si>
  <si>
    <t>RIKSSERIEN 2026-27</t>
  </si>
  <si>
    <t>RIKSSERIEN 10 I TOPP</t>
  </si>
  <si>
    <t>HERRAR</t>
  </si>
  <si>
    <t>Totalt säsongen 26-27</t>
  </si>
  <si>
    <t>RIKSSERIEN</t>
  </si>
  <si>
    <t>Toppserie, 175 och högre</t>
  </si>
  <si>
    <t>275-</t>
  </si>
  <si>
    <t>250-274</t>
  </si>
  <si>
    <t>225-249</t>
  </si>
  <si>
    <t>200-224</t>
  </si>
  <si>
    <t>175-199</t>
  </si>
  <si>
    <t>Toppomgång 700 poäng och hägre</t>
  </si>
  <si>
    <t>850-</t>
  </si>
  <si>
    <t>825-849</t>
  </si>
  <si>
    <t>800-824</t>
  </si>
  <si>
    <t>775-799</t>
  </si>
  <si>
    <t>750-774</t>
  </si>
  <si>
    <t>725-749</t>
  </si>
  <si>
    <t>700-724</t>
  </si>
  <si>
    <t>TOPP 50 resultat Riksserien</t>
  </si>
  <si>
    <t>Poäng</t>
  </si>
  <si>
    <t xml:space="preserve">Omg </t>
  </si>
  <si>
    <t>Lag 2, div 3</t>
  </si>
  <si>
    <t>Lag 3, div 4</t>
  </si>
  <si>
    <t>Lag 4, div 6</t>
  </si>
  <si>
    <t>Lag 5, div 9</t>
  </si>
  <si>
    <t>Lag 6, div 10</t>
  </si>
  <si>
    <t>Lag 7, div 16</t>
  </si>
  <si>
    <t>Lag 8, div 20</t>
  </si>
  <si>
    <t>Lag 2, div 1</t>
  </si>
  <si>
    <t>Lag 4, div 7</t>
  </si>
  <si>
    <t>Lag 5, div 8</t>
  </si>
  <si>
    <t>Lag 7, div 10</t>
  </si>
  <si>
    <t>Lag 2. div 1</t>
  </si>
  <si>
    <t>Lag 3. div 4</t>
  </si>
  <si>
    <t>L ag 4. div 7</t>
  </si>
  <si>
    <t>Lag 5. div 8</t>
  </si>
  <si>
    <t>Lag 6. div 10</t>
  </si>
  <si>
    <t>Lag 7. div 10</t>
  </si>
  <si>
    <t>Lag 2. div 3</t>
  </si>
  <si>
    <t>L ag 4. div 6</t>
  </si>
  <si>
    <t>Lag 5. div 9</t>
  </si>
  <si>
    <t>Lag 7. div 16</t>
  </si>
  <si>
    <t>Lag 8. div 20</t>
  </si>
  <si>
    <t>Minst 2 omg</t>
  </si>
  <si>
    <t>D1</t>
  </si>
  <si>
    <t>D2</t>
  </si>
  <si>
    <t>D3</t>
  </si>
  <si>
    <t>D4</t>
  </si>
  <si>
    <t>D5</t>
  </si>
  <si>
    <t>D6</t>
  </si>
  <si>
    <t>D7</t>
  </si>
  <si>
    <t>Lotta Lindblom</t>
  </si>
  <si>
    <t>H1</t>
  </si>
  <si>
    <t>H2</t>
  </si>
  <si>
    <t>H3</t>
  </si>
  <si>
    <t>H4</t>
  </si>
  <si>
    <t>H5</t>
  </si>
  <si>
    <t>H6</t>
  </si>
  <si>
    <t>H7</t>
  </si>
  <si>
    <t>H8</t>
  </si>
  <si>
    <t>Jan Selberg</t>
  </si>
  <si>
    <t>Inger Klockare</t>
  </si>
  <si>
    <t>Anita Sundholm</t>
  </si>
  <si>
    <t>D0</t>
  </si>
  <si>
    <t>Anna-Lena Niva  W</t>
  </si>
  <si>
    <t>H0</t>
  </si>
  <si>
    <t>Riksserien omg 1</t>
  </si>
  <si>
    <t>Strikes</t>
  </si>
  <si>
    <t>Spärr</t>
  </si>
  <si>
    <t>Miss</t>
  </si>
  <si>
    <t>Hål</t>
  </si>
  <si>
    <t>10 I TOPP, omg 1</t>
  </si>
  <si>
    <t xml:space="preserve">10 I TOPP, omg 1 </t>
  </si>
  <si>
    <t>Åsa Korvi</t>
  </si>
  <si>
    <t>Peder Lindblom</t>
  </si>
  <si>
    <t>Riksserien omg 2</t>
  </si>
  <si>
    <t>t.o.m. omg 2</t>
  </si>
  <si>
    <t xml:space="preserve">t.o.m. omg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</si>
</sst>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rgb="FF000000"/>
      <name val="Arial Narrow"/>
      <family val="2"/>
    </font>
    <font>
      <b/>
      <sz val="13"/>
      <color rgb="FF000000"/>
      <name val="Courier New"/>
      <family val="3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" fontId="0" fillId="0" borderId="0" xfId="0" applyNumberFormat="1"/>
    <xf numFmtId="0" fontId="3" fillId="0" borderId="1" xfId="0" applyFont="1" applyBorder="1" applyAlignment="1">
      <alignment horizontal="center" vertical="center" textRotation="89"/>
    </xf>
    <xf numFmtId="0" fontId="3" fillId="0" borderId="1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/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0" fillId="0" borderId="2" xfId="0" applyBorder="1"/>
    <xf numFmtId="1" fontId="1" fillId="2" borderId="2" xfId="0" applyNumberFormat="1" applyFont="1" applyFill="1" applyBorder="1" applyAlignment="1">
      <alignment horizontal="center"/>
    </xf>
    <xf numFmtId="0" fontId="0" fillId="2" borderId="2" xfId="0" applyFill="1" applyBorder="1"/>
    <xf numFmtId="0" fontId="5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0" fillId="0" borderId="2" xfId="0" applyBorder="1" applyAlignment="1">
      <alignment horizontal="center" vertical="center" textRotation="90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 textRotation="90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7" borderId="3" xfId="0" applyFont="1" applyFill="1" applyBorder="1"/>
    <xf numFmtId="0" fontId="6" fillId="9" borderId="3" xfId="0" applyFont="1" applyFill="1" applyBorder="1"/>
    <xf numFmtId="0" fontId="2" fillId="10" borderId="3" xfId="0" applyFont="1" applyFill="1" applyBorder="1"/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4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6" fillId="11" borderId="2" xfId="0" applyFont="1" applyFill="1" applyBorder="1"/>
    <xf numFmtId="0" fontId="6" fillId="12" borderId="2" xfId="0" applyFont="1" applyFill="1" applyBorder="1"/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" fontId="0" fillId="0" borderId="0" xfId="0" applyNumberFormat="1" applyAlignment="1">
      <alignment horizontal="center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 wrapText="1"/>
    </xf>
    <xf numFmtId="0" fontId="6" fillId="3" borderId="2" xfId="0" applyFont="1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6" fillId="0" borderId="5" xfId="0" applyFont="1" applyBorder="1"/>
    <xf numFmtId="1" fontId="1" fillId="0" borderId="5" xfId="0" applyNumberFormat="1" applyFon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5" xfId="0" applyFill="1" applyBorder="1" applyAlignment="1">
      <alignment horizontal="center"/>
    </xf>
    <xf numFmtId="0" fontId="6" fillId="8" borderId="2" xfId="0" applyFont="1" applyFill="1" applyBorder="1"/>
    <xf numFmtId="1" fontId="0" fillId="0" borderId="1" xfId="0" applyNumberFormat="1" applyBorder="1" applyAlignment="1">
      <alignment horizontal="center"/>
    </xf>
    <xf numFmtId="0" fontId="6" fillId="13" borderId="2" xfId="0" applyFont="1" applyFill="1" applyBorder="1"/>
    <xf numFmtId="0" fontId="2" fillId="13" borderId="3" xfId="0" applyFont="1" applyFill="1" applyBorder="1"/>
    <xf numFmtId="0" fontId="2" fillId="13" borderId="2" xfId="0" applyFont="1" applyFill="1" applyBorder="1"/>
    <xf numFmtId="0" fontId="6" fillId="10" borderId="2" xfId="0" applyFont="1" applyFill="1" applyBorder="1"/>
    <xf numFmtId="0" fontId="2" fillId="14" borderId="3" xfId="0" applyFont="1" applyFill="1" applyBorder="1"/>
    <xf numFmtId="0" fontId="1" fillId="0" borderId="0" xfId="0" applyFont="1"/>
    <xf numFmtId="0" fontId="5" fillId="0" borderId="0" xfId="0" applyFont="1" applyAlignment="1">
      <alignment horizontal="center"/>
    </xf>
    <xf numFmtId="0" fontId="6" fillId="16" borderId="2" xfId="0" applyFont="1" applyFill="1" applyBorder="1"/>
    <xf numFmtId="0" fontId="6" fillId="17" borderId="2" xfId="0" applyFont="1" applyFill="1" applyBorder="1"/>
    <xf numFmtId="0" fontId="6" fillId="18" borderId="2" xfId="0" applyFont="1" applyFill="1" applyBorder="1"/>
    <xf numFmtId="0" fontId="6" fillId="19" borderId="2" xfId="0" applyFont="1" applyFill="1" applyBorder="1"/>
    <xf numFmtId="0" fontId="6" fillId="20" borderId="2" xfId="0" applyFont="1" applyFill="1" applyBorder="1"/>
    <xf numFmtId="0" fontId="6" fillId="15" borderId="2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9" fillId="0" borderId="0" xfId="0" applyFont="1"/>
    <xf numFmtId="0" fontId="1" fillId="0" borderId="5" xfId="0" applyFont="1" applyBorder="1" applyAlignment="1">
      <alignment horizontal="center" vertical="center"/>
    </xf>
    <xf numFmtId="0" fontId="5" fillId="0" borderId="2" xfId="0" applyFont="1" applyBorder="1"/>
    <xf numFmtId="0" fontId="0" fillId="2" borderId="0" xfId="0" applyFill="1"/>
    <xf numFmtId="0" fontId="6" fillId="3" borderId="3" xfId="0" applyFont="1" applyFill="1" applyBorder="1"/>
    <xf numFmtId="0" fontId="6" fillId="21" borderId="3" xfId="0" applyFont="1" applyFill="1" applyBorder="1"/>
    <xf numFmtId="0" fontId="6" fillId="10" borderId="3" xfId="0" applyFont="1" applyFill="1" applyBorder="1"/>
    <xf numFmtId="0" fontId="6" fillId="13" borderId="3" xfId="0" applyFont="1" applyFill="1" applyBorder="1"/>
    <xf numFmtId="0" fontId="6" fillId="5" borderId="2" xfId="0" applyFont="1" applyFill="1" applyBorder="1"/>
    <xf numFmtId="0" fontId="6" fillId="22" borderId="2" xfId="0" applyFont="1" applyFill="1" applyBorder="1"/>
    <xf numFmtId="0" fontId="6" fillId="23" borderId="2" xfId="0" applyFont="1" applyFill="1" applyBorder="1"/>
    <xf numFmtId="0" fontId="6" fillId="24" borderId="2" xfId="0" applyFont="1" applyFill="1" applyBorder="1"/>
    <xf numFmtId="0" fontId="6" fillId="25" borderId="2" xfId="0" applyFont="1" applyFill="1" applyBorder="1"/>
    <xf numFmtId="0" fontId="6" fillId="26" borderId="2" xfId="0" applyFont="1" applyFill="1" applyBorder="1"/>
    <xf numFmtId="0" fontId="6" fillId="27" borderId="2" xfId="0" applyFont="1" applyFill="1" applyBorder="1"/>
    <xf numFmtId="0" fontId="6" fillId="27" borderId="3" xfId="0" applyFont="1" applyFill="1" applyBorder="1"/>
    <xf numFmtId="0" fontId="6" fillId="19" borderId="3" xfId="0" applyFont="1" applyFill="1" applyBorder="1"/>
    <xf numFmtId="0" fontId="6" fillId="5" borderId="3" xfId="0" applyFont="1" applyFill="1" applyBorder="1"/>
    <xf numFmtId="0" fontId="6" fillId="23" borderId="3" xfId="0" applyFont="1" applyFill="1" applyBorder="1"/>
    <xf numFmtId="0" fontId="6" fillId="22" borderId="3" xfId="0" applyFont="1" applyFill="1" applyBorder="1"/>
    <xf numFmtId="0" fontId="6" fillId="26" borderId="3" xfId="0" applyFont="1" applyFill="1" applyBorder="1"/>
    <xf numFmtId="0" fontId="6" fillId="24" borderId="3" xfId="0" applyFont="1" applyFill="1" applyBorder="1"/>
    <xf numFmtId="0" fontId="6" fillId="25" borderId="3" xfId="0" applyFont="1" applyFill="1" applyBorder="1"/>
    <xf numFmtId="0" fontId="2" fillId="3" borderId="3" xfId="0" applyFont="1" applyFill="1" applyBorder="1"/>
    <xf numFmtId="0" fontId="6" fillId="8" borderId="3" xfId="0" applyFont="1" applyFill="1" applyBorder="1"/>
    <xf numFmtId="0" fontId="6" fillId="21" borderId="2" xfId="0" applyFont="1" applyFill="1" applyBorder="1"/>
    <xf numFmtId="0" fontId="6" fillId="9" borderId="2" xfId="0" applyFont="1" applyFill="1" applyBorder="1"/>
    <xf numFmtId="0" fontId="6" fillId="7" borderId="2" xfId="0" applyFont="1" applyFill="1" applyBorder="1"/>
    <xf numFmtId="0" fontId="0" fillId="3" borderId="2" xfId="0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28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5" fillId="5" borderId="2" xfId="0" applyFont="1" applyFill="1" applyBorder="1"/>
    <xf numFmtId="0" fontId="5" fillId="23" borderId="2" xfId="0" applyFont="1" applyFill="1" applyBorder="1"/>
    <xf numFmtId="0" fontId="5" fillId="22" borderId="2" xfId="0" applyFont="1" applyFill="1" applyBorder="1"/>
    <xf numFmtId="0" fontId="5" fillId="22" borderId="3" xfId="0" applyFont="1" applyFill="1" applyBorder="1"/>
    <xf numFmtId="0" fontId="5" fillId="26" borderId="3" xfId="0" applyFont="1" applyFill="1" applyBorder="1"/>
    <xf numFmtId="0" fontId="5" fillId="23" borderId="3" xfId="0" applyFont="1" applyFill="1" applyBorder="1"/>
    <xf numFmtId="0" fontId="5" fillId="5" borderId="3" xfId="0" applyFont="1" applyFill="1" applyBorder="1"/>
    <xf numFmtId="0" fontId="5" fillId="24" borderId="2" xfId="0" applyFont="1" applyFill="1" applyBorder="1"/>
    <xf numFmtId="0" fontId="5" fillId="24" borderId="3" xfId="0" applyFont="1" applyFill="1" applyBorder="1"/>
    <xf numFmtId="0" fontId="5" fillId="25" borderId="2" xfId="0" applyFont="1" applyFill="1" applyBorder="1"/>
    <xf numFmtId="0" fontId="5" fillId="25" borderId="3" xfId="0" applyFont="1" applyFill="1" applyBorder="1"/>
    <xf numFmtId="0" fontId="5" fillId="26" borderId="2" xfId="0" applyFont="1" applyFill="1" applyBorder="1"/>
    <xf numFmtId="0" fontId="5" fillId="0" borderId="3" xfId="0" applyFont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21" borderId="2" xfId="0" applyFont="1" applyFill="1" applyBorder="1"/>
    <xf numFmtId="0" fontId="5" fillId="21" borderId="3" xfId="0" applyFont="1" applyFill="1" applyBorder="1"/>
    <xf numFmtId="0" fontId="5" fillId="7" borderId="2" xfId="0" applyFont="1" applyFill="1" applyBorder="1"/>
    <xf numFmtId="0" fontId="5" fillId="7" borderId="3" xfId="0" applyFont="1" applyFill="1" applyBorder="1"/>
    <xf numFmtId="0" fontId="5" fillId="8" borderId="2" xfId="0" applyFont="1" applyFill="1" applyBorder="1"/>
    <xf numFmtId="0" fontId="5" fillId="8" borderId="3" xfId="0" applyFont="1" applyFill="1" applyBorder="1"/>
    <xf numFmtId="0" fontId="5" fillId="10" borderId="2" xfId="0" applyFont="1" applyFill="1" applyBorder="1"/>
    <xf numFmtId="0" fontId="5" fillId="10" borderId="3" xfId="0" applyFont="1" applyFill="1" applyBorder="1"/>
    <xf numFmtId="0" fontId="5" fillId="9" borderId="2" xfId="0" applyFont="1" applyFill="1" applyBorder="1"/>
    <xf numFmtId="0" fontId="5" fillId="9" borderId="3" xfId="0" applyFont="1" applyFill="1" applyBorder="1"/>
    <xf numFmtId="0" fontId="5" fillId="13" borderId="2" xfId="0" applyFont="1" applyFill="1" applyBorder="1"/>
    <xf numFmtId="0" fontId="6" fillId="3" borderId="4" xfId="0" applyFont="1" applyFill="1" applyBorder="1"/>
    <xf numFmtId="0" fontId="6" fillId="7" borderId="6" xfId="0" applyFont="1" applyFill="1" applyBorder="1"/>
    <xf numFmtId="0" fontId="6" fillId="14" borderId="6" xfId="0" applyFont="1" applyFill="1" applyBorder="1"/>
    <xf numFmtId="0" fontId="6" fillId="0" borderId="6" xfId="0" applyFont="1" applyBorder="1"/>
    <xf numFmtId="0" fontId="6" fillId="10" borderId="4" xfId="0" applyFont="1" applyFill="1" applyBorder="1"/>
    <xf numFmtId="0" fontId="6" fillId="11" borderId="4" xfId="0" applyFont="1" applyFill="1" applyBorder="1"/>
    <xf numFmtId="0" fontId="6" fillId="20" borderId="4" xfId="0" applyFont="1" applyFill="1" applyBorder="1"/>
    <xf numFmtId="0" fontId="6" fillId="16" borderId="4" xfId="0" applyFont="1" applyFill="1" applyBorder="1"/>
    <xf numFmtId="0" fontId="6" fillId="18" borderId="4" xfId="0" applyFont="1" applyFill="1" applyBorder="1"/>
    <xf numFmtId="0" fontId="6" fillId="12" borderId="4" xfId="0" applyFont="1" applyFill="1" applyBorder="1"/>
    <xf numFmtId="0" fontId="6" fillId="19" borderId="4" xfId="0" applyFont="1" applyFill="1" applyBorder="1"/>
    <xf numFmtId="0" fontId="0" fillId="4" borderId="2" xfId="0" applyFill="1" applyBorder="1" applyAlignment="1">
      <alignment horizontal="center"/>
    </xf>
    <xf numFmtId="0" fontId="6" fillId="8" borderId="7" xfId="0" applyFont="1" applyFill="1" applyBorder="1"/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1" fontId="0" fillId="4" borderId="2" xfId="0" applyNumberFormat="1" applyFill="1" applyBorder="1" applyAlignment="1">
      <alignment horizontal="center"/>
    </xf>
    <xf numFmtId="1" fontId="0" fillId="5" borderId="2" xfId="0" applyNumberFormat="1" applyFill="1" applyBorder="1" applyAlignment="1">
      <alignment horizontal="center"/>
    </xf>
    <xf numFmtId="1" fontId="0" fillId="6" borderId="2" xfId="0" applyNumberForma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2" fillId="3" borderId="2" xfId="0" applyFont="1" applyFill="1" applyBorder="1"/>
    <xf numFmtId="0" fontId="6" fillId="5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</xdr:row>
      <xdr:rowOff>76200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9F3B2EEB-70D2-42F1-BD07-9B53FAB34615}"/>
            </a:ext>
          </a:extLst>
        </xdr:cNvPr>
        <xdr:cNvSpPr>
          <a:spLocks noChangeAspect="1" noChangeArrowheads="1"/>
        </xdr:cNvSpPr>
      </xdr:nvSpPr>
      <xdr:spPr bwMode="auto">
        <a:xfrm>
          <a:off x="655320" y="6675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29</xdr:row>
      <xdr:rowOff>76200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954B77C0-F595-4FC3-B386-0CC76386E0AD}"/>
            </a:ext>
          </a:extLst>
        </xdr:cNvPr>
        <xdr:cNvSpPr>
          <a:spLocks noChangeAspect="1" noChangeArrowheads="1"/>
        </xdr:cNvSpPr>
      </xdr:nvSpPr>
      <xdr:spPr bwMode="auto">
        <a:xfrm>
          <a:off x="411480" y="6233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54</xdr:row>
      <xdr:rowOff>76200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7CE95E23-87C9-4C61-B00D-14295D1453A9}"/>
            </a:ext>
          </a:extLst>
        </xdr:cNvPr>
        <xdr:cNvSpPr>
          <a:spLocks noChangeAspect="1" noChangeArrowheads="1"/>
        </xdr:cNvSpPr>
      </xdr:nvSpPr>
      <xdr:spPr bwMode="auto">
        <a:xfrm>
          <a:off x="411480" y="10652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48</xdr:row>
      <xdr:rowOff>7620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F2E6864E-0B52-476A-B7A5-C9356237C87D}"/>
            </a:ext>
          </a:extLst>
        </xdr:cNvPr>
        <xdr:cNvSpPr>
          <a:spLocks noChangeAspect="1" noChangeArrowheads="1"/>
        </xdr:cNvSpPr>
      </xdr:nvSpPr>
      <xdr:spPr bwMode="auto">
        <a:xfrm>
          <a:off x="563880" y="5943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48</xdr:row>
      <xdr:rowOff>7620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1009DF73-4319-4CBF-92B0-B2E3998E7BA3}"/>
            </a:ext>
          </a:extLst>
        </xdr:cNvPr>
        <xdr:cNvSpPr>
          <a:spLocks noChangeAspect="1" noChangeArrowheads="1"/>
        </xdr:cNvSpPr>
      </xdr:nvSpPr>
      <xdr:spPr bwMode="auto">
        <a:xfrm>
          <a:off x="563880" y="5943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403860</xdr:colOff>
      <xdr:row>48</xdr:row>
      <xdr:rowOff>45720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57E8C3C5-E887-4722-B438-92B1D4D26B73}"/>
            </a:ext>
          </a:extLst>
        </xdr:cNvPr>
        <xdr:cNvSpPr>
          <a:spLocks noChangeAspect="1" noChangeArrowheads="1"/>
        </xdr:cNvSpPr>
      </xdr:nvSpPr>
      <xdr:spPr bwMode="auto">
        <a:xfrm>
          <a:off x="1059180" y="5981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76200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8A91E070-3098-40E4-9D7D-4E75CC75726B}"/>
            </a:ext>
          </a:extLst>
        </xdr:cNvPr>
        <xdr:cNvSpPr>
          <a:spLocks noChangeAspect="1" noChangeArrowheads="1"/>
        </xdr:cNvSpPr>
      </xdr:nvSpPr>
      <xdr:spPr bwMode="auto">
        <a:xfrm>
          <a:off x="8100060" y="61798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49</xdr:row>
      <xdr:rowOff>76200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CD0CD5C7-EAA8-4BD4-91F5-7AA70B60AB8D}"/>
            </a:ext>
          </a:extLst>
        </xdr:cNvPr>
        <xdr:cNvSpPr>
          <a:spLocks noChangeAspect="1" noChangeArrowheads="1"/>
        </xdr:cNvSpPr>
      </xdr:nvSpPr>
      <xdr:spPr bwMode="auto">
        <a:xfrm>
          <a:off x="243840" y="4762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sv-SE"/>
        </a:p>
      </xdr:txBody>
    </xdr:sp>
    <xdr:clientData/>
  </xdr:oneCellAnchor>
  <xdr:oneCellAnchor>
    <xdr:from>
      <xdr:col>1</xdr:col>
      <xdr:colOff>0</xdr:colOff>
      <xdr:row>5</xdr:row>
      <xdr:rowOff>76200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73FB7715-19B9-4747-9121-CE25BEC15AC5}"/>
            </a:ext>
          </a:extLst>
        </xdr:cNvPr>
        <xdr:cNvSpPr>
          <a:spLocks noChangeAspect="1" noChangeArrowheads="1"/>
        </xdr:cNvSpPr>
      </xdr:nvSpPr>
      <xdr:spPr bwMode="auto">
        <a:xfrm>
          <a:off x="8100060" y="6370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76200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C09B1B65-AB6D-4230-8294-6152ADE9E7D8}"/>
            </a:ext>
          </a:extLst>
        </xdr:cNvPr>
        <xdr:cNvSpPr>
          <a:spLocks noChangeAspect="1" noChangeArrowheads="1"/>
        </xdr:cNvSpPr>
      </xdr:nvSpPr>
      <xdr:spPr bwMode="auto">
        <a:xfrm>
          <a:off x="8465820" y="1079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76200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51ECE8BC-823E-444D-BB9B-99CD7A176338}"/>
            </a:ext>
          </a:extLst>
        </xdr:cNvPr>
        <xdr:cNvSpPr>
          <a:spLocks noChangeAspect="1" noChangeArrowheads="1"/>
        </xdr:cNvSpPr>
      </xdr:nvSpPr>
      <xdr:spPr bwMode="auto">
        <a:xfrm>
          <a:off x="10934700" y="9685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27</xdr:row>
      <xdr:rowOff>7620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55CA9CCA-F355-499B-AC72-0CEDAA981BDA}"/>
            </a:ext>
          </a:extLst>
        </xdr:cNvPr>
        <xdr:cNvSpPr>
          <a:spLocks noChangeAspect="1" noChangeArrowheads="1"/>
        </xdr:cNvSpPr>
      </xdr:nvSpPr>
      <xdr:spPr bwMode="auto">
        <a:xfrm>
          <a:off x="6400800" y="4693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27</xdr:row>
      <xdr:rowOff>76200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86237FFF-C7C8-424A-A207-348EF0362D21}"/>
            </a:ext>
          </a:extLst>
        </xdr:cNvPr>
        <xdr:cNvSpPr>
          <a:spLocks noChangeAspect="1" noChangeArrowheads="1"/>
        </xdr:cNvSpPr>
      </xdr:nvSpPr>
      <xdr:spPr bwMode="auto">
        <a:xfrm>
          <a:off x="6248400" y="5219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27</xdr:row>
      <xdr:rowOff>76200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DF56C21B-26DE-44F5-9AD8-979884C11D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23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76200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A4A2F8ED-03A9-4F6C-BA69-FF728DF81F4F}"/>
            </a:ext>
          </a:extLst>
        </xdr:cNvPr>
        <xdr:cNvSpPr>
          <a:spLocks noChangeAspect="1" noChangeArrowheads="1"/>
        </xdr:cNvSpPr>
      </xdr:nvSpPr>
      <xdr:spPr bwMode="auto">
        <a:xfrm>
          <a:off x="6248400" y="4762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12</xdr:row>
      <xdr:rowOff>76200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A06E834-B7B3-4986-9920-23D0082DC385}"/>
            </a:ext>
          </a:extLst>
        </xdr:cNvPr>
        <xdr:cNvSpPr>
          <a:spLocks noChangeAspect="1" noChangeArrowheads="1"/>
        </xdr:cNvSpPr>
      </xdr:nvSpPr>
      <xdr:spPr bwMode="auto">
        <a:xfrm>
          <a:off x="868680" y="1744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9</xdr:row>
      <xdr:rowOff>76200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5D4A91C-1CCD-4801-8D3C-65BB5398A9DF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82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22</xdr:row>
      <xdr:rowOff>76200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D3929DEE-EA25-4977-8BF0-B1994A55DEE8}"/>
            </a:ext>
          </a:extLst>
        </xdr:cNvPr>
        <xdr:cNvSpPr>
          <a:spLocks noChangeAspect="1" noChangeArrowheads="1"/>
        </xdr:cNvSpPr>
      </xdr:nvSpPr>
      <xdr:spPr bwMode="auto">
        <a:xfrm>
          <a:off x="86868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76200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F9142F59-C05A-4730-9B91-B92502F6813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32</xdr:row>
      <xdr:rowOff>76200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5CE6925E-7A90-4EFF-ADFD-9DFD16709D3F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6415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58</xdr:row>
      <xdr:rowOff>76200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FBF591D6-0C3C-4ECC-89AC-54A499153C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0611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31</xdr:row>
      <xdr:rowOff>7620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7595B117-5698-415A-B102-DD19FA43C1CC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31</xdr:row>
      <xdr:rowOff>7620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93D47039-52A4-458F-A5D7-6CF1F01B5A1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31</xdr:row>
      <xdr:rowOff>45720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6D2996B8-C1C5-4B79-9AA5-E0891A0BDD8F}"/>
            </a:ext>
          </a:extLst>
        </xdr:cNvPr>
        <xdr:cNvSpPr>
          <a:spLocks noChangeAspect="1" noChangeArrowheads="1"/>
        </xdr:cNvSpPr>
      </xdr:nvSpPr>
      <xdr:spPr bwMode="auto">
        <a:xfrm>
          <a:off x="1272540" y="12390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35</xdr:row>
      <xdr:rowOff>76200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8DDC9766-32D3-44B2-9440-85ED43F30241}"/>
            </a:ext>
          </a:extLst>
        </xdr:cNvPr>
        <xdr:cNvSpPr>
          <a:spLocks noChangeAspect="1" noChangeArrowheads="1"/>
        </xdr:cNvSpPr>
      </xdr:nvSpPr>
      <xdr:spPr bwMode="auto">
        <a:xfrm>
          <a:off x="6065520" y="6675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76200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2BAC26BC-3069-496B-8501-792DDCBF2291}"/>
            </a:ext>
          </a:extLst>
        </xdr:cNvPr>
        <xdr:cNvSpPr>
          <a:spLocks noChangeAspect="1" noChangeArrowheads="1"/>
        </xdr:cNvSpPr>
      </xdr:nvSpPr>
      <xdr:spPr bwMode="auto">
        <a:xfrm>
          <a:off x="5775960" y="6675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76200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8F9B9A26-C2A1-4D69-B799-40E0A53C284A}"/>
            </a:ext>
          </a:extLst>
        </xdr:cNvPr>
        <xdr:cNvSpPr>
          <a:spLocks noChangeAspect="1" noChangeArrowheads="1"/>
        </xdr:cNvSpPr>
      </xdr:nvSpPr>
      <xdr:spPr bwMode="auto">
        <a:xfrm>
          <a:off x="5775960" y="6233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76200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D3FFC05E-3ED7-41B4-8DA5-EF34131AFA10}"/>
            </a:ext>
          </a:extLst>
        </xdr:cNvPr>
        <xdr:cNvSpPr>
          <a:spLocks noChangeAspect="1" noChangeArrowheads="1"/>
        </xdr:cNvSpPr>
      </xdr:nvSpPr>
      <xdr:spPr bwMode="auto">
        <a:xfrm>
          <a:off x="5775960" y="10652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33</xdr:row>
      <xdr:rowOff>7620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250E575A-8571-419C-9B51-708A1AD0BBE7}"/>
            </a:ext>
          </a:extLst>
        </xdr:cNvPr>
        <xdr:cNvSpPr>
          <a:spLocks noChangeAspect="1" noChangeArrowheads="1"/>
        </xdr:cNvSpPr>
      </xdr:nvSpPr>
      <xdr:spPr bwMode="auto">
        <a:xfrm>
          <a:off x="5928360" y="5943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33</xdr:row>
      <xdr:rowOff>7620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8D6135E8-8E59-4707-B3E1-88056C1764B0}"/>
            </a:ext>
          </a:extLst>
        </xdr:cNvPr>
        <xdr:cNvSpPr>
          <a:spLocks noChangeAspect="1" noChangeArrowheads="1"/>
        </xdr:cNvSpPr>
      </xdr:nvSpPr>
      <xdr:spPr bwMode="auto">
        <a:xfrm>
          <a:off x="5928360" y="5943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403860</xdr:colOff>
      <xdr:row>33</xdr:row>
      <xdr:rowOff>45720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647FF343-D6E0-4ABA-8546-B07720555F1B}"/>
            </a:ext>
          </a:extLst>
        </xdr:cNvPr>
        <xdr:cNvSpPr>
          <a:spLocks noChangeAspect="1" noChangeArrowheads="1"/>
        </xdr:cNvSpPr>
      </xdr:nvSpPr>
      <xdr:spPr bwMode="auto">
        <a:xfrm>
          <a:off x="6469380" y="5981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22</xdr:row>
      <xdr:rowOff>7620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CE55CB40-47C3-4E98-939D-9D6BBF8661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0523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22</xdr:row>
      <xdr:rowOff>7620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16855854-DF4F-4FAC-8E22-DCEFC762F4C6}"/>
            </a:ext>
          </a:extLst>
        </xdr:cNvPr>
        <xdr:cNvSpPr>
          <a:spLocks noChangeAspect="1" noChangeArrowheads="1"/>
        </xdr:cNvSpPr>
      </xdr:nvSpPr>
      <xdr:spPr bwMode="auto">
        <a:xfrm>
          <a:off x="762000" y="10523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22</xdr:row>
      <xdr:rowOff>45720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57061E4E-70B4-46DA-89F7-A53A680ABA09}"/>
            </a:ext>
          </a:extLst>
        </xdr:cNvPr>
        <xdr:cNvSpPr>
          <a:spLocks noChangeAspect="1" noChangeArrowheads="1"/>
        </xdr:cNvSpPr>
      </xdr:nvSpPr>
      <xdr:spPr bwMode="auto">
        <a:xfrm>
          <a:off x="1272540" y="10561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17</xdr:row>
      <xdr:rowOff>76200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5F24E960-ED31-4870-8BE5-62A95DE53CDE}"/>
            </a:ext>
          </a:extLst>
        </xdr:cNvPr>
        <xdr:cNvSpPr>
          <a:spLocks noChangeAspect="1" noChangeArrowheads="1"/>
        </xdr:cNvSpPr>
      </xdr:nvSpPr>
      <xdr:spPr bwMode="auto">
        <a:xfrm>
          <a:off x="609600" y="9707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51</xdr:row>
      <xdr:rowOff>76200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A5A676E8-3720-439E-9294-B11FEFF06F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6743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63</xdr:row>
      <xdr:rowOff>76200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4DED0916-130A-43BA-B53B-91366EEC5D3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8841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37</xdr:row>
      <xdr:rowOff>7620</xdr:rowOff>
    </xdr:from>
    <xdr:ext cx="518160" cy="54864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6E622E40-1AAD-4D5D-B83E-86B7D4CC84EC}"/>
            </a:ext>
          </a:extLst>
        </xdr:cNvPr>
        <xdr:cNvSpPr>
          <a:spLocks noChangeAspect="1" noChangeArrowheads="1"/>
        </xdr:cNvSpPr>
      </xdr:nvSpPr>
      <xdr:spPr bwMode="auto">
        <a:xfrm>
          <a:off x="6225540" y="6827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37</xdr:row>
      <xdr:rowOff>7620</xdr:rowOff>
    </xdr:from>
    <xdr:ext cx="518160" cy="54864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7987EDB9-0393-433B-B46C-2418901EAD03}"/>
            </a:ext>
          </a:extLst>
        </xdr:cNvPr>
        <xdr:cNvSpPr>
          <a:spLocks noChangeAspect="1" noChangeArrowheads="1"/>
        </xdr:cNvSpPr>
      </xdr:nvSpPr>
      <xdr:spPr bwMode="auto">
        <a:xfrm>
          <a:off x="6225540" y="6827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37</xdr:row>
      <xdr:rowOff>45720</xdr:rowOff>
    </xdr:from>
    <xdr:ext cx="518160" cy="54864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F7B8A18C-31E3-4DF4-B0B2-EE3E9B573A92}"/>
            </a:ext>
          </a:extLst>
        </xdr:cNvPr>
        <xdr:cNvSpPr>
          <a:spLocks noChangeAspect="1" noChangeArrowheads="1"/>
        </xdr:cNvSpPr>
      </xdr:nvSpPr>
      <xdr:spPr bwMode="auto">
        <a:xfrm>
          <a:off x="6225540" y="68656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1866900" cy="228600"/>
    <xdr:pic>
      <xdr:nvPicPr>
        <xdr:cNvPr id="26" name="Bildobjekt 25">
          <a:extLst>
            <a:ext uri="{FF2B5EF4-FFF2-40B4-BE49-F238E27FC236}">
              <a16:creationId xmlns:a16="http://schemas.microsoft.com/office/drawing/2014/main" id="{775AA80F-5EC9-4637-BD46-E323CE51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6460" y="8587740"/>
          <a:ext cx="18669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76200</xdr:rowOff>
    </xdr:from>
    <xdr:ext cx="518160" cy="54864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96C7B3C4-843B-4B7C-A704-41748BFF9A32}"/>
            </a:ext>
          </a:extLst>
        </xdr:cNvPr>
        <xdr:cNvSpPr>
          <a:spLocks noChangeAspect="1" noChangeArrowheads="1"/>
        </xdr:cNvSpPr>
      </xdr:nvSpPr>
      <xdr:spPr bwMode="auto">
        <a:xfrm>
          <a:off x="5966460" y="11315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76200</xdr:rowOff>
    </xdr:from>
    <xdr:ext cx="518160" cy="54864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D646E987-CB43-469F-8963-63C684168D69}"/>
            </a:ext>
          </a:extLst>
        </xdr:cNvPr>
        <xdr:cNvSpPr>
          <a:spLocks noChangeAspect="1" noChangeArrowheads="1"/>
        </xdr:cNvSpPr>
      </xdr:nvSpPr>
      <xdr:spPr bwMode="auto">
        <a:xfrm>
          <a:off x="5966460" y="14188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54</xdr:row>
      <xdr:rowOff>76200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10DD55E7-1A62-469B-8997-194CCF994D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23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76200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2A43499-70C6-40B4-9B11-9EC641777173}"/>
            </a:ext>
          </a:extLst>
        </xdr:cNvPr>
        <xdr:cNvSpPr>
          <a:spLocks noChangeAspect="1" noChangeArrowheads="1"/>
        </xdr:cNvSpPr>
      </xdr:nvSpPr>
      <xdr:spPr bwMode="auto">
        <a:xfrm>
          <a:off x="6522720" y="8115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76200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E4D31C1A-0202-45C6-9220-704FFA34159C}"/>
            </a:ext>
          </a:extLst>
        </xdr:cNvPr>
        <xdr:cNvSpPr>
          <a:spLocks noChangeAspect="1" noChangeArrowheads="1"/>
        </xdr:cNvSpPr>
      </xdr:nvSpPr>
      <xdr:spPr bwMode="auto">
        <a:xfrm>
          <a:off x="868680" y="1744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11</xdr:row>
      <xdr:rowOff>76200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6E4397E4-A933-4F35-A84A-0EE6D5079E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82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63</xdr:row>
      <xdr:rowOff>76200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754DE73-7407-4A7A-960F-3757D6B7795F}"/>
            </a:ext>
          </a:extLst>
        </xdr:cNvPr>
        <xdr:cNvSpPr>
          <a:spLocks noChangeAspect="1" noChangeArrowheads="1"/>
        </xdr:cNvSpPr>
      </xdr:nvSpPr>
      <xdr:spPr bwMode="auto">
        <a:xfrm>
          <a:off x="86868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63</xdr:row>
      <xdr:rowOff>76200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743335E-89D1-4189-A1D9-6C984C7507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61</xdr:row>
      <xdr:rowOff>76200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6D9DADBC-45AE-443F-A5C6-8BE5DBA31408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6415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83</xdr:row>
      <xdr:rowOff>76200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135174C9-F4AD-4CC7-8C44-4D11A0FA0C7E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0611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60</xdr:row>
      <xdr:rowOff>7620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63FF4E9A-3B72-4872-B51F-5FB8E0828AF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60</xdr:row>
      <xdr:rowOff>7620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8F161F04-22CF-4500-ABBA-0EB13BEB2FF6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60</xdr:row>
      <xdr:rowOff>45720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36F6A44D-147A-4C4A-BEBF-42E22CD06DB8}"/>
            </a:ext>
          </a:extLst>
        </xdr:cNvPr>
        <xdr:cNvSpPr>
          <a:spLocks noChangeAspect="1" noChangeArrowheads="1"/>
        </xdr:cNvSpPr>
      </xdr:nvSpPr>
      <xdr:spPr bwMode="auto">
        <a:xfrm>
          <a:off x="1272540" y="12390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22</xdr:row>
      <xdr:rowOff>7620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B1114779-4D2A-4FDF-841C-683167C597F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0523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22</xdr:row>
      <xdr:rowOff>7620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5C0D3F14-BE7C-4473-88D6-A8BF574A1346}"/>
            </a:ext>
          </a:extLst>
        </xdr:cNvPr>
        <xdr:cNvSpPr>
          <a:spLocks noChangeAspect="1" noChangeArrowheads="1"/>
        </xdr:cNvSpPr>
      </xdr:nvSpPr>
      <xdr:spPr bwMode="auto">
        <a:xfrm>
          <a:off x="762000" y="10523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22</xdr:row>
      <xdr:rowOff>45720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45B29652-6D94-453C-B167-A3FCF839096D}"/>
            </a:ext>
          </a:extLst>
        </xdr:cNvPr>
        <xdr:cNvSpPr>
          <a:spLocks noChangeAspect="1" noChangeArrowheads="1"/>
        </xdr:cNvSpPr>
      </xdr:nvSpPr>
      <xdr:spPr bwMode="auto">
        <a:xfrm>
          <a:off x="1272540" y="10561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18</xdr:row>
      <xdr:rowOff>76200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9086B3BC-3F4F-423B-926C-84D41E0C4498}"/>
            </a:ext>
          </a:extLst>
        </xdr:cNvPr>
        <xdr:cNvSpPr>
          <a:spLocks noChangeAspect="1" noChangeArrowheads="1"/>
        </xdr:cNvSpPr>
      </xdr:nvSpPr>
      <xdr:spPr bwMode="auto">
        <a:xfrm>
          <a:off x="609600" y="9707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46</xdr:row>
      <xdr:rowOff>76200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877C1A49-3635-4BAE-BAE5-6B76679E901C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6743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57</xdr:row>
      <xdr:rowOff>76200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94D58B4B-FE64-4CC4-B97F-4402A585387D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8841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8</xdr:row>
      <xdr:rowOff>76200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6069AD0-D214-4E41-8B2B-34CFEBFB0A80}"/>
            </a:ext>
          </a:extLst>
        </xdr:cNvPr>
        <xdr:cNvSpPr>
          <a:spLocks noChangeAspect="1" noChangeArrowheads="1"/>
        </xdr:cNvSpPr>
      </xdr:nvSpPr>
      <xdr:spPr bwMode="auto">
        <a:xfrm>
          <a:off x="868680" y="1744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</xdr:row>
      <xdr:rowOff>76200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2329FC4-4584-4BC8-A1A7-D273478DF17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82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</xdr:row>
      <xdr:rowOff>76200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FEEB9DCB-8D0F-420D-B96E-EA77A318D6B7}"/>
            </a:ext>
          </a:extLst>
        </xdr:cNvPr>
        <xdr:cNvSpPr>
          <a:spLocks noChangeAspect="1" noChangeArrowheads="1"/>
        </xdr:cNvSpPr>
      </xdr:nvSpPr>
      <xdr:spPr bwMode="auto">
        <a:xfrm>
          <a:off x="868680" y="1744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</xdr:row>
      <xdr:rowOff>76200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98FD6BDD-6316-4F2B-9ECC-7C755528D7CC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82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76200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B82FCA87-3C09-457D-8DE4-8B4E1605AF8E}"/>
            </a:ext>
          </a:extLst>
        </xdr:cNvPr>
        <xdr:cNvSpPr>
          <a:spLocks noChangeAspect="1" noChangeArrowheads="1"/>
        </xdr:cNvSpPr>
      </xdr:nvSpPr>
      <xdr:spPr bwMode="auto">
        <a:xfrm>
          <a:off x="9083040" y="17678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76200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19B16234-F3D8-49D1-B087-080E91E2154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0972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76200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28A7F8B7-99FC-4E89-BB55-E15ABE1DCC13}"/>
            </a:ext>
          </a:extLst>
        </xdr:cNvPr>
        <xdr:cNvSpPr>
          <a:spLocks noChangeAspect="1" noChangeArrowheads="1"/>
        </xdr:cNvSpPr>
      </xdr:nvSpPr>
      <xdr:spPr bwMode="auto">
        <a:xfrm>
          <a:off x="9083040" y="17678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76200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55C94EA5-73E9-45C8-A32D-F128CF77168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0972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</xdr:row>
      <xdr:rowOff>76200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1F8C591A-2B3C-4BB9-B8D0-04B4653F893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76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76200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F2881148-0F9D-473B-B329-4DD0C088626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0972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</xdr:row>
      <xdr:rowOff>76200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929BDB59-A6BF-4E66-AE0B-3249913BB01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76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76200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F6B1444F-5AF9-4980-8D5E-5081C1E7BB7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0972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42</xdr:row>
      <xdr:rowOff>76200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8CAC65C-8036-451B-B20D-50FE7479C140}"/>
            </a:ext>
          </a:extLst>
        </xdr:cNvPr>
        <xdr:cNvSpPr>
          <a:spLocks noChangeAspect="1" noChangeArrowheads="1"/>
        </xdr:cNvSpPr>
      </xdr:nvSpPr>
      <xdr:spPr bwMode="auto">
        <a:xfrm>
          <a:off x="86868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42</xdr:row>
      <xdr:rowOff>76200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99251EA-72C3-4AF1-9A85-E646BD83167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39</xdr:row>
      <xdr:rowOff>83820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79806322-1ABA-457A-A3A5-A7C13FCA8DD7}"/>
            </a:ext>
          </a:extLst>
        </xdr:cNvPr>
        <xdr:cNvSpPr>
          <a:spLocks noChangeAspect="1" noChangeArrowheads="1"/>
        </xdr:cNvSpPr>
      </xdr:nvSpPr>
      <xdr:spPr bwMode="auto">
        <a:xfrm>
          <a:off x="6080760" y="6644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38</xdr:row>
      <xdr:rowOff>7620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8CB543FE-E1AD-4F0F-A73B-65C4F7725F3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38</xdr:row>
      <xdr:rowOff>7620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83871328-4CE7-4651-8FA5-0B6E912FEC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38</xdr:row>
      <xdr:rowOff>45720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9E0E7EC1-F02E-4B67-A009-30C2094BFB5F}"/>
            </a:ext>
          </a:extLst>
        </xdr:cNvPr>
        <xdr:cNvSpPr>
          <a:spLocks noChangeAspect="1" noChangeArrowheads="1"/>
        </xdr:cNvSpPr>
      </xdr:nvSpPr>
      <xdr:spPr bwMode="auto">
        <a:xfrm>
          <a:off x="1272540" y="12390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36</xdr:row>
      <xdr:rowOff>7620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734AC708-82BD-4F93-8C1D-917B2BF0DD43}"/>
            </a:ext>
          </a:extLst>
        </xdr:cNvPr>
        <xdr:cNvSpPr>
          <a:spLocks noChangeAspect="1" noChangeArrowheads="1"/>
        </xdr:cNvSpPr>
      </xdr:nvSpPr>
      <xdr:spPr bwMode="auto">
        <a:xfrm>
          <a:off x="6210300" y="63474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36</xdr:row>
      <xdr:rowOff>7620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9BD2AE1C-83C5-411A-BA7B-FCFA0B622D58}"/>
            </a:ext>
          </a:extLst>
        </xdr:cNvPr>
        <xdr:cNvSpPr>
          <a:spLocks noChangeAspect="1" noChangeArrowheads="1"/>
        </xdr:cNvSpPr>
      </xdr:nvSpPr>
      <xdr:spPr bwMode="auto">
        <a:xfrm>
          <a:off x="6210300" y="63474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403860</xdr:colOff>
      <xdr:row>36</xdr:row>
      <xdr:rowOff>45720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CDA05F4F-C722-4F6C-8A65-42F42740A7E4}"/>
            </a:ext>
          </a:extLst>
        </xdr:cNvPr>
        <xdr:cNvSpPr>
          <a:spLocks noChangeAspect="1" noChangeArrowheads="1"/>
        </xdr:cNvSpPr>
      </xdr:nvSpPr>
      <xdr:spPr bwMode="auto">
        <a:xfrm>
          <a:off x="7071360" y="6385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76200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B9DDECDC-C67B-497C-B6A6-42FABACCFF97}"/>
            </a:ext>
          </a:extLst>
        </xdr:cNvPr>
        <xdr:cNvSpPr>
          <a:spLocks noChangeAspect="1" noChangeArrowheads="1"/>
        </xdr:cNvSpPr>
      </xdr:nvSpPr>
      <xdr:spPr bwMode="auto">
        <a:xfrm>
          <a:off x="6667500" y="7078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76200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3E8D71D3-052B-4CCD-AF28-75ADEFEE6A37}"/>
            </a:ext>
          </a:extLst>
        </xdr:cNvPr>
        <xdr:cNvSpPr>
          <a:spLocks noChangeAspect="1" noChangeArrowheads="1"/>
        </xdr:cNvSpPr>
      </xdr:nvSpPr>
      <xdr:spPr bwMode="auto">
        <a:xfrm>
          <a:off x="6057900" y="7078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26</xdr:row>
      <xdr:rowOff>7620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E0863361-D49F-4D86-8E3E-EFCF559AC70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0523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26</xdr:row>
      <xdr:rowOff>7620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53DFA5D2-9AF4-4EA6-A9B6-EC44C127C34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0523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26</xdr:row>
      <xdr:rowOff>45720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037625ED-E79F-4CF4-879C-46CA2BEA1D62}"/>
            </a:ext>
          </a:extLst>
        </xdr:cNvPr>
        <xdr:cNvSpPr>
          <a:spLocks noChangeAspect="1" noChangeArrowheads="1"/>
        </xdr:cNvSpPr>
      </xdr:nvSpPr>
      <xdr:spPr bwMode="auto">
        <a:xfrm>
          <a:off x="1272540" y="10561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76200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2F7FC32D-0A06-45F9-B3D7-8023584D32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9707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18</xdr:row>
      <xdr:rowOff>76200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778585B5-57EF-4C0D-A953-2A23B532A546}"/>
            </a:ext>
          </a:extLst>
        </xdr:cNvPr>
        <xdr:cNvSpPr>
          <a:spLocks noChangeAspect="1" noChangeArrowheads="1"/>
        </xdr:cNvSpPr>
      </xdr:nvSpPr>
      <xdr:spPr bwMode="auto">
        <a:xfrm>
          <a:off x="723900" y="1996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7620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59A1A25E-9EB0-412A-8872-AF40A67C94E0}"/>
            </a:ext>
          </a:extLst>
        </xdr:cNvPr>
        <xdr:cNvSpPr>
          <a:spLocks noChangeAspect="1" noChangeArrowheads="1"/>
        </xdr:cNvSpPr>
      </xdr:nvSpPr>
      <xdr:spPr bwMode="auto">
        <a:xfrm>
          <a:off x="6042660" y="76733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7620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4F6301BF-98D8-41A8-B064-6A75B269171C}"/>
            </a:ext>
          </a:extLst>
        </xdr:cNvPr>
        <xdr:cNvSpPr>
          <a:spLocks noChangeAspect="1" noChangeArrowheads="1"/>
        </xdr:cNvSpPr>
      </xdr:nvSpPr>
      <xdr:spPr bwMode="auto">
        <a:xfrm>
          <a:off x="6042660" y="76733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45720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9A896402-4CA5-48A7-821F-B8D621FC9EB9}"/>
            </a:ext>
          </a:extLst>
        </xdr:cNvPr>
        <xdr:cNvSpPr>
          <a:spLocks noChangeAspect="1" noChangeArrowheads="1"/>
        </xdr:cNvSpPr>
      </xdr:nvSpPr>
      <xdr:spPr bwMode="auto">
        <a:xfrm>
          <a:off x="6042660" y="7711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94</xdr:row>
      <xdr:rowOff>7620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C1A0B6A7-D8E0-4BCF-977B-C6C35490B67E}"/>
            </a:ext>
          </a:extLst>
        </xdr:cNvPr>
        <xdr:cNvSpPr>
          <a:spLocks noChangeAspect="1" noChangeArrowheads="1"/>
        </xdr:cNvSpPr>
      </xdr:nvSpPr>
      <xdr:spPr bwMode="auto">
        <a:xfrm>
          <a:off x="6195060" y="5242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94</xdr:row>
      <xdr:rowOff>7620</xdr:rowOff>
    </xdr:from>
    <xdr:ext cx="518160" cy="54864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119D03B7-7789-4F4D-BB28-68B7A3B4D35D}"/>
            </a:ext>
          </a:extLst>
        </xdr:cNvPr>
        <xdr:cNvSpPr>
          <a:spLocks noChangeAspect="1" noChangeArrowheads="1"/>
        </xdr:cNvSpPr>
      </xdr:nvSpPr>
      <xdr:spPr bwMode="auto">
        <a:xfrm>
          <a:off x="6195060" y="5242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94</xdr:row>
      <xdr:rowOff>45720</xdr:rowOff>
    </xdr:from>
    <xdr:ext cx="518160" cy="54864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8F8BBA24-F063-495D-892F-890757D45295}"/>
            </a:ext>
          </a:extLst>
        </xdr:cNvPr>
        <xdr:cNvSpPr>
          <a:spLocks noChangeAspect="1" noChangeArrowheads="1"/>
        </xdr:cNvSpPr>
      </xdr:nvSpPr>
      <xdr:spPr bwMode="auto">
        <a:xfrm>
          <a:off x="6705600" y="5280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88</xdr:row>
      <xdr:rowOff>76200</xdr:rowOff>
    </xdr:from>
    <xdr:ext cx="518160" cy="54864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328FC028-85F3-4F11-B70E-7EAA36399056}"/>
            </a:ext>
          </a:extLst>
        </xdr:cNvPr>
        <xdr:cNvSpPr>
          <a:spLocks noChangeAspect="1" noChangeArrowheads="1"/>
        </xdr:cNvSpPr>
      </xdr:nvSpPr>
      <xdr:spPr bwMode="auto">
        <a:xfrm>
          <a:off x="6042660" y="4206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76200</xdr:rowOff>
    </xdr:from>
    <xdr:ext cx="518160" cy="54864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FE190CD8-641E-4BCD-9207-081982F8C74F}"/>
            </a:ext>
          </a:extLst>
        </xdr:cNvPr>
        <xdr:cNvSpPr>
          <a:spLocks noChangeAspect="1" noChangeArrowheads="1"/>
        </xdr:cNvSpPr>
      </xdr:nvSpPr>
      <xdr:spPr bwMode="auto">
        <a:xfrm>
          <a:off x="6042660" y="189128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88</xdr:row>
      <xdr:rowOff>7620</xdr:rowOff>
    </xdr:from>
    <xdr:ext cx="518160" cy="54864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2F557E9C-4082-4834-B207-84B0BDB5851D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1701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88</xdr:row>
      <xdr:rowOff>7620</xdr:rowOff>
    </xdr:from>
    <xdr:ext cx="518160" cy="54864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B882A50E-F8F1-4D3D-89A7-37E0ED658D78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1701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403860</xdr:colOff>
      <xdr:row>88</xdr:row>
      <xdr:rowOff>45720</xdr:rowOff>
    </xdr:from>
    <xdr:ext cx="518160" cy="54864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6F664643-7039-4E51-B6A0-D6D5BFF700A7}"/>
            </a:ext>
          </a:extLst>
        </xdr:cNvPr>
        <xdr:cNvSpPr>
          <a:spLocks noChangeAspect="1" noChangeArrowheads="1"/>
        </xdr:cNvSpPr>
      </xdr:nvSpPr>
      <xdr:spPr bwMode="auto">
        <a:xfrm>
          <a:off x="6705600" y="20208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17</xdr:row>
      <xdr:rowOff>76200</xdr:rowOff>
    </xdr:from>
    <xdr:ext cx="518160" cy="548640"/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25ABC306-CEC6-4370-B4A2-1F2C7D44A1B5}"/>
            </a:ext>
          </a:extLst>
        </xdr:cNvPr>
        <xdr:cNvSpPr>
          <a:spLocks noChangeAspect="1" noChangeArrowheads="1"/>
        </xdr:cNvSpPr>
      </xdr:nvSpPr>
      <xdr:spPr bwMode="auto">
        <a:xfrm>
          <a:off x="868680" y="1744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76200</xdr:rowOff>
    </xdr:from>
    <xdr:ext cx="518160" cy="548640"/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7C603EE5-94B0-4B5E-B114-FACBB34104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82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76200</xdr:colOff>
      <xdr:row>11</xdr:row>
      <xdr:rowOff>106680</xdr:rowOff>
    </xdr:from>
    <xdr:ext cx="518160" cy="548640"/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59A5EC1C-0E39-45EA-A0C9-70BC389A24E4}"/>
            </a:ext>
          </a:extLst>
        </xdr:cNvPr>
        <xdr:cNvSpPr>
          <a:spLocks noChangeAspect="1" noChangeArrowheads="1"/>
        </xdr:cNvSpPr>
      </xdr:nvSpPr>
      <xdr:spPr bwMode="auto">
        <a:xfrm>
          <a:off x="800100" y="26898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29</xdr:row>
      <xdr:rowOff>76200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90100F4-92F3-47E8-BE7C-1CD6C78AE6BF}"/>
            </a:ext>
          </a:extLst>
        </xdr:cNvPr>
        <xdr:cNvSpPr>
          <a:spLocks noChangeAspect="1" noChangeArrowheads="1"/>
        </xdr:cNvSpPr>
      </xdr:nvSpPr>
      <xdr:spPr bwMode="auto">
        <a:xfrm>
          <a:off x="86868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</xdr:row>
      <xdr:rowOff>76200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B7013457-E77F-44EB-A208-8C99A39D09F4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083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</xdr:row>
      <xdr:rowOff>76200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F03246EB-0717-4BA0-865B-DE0536BAC03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6415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76200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A919528C-FB0F-4549-B9ED-A812E7CB2833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0611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26</xdr:row>
      <xdr:rowOff>7620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1C0D8910-6E02-4C4B-ABB9-DBB49E79F3D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26</xdr:row>
      <xdr:rowOff>7620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42580878-46A4-414C-BFF3-785FEE6BAB5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2352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26</xdr:row>
      <xdr:rowOff>45720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C7E534E7-5E08-4359-8CC4-277A24C08E2D}"/>
            </a:ext>
          </a:extLst>
        </xdr:cNvPr>
        <xdr:cNvSpPr>
          <a:spLocks noChangeAspect="1" noChangeArrowheads="1"/>
        </xdr:cNvSpPr>
      </xdr:nvSpPr>
      <xdr:spPr bwMode="auto">
        <a:xfrm>
          <a:off x="1272540" y="12390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A1DDA51C-021D-4911-9836-323DBCEF2385}"/>
            </a:ext>
          </a:extLst>
        </xdr:cNvPr>
        <xdr:cNvSpPr>
          <a:spLocks noChangeAspect="1" noChangeArrowheads="1"/>
        </xdr:cNvSpPr>
      </xdr:nvSpPr>
      <xdr:spPr bwMode="auto">
        <a:xfrm>
          <a:off x="7117080" y="49911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D2803340-87C8-4A24-A90D-096D05908743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9911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6ACE74F9-0B5E-4295-84A5-C4C6C3C38E57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6558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89E9D595-A8D2-4463-BC21-5E23726515C5}"/>
            </a:ext>
          </a:extLst>
        </xdr:cNvPr>
        <xdr:cNvSpPr>
          <a:spLocks noChangeAspect="1" noChangeArrowheads="1"/>
        </xdr:cNvSpPr>
      </xdr:nvSpPr>
      <xdr:spPr bwMode="auto">
        <a:xfrm>
          <a:off x="6507480" y="80086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50</xdr:row>
      <xdr:rowOff>7620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43C6BB1A-0E32-4C1B-A65A-2954735C2604}"/>
            </a:ext>
          </a:extLst>
        </xdr:cNvPr>
        <xdr:cNvSpPr>
          <a:spLocks noChangeAspect="1" noChangeArrowheads="1"/>
        </xdr:cNvSpPr>
      </xdr:nvSpPr>
      <xdr:spPr bwMode="auto">
        <a:xfrm>
          <a:off x="6659880" y="4419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50</xdr:row>
      <xdr:rowOff>7620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A6A36F7B-2BAB-4699-95CE-500EA4C1A7B5}"/>
            </a:ext>
          </a:extLst>
        </xdr:cNvPr>
        <xdr:cNvSpPr>
          <a:spLocks noChangeAspect="1" noChangeArrowheads="1"/>
        </xdr:cNvSpPr>
      </xdr:nvSpPr>
      <xdr:spPr bwMode="auto">
        <a:xfrm>
          <a:off x="6659880" y="4419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403860</xdr:colOff>
      <xdr:row>50</xdr:row>
      <xdr:rowOff>45720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777EA696-1A72-4793-8C20-2189FB4E601D}"/>
            </a:ext>
          </a:extLst>
        </xdr:cNvPr>
        <xdr:cNvSpPr>
          <a:spLocks noChangeAspect="1" noChangeArrowheads="1"/>
        </xdr:cNvSpPr>
      </xdr:nvSpPr>
      <xdr:spPr bwMode="auto">
        <a:xfrm>
          <a:off x="7520940" y="4457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19</xdr:row>
      <xdr:rowOff>76200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34221940-7EF8-474D-A316-0A63901A96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23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52</xdr:row>
      <xdr:rowOff>76200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486EAE90-13BB-49AB-B9F8-071EB6D429E0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6558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49</xdr:row>
      <xdr:rowOff>7620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A08F0706-D3E0-432B-B52D-116CEF8AC054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419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49</xdr:row>
      <xdr:rowOff>7620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F87469D8-4E75-4819-B951-480E30FD288F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419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49</xdr:row>
      <xdr:rowOff>45720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B80069CC-C88C-44AB-8F58-BE077751CFBC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457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36</xdr:row>
      <xdr:rowOff>76200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BC588F17-67CC-44D4-9558-C6A1A64CB15B}"/>
            </a:ext>
          </a:extLst>
        </xdr:cNvPr>
        <xdr:cNvSpPr>
          <a:spLocks noChangeAspect="1" noChangeArrowheads="1"/>
        </xdr:cNvSpPr>
      </xdr:nvSpPr>
      <xdr:spPr bwMode="auto">
        <a:xfrm>
          <a:off x="6507480" y="3314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32</xdr:row>
      <xdr:rowOff>7620</xdr:rowOff>
    </xdr:from>
    <xdr:ext cx="518160" cy="54864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216567BE-1631-46F0-B1D8-C99194C736F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0523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32</xdr:row>
      <xdr:rowOff>7620</xdr:rowOff>
    </xdr:from>
    <xdr:ext cx="518160" cy="54864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EFFA96A9-A386-43E8-A577-6020209F2D9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0523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403860</xdr:colOff>
      <xdr:row>32</xdr:row>
      <xdr:rowOff>45720</xdr:rowOff>
    </xdr:from>
    <xdr:ext cx="518160" cy="54864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CC49B241-E932-4B51-827C-79FEC4190A52}"/>
            </a:ext>
          </a:extLst>
        </xdr:cNvPr>
        <xdr:cNvSpPr>
          <a:spLocks noChangeAspect="1" noChangeArrowheads="1"/>
        </xdr:cNvSpPr>
      </xdr:nvSpPr>
      <xdr:spPr bwMode="auto">
        <a:xfrm>
          <a:off x="1272540" y="10561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76200</xdr:rowOff>
    </xdr:from>
    <xdr:ext cx="518160" cy="54864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441E9E5D-12BC-443B-B997-59BA030D2865}"/>
            </a:ext>
          </a:extLst>
        </xdr:cNvPr>
        <xdr:cNvSpPr>
          <a:spLocks noChangeAspect="1" noChangeArrowheads="1"/>
        </xdr:cNvSpPr>
      </xdr:nvSpPr>
      <xdr:spPr bwMode="auto">
        <a:xfrm>
          <a:off x="609600" y="9707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518160" cy="54864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17D664AD-A623-4A9A-A99D-7BECF0664B94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6743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</xdr:row>
      <xdr:rowOff>76200</xdr:rowOff>
    </xdr:from>
    <xdr:ext cx="518160" cy="54864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888CC306-3F3D-4729-BF70-477DAB7BE8B6}"/>
            </a:ext>
          </a:extLst>
        </xdr:cNvPr>
        <xdr:cNvSpPr>
          <a:spLocks noChangeAspect="1" noChangeArrowheads="1"/>
        </xdr:cNvSpPr>
      </xdr:nvSpPr>
      <xdr:spPr bwMode="auto">
        <a:xfrm>
          <a:off x="868680" y="1744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76200</xdr:rowOff>
    </xdr:from>
    <xdr:ext cx="518160" cy="54864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2C5BAC66-1C41-47E3-B891-92190DE0779B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82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14</xdr:row>
      <xdr:rowOff>152400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1F93E79-92A9-41DA-9973-0C506EA021C6}"/>
            </a:ext>
          </a:extLst>
        </xdr:cNvPr>
        <xdr:cNvSpPr>
          <a:spLocks noChangeAspect="1" noChangeArrowheads="1"/>
        </xdr:cNvSpPr>
      </xdr:nvSpPr>
      <xdr:spPr bwMode="auto">
        <a:xfrm>
          <a:off x="6507480" y="1295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19</xdr:row>
      <xdr:rowOff>152400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F800F4D-3CEE-4F3D-9DC9-7B73353866D3}"/>
            </a:ext>
          </a:extLst>
        </xdr:cNvPr>
        <xdr:cNvSpPr>
          <a:spLocks noChangeAspect="1" noChangeArrowheads="1"/>
        </xdr:cNvSpPr>
      </xdr:nvSpPr>
      <xdr:spPr bwMode="auto">
        <a:xfrm>
          <a:off x="6507480" y="2400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76200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3CB0B9E8-C2A5-402A-B79B-B60050D4A53B}"/>
            </a:ext>
          </a:extLst>
        </xdr:cNvPr>
        <xdr:cNvSpPr>
          <a:spLocks noChangeAspect="1" noChangeArrowheads="1"/>
        </xdr:cNvSpPr>
      </xdr:nvSpPr>
      <xdr:spPr bwMode="auto">
        <a:xfrm>
          <a:off x="6507480" y="4312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76200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951CE058-EC6E-40A2-B871-757B407B217A}"/>
            </a:ext>
          </a:extLst>
        </xdr:cNvPr>
        <xdr:cNvSpPr>
          <a:spLocks noChangeAspect="1" noChangeArrowheads="1"/>
        </xdr:cNvSpPr>
      </xdr:nvSpPr>
      <xdr:spPr bwMode="auto">
        <a:xfrm>
          <a:off x="6248400" y="4312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76200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23A2CE07-70B8-4655-A8B3-6BE0A2B6E047}"/>
            </a:ext>
          </a:extLst>
        </xdr:cNvPr>
        <xdr:cNvSpPr>
          <a:spLocks noChangeAspect="1" noChangeArrowheads="1"/>
        </xdr:cNvSpPr>
      </xdr:nvSpPr>
      <xdr:spPr bwMode="auto">
        <a:xfrm>
          <a:off x="6248400" y="4533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76200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C3924B61-0634-4C06-B0CC-34191A6201E2}"/>
            </a:ext>
          </a:extLst>
        </xdr:cNvPr>
        <xdr:cNvSpPr>
          <a:spLocks noChangeAspect="1" noChangeArrowheads="1"/>
        </xdr:cNvSpPr>
      </xdr:nvSpPr>
      <xdr:spPr bwMode="auto">
        <a:xfrm>
          <a:off x="6248400" y="4983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76200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2DEE010A-F7AD-4327-B348-BA038AA65300}"/>
            </a:ext>
          </a:extLst>
        </xdr:cNvPr>
        <xdr:cNvSpPr>
          <a:spLocks noChangeAspect="1" noChangeArrowheads="1"/>
        </xdr:cNvSpPr>
      </xdr:nvSpPr>
      <xdr:spPr bwMode="auto">
        <a:xfrm>
          <a:off x="6248400" y="5212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56</xdr:row>
      <xdr:rowOff>7620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DEF140B9-2B0F-47DB-8295-A140C3E8A8AE}"/>
            </a:ext>
          </a:extLst>
        </xdr:cNvPr>
        <xdr:cNvSpPr>
          <a:spLocks noChangeAspect="1" noChangeArrowheads="1"/>
        </xdr:cNvSpPr>
      </xdr:nvSpPr>
      <xdr:spPr bwMode="auto">
        <a:xfrm>
          <a:off x="6400800" y="4686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56</xdr:row>
      <xdr:rowOff>7620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AC70B421-6699-4419-B8EF-09E45D6FBD0C}"/>
            </a:ext>
          </a:extLst>
        </xdr:cNvPr>
        <xdr:cNvSpPr>
          <a:spLocks noChangeAspect="1" noChangeArrowheads="1"/>
        </xdr:cNvSpPr>
      </xdr:nvSpPr>
      <xdr:spPr bwMode="auto">
        <a:xfrm>
          <a:off x="6400800" y="4686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403860</xdr:colOff>
      <xdr:row>56</xdr:row>
      <xdr:rowOff>45720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49BF9FB0-4B19-491E-9029-4A393A5F64A6}"/>
            </a:ext>
          </a:extLst>
        </xdr:cNvPr>
        <xdr:cNvSpPr>
          <a:spLocks noChangeAspect="1" noChangeArrowheads="1"/>
        </xdr:cNvSpPr>
      </xdr:nvSpPr>
      <xdr:spPr bwMode="auto">
        <a:xfrm>
          <a:off x="9890760" y="6606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7F37D-A665-4A36-A15E-B608AC85B1A5}">
  <dimension ref="B1:W52"/>
  <sheetViews>
    <sheetView tabSelected="1" topLeftCell="A2" workbookViewId="0">
      <selection activeCell="Z12" sqref="Z12"/>
    </sheetView>
  </sheetViews>
  <sheetFormatPr defaultRowHeight="14.4" x14ac:dyDescent="0.3"/>
  <cols>
    <col min="2" max="2" width="13" customWidth="1"/>
    <col min="3" max="7" width="5.6640625" customWidth="1"/>
    <col min="8" max="8" width="5.88671875" bestFit="1" customWidth="1"/>
    <col min="9" max="9" width="5.33203125" customWidth="1"/>
    <col min="10" max="10" width="1.109375" customWidth="1"/>
    <col min="11" max="18" width="1.88671875" customWidth="1"/>
    <col min="19" max="19" width="6.5546875" style="2" customWidth="1"/>
    <col min="20" max="20" width="4.33203125" style="2" customWidth="1"/>
    <col min="21" max="21" width="5" customWidth="1"/>
    <col min="22" max="22" width="6.88671875" customWidth="1"/>
    <col min="23" max="23" width="7.109375" customWidth="1"/>
  </cols>
  <sheetData>
    <row r="1" spans="2:23" ht="21" x14ac:dyDescent="0.4">
      <c r="G1" s="89" t="s">
        <v>136</v>
      </c>
    </row>
    <row r="3" spans="2:23" ht="18" x14ac:dyDescent="0.35">
      <c r="B3" s="1" t="s">
        <v>25</v>
      </c>
    </row>
    <row r="4" spans="2:23" ht="18" x14ac:dyDescent="0.35">
      <c r="B4" s="1"/>
    </row>
    <row r="5" spans="2:23" x14ac:dyDescent="0.3">
      <c r="C5" s="3" t="s">
        <v>0</v>
      </c>
    </row>
    <row r="6" spans="2:23" ht="46.8" x14ac:dyDescent="0.35">
      <c r="B6" s="1" t="s">
        <v>1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6"/>
      <c r="K6" s="5" t="s">
        <v>9</v>
      </c>
      <c r="L6" s="7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16</v>
      </c>
      <c r="S6" s="9" t="s">
        <v>17</v>
      </c>
      <c r="T6" s="9" t="s">
        <v>18</v>
      </c>
      <c r="U6" s="10" t="s">
        <v>19</v>
      </c>
      <c r="V6" s="10" t="s">
        <v>20</v>
      </c>
      <c r="W6" s="11" t="s">
        <v>21</v>
      </c>
    </row>
    <row r="7" spans="2:23" ht="17.399999999999999" x14ac:dyDescent="0.35">
      <c r="B7" s="12" t="s">
        <v>22</v>
      </c>
      <c r="C7" s="13">
        <v>2748</v>
      </c>
      <c r="D7" s="13">
        <v>2671</v>
      </c>
      <c r="E7" s="13"/>
      <c r="F7" s="13"/>
      <c r="G7" s="13"/>
      <c r="H7" s="13"/>
      <c r="I7" s="13"/>
      <c r="J7" s="14"/>
      <c r="K7" s="13"/>
      <c r="L7" s="13"/>
      <c r="M7" s="13"/>
      <c r="N7" s="13"/>
      <c r="O7" s="13"/>
      <c r="P7" s="13"/>
      <c r="Q7" s="13"/>
      <c r="R7" s="13"/>
      <c r="S7" s="15">
        <f>SUM(C7:R7)</f>
        <v>5419</v>
      </c>
      <c r="T7" s="15">
        <v>1</v>
      </c>
      <c r="U7" s="15">
        <f>S7/T7</f>
        <v>5419</v>
      </c>
      <c r="V7" s="15">
        <f>U7/4</f>
        <v>1354.75</v>
      </c>
      <c r="W7" s="15">
        <f>V7/4</f>
        <v>338.6875</v>
      </c>
    </row>
    <row r="8" spans="2:23" x14ac:dyDescent="0.3">
      <c r="B8" s="16" t="s">
        <v>23</v>
      </c>
      <c r="C8" s="121">
        <v>339</v>
      </c>
      <c r="D8" s="121">
        <v>237</v>
      </c>
      <c r="E8" s="13"/>
      <c r="F8" s="13"/>
      <c r="G8" s="13"/>
      <c r="H8" s="13"/>
      <c r="I8" s="13"/>
      <c r="J8" s="14"/>
      <c r="K8" s="13"/>
      <c r="L8" s="13"/>
      <c r="M8" s="13"/>
      <c r="N8" s="13"/>
      <c r="O8" s="13"/>
      <c r="P8" s="13"/>
      <c r="Q8" s="13"/>
      <c r="R8" s="13"/>
      <c r="S8" s="17">
        <f t="shared" ref="S8:S25" si="0">SUM(C8:R8)</f>
        <v>576</v>
      </c>
      <c r="T8" s="17"/>
      <c r="U8" s="17" t="e">
        <f t="shared" ref="U8:U26" si="1">S8/T8</f>
        <v>#DIV/0!</v>
      </c>
      <c r="V8" s="17" t="e">
        <f t="shared" ref="V8:W8" si="2">U8/4</f>
        <v>#DIV/0!</v>
      </c>
      <c r="W8" s="17" t="e">
        <f t="shared" si="2"/>
        <v>#DIV/0!</v>
      </c>
    </row>
    <row r="9" spans="2:23" x14ac:dyDescent="0.3">
      <c r="B9" s="1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7">
        <f t="shared" si="0"/>
        <v>0</v>
      </c>
      <c r="T9" s="17"/>
      <c r="U9" s="17" t="e">
        <f t="shared" si="1"/>
        <v>#DIV/0!</v>
      </c>
      <c r="V9" s="17" t="e">
        <f t="shared" ref="V9:W9" si="3">U9/4</f>
        <v>#DIV/0!</v>
      </c>
      <c r="W9" s="17" t="e">
        <f t="shared" si="3"/>
        <v>#DIV/0!</v>
      </c>
    </row>
    <row r="10" spans="2:23" ht="17.399999999999999" x14ac:dyDescent="0.35">
      <c r="B10" s="12" t="s">
        <v>169</v>
      </c>
      <c r="C10" s="13">
        <v>2526</v>
      </c>
      <c r="D10" s="13">
        <v>2440</v>
      </c>
      <c r="E10" s="13"/>
      <c r="F10" s="13"/>
      <c r="G10" s="13"/>
      <c r="H10" s="13"/>
      <c r="I10" s="13"/>
      <c r="J10" s="14"/>
      <c r="K10" s="13"/>
      <c r="L10" s="13"/>
      <c r="M10" s="13"/>
      <c r="N10" s="13"/>
      <c r="O10" s="13"/>
      <c r="P10" s="13"/>
      <c r="Q10" s="13"/>
      <c r="R10" s="13"/>
      <c r="S10" s="15">
        <f t="shared" si="0"/>
        <v>4966</v>
      </c>
      <c r="T10" s="15">
        <v>1</v>
      </c>
      <c r="U10" s="15">
        <f t="shared" si="1"/>
        <v>4966</v>
      </c>
      <c r="V10" s="15">
        <f t="shared" ref="V10:W10" si="4">U10/4</f>
        <v>1241.5</v>
      </c>
      <c r="W10" s="15">
        <f t="shared" si="4"/>
        <v>310.375</v>
      </c>
    </row>
    <row r="11" spans="2:23" x14ac:dyDescent="0.3">
      <c r="B11" s="16" t="s">
        <v>23</v>
      </c>
      <c r="C11" s="121">
        <v>269</v>
      </c>
      <c r="D11" s="121">
        <v>54</v>
      </c>
      <c r="E11" s="13"/>
      <c r="F11" s="13"/>
      <c r="G11" s="13"/>
      <c r="H11" s="13"/>
      <c r="I11" s="13"/>
      <c r="J11" s="14"/>
      <c r="K11" s="13"/>
      <c r="L11" s="13"/>
      <c r="M11" s="13"/>
      <c r="N11" s="13"/>
      <c r="O11" s="13"/>
      <c r="P11" s="13"/>
      <c r="Q11" s="13"/>
      <c r="R11" s="13"/>
      <c r="S11" s="17">
        <f t="shared" si="0"/>
        <v>323</v>
      </c>
      <c r="T11" s="17"/>
      <c r="U11" s="17" t="e">
        <f t="shared" si="1"/>
        <v>#DIV/0!</v>
      </c>
      <c r="V11" s="17" t="e">
        <f t="shared" ref="V11:W11" si="5">U11/4</f>
        <v>#DIV/0!</v>
      </c>
      <c r="W11" s="17" t="e">
        <f t="shared" si="5"/>
        <v>#DIV/0!</v>
      </c>
    </row>
    <row r="12" spans="2:23" x14ac:dyDescent="0.3">
      <c r="B12" s="18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7">
        <f t="shared" si="0"/>
        <v>0</v>
      </c>
      <c r="T12" s="17"/>
      <c r="U12" s="17" t="e">
        <f t="shared" si="1"/>
        <v>#DIV/0!</v>
      </c>
      <c r="V12" s="17" t="e">
        <f t="shared" ref="V12:W12" si="6">U12/4</f>
        <v>#DIV/0!</v>
      </c>
      <c r="W12" s="17" t="e">
        <f t="shared" si="6"/>
        <v>#DIV/0!</v>
      </c>
    </row>
    <row r="13" spans="2:23" ht="17.399999999999999" x14ac:dyDescent="0.35">
      <c r="B13" s="12" t="s">
        <v>170</v>
      </c>
      <c r="C13" s="13">
        <v>2317</v>
      </c>
      <c r="D13" s="13">
        <v>2299</v>
      </c>
      <c r="E13" s="13"/>
      <c r="F13" s="13"/>
      <c r="G13" s="13"/>
      <c r="H13" s="13"/>
      <c r="I13" s="13"/>
      <c r="J13" s="14"/>
      <c r="K13" s="13"/>
      <c r="L13" s="13"/>
      <c r="M13" s="13"/>
      <c r="N13" s="13"/>
      <c r="O13" s="13"/>
      <c r="P13" s="13"/>
      <c r="Q13" s="13"/>
      <c r="R13" s="13"/>
      <c r="S13" s="15">
        <f t="shared" si="0"/>
        <v>4616</v>
      </c>
      <c r="T13" s="15">
        <v>1</v>
      </c>
      <c r="U13" s="15">
        <f t="shared" si="1"/>
        <v>4616</v>
      </c>
      <c r="V13" s="15">
        <f t="shared" ref="V13:W13" si="7">U13/4</f>
        <v>1154</v>
      </c>
      <c r="W13" s="15">
        <f t="shared" si="7"/>
        <v>288.5</v>
      </c>
    </row>
    <row r="14" spans="2:23" x14ac:dyDescent="0.3">
      <c r="B14" s="16" t="s">
        <v>23</v>
      </c>
      <c r="C14" s="121">
        <v>288</v>
      </c>
      <c r="D14" s="122">
        <v>53</v>
      </c>
      <c r="E14" s="13"/>
      <c r="F14" s="13"/>
      <c r="G14" s="13"/>
      <c r="H14" s="13"/>
      <c r="I14" s="13"/>
      <c r="J14" s="14"/>
      <c r="K14" s="13"/>
      <c r="L14" s="13"/>
      <c r="M14" s="13"/>
      <c r="N14" s="13"/>
      <c r="O14" s="13"/>
      <c r="P14" s="13"/>
      <c r="Q14" s="13"/>
      <c r="R14" s="13"/>
      <c r="S14" s="17">
        <f t="shared" si="0"/>
        <v>341</v>
      </c>
      <c r="T14" s="17"/>
      <c r="U14" s="17" t="e">
        <f t="shared" si="1"/>
        <v>#DIV/0!</v>
      </c>
      <c r="V14" s="17" t="e">
        <f t="shared" ref="V14:W14" si="8">U14/4</f>
        <v>#DIV/0!</v>
      </c>
      <c r="W14" s="17" t="e">
        <f t="shared" si="8"/>
        <v>#DIV/0!</v>
      </c>
    </row>
    <row r="15" spans="2:23" x14ac:dyDescent="0.3">
      <c r="B15" s="18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7">
        <f t="shared" si="0"/>
        <v>0</v>
      </c>
      <c r="T15" s="17"/>
      <c r="U15" s="17" t="e">
        <f t="shared" si="1"/>
        <v>#DIV/0!</v>
      </c>
      <c r="V15" s="17" t="e">
        <f t="shared" ref="V15:W15" si="9">U15/4</f>
        <v>#DIV/0!</v>
      </c>
      <c r="W15" s="17" t="e">
        <f t="shared" si="9"/>
        <v>#DIV/0!</v>
      </c>
    </row>
    <row r="16" spans="2:23" ht="17.399999999999999" x14ac:dyDescent="0.35">
      <c r="B16" s="12" t="s">
        <v>171</v>
      </c>
      <c r="C16" s="13">
        <v>2536</v>
      </c>
      <c r="D16" s="13">
        <v>2307</v>
      </c>
      <c r="E16" s="13"/>
      <c r="F16" s="13"/>
      <c r="G16" s="13"/>
      <c r="H16" s="13"/>
      <c r="I16" s="13"/>
      <c r="J16" s="14"/>
      <c r="K16" s="13"/>
      <c r="L16" s="13"/>
      <c r="M16" s="13"/>
      <c r="N16" s="13"/>
      <c r="O16" s="13"/>
      <c r="P16" s="13"/>
      <c r="Q16" s="13"/>
      <c r="R16" s="13"/>
      <c r="S16" s="15">
        <f t="shared" si="0"/>
        <v>4843</v>
      </c>
      <c r="T16" s="15">
        <v>1</v>
      </c>
      <c r="U16" s="15">
        <f t="shared" si="1"/>
        <v>4843</v>
      </c>
      <c r="V16" s="15">
        <f t="shared" ref="V16:W16" si="10">U16/4</f>
        <v>1210.75</v>
      </c>
      <c r="W16" s="15">
        <f t="shared" si="10"/>
        <v>302.6875</v>
      </c>
    </row>
    <row r="17" spans="2:23" x14ac:dyDescent="0.3">
      <c r="B17" s="16" t="s">
        <v>23</v>
      </c>
      <c r="C17" s="121">
        <v>467</v>
      </c>
      <c r="D17" s="121">
        <v>190</v>
      </c>
      <c r="E17" s="13"/>
      <c r="F17" s="13"/>
      <c r="G17" s="13"/>
      <c r="H17" s="13"/>
      <c r="I17" s="13"/>
      <c r="J17" s="14"/>
      <c r="K17" s="13"/>
      <c r="L17" s="13"/>
      <c r="M17" s="13"/>
      <c r="N17" s="13"/>
      <c r="O17" s="13"/>
      <c r="P17" s="13"/>
      <c r="Q17" s="13"/>
      <c r="R17" s="13"/>
      <c r="S17" s="17">
        <f t="shared" si="0"/>
        <v>657</v>
      </c>
      <c r="T17" s="17"/>
      <c r="U17" s="17" t="e">
        <f t="shared" si="1"/>
        <v>#DIV/0!</v>
      </c>
      <c r="V17" s="17" t="e">
        <f t="shared" ref="V17:W17" si="11">U17/4</f>
        <v>#DIV/0!</v>
      </c>
      <c r="W17" s="17" t="e">
        <f t="shared" si="11"/>
        <v>#DIV/0!</v>
      </c>
    </row>
    <row r="18" spans="2:23" x14ac:dyDescent="0.3">
      <c r="B18" s="18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7">
        <f t="shared" si="0"/>
        <v>0</v>
      </c>
      <c r="T18" s="17"/>
      <c r="U18" s="17" t="e">
        <f t="shared" si="1"/>
        <v>#DIV/0!</v>
      </c>
      <c r="V18" s="17" t="e">
        <f t="shared" ref="V18:W18" si="12">U18/4</f>
        <v>#DIV/0!</v>
      </c>
      <c r="W18" s="17" t="e">
        <f t="shared" si="12"/>
        <v>#DIV/0!</v>
      </c>
    </row>
    <row r="19" spans="2:23" ht="17.399999999999999" x14ac:dyDescent="0.35">
      <c r="B19" s="12" t="s">
        <v>172</v>
      </c>
      <c r="C19" s="13">
        <v>2089</v>
      </c>
      <c r="D19" s="13">
        <v>2161</v>
      </c>
      <c r="E19" s="13"/>
      <c r="F19" s="13"/>
      <c r="G19" s="13"/>
      <c r="H19" s="13"/>
      <c r="I19" s="13"/>
      <c r="J19" s="14"/>
      <c r="K19" s="13"/>
      <c r="L19" s="13"/>
      <c r="M19" s="13"/>
      <c r="N19" s="13"/>
      <c r="O19" s="13"/>
      <c r="P19" s="13"/>
      <c r="Q19" s="13"/>
      <c r="R19" s="13"/>
      <c r="S19" s="15">
        <f t="shared" si="0"/>
        <v>4250</v>
      </c>
      <c r="T19" s="15">
        <v>1</v>
      </c>
      <c r="U19" s="15">
        <f t="shared" si="1"/>
        <v>4250</v>
      </c>
      <c r="V19" s="15">
        <f t="shared" ref="V19:W19" si="13">U19/4</f>
        <v>1062.5</v>
      </c>
      <c r="W19" s="15">
        <f t="shared" si="13"/>
        <v>265.625</v>
      </c>
    </row>
    <row r="20" spans="2:23" x14ac:dyDescent="0.3">
      <c r="B20" s="16" t="s">
        <v>23</v>
      </c>
      <c r="C20" s="121">
        <v>73</v>
      </c>
      <c r="D20" s="121">
        <v>115</v>
      </c>
      <c r="E20" s="13"/>
      <c r="F20" s="13"/>
      <c r="G20" s="13"/>
      <c r="H20" s="13"/>
      <c r="I20" s="13"/>
      <c r="J20" s="14"/>
      <c r="K20" s="13"/>
      <c r="L20" s="13"/>
      <c r="M20" s="13"/>
      <c r="N20" s="13"/>
      <c r="O20" s="13"/>
      <c r="P20" s="13"/>
      <c r="Q20" s="13"/>
      <c r="R20" s="13"/>
      <c r="S20" s="17">
        <f t="shared" si="0"/>
        <v>188</v>
      </c>
      <c r="T20" s="17"/>
      <c r="U20" s="17" t="e">
        <f t="shared" si="1"/>
        <v>#DIV/0!</v>
      </c>
      <c r="V20" s="17" t="e">
        <f t="shared" ref="V20:W20" si="14">U20/4</f>
        <v>#DIV/0!</v>
      </c>
      <c r="W20" s="17" t="e">
        <f t="shared" si="14"/>
        <v>#DIV/0!</v>
      </c>
    </row>
    <row r="21" spans="2:23" x14ac:dyDescent="0.3">
      <c r="B21" s="18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7">
        <f t="shared" si="0"/>
        <v>0</v>
      </c>
      <c r="T21" s="17"/>
      <c r="U21" s="17" t="e">
        <f t="shared" si="1"/>
        <v>#DIV/0!</v>
      </c>
      <c r="V21" s="17" t="e">
        <f t="shared" ref="V21:W21" si="15">U21/4</f>
        <v>#DIV/0!</v>
      </c>
      <c r="W21" s="17" t="e">
        <f t="shared" si="15"/>
        <v>#DIV/0!</v>
      </c>
    </row>
    <row r="22" spans="2:23" ht="17.399999999999999" x14ac:dyDescent="0.35">
      <c r="B22" s="12" t="s">
        <v>173</v>
      </c>
      <c r="C22" s="13">
        <v>2164</v>
      </c>
      <c r="D22" s="13">
        <v>2151</v>
      </c>
      <c r="E22" s="13"/>
      <c r="F22" s="13"/>
      <c r="G22" s="13"/>
      <c r="H22" s="13"/>
      <c r="I22" s="13"/>
      <c r="J22" s="14"/>
      <c r="K22" s="13"/>
      <c r="L22" s="13"/>
      <c r="M22" s="13"/>
      <c r="N22" s="13"/>
      <c r="O22" s="13"/>
      <c r="P22" s="13"/>
      <c r="Q22" s="13"/>
      <c r="R22" s="13"/>
      <c r="S22" s="15">
        <f t="shared" si="0"/>
        <v>4315</v>
      </c>
      <c r="T22" s="15">
        <v>1</v>
      </c>
      <c r="U22" s="15">
        <f t="shared" si="1"/>
        <v>4315</v>
      </c>
      <c r="V22" s="15">
        <f t="shared" ref="V22:W22" si="16">U22/4</f>
        <v>1078.75</v>
      </c>
      <c r="W22" s="15">
        <f t="shared" si="16"/>
        <v>269.6875</v>
      </c>
    </row>
    <row r="23" spans="2:23" x14ac:dyDescent="0.3">
      <c r="B23" s="16" t="s">
        <v>23</v>
      </c>
      <c r="C23" s="121">
        <v>316</v>
      </c>
      <c r="D23" s="122">
        <v>7</v>
      </c>
      <c r="E23" s="13"/>
      <c r="F23" s="13"/>
      <c r="G23" s="13"/>
      <c r="H23" s="13"/>
      <c r="I23" s="13"/>
      <c r="J23" s="14"/>
      <c r="K23" s="13"/>
      <c r="L23" s="13"/>
      <c r="M23" s="13"/>
      <c r="N23" s="13"/>
      <c r="O23" s="13"/>
      <c r="P23" s="13"/>
      <c r="Q23" s="13"/>
      <c r="R23" s="13"/>
      <c r="S23" s="17">
        <f t="shared" si="0"/>
        <v>323</v>
      </c>
      <c r="T23" s="17"/>
      <c r="U23" s="17" t="e">
        <f t="shared" si="1"/>
        <v>#DIV/0!</v>
      </c>
      <c r="V23" s="17" t="e">
        <f t="shared" ref="V23:W23" si="17">U23/4</f>
        <v>#DIV/0!</v>
      </c>
      <c r="W23" s="17" t="e">
        <f t="shared" si="17"/>
        <v>#DIV/0!</v>
      </c>
    </row>
    <row r="24" spans="2:23" x14ac:dyDescent="0.3">
      <c r="B24" s="18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7">
        <f t="shared" si="0"/>
        <v>0</v>
      </c>
      <c r="T24" s="17"/>
      <c r="U24" s="17" t="e">
        <f t="shared" si="1"/>
        <v>#DIV/0!</v>
      </c>
      <c r="V24" s="17" t="e">
        <f t="shared" ref="V24:W24" si="18">U24/4</f>
        <v>#DIV/0!</v>
      </c>
      <c r="W24" s="17" t="e">
        <f t="shared" si="18"/>
        <v>#DIV/0!</v>
      </c>
    </row>
    <row r="25" spans="2:23" ht="17.399999999999999" x14ac:dyDescent="0.35">
      <c r="B25" s="12" t="s">
        <v>174</v>
      </c>
      <c r="C25" s="13">
        <v>2020</v>
      </c>
      <c r="D25" s="13">
        <v>2158</v>
      </c>
      <c r="E25" s="13"/>
      <c r="F25" s="13"/>
      <c r="G25" s="13"/>
      <c r="H25" s="13"/>
      <c r="I25" s="13"/>
      <c r="J25" s="14"/>
      <c r="K25" s="13"/>
      <c r="L25" s="13"/>
      <c r="M25" s="13"/>
      <c r="N25" s="13"/>
      <c r="O25" s="13"/>
      <c r="P25" s="13"/>
      <c r="Q25" s="13"/>
      <c r="R25" s="13"/>
      <c r="S25" s="15">
        <f t="shared" si="0"/>
        <v>4178</v>
      </c>
      <c r="T25" s="15">
        <v>1</v>
      </c>
      <c r="U25" s="15">
        <f t="shared" si="1"/>
        <v>4178</v>
      </c>
      <c r="V25" s="15">
        <f t="shared" ref="V25:W25" si="19">U25/4</f>
        <v>1044.5</v>
      </c>
      <c r="W25" s="15">
        <f t="shared" si="19"/>
        <v>261.125</v>
      </c>
    </row>
    <row r="26" spans="2:23" x14ac:dyDescent="0.3">
      <c r="B26" s="16" t="s">
        <v>23</v>
      </c>
      <c r="C26" s="122">
        <v>56</v>
      </c>
      <c r="D26" s="121">
        <v>7</v>
      </c>
      <c r="E26" s="13"/>
      <c r="F26" s="13"/>
      <c r="G26" s="13"/>
      <c r="H26" s="13"/>
      <c r="I26" s="13"/>
      <c r="J26" s="14"/>
      <c r="K26" s="13"/>
      <c r="L26" s="13"/>
      <c r="M26" s="13"/>
      <c r="N26" s="13"/>
      <c r="O26" s="13"/>
      <c r="P26" s="13"/>
      <c r="Q26" s="13"/>
      <c r="R26" s="13"/>
      <c r="S26" s="17"/>
      <c r="T26" s="17"/>
      <c r="U26" s="17" t="e">
        <f t="shared" si="1"/>
        <v>#DIV/0!</v>
      </c>
      <c r="V26" s="17" t="e">
        <f t="shared" ref="V26:W26" si="20">U26/4</f>
        <v>#DIV/0!</v>
      </c>
      <c r="W26" s="17" t="e">
        <f t="shared" si="20"/>
        <v>#DIV/0!</v>
      </c>
    </row>
    <row r="29" spans="2:23" ht="46.8" x14ac:dyDescent="0.35">
      <c r="B29" s="1" t="s">
        <v>24</v>
      </c>
      <c r="C29" s="4" t="s">
        <v>2</v>
      </c>
      <c r="D29" s="5" t="s">
        <v>3</v>
      </c>
      <c r="E29" s="5" t="s">
        <v>4</v>
      </c>
      <c r="F29" s="5" t="s">
        <v>5</v>
      </c>
      <c r="G29" s="5" t="s">
        <v>6</v>
      </c>
      <c r="H29" s="5" t="s">
        <v>7</v>
      </c>
      <c r="I29" s="5" t="s">
        <v>8</v>
      </c>
      <c r="J29" s="6"/>
      <c r="K29" s="5" t="s">
        <v>9</v>
      </c>
      <c r="L29" s="7" t="s">
        <v>10</v>
      </c>
      <c r="M29" s="5" t="s">
        <v>11</v>
      </c>
      <c r="N29" s="5" t="s">
        <v>12</v>
      </c>
      <c r="O29" s="5" t="s">
        <v>13</v>
      </c>
      <c r="P29" s="5" t="s">
        <v>14</v>
      </c>
      <c r="Q29" s="5" t="s">
        <v>15</v>
      </c>
      <c r="R29" s="8" t="s">
        <v>16</v>
      </c>
      <c r="S29" s="9" t="s">
        <v>17</v>
      </c>
      <c r="T29" s="9" t="s">
        <v>18</v>
      </c>
      <c r="U29" s="10" t="s">
        <v>19</v>
      </c>
      <c r="V29" s="10" t="s">
        <v>20</v>
      </c>
      <c r="W29" s="11" t="s">
        <v>21</v>
      </c>
    </row>
    <row r="30" spans="2:23" ht="17.399999999999999" x14ac:dyDescent="0.35">
      <c r="B30" s="12" t="s">
        <v>22</v>
      </c>
      <c r="C30" s="13">
        <v>4673</v>
      </c>
      <c r="D30" s="13">
        <v>4713</v>
      </c>
      <c r="E30" s="13"/>
      <c r="F30" s="13"/>
      <c r="G30" s="13"/>
      <c r="H30" s="13"/>
      <c r="I30" s="13"/>
      <c r="J30" s="6"/>
      <c r="K30" s="13"/>
      <c r="L30" s="13"/>
      <c r="M30" s="13"/>
      <c r="N30" s="13"/>
      <c r="O30" s="13"/>
      <c r="P30" s="13"/>
      <c r="Q30" s="13"/>
      <c r="R30" s="13"/>
      <c r="S30" s="15">
        <f>SUM(C30:R30)</f>
        <v>9386</v>
      </c>
      <c r="T30" s="15">
        <v>1</v>
      </c>
      <c r="U30" s="15">
        <f>S30/T30</f>
        <v>9386</v>
      </c>
      <c r="V30" s="15">
        <f>U30/6</f>
        <v>1564.3333333333333</v>
      </c>
      <c r="W30" s="15">
        <f>V30/4</f>
        <v>391.08333333333331</v>
      </c>
    </row>
    <row r="31" spans="2:23" x14ac:dyDescent="0.3">
      <c r="B31" s="16" t="s">
        <v>23</v>
      </c>
      <c r="C31" s="121">
        <v>351</v>
      </c>
      <c r="D31" s="121">
        <v>452</v>
      </c>
      <c r="E31" s="13"/>
      <c r="F31" s="13"/>
      <c r="G31" s="13"/>
      <c r="H31" s="13"/>
      <c r="I31" s="13"/>
      <c r="J31" s="6"/>
      <c r="K31" s="13"/>
      <c r="L31" s="13"/>
      <c r="M31" s="13"/>
      <c r="N31" s="13"/>
      <c r="O31" s="13"/>
      <c r="P31" s="13"/>
      <c r="Q31" s="13"/>
      <c r="R31" s="13"/>
      <c r="S31" s="17">
        <f t="shared" ref="S31:S52" si="21">SUM(C31:R31)</f>
        <v>803</v>
      </c>
      <c r="T31" s="17"/>
      <c r="U31" s="17" t="e">
        <f t="shared" ref="U31:U52" si="22">S31/T31</f>
        <v>#DIV/0!</v>
      </c>
      <c r="V31" s="17" t="e">
        <f t="shared" ref="V31:V52" si="23">U31/6</f>
        <v>#DIV/0!</v>
      </c>
      <c r="W31" s="17" t="e">
        <f t="shared" ref="W31:W52" si="24">V31/4</f>
        <v>#DIV/0!</v>
      </c>
    </row>
    <row r="32" spans="2:23" x14ac:dyDescent="0.3">
      <c r="B32" s="18"/>
      <c r="C32" s="14"/>
      <c r="D32" s="14"/>
      <c r="E32" s="14"/>
      <c r="F32" s="14"/>
      <c r="G32" s="14"/>
      <c r="H32" s="14"/>
      <c r="I32" s="14"/>
      <c r="J32" s="6"/>
      <c r="K32" s="14"/>
      <c r="L32" s="14"/>
      <c r="M32" s="14"/>
      <c r="N32" s="14"/>
      <c r="O32" s="14"/>
      <c r="P32" s="14"/>
      <c r="Q32" s="14"/>
      <c r="R32" s="14"/>
      <c r="S32" s="17">
        <f t="shared" si="21"/>
        <v>0</v>
      </c>
      <c r="T32" s="17"/>
      <c r="U32" s="17" t="e">
        <f t="shared" si="22"/>
        <v>#DIV/0!</v>
      </c>
      <c r="V32" s="17" t="e">
        <f t="shared" si="23"/>
        <v>#DIV/0!</v>
      </c>
      <c r="W32" s="17" t="e">
        <f t="shared" si="24"/>
        <v>#DIV/0!</v>
      </c>
    </row>
    <row r="33" spans="2:23" ht="17.399999999999999" x14ac:dyDescent="0.35">
      <c r="B33" s="12" t="s">
        <v>175</v>
      </c>
      <c r="C33" s="13">
        <v>4457</v>
      </c>
      <c r="D33" s="13">
        <v>4703</v>
      </c>
      <c r="E33" s="13"/>
      <c r="F33" s="13"/>
      <c r="G33" s="13"/>
      <c r="H33" s="13"/>
      <c r="I33" s="13"/>
      <c r="J33" s="6"/>
      <c r="K33" s="13"/>
      <c r="L33" s="13"/>
      <c r="M33" s="13"/>
      <c r="N33" s="13"/>
      <c r="O33" s="13"/>
      <c r="P33" s="13"/>
      <c r="Q33" s="13"/>
      <c r="R33" s="13"/>
      <c r="S33" s="15">
        <f t="shared" si="21"/>
        <v>9160</v>
      </c>
      <c r="T33" s="15">
        <v>1</v>
      </c>
      <c r="U33" s="15">
        <f t="shared" si="22"/>
        <v>9160</v>
      </c>
      <c r="V33" s="15">
        <f t="shared" si="23"/>
        <v>1526.6666666666667</v>
      </c>
      <c r="W33" s="15">
        <f t="shared" si="24"/>
        <v>381.66666666666669</v>
      </c>
    </row>
    <row r="34" spans="2:23" x14ac:dyDescent="0.3">
      <c r="B34" s="16" t="s">
        <v>23</v>
      </c>
      <c r="C34" s="121">
        <v>528</v>
      </c>
      <c r="D34" s="121">
        <v>127</v>
      </c>
      <c r="E34" s="13"/>
      <c r="F34" s="13"/>
      <c r="G34" s="13"/>
      <c r="H34" s="13"/>
      <c r="I34" s="13"/>
      <c r="J34" s="6"/>
      <c r="K34" s="13"/>
      <c r="L34" s="13"/>
      <c r="M34" s="13"/>
      <c r="N34" s="13"/>
      <c r="O34" s="13"/>
      <c r="P34" s="13"/>
      <c r="Q34" s="13"/>
      <c r="R34" s="13"/>
      <c r="S34" s="17">
        <f t="shared" si="21"/>
        <v>655</v>
      </c>
      <c r="T34" s="17"/>
      <c r="U34" s="17" t="e">
        <f t="shared" si="22"/>
        <v>#DIV/0!</v>
      </c>
      <c r="V34" s="17" t="e">
        <f t="shared" si="23"/>
        <v>#DIV/0!</v>
      </c>
      <c r="W34" s="17" t="e">
        <f t="shared" si="24"/>
        <v>#DIV/0!</v>
      </c>
    </row>
    <row r="35" spans="2:23" x14ac:dyDescent="0.3">
      <c r="B35" s="18"/>
      <c r="C35" s="14"/>
      <c r="D35" s="14"/>
      <c r="E35" s="14"/>
      <c r="F35" s="14"/>
      <c r="G35" s="14"/>
      <c r="H35" s="14"/>
      <c r="I35" s="14"/>
      <c r="J35" s="6"/>
      <c r="K35" s="14"/>
      <c r="L35" s="14"/>
      <c r="M35" s="14"/>
      <c r="N35" s="14"/>
      <c r="O35" s="14"/>
      <c r="P35" s="14"/>
      <c r="Q35" s="14"/>
      <c r="R35" s="14"/>
      <c r="S35" s="17">
        <f t="shared" si="21"/>
        <v>0</v>
      </c>
      <c r="T35" s="17"/>
      <c r="U35" s="17" t="e">
        <f t="shared" si="22"/>
        <v>#DIV/0!</v>
      </c>
      <c r="V35" s="17" t="e">
        <f t="shared" si="23"/>
        <v>#DIV/0!</v>
      </c>
      <c r="W35" s="17" t="e">
        <f t="shared" si="24"/>
        <v>#DIV/0!</v>
      </c>
    </row>
    <row r="36" spans="2:23" ht="17.399999999999999" x14ac:dyDescent="0.35">
      <c r="B36" s="12" t="s">
        <v>170</v>
      </c>
      <c r="C36" s="13">
        <v>4360</v>
      </c>
      <c r="D36" s="13">
        <v>4230</v>
      </c>
      <c r="E36" s="13"/>
      <c r="F36" s="13"/>
      <c r="G36" s="13"/>
      <c r="H36" s="13"/>
      <c r="I36" s="13"/>
      <c r="J36" s="6"/>
      <c r="K36" s="13"/>
      <c r="L36" s="13"/>
      <c r="M36" s="13"/>
      <c r="N36" s="13"/>
      <c r="O36" s="13"/>
      <c r="P36" s="13"/>
      <c r="Q36" s="13"/>
      <c r="R36" s="13"/>
      <c r="S36" s="15">
        <f t="shared" si="21"/>
        <v>8590</v>
      </c>
      <c r="T36" s="15">
        <v>1</v>
      </c>
      <c r="U36" s="15">
        <f t="shared" si="22"/>
        <v>8590</v>
      </c>
      <c r="V36" s="15">
        <f t="shared" si="23"/>
        <v>1431.6666666666667</v>
      </c>
      <c r="W36" s="15">
        <f t="shared" si="24"/>
        <v>357.91666666666669</v>
      </c>
    </row>
    <row r="37" spans="2:23" x14ac:dyDescent="0.3">
      <c r="B37" s="16" t="s">
        <v>23</v>
      </c>
      <c r="C37" s="121">
        <v>158</v>
      </c>
      <c r="D37" s="122">
        <v>136</v>
      </c>
      <c r="E37" s="13"/>
      <c r="F37" s="13"/>
      <c r="G37" s="13"/>
      <c r="H37" s="13"/>
      <c r="I37" s="13"/>
      <c r="J37" s="6"/>
      <c r="K37" s="13"/>
      <c r="L37" s="13"/>
      <c r="M37" s="13"/>
      <c r="N37" s="13"/>
      <c r="O37" s="13"/>
      <c r="P37" s="13"/>
      <c r="Q37" s="13"/>
      <c r="R37" s="13"/>
      <c r="S37" s="17">
        <f t="shared" si="21"/>
        <v>294</v>
      </c>
      <c r="T37" s="17"/>
      <c r="U37" s="17" t="e">
        <f t="shared" si="22"/>
        <v>#DIV/0!</v>
      </c>
      <c r="V37" s="17" t="e">
        <f t="shared" si="23"/>
        <v>#DIV/0!</v>
      </c>
      <c r="W37" s="17" t="e">
        <f t="shared" si="24"/>
        <v>#DIV/0!</v>
      </c>
    </row>
    <row r="38" spans="2:23" x14ac:dyDescent="0.3">
      <c r="B38" s="18"/>
      <c r="C38" s="14"/>
      <c r="D38" s="14"/>
      <c r="E38" s="14"/>
      <c r="F38" s="14"/>
      <c r="G38" s="14"/>
      <c r="H38" s="14"/>
      <c r="I38" s="14"/>
      <c r="J38" s="6"/>
      <c r="K38" s="14"/>
      <c r="L38" s="14"/>
      <c r="M38" s="14"/>
      <c r="N38" s="14"/>
      <c r="O38" s="14"/>
      <c r="P38" s="14"/>
      <c r="Q38" s="14"/>
      <c r="R38" s="14"/>
      <c r="S38" s="17">
        <f t="shared" si="21"/>
        <v>0</v>
      </c>
      <c r="T38" s="17"/>
      <c r="U38" s="17" t="e">
        <f t="shared" si="22"/>
        <v>#DIV/0!</v>
      </c>
      <c r="V38" s="17" t="e">
        <f t="shared" si="23"/>
        <v>#DIV/0!</v>
      </c>
      <c r="W38" s="17" t="e">
        <f t="shared" si="24"/>
        <v>#DIV/0!</v>
      </c>
    </row>
    <row r="39" spans="2:23" ht="17.399999999999999" x14ac:dyDescent="0.35">
      <c r="B39" s="12" t="s">
        <v>176</v>
      </c>
      <c r="C39" s="13">
        <v>4023</v>
      </c>
      <c r="D39" s="13">
        <v>4144</v>
      </c>
      <c r="E39" s="13"/>
      <c r="F39" s="13"/>
      <c r="G39" s="13"/>
      <c r="H39" s="13"/>
      <c r="I39" s="13"/>
      <c r="J39" s="6"/>
      <c r="K39" s="13"/>
      <c r="L39" s="13"/>
      <c r="M39" s="13"/>
      <c r="N39" s="13"/>
      <c r="O39" s="13"/>
      <c r="P39" s="13"/>
      <c r="Q39" s="13"/>
      <c r="R39" s="13"/>
      <c r="S39" s="15">
        <f t="shared" si="21"/>
        <v>8167</v>
      </c>
      <c r="T39" s="15">
        <v>1</v>
      </c>
      <c r="U39" s="15">
        <f t="shared" si="22"/>
        <v>8167</v>
      </c>
      <c r="V39" s="15">
        <f t="shared" si="23"/>
        <v>1361.1666666666667</v>
      </c>
      <c r="W39" s="15">
        <f t="shared" si="24"/>
        <v>340.29166666666669</v>
      </c>
    </row>
    <row r="40" spans="2:23" x14ac:dyDescent="0.3">
      <c r="B40" s="16" t="s">
        <v>23</v>
      </c>
      <c r="C40" s="122">
        <v>346</v>
      </c>
      <c r="D40" s="121">
        <v>190</v>
      </c>
      <c r="E40" s="13"/>
      <c r="F40" s="13"/>
      <c r="G40" s="13"/>
      <c r="H40" s="13"/>
      <c r="I40" s="13"/>
      <c r="J40" s="6"/>
      <c r="K40" s="13"/>
      <c r="L40" s="13"/>
      <c r="M40" s="13"/>
      <c r="N40" s="13"/>
      <c r="O40" s="13"/>
      <c r="P40" s="13"/>
      <c r="Q40" s="13"/>
      <c r="R40" s="13"/>
      <c r="S40" s="17">
        <f t="shared" si="21"/>
        <v>536</v>
      </c>
      <c r="T40" s="17"/>
      <c r="U40" s="17" t="e">
        <f t="shared" si="22"/>
        <v>#DIV/0!</v>
      </c>
      <c r="V40" s="17" t="e">
        <f t="shared" si="23"/>
        <v>#DIV/0!</v>
      </c>
      <c r="W40" s="17" t="e">
        <f t="shared" si="24"/>
        <v>#DIV/0!</v>
      </c>
    </row>
    <row r="41" spans="2:23" x14ac:dyDescent="0.3">
      <c r="B41" s="18"/>
      <c r="C41" s="14"/>
      <c r="D41" s="14"/>
      <c r="E41" s="14"/>
      <c r="F41" s="14"/>
      <c r="G41" s="14"/>
      <c r="H41" s="14"/>
      <c r="I41" s="14"/>
      <c r="J41" s="6"/>
      <c r="K41" s="14"/>
      <c r="L41" s="14"/>
      <c r="M41" s="14"/>
      <c r="N41" s="14"/>
      <c r="O41" s="14"/>
      <c r="P41" s="14"/>
      <c r="Q41" s="14"/>
      <c r="R41" s="14"/>
      <c r="S41" s="17">
        <f t="shared" si="21"/>
        <v>0</v>
      </c>
      <c r="T41" s="17"/>
      <c r="U41" s="17" t="e">
        <f t="shared" si="22"/>
        <v>#DIV/0!</v>
      </c>
      <c r="V41" s="17" t="e">
        <f t="shared" si="23"/>
        <v>#DIV/0!</v>
      </c>
      <c r="W41" s="17" t="e">
        <f t="shared" si="24"/>
        <v>#DIV/0!</v>
      </c>
    </row>
    <row r="42" spans="2:23" ht="17.399999999999999" x14ac:dyDescent="0.35">
      <c r="B42" s="12" t="s">
        <v>177</v>
      </c>
      <c r="C42" s="13">
        <v>3860</v>
      </c>
      <c r="D42" s="13">
        <v>4167</v>
      </c>
      <c r="E42" s="13"/>
      <c r="F42" s="13"/>
      <c r="G42" s="13"/>
      <c r="H42" s="13"/>
      <c r="I42" s="13"/>
      <c r="J42" s="6"/>
      <c r="K42" s="13"/>
      <c r="L42" s="13"/>
      <c r="M42" s="13"/>
      <c r="N42" s="13"/>
      <c r="O42" s="13"/>
      <c r="P42" s="13"/>
      <c r="Q42" s="13"/>
      <c r="R42" s="13"/>
      <c r="S42" s="15">
        <f t="shared" si="21"/>
        <v>8027</v>
      </c>
      <c r="T42" s="15">
        <v>1</v>
      </c>
      <c r="U42" s="15">
        <f t="shared" si="22"/>
        <v>8027</v>
      </c>
      <c r="V42" s="15">
        <f t="shared" si="23"/>
        <v>1337.8333333333333</v>
      </c>
      <c r="W42" s="15">
        <f t="shared" si="24"/>
        <v>334.45833333333331</v>
      </c>
    </row>
    <row r="43" spans="2:23" x14ac:dyDescent="0.3">
      <c r="B43" s="16" t="s">
        <v>23</v>
      </c>
      <c r="C43" s="121">
        <v>11</v>
      </c>
      <c r="D43" s="121">
        <v>274</v>
      </c>
      <c r="E43" s="13"/>
      <c r="F43" s="13"/>
      <c r="G43" s="13"/>
      <c r="H43" s="13"/>
      <c r="I43" s="13"/>
      <c r="J43" s="6"/>
      <c r="K43" s="13"/>
      <c r="L43" s="13"/>
      <c r="M43" s="13"/>
      <c r="N43" s="13"/>
      <c r="O43" s="13"/>
      <c r="P43" s="13"/>
      <c r="Q43" s="13"/>
      <c r="R43" s="13"/>
      <c r="S43" s="17">
        <f t="shared" si="21"/>
        <v>285</v>
      </c>
      <c r="T43" s="17"/>
      <c r="U43" s="17" t="e">
        <f t="shared" si="22"/>
        <v>#DIV/0!</v>
      </c>
      <c r="V43" s="17" t="e">
        <f t="shared" si="23"/>
        <v>#DIV/0!</v>
      </c>
      <c r="W43" s="17" t="e">
        <f t="shared" si="24"/>
        <v>#DIV/0!</v>
      </c>
    </row>
    <row r="44" spans="2:23" x14ac:dyDescent="0.3">
      <c r="B44" s="18"/>
      <c r="C44" s="14"/>
      <c r="D44" s="14"/>
      <c r="E44" s="14"/>
      <c r="F44" s="14"/>
      <c r="G44" s="14"/>
      <c r="H44" s="14"/>
      <c r="I44" s="14"/>
      <c r="J44" s="6"/>
      <c r="K44" s="14"/>
      <c r="L44" s="14"/>
      <c r="M44" s="14"/>
      <c r="N44" s="14"/>
      <c r="O44" s="14"/>
      <c r="P44" s="14"/>
      <c r="Q44" s="14"/>
      <c r="R44" s="14"/>
      <c r="S44" s="17">
        <f t="shared" si="21"/>
        <v>0</v>
      </c>
      <c r="T44" s="17"/>
      <c r="U44" s="17" t="e">
        <f t="shared" si="22"/>
        <v>#DIV/0!</v>
      </c>
      <c r="V44" s="17" t="e">
        <f t="shared" si="23"/>
        <v>#DIV/0!</v>
      </c>
      <c r="W44" s="17" t="e">
        <f t="shared" si="24"/>
        <v>#DIV/0!</v>
      </c>
    </row>
    <row r="45" spans="2:23" ht="17.399999999999999" x14ac:dyDescent="0.35">
      <c r="B45" s="12" t="s">
        <v>173</v>
      </c>
      <c r="C45" s="13">
        <v>3869</v>
      </c>
      <c r="D45" s="13">
        <v>4029</v>
      </c>
      <c r="E45" s="13"/>
      <c r="F45" s="13"/>
      <c r="G45" s="13"/>
      <c r="H45" s="13"/>
      <c r="I45" s="13"/>
      <c r="J45" s="6"/>
      <c r="K45" s="13"/>
      <c r="L45" s="13"/>
      <c r="M45" s="13"/>
      <c r="N45" s="13"/>
      <c r="O45" s="13"/>
      <c r="P45" s="13"/>
      <c r="Q45" s="13"/>
      <c r="R45" s="13"/>
      <c r="S45" s="15">
        <f t="shared" si="21"/>
        <v>7898</v>
      </c>
      <c r="T45" s="15">
        <v>1</v>
      </c>
      <c r="U45" s="15">
        <f t="shared" si="22"/>
        <v>7898</v>
      </c>
      <c r="V45" s="15">
        <f t="shared" si="23"/>
        <v>1316.3333333333333</v>
      </c>
      <c r="W45" s="15">
        <f t="shared" si="24"/>
        <v>329.08333333333331</v>
      </c>
    </row>
    <row r="46" spans="2:23" x14ac:dyDescent="0.3">
      <c r="B46" s="16" t="s">
        <v>23</v>
      </c>
      <c r="C46" s="122">
        <v>189</v>
      </c>
      <c r="D46" s="121">
        <v>144</v>
      </c>
      <c r="E46" s="13"/>
      <c r="F46" s="13"/>
      <c r="G46" s="13"/>
      <c r="H46" s="13"/>
      <c r="I46" s="13"/>
      <c r="J46" s="6"/>
      <c r="K46" s="13"/>
      <c r="L46" s="13"/>
      <c r="M46" s="13"/>
      <c r="N46" s="13"/>
      <c r="O46" s="13"/>
      <c r="P46" s="13"/>
      <c r="Q46" s="13"/>
      <c r="R46" s="13"/>
      <c r="S46" s="17">
        <f t="shared" si="21"/>
        <v>333</v>
      </c>
      <c r="T46" s="17"/>
      <c r="U46" s="17" t="e">
        <f t="shared" si="22"/>
        <v>#DIV/0!</v>
      </c>
      <c r="V46" s="17" t="e">
        <f t="shared" si="23"/>
        <v>#DIV/0!</v>
      </c>
      <c r="W46" s="17" t="e">
        <f t="shared" si="24"/>
        <v>#DIV/0!</v>
      </c>
    </row>
    <row r="47" spans="2:23" x14ac:dyDescent="0.3">
      <c r="B47" s="18"/>
      <c r="C47" s="14"/>
      <c r="D47" s="14"/>
      <c r="E47" s="14"/>
      <c r="F47" s="14"/>
      <c r="G47" s="14"/>
      <c r="H47" s="14"/>
      <c r="I47" s="14"/>
      <c r="J47" s="6"/>
      <c r="K47" s="14"/>
      <c r="L47" s="14"/>
      <c r="M47" s="14"/>
      <c r="N47" s="14"/>
      <c r="O47" s="14"/>
      <c r="P47" s="14"/>
      <c r="Q47" s="14"/>
      <c r="R47" s="14"/>
      <c r="S47" s="17">
        <f t="shared" si="21"/>
        <v>0</v>
      </c>
      <c r="T47" s="17"/>
      <c r="U47" s="17" t="e">
        <f t="shared" si="22"/>
        <v>#DIV/0!</v>
      </c>
      <c r="V47" s="17" t="e">
        <f t="shared" si="23"/>
        <v>#DIV/0!</v>
      </c>
      <c r="W47" s="17" t="e">
        <f t="shared" si="24"/>
        <v>#DIV/0!</v>
      </c>
    </row>
    <row r="48" spans="2:23" ht="17.399999999999999" x14ac:dyDescent="0.35">
      <c r="B48" s="12" t="s">
        <v>178</v>
      </c>
      <c r="C48" s="13">
        <v>3500</v>
      </c>
      <c r="D48" s="13">
        <v>3485</v>
      </c>
      <c r="E48" s="13"/>
      <c r="F48" s="13"/>
      <c r="G48" s="13"/>
      <c r="H48" s="13"/>
      <c r="I48" s="13"/>
      <c r="J48" s="6"/>
      <c r="K48" s="13"/>
      <c r="L48" s="13"/>
      <c r="M48" s="13"/>
      <c r="N48" s="13"/>
      <c r="O48" s="13"/>
      <c r="P48" s="13"/>
      <c r="Q48" s="13"/>
      <c r="R48" s="13"/>
      <c r="S48" s="15">
        <f t="shared" si="21"/>
        <v>6985</v>
      </c>
      <c r="T48" s="15">
        <v>1</v>
      </c>
      <c r="U48" s="15">
        <f t="shared" si="22"/>
        <v>6985</v>
      </c>
      <c r="V48" s="15">
        <f t="shared" si="23"/>
        <v>1164.1666666666667</v>
      </c>
      <c r="W48" s="15">
        <f t="shared" si="24"/>
        <v>291.04166666666669</v>
      </c>
    </row>
    <row r="49" spans="2:23" x14ac:dyDescent="0.3">
      <c r="B49" s="16" t="s">
        <v>23</v>
      </c>
      <c r="C49" s="122">
        <v>119</v>
      </c>
      <c r="D49" s="117">
        <v>81</v>
      </c>
      <c r="E49" s="13"/>
      <c r="F49" s="13"/>
      <c r="G49" s="13"/>
      <c r="H49" s="13"/>
      <c r="I49" s="13"/>
      <c r="J49" s="6"/>
      <c r="K49" s="13"/>
      <c r="L49" s="13"/>
      <c r="M49" s="13"/>
      <c r="N49" s="13"/>
      <c r="O49" s="13"/>
      <c r="P49" s="13"/>
      <c r="Q49" s="13"/>
      <c r="R49" s="13"/>
      <c r="S49" s="17">
        <f t="shared" si="21"/>
        <v>200</v>
      </c>
      <c r="T49" s="17"/>
      <c r="U49" s="17" t="e">
        <f t="shared" si="22"/>
        <v>#DIV/0!</v>
      </c>
      <c r="V49" s="17" t="e">
        <f t="shared" si="23"/>
        <v>#DIV/0!</v>
      </c>
      <c r="W49" s="17" t="e">
        <f t="shared" si="24"/>
        <v>#DIV/0!</v>
      </c>
    </row>
    <row r="50" spans="2:23" x14ac:dyDescent="0.3">
      <c r="B50" s="18"/>
      <c r="C50" s="14"/>
      <c r="D50" s="14"/>
      <c r="E50" s="14"/>
      <c r="F50" s="14"/>
      <c r="G50" s="14"/>
      <c r="H50" s="14"/>
      <c r="I50" s="14"/>
      <c r="J50" s="6"/>
      <c r="K50" s="14"/>
      <c r="L50" s="14"/>
      <c r="M50" s="14"/>
      <c r="N50" s="14"/>
      <c r="O50" s="14"/>
      <c r="P50" s="14"/>
      <c r="Q50" s="14"/>
      <c r="R50" s="14"/>
      <c r="S50" s="17">
        <f t="shared" si="21"/>
        <v>0</v>
      </c>
      <c r="T50" s="17"/>
      <c r="U50" s="17" t="e">
        <f t="shared" si="22"/>
        <v>#DIV/0!</v>
      </c>
      <c r="V50" s="17" t="e">
        <f t="shared" si="23"/>
        <v>#DIV/0!</v>
      </c>
      <c r="W50" s="17" t="e">
        <f t="shared" si="24"/>
        <v>#DIV/0!</v>
      </c>
    </row>
    <row r="51" spans="2:23" ht="17.399999999999999" x14ac:dyDescent="0.35">
      <c r="B51" s="12" t="s">
        <v>179</v>
      </c>
      <c r="C51" s="13">
        <v>3334</v>
      </c>
      <c r="D51" s="13">
        <v>3297</v>
      </c>
      <c r="E51" s="13"/>
      <c r="F51" s="13"/>
      <c r="G51" s="13"/>
      <c r="H51" s="13"/>
      <c r="I51" s="13"/>
      <c r="J51" s="6"/>
      <c r="K51" s="13"/>
      <c r="L51" s="13"/>
      <c r="M51" s="13"/>
      <c r="N51" s="13"/>
      <c r="O51" s="13"/>
      <c r="P51" s="13"/>
      <c r="Q51" s="13"/>
      <c r="R51" s="13"/>
      <c r="S51" s="15">
        <f t="shared" si="21"/>
        <v>6631</v>
      </c>
      <c r="T51" s="15">
        <v>1</v>
      </c>
      <c r="U51" s="15">
        <f t="shared" si="22"/>
        <v>6631</v>
      </c>
      <c r="V51" s="15">
        <f t="shared" si="23"/>
        <v>1105.1666666666667</v>
      </c>
      <c r="W51" s="15">
        <f t="shared" si="24"/>
        <v>276.29166666666669</v>
      </c>
    </row>
    <row r="52" spans="2:23" x14ac:dyDescent="0.3">
      <c r="B52" s="16" t="s">
        <v>23</v>
      </c>
      <c r="C52" s="122">
        <v>116</v>
      </c>
      <c r="D52" s="122">
        <v>367</v>
      </c>
      <c r="E52" s="13"/>
      <c r="F52" s="13"/>
      <c r="G52" s="13"/>
      <c r="H52" s="13"/>
      <c r="I52" s="13"/>
      <c r="J52" s="6"/>
      <c r="K52" s="13"/>
      <c r="L52" s="13"/>
      <c r="M52" s="13"/>
      <c r="N52" s="13"/>
      <c r="O52" s="13"/>
      <c r="P52" s="13"/>
      <c r="Q52" s="13"/>
      <c r="R52" s="13"/>
      <c r="S52" s="17">
        <f t="shared" si="21"/>
        <v>483</v>
      </c>
      <c r="T52" s="17"/>
      <c r="U52" s="17" t="e">
        <f t="shared" si="22"/>
        <v>#DIV/0!</v>
      </c>
      <c r="V52" s="17" t="e">
        <f t="shared" si="23"/>
        <v>#DIV/0!</v>
      </c>
      <c r="W52" s="17" t="e">
        <f t="shared" si="24"/>
        <v>#DIV/0!</v>
      </c>
    </row>
  </sheetData>
  <pageMargins left="0.7" right="0.7" top="0.75" bottom="0.75" header="0.3" footer="0.3"/>
  <pageSetup paperSize="9" orientation="landscape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9C7D-65AE-46B3-806C-96DCD6D671BF}">
  <dimension ref="A3:L84"/>
  <sheetViews>
    <sheetView topLeftCell="A21" workbookViewId="0">
      <selection activeCell="N23" sqref="N23"/>
    </sheetView>
  </sheetViews>
  <sheetFormatPr defaultRowHeight="14.4" x14ac:dyDescent="0.3"/>
  <cols>
    <col min="1" max="1" width="7.109375" customWidth="1"/>
    <col min="2" max="2" width="3.77734375" bestFit="1" customWidth="1"/>
    <col min="3" max="3" width="21.88671875" bestFit="1" customWidth="1"/>
    <col min="4" max="7" width="6.5546875" style="2" customWidth="1"/>
    <col min="8" max="8" width="8.21875" style="2" customWidth="1"/>
    <col min="9" max="12" width="4.6640625" style="2" customWidth="1"/>
  </cols>
  <sheetData>
    <row r="3" spans="1:12" ht="15.6" x14ac:dyDescent="0.3">
      <c r="C3" s="19" t="s">
        <v>1</v>
      </c>
      <c r="D3" s="76"/>
      <c r="E3" s="76" t="s">
        <v>212</v>
      </c>
      <c r="F3" s="76"/>
      <c r="G3" s="76"/>
      <c r="H3" s="76"/>
      <c r="I3" s="173">
        <v>260923</v>
      </c>
      <c r="J3" s="173"/>
    </row>
    <row r="4" spans="1:12" ht="17.399999999999999" x14ac:dyDescent="0.35">
      <c r="A4">
        <v>1</v>
      </c>
      <c r="B4" s="54" t="s">
        <v>181</v>
      </c>
      <c r="C4" s="93" t="s">
        <v>30</v>
      </c>
      <c r="D4" s="28">
        <v>190</v>
      </c>
      <c r="E4" s="28">
        <v>201</v>
      </c>
      <c r="F4" s="28">
        <v>157</v>
      </c>
      <c r="G4" s="28">
        <v>158</v>
      </c>
      <c r="H4" s="13">
        <v>706</v>
      </c>
      <c r="I4" s="28">
        <v>10</v>
      </c>
      <c r="J4" s="28">
        <v>22</v>
      </c>
      <c r="K4" s="28">
        <v>6</v>
      </c>
      <c r="L4" s="28">
        <v>2</v>
      </c>
    </row>
    <row r="5" spans="1:12" ht="17.399999999999999" x14ac:dyDescent="0.35">
      <c r="A5">
        <v>2</v>
      </c>
      <c r="B5" s="54" t="s">
        <v>181</v>
      </c>
      <c r="C5" s="93" t="s">
        <v>29</v>
      </c>
      <c r="D5" s="28">
        <v>175</v>
      </c>
      <c r="E5" s="28">
        <v>188</v>
      </c>
      <c r="F5" s="28">
        <v>167</v>
      </c>
      <c r="G5" s="28">
        <v>157</v>
      </c>
      <c r="H5" s="13">
        <v>687</v>
      </c>
      <c r="I5" s="28">
        <v>15</v>
      </c>
      <c r="J5" s="28">
        <v>17</v>
      </c>
      <c r="K5" s="28">
        <v>3</v>
      </c>
      <c r="L5" s="28">
        <v>7</v>
      </c>
    </row>
    <row r="6" spans="1:12" ht="17.399999999999999" x14ac:dyDescent="0.35">
      <c r="A6">
        <v>3</v>
      </c>
      <c r="B6" s="54" t="s">
        <v>181</v>
      </c>
      <c r="C6" s="93" t="s">
        <v>32</v>
      </c>
      <c r="D6" s="28">
        <v>127</v>
      </c>
      <c r="E6" s="28">
        <v>204</v>
      </c>
      <c r="F6" s="28">
        <v>176</v>
      </c>
      <c r="G6" s="28">
        <v>171</v>
      </c>
      <c r="H6" s="13">
        <v>678</v>
      </c>
      <c r="I6" s="28">
        <v>12</v>
      </c>
      <c r="J6" s="28">
        <v>17</v>
      </c>
      <c r="K6" s="28">
        <v>9</v>
      </c>
      <c r="L6" s="28">
        <v>3</v>
      </c>
    </row>
    <row r="7" spans="1:12" ht="17.399999999999999" x14ac:dyDescent="0.35">
      <c r="A7">
        <v>4</v>
      </c>
      <c r="B7" s="116" t="s">
        <v>182</v>
      </c>
      <c r="C7" s="31" t="s">
        <v>40</v>
      </c>
      <c r="D7" s="28">
        <v>169</v>
      </c>
      <c r="E7" s="28">
        <v>149</v>
      </c>
      <c r="F7" s="28">
        <v>188</v>
      </c>
      <c r="G7" s="28">
        <v>168</v>
      </c>
      <c r="H7" s="13">
        <v>674</v>
      </c>
      <c r="I7" s="28">
        <v>16</v>
      </c>
      <c r="J7" s="28">
        <v>11</v>
      </c>
      <c r="K7" s="28">
        <v>12</v>
      </c>
      <c r="L7" s="28">
        <v>3</v>
      </c>
    </row>
    <row r="8" spans="1:12" ht="17.399999999999999" x14ac:dyDescent="0.35">
      <c r="A8">
        <v>5</v>
      </c>
      <c r="B8" s="68" t="s">
        <v>183</v>
      </c>
      <c r="C8" s="113" t="s">
        <v>39</v>
      </c>
      <c r="D8" s="28">
        <v>158</v>
      </c>
      <c r="E8" s="28">
        <v>143</v>
      </c>
      <c r="F8" s="28">
        <v>189</v>
      </c>
      <c r="G8" s="28">
        <v>169</v>
      </c>
      <c r="H8" s="13">
        <v>659</v>
      </c>
      <c r="I8" s="28">
        <v>8</v>
      </c>
      <c r="J8" s="28">
        <v>22</v>
      </c>
      <c r="K8" s="28">
        <v>9</v>
      </c>
      <c r="L8" s="28">
        <v>2</v>
      </c>
    </row>
    <row r="9" spans="1:12" ht="17.399999999999999" x14ac:dyDescent="0.35">
      <c r="A9">
        <v>6</v>
      </c>
      <c r="B9" s="31" t="s">
        <v>182</v>
      </c>
      <c r="C9" s="31" t="s">
        <v>33</v>
      </c>
      <c r="D9" s="28">
        <v>192</v>
      </c>
      <c r="E9" s="28">
        <v>125</v>
      </c>
      <c r="F9" s="28">
        <v>196</v>
      </c>
      <c r="G9" s="28">
        <v>138</v>
      </c>
      <c r="H9" s="13">
        <v>651</v>
      </c>
      <c r="I9" s="28">
        <v>13</v>
      </c>
      <c r="J9" s="28">
        <v>13</v>
      </c>
      <c r="K9" s="28">
        <v>12</v>
      </c>
      <c r="L9" s="28">
        <v>3</v>
      </c>
    </row>
    <row r="10" spans="1:12" ht="17.399999999999999" x14ac:dyDescent="0.35">
      <c r="A10">
        <v>7</v>
      </c>
      <c r="B10" s="114" t="s">
        <v>184</v>
      </c>
      <c r="C10" s="94" t="s">
        <v>45</v>
      </c>
      <c r="D10" s="28">
        <v>114</v>
      </c>
      <c r="E10" s="28">
        <v>209</v>
      </c>
      <c r="F10" s="28">
        <v>155</v>
      </c>
      <c r="G10" s="28">
        <v>138</v>
      </c>
      <c r="H10" s="13">
        <v>616</v>
      </c>
      <c r="I10" s="28">
        <v>10</v>
      </c>
      <c r="J10" s="28">
        <v>15</v>
      </c>
      <c r="K10" s="28">
        <v>11</v>
      </c>
      <c r="L10" s="28">
        <v>4</v>
      </c>
    </row>
    <row r="11" spans="1:12" ht="17.399999999999999" x14ac:dyDescent="0.35">
      <c r="A11">
        <v>8</v>
      </c>
      <c r="B11" s="32" t="s">
        <v>185</v>
      </c>
      <c r="C11" s="32" t="s">
        <v>54</v>
      </c>
      <c r="D11" s="28">
        <v>135</v>
      </c>
      <c r="E11" s="28">
        <v>135</v>
      </c>
      <c r="F11" s="28">
        <v>148</v>
      </c>
      <c r="G11" s="28">
        <v>187</v>
      </c>
      <c r="H11" s="13">
        <v>605</v>
      </c>
      <c r="I11" s="28">
        <v>11</v>
      </c>
      <c r="J11" s="28">
        <v>12</v>
      </c>
      <c r="K11" s="28">
        <v>14</v>
      </c>
      <c r="L11" s="28">
        <v>3</v>
      </c>
    </row>
    <row r="12" spans="1:12" ht="18" x14ac:dyDescent="0.35">
      <c r="A12">
        <v>9</v>
      </c>
      <c r="B12" s="54" t="s">
        <v>181</v>
      </c>
      <c r="C12" s="112" t="s">
        <v>35</v>
      </c>
      <c r="D12" s="28">
        <v>153</v>
      </c>
      <c r="E12" s="28">
        <v>169</v>
      </c>
      <c r="F12" s="28">
        <v>142</v>
      </c>
      <c r="G12" s="28">
        <v>136</v>
      </c>
      <c r="H12" s="13">
        <v>600</v>
      </c>
      <c r="I12" s="28">
        <v>4</v>
      </c>
      <c r="J12" s="28">
        <v>21</v>
      </c>
      <c r="K12" s="28">
        <v>9</v>
      </c>
      <c r="L12" s="28">
        <v>6</v>
      </c>
    </row>
    <row r="13" spans="1:12" ht="17.399999999999999" x14ac:dyDescent="0.35">
      <c r="A13">
        <v>10</v>
      </c>
      <c r="B13" s="114" t="s">
        <v>184</v>
      </c>
      <c r="C13" s="94" t="s">
        <v>188</v>
      </c>
      <c r="D13" s="28">
        <v>170</v>
      </c>
      <c r="E13" s="28">
        <v>144</v>
      </c>
      <c r="F13" s="28">
        <v>110</v>
      </c>
      <c r="G13" s="28">
        <v>170</v>
      </c>
      <c r="H13" s="13">
        <v>594</v>
      </c>
      <c r="I13" s="28">
        <v>8</v>
      </c>
      <c r="J13" s="28">
        <v>18</v>
      </c>
      <c r="K13" s="28">
        <v>8</v>
      </c>
      <c r="L13" s="28">
        <v>6</v>
      </c>
    </row>
    <row r="14" spans="1:12" ht="17.399999999999999" x14ac:dyDescent="0.35">
      <c r="A14">
        <v>11</v>
      </c>
      <c r="B14" s="68" t="s">
        <v>183</v>
      </c>
      <c r="C14" s="113" t="s">
        <v>41</v>
      </c>
      <c r="D14" s="28">
        <v>147</v>
      </c>
      <c r="E14" s="28">
        <v>162</v>
      </c>
      <c r="F14" s="28">
        <v>151</v>
      </c>
      <c r="G14" s="28">
        <v>133</v>
      </c>
      <c r="H14" s="13">
        <v>593</v>
      </c>
      <c r="I14" s="28">
        <v>9</v>
      </c>
      <c r="J14" s="28">
        <v>17</v>
      </c>
      <c r="K14" s="28">
        <v>8</v>
      </c>
      <c r="L14" s="28">
        <v>7</v>
      </c>
    </row>
    <row r="15" spans="1:12" ht="17.399999999999999" x14ac:dyDescent="0.35">
      <c r="A15">
        <v>12</v>
      </c>
      <c r="B15" s="95" t="s">
        <v>186</v>
      </c>
      <c r="C15" s="95" t="s">
        <v>55</v>
      </c>
      <c r="D15" s="28">
        <v>147</v>
      </c>
      <c r="E15" s="28">
        <v>152</v>
      </c>
      <c r="F15" s="28">
        <v>157</v>
      </c>
      <c r="G15" s="28">
        <v>136</v>
      </c>
      <c r="H15" s="13">
        <v>592</v>
      </c>
      <c r="I15" s="28">
        <v>7</v>
      </c>
      <c r="J15" s="28">
        <v>19</v>
      </c>
      <c r="K15" s="28">
        <v>10</v>
      </c>
      <c r="L15" s="28">
        <v>5</v>
      </c>
    </row>
    <row r="16" spans="1:12" ht="17.399999999999999" x14ac:dyDescent="0.35">
      <c r="A16">
        <v>13</v>
      </c>
      <c r="B16" s="114" t="s">
        <v>184</v>
      </c>
      <c r="C16" s="94" t="s">
        <v>44</v>
      </c>
      <c r="D16" s="28">
        <v>146</v>
      </c>
      <c r="E16" s="28">
        <v>134</v>
      </c>
      <c r="F16" s="28">
        <v>153</v>
      </c>
      <c r="G16" s="28">
        <v>144</v>
      </c>
      <c r="H16" s="13">
        <v>577</v>
      </c>
      <c r="I16" s="28">
        <v>9</v>
      </c>
      <c r="J16" s="28">
        <v>14</v>
      </c>
      <c r="K16" s="28">
        <v>13</v>
      </c>
      <c r="L16" s="28">
        <v>5</v>
      </c>
    </row>
    <row r="17" spans="1:12" ht="17.399999999999999" x14ac:dyDescent="0.35">
      <c r="A17">
        <v>14</v>
      </c>
      <c r="B17" s="116" t="s">
        <v>182</v>
      </c>
      <c r="C17" s="31" t="s">
        <v>34</v>
      </c>
      <c r="D17" s="28">
        <v>127</v>
      </c>
      <c r="E17" s="28">
        <v>151</v>
      </c>
      <c r="F17" s="28">
        <v>124</v>
      </c>
      <c r="G17" s="28">
        <v>167</v>
      </c>
      <c r="H17" s="13">
        <v>569</v>
      </c>
      <c r="I17" s="28">
        <v>5</v>
      </c>
      <c r="J17" s="28">
        <v>19</v>
      </c>
      <c r="K17" s="28">
        <v>13</v>
      </c>
      <c r="L17" s="28">
        <v>4</v>
      </c>
    </row>
    <row r="18" spans="1:12" ht="17.399999999999999" x14ac:dyDescent="0.35">
      <c r="A18">
        <v>15</v>
      </c>
      <c r="B18" s="70" t="s">
        <v>187</v>
      </c>
      <c r="C18" s="96" t="s">
        <v>199</v>
      </c>
      <c r="D18" s="28">
        <v>142</v>
      </c>
      <c r="E18" s="28">
        <v>135</v>
      </c>
      <c r="F18" s="28">
        <v>134</v>
      </c>
      <c r="G18" s="28">
        <v>157</v>
      </c>
      <c r="H18" s="13">
        <v>568</v>
      </c>
      <c r="I18" s="28">
        <v>10</v>
      </c>
      <c r="J18" s="28">
        <v>12</v>
      </c>
      <c r="K18" s="28">
        <v>11</v>
      </c>
      <c r="L18" s="28">
        <v>7</v>
      </c>
    </row>
    <row r="19" spans="1:12" ht="17.399999999999999" x14ac:dyDescent="0.35">
      <c r="A19">
        <v>16</v>
      </c>
      <c r="B19" s="113" t="s">
        <v>183</v>
      </c>
      <c r="C19" s="113" t="s">
        <v>210</v>
      </c>
      <c r="D19" s="28">
        <v>170</v>
      </c>
      <c r="E19" s="28">
        <v>144</v>
      </c>
      <c r="F19" s="28">
        <v>134</v>
      </c>
      <c r="G19" s="28">
        <v>115</v>
      </c>
      <c r="H19" s="13">
        <v>563</v>
      </c>
      <c r="I19" s="28">
        <v>5</v>
      </c>
      <c r="J19" s="28">
        <v>17</v>
      </c>
      <c r="K19" s="28">
        <v>11</v>
      </c>
      <c r="L19" s="28">
        <v>8</v>
      </c>
    </row>
    <row r="20" spans="1:12" ht="17.399999999999999" x14ac:dyDescent="0.35">
      <c r="A20">
        <v>17</v>
      </c>
      <c r="B20" s="96" t="s">
        <v>187</v>
      </c>
      <c r="C20" s="96" t="s">
        <v>134</v>
      </c>
      <c r="D20" s="28">
        <v>149</v>
      </c>
      <c r="E20" s="28">
        <v>128</v>
      </c>
      <c r="F20" s="28">
        <v>129</v>
      </c>
      <c r="G20" s="28">
        <v>146</v>
      </c>
      <c r="H20" s="13">
        <v>552</v>
      </c>
      <c r="I20" s="28">
        <v>7</v>
      </c>
      <c r="J20" s="28">
        <v>17</v>
      </c>
      <c r="K20" s="28">
        <v>14</v>
      </c>
      <c r="L20" s="28">
        <v>4</v>
      </c>
    </row>
    <row r="21" spans="1:12" ht="17.399999999999999" x14ac:dyDescent="0.35">
      <c r="A21">
        <v>18</v>
      </c>
      <c r="B21" s="116" t="s">
        <v>182</v>
      </c>
      <c r="C21" s="31" t="s">
        <v>36</v>
      </c>
      <c r="D21" s="28">
        <v>140</v>
      </c>
      <c r="E21" s="28">
        <v>145</v>
      </c>
      <c r="F21" s="28">
        <v>137</v>
      </c>
      <c r="G21" s="28">
        <v>124</v>
      </c>
      <c r="H21" s="13">
        <v>546</v>
      </c>
      <c r="I21" s="28">
        <v>4</v>
      </c>
      <c r="J21" s="28">
        <v>17</v>
      </c>
      <c r="K21" s="28">
        <v>16</v>
      </c>
      <c r="L21" s="28">
        <v>3</v>
      </c>
    </row>
    <row r="22" spans="1:12" ht="17.399999999999999" x14ac:dyDescent="0.35">
      <c r="A22">
        <v>19</v>
      </c>
      <c r="B22" s="70" t="s">
        <v>187</v>
      </c>
      <c r="C22" s="96" t="s">
        <v>61</v>
      </c>
      <c r="D22" s="28">
        <v>120</v>
      </c>
      <c r="E22" s="28">
        <v>127</v>
      </c>
      <c r="F22" s="28">
        <v>135</v>
      </c>
      <c r="G22" s="28">
        <v>162</v>
      </c>
      <c r="H22" s="13">
        <v>544</v>
      </c>
      <c r="I22" s="28">
        <v>10</v>
      </c>
      <c r="J22" s="28">
        <v>11</v>
      </c>
      <c r="K22" s="28">
        <v>14</v>
      </c>
      <c r="L22" s="28">
        <v>6</v>
      </c>
    </row>
    <row r="23" spans="1:12" ht="17.399999999999999" x14ac:dyDescent="0.35">
      <c r="A23">
        <v>20</v>
      </c>
      <c r="B23" s="32" t="s">
        <v>185</v>
      </c>
      <c r="C23" s="32" t="s">
        <v>47</v>
      </c>
      <c r="D23" s="28">
        <v>151</v>
      </c>
      <c r="E23" s="28">
        <v>144</v>
      </c>
      <c r="F23" s="28">
        <v>112</v>
      </c>
      <c r="G23" s="28">
        <v>132</v>
      </c>
      <c r="H23" s="13">
        <v>539</v>
      </c>
      <c r="I23" s="28">
        <v>7</v>
      </c>
      <c r="J23" s="28">
        <v>12</v>
      </c>
      <c r="K23" s="28">
        <v>15</v>
      </c>
      <c r="L23" s="28">
        <v>6</v>
      </c>
    </row>
    <row r="24" spans="1:12" ht="17.399999999999999" x14ac:dyDescent="0.35">
      <c r="A24">
        <v>21</v>
      </c>
      <c r="B24" s="73" t="s">
        <v>186</v>
      </c>
      <c r="C24" s="95" t="s">
        <v>57</v>
      </c>
      <c r="D24" s="28">
        <v>137</v>
      </c>
      <c r="E24" s="28">
        <v>132</v>
      </c>
      <c r="F24" s="28">
        <v>128</v>
      </c>
      <c r="G24" s="28">
        <v>128</v>
      </c>
      <c r="H24" s="13">
        <v>525</v>
      </c>
      <c r="I24" s="28">
        <v>4</v>
      </c>
      <c r="J24" s="28">
        <v>16</v>
      </c>
      <c r="K24" s="28">
        <v>18</v>
      </c>
      <c r="L24" s="28">
        <v>2</v>
      </c>
    </row>
    <row r="25" spans="1:12" ht="17.399999999999999" x14ac:dyDescent="0.35">
      <c r="A25">
        <v>22</v>
      </c>
      <c r="B25" s="115" t="s">
        <v>185</v>
      </c>
      <c r="C25" s="32" t="s">
        <v>51</v>
      </c>
      <c r="D25" s="28">
        <v>109</v>
      </c>
      <c r="E25" s="28">
        <v>149</v>
      </c>
      <c r="F25" s="28">
        <v>106</v>
      </c>
      <c r="G25" s="28">
        <v>159</v>
      </c>
      <c r="H25" s="13">
        <v>523</v>
      </c>
      <c r="I25" s="28">
        <v>11</v>
      </c>
      <c r="J25" s="28">
        <v>5</v>
      </c>
      <c r="K25" s="28">
        <v>18</v>
      </c>
      <c r="L25" s="28">
        <v>6</v>
      </c>
    </row>
    <row r="26" spans="1:12" ht="17.399999999999999" x14ac:dyDescent="0.35">
      <c r="A26">
        <v>23</v>
      </c>
      <c r="B26" s="114" t="s">
        <v>184</v>
      </c>
      <c r="C26" s="94" t="s">
        <v>48</v>
      </c>
      <c r="D26" s="28">
        <v>136</v>
      </c>
      <c r="E26" s="28">
        <v>110</v>
      </c>
      <c r="F26" s="28">
        <v>134</v>
      </c>
      <c r="G26" s="28">
        <v>140</v>
      </c>
      <c r="H26" s="13">
        <v>520</v>
      </c>
      <c r="I26" s="28">
        <v>6</v>
      </c>
      <c r="J26" s="28">
        <v>13</v>
      </c>
      <c r="K26" s="28">
        <v>17</v>
      </c>
      <c r="L26" s="28">
        <v>4</v>
      </c>
    </row>
    <row r="27" spans="1:12" ht="17.399999999999999" x14ac:dyDescent="0.35">
      <c r="A27">
        <v>24</v>
      </c>
      <c r="B27" s="73" t="s">
        <v>186</v>
      </c>
      <c r="C27" s="95" t="s">
        <v>133</v>
      </c>
      <c r="D27" s="28">
        <v>126</v>
      </c>
      <c r="E27" s="28">
        <v>112</v>
      </c>
      <c r="F27" s="28">
        <v>154</v>
      </c>
      <c r="G27" s="28">
        <v>126</v>
      </c>
      <c r="H27" s="13">
        <v>518</v>
      </c>
      <c r="I27" s="28">
        <v>6</v>
      </c>
      <c r="J27" s="28">
        <v>13</v>
      </c>
      <c r="K27" s="28">
        <v>20</v>
      </c>
      <c r="L27" s="28">
        <v>1</v>
      </c>
    </row>
    <row r="28" spans="1:12" ht="17.399999999999999" x14ac:dyDescent="0.35">
      <c r="A28">
        <v>25</v>
      </c>
      <c r="B28" s="73" t="s">
        <v>186</v>
      </c>
      <c r="C28" s="95" t="s">
        <v>58</v>
      </c>
      <c r="D28" s="28">
        <v>134</v>
      </c>
      <c r="E28" s="28">
        <v>115</v>
      </c>
      <c r="F28" s="28">
        <v>107</v>
      </c>
      <c r="G28" s="28">
        <v>160</v>
      </c>
      <c r="H28" s="13">
        <v>516</v>
      </c>
      <c r="I28" s="28">
        <v>7</v>
      </c>
      <c r="J28" s="28">
        <v>11</v>
      </c>
      <c r="K28" s="28">
        <v>19</v>
      </c>
      <c r="L28" s="28">
        <v>3</v>
      </c>
    </row>
    <row r="29" spans="1:12" ht="17.399999999999999" x14ac:dyDescent="0.35">
      <c r="A29">
        <v>26</v>
      </c>
      <c r="B29" s="115" t="s">
        <v>185</v>
      </c>
      <c r="C29" s="32" t="s">
        <v>50</v>
      </c>
      <c r="D29" s="28">
        <v>96</v>
      </c>
      <c r="E29" s="28">
        <v>139</v>
      </c>
      <c r="F29" s="28">
        <v>125</v>
      </c>
      <c r="G29" s="28">
        <v>134</v>
      </c>
      <c r="H29" s="13">
        <v>494</v>
      </c>
      <c r="I29" s="28">
        <v>3</v>
      </c>
      <c r="J29" s="28">
        <v>14</v>
      </c>
      <c r="K29" s="28">
        <v>22</v>
      </c>
      <c r="L29" s="28">
        <v>2</v>
      </c>
    </row>
    <row r="30" spans="1:12" ht="17.399999999999999" x14ac:dyDescent="0.35">
      <c r="A30">
        <v>27</v>
      </c>
      <c r="B30" s="70" t="s">
        <v>187</v>
      </c>
      <c r="C30" s="96" t="s">
        <v>59</v>
      </c>
      <c r="D30" s="28">
        <v>116</v>
      </c>
      <c r="E30" s="28">
        <v>127</v>
      </c>
      <c r="F30" s="28">
        <v>143</v>
      </c>
      <c r="G30" s="28">
        <v>108</v>
      </c>
      <c r="H30" s="13">
        <v>494</v>
      </c>
      <c r="I30" s="28">
        <v>6</v>
      </c>
      <c r="J30" s="28">
        <v>9</v>
      </c>
      <c r="K30" s="28">
        <v>21</v>
      </c>
      <c r="L30" s="28">
        <v>4</v>
      </c>
    </row>
    <row r="31" spans="1:12" ht="17.399999999999999" x14ac:dyDescent="0.35">
      <c r="A31">
        <v>28</v>
      </c>
      <c r="B31" s="161" t="s">
        <v>183</v>
      </c>
      <c r="C31" s="161" t="s">
        <v>42</v>
      </c>
      <c r="D31" s="28">
        <v>123</v>
      </c>
      <c r="E31" s="28">
        <v>159</v>
      </c>
      <c r="F31" s="28">
        <v>97</v>
      </c>
      <c r="G31" s="28">
        <v>105</v>
      </c>
      <c r="H31" s="13">
        <v>484</v>
      </c>
      <c r="I31" s="28">
        <v>4</v>
      </c>
      <c r="J31" s="28">
        <v>14</v>
      </c>
      <c r="K31" s="28">
        <v>16</v>
      </c>
      <c r="L31" s="28">
        <v>6</v>
      </c>
    </row>
    <row r="32" spans="1:12" ht="17.399999999999999" x14ac:dyDescent="0.35">
      <c r="B32" s="46"/>
      <c r="C32" s="46"/>
    </row>
    <row r="33" spans="1:12" ht="17.399999999999999" x14ac:dyDescent="0.35">
      <c r="B33" s="46"/>
      <c r="C33" s="46"/>
    </row>
    <row r="34" spans="1:12" ht="17.399999999999999" x14ac:dyDescent="0.35">
      <c r="B34" s="46"/>
      <c r="C34" s="46"/>
    </row>
    <row r="35" spans="1:12" ht="17.399999999999999" x14ac:dyDescent="0.35">
      <c r="B35" s="46"/>
      <c r="C35" s="19" t="s">
        <v>138</v>
      </c>
      <c r="D35" s="76"/>
      <c r="E35" s="76" t="s">
        <v>212</v>
      </c>
      <c r="F35" s="76"/>
      <c r="G35" s="76"/>
      <c r="H35" s="76"/>
      <c r="I35" s="173">
        <v>260923</v>
      </c>
      <c r="J35" s="173"/>
    </row>
    <row r="36" spans="1:12" ht="17.399999999999999" x14ac:dyDescent="0.35">
      <c r="A36">
        <v>1</v>
      </c>
      <c r="B36" s="97" t="s">
        <v>189</v>
      </c>
      <c r="C36" s="97" t="s">
        <v>65</v>
      </c>
      <c r="D36" s="28">
        <v>225</v>
      </c>
      <c r="E36" s="28">
        <v>234</v>
      </c>
      <c r="F36" s="28">
        <v>236</v>
      </c>
      <c r="G36" s="28">
        <v>205</v>
      </c>
      <c r="H36" s="13">
        <v>900</v>
      </c>
      <c r="I36" s="28">
        <v>28</v>
      </c>
      <c r="J36" s="28">
        <v>11</v>
      </c>
      <c r="K36" s="28">
        <v>2</v>
      </c>
      <c r="L36" s="28">
        <v>3</v>
      </c>
    </row>
    <row r="37" spans="1:12" ht="17.399999999999999" x14ac:dyDescent="0.35">
      <c r="A37">
        <v>2</v>
      </c>
      <c r="B37" s="99" t="s">
        <v>190</v>
      </c>
      <c r="C37" s="99" t="s">
        <v>76</v>
      </c>
      <c r="D37" s="28">
        <v>219</v>
      </c>
      <c r="E37" s="28">
        <v>232</v>
      </c>
      <c r="F37" s="28">
        <v>205</v>
      </c>
      <c r="G37" s="28">
        <v>223</v>
      </c>
      <c r="H37" s="13">
        <v>879</v>
      </c>
      <c r="I37" s="28">
        <v>27</v>
      </c>
      <c r="J37" s="28">
        <v>10</v>
      </c>
      <c r="K37" s="28">
        <v>1</v>
      </c>
      <c r="L37" s="28">
        <v>4</v>
      </c>
    </row>
    <row r="38" spans="1:12" ht="17.399999999999999" x14ac:dyDescent="0.35">
      <c r="A38">
        <v>3</v>
      </c>
      <c r="B38" s="97" t="s">
        <v>189</v>
      </c>
      <c r="C38" s="97" t="s">
        <v>64</v>
      </c>
      <c r="D38" s="28">
        <v>219</v>
      </c>
      <c r="E38" s="28">
        <v>229</v>
      </c>
      <c r="F38" s="28">
        <v>195</v>
      </c>
      <c r="G38" s="28">
        <v>227</v>
      </c>
      <c r="H38" s="13">
        <v>870</v>
      </c>
      <c r="I38" s="28">
        <v>29</v>
      </c>
      <c r="J38" s="28">
        <v>7</v>
      </c>
      <c r="K38" s="28">
        <v>4</v>
      </c>
      <c r="L38" s="28">
        <v>2</v>
      </c>
    </row>
    <row r="39" spans="1:12" ht="17.399999999999999" x14ac:dyDescent="0.35">
      <c r="A39">
        <v>4</v>
      </c>
      <c r="B39" s="97" t="s">
        <v>189</v>
      </c>
      <c r="C39" s="97" t="s">
        <v>68</v>
      </c>
      <c r="D39" s="28">
        <v>244</v>
      </c>
      <c r="E39" s="28">
        <v>176</v>
      </c>
      <c r="F39" s="28">
        <v>206</v>
      </c>
      <c r="G39" s="28">
        <v>181</v>
      </c>
      <c r="H39" s="13">
        <v>807</v>
      </c>
      <c r="I39" s="28">
        <v>24</v>
      </c>
      <c r="J39" s="28">
        <v>13</v>
      </c>
      <c r="K39" s="28">
        <v>1</v>
      </c>
      <c r="L39" s="28">
        <v>5</v>
      </c>
    </row>
    <row r="40" spans="1:12" ht="17.399999999999999" x14ac:dyDescent="0.35">
      <c r="A40">
        <v>5</v>
      </c>
      <c r="B40" s="97" t="s">
        <v>189</v>
      </c>
      <c r="C40" s="97" t="s">
        <v>67</v>
      </c>
      <c r="D40" s="28">
        <v>192</v>
      </c>
      <c r="E40" s="28">
        <v>248</v>
      </c>
      <c r="F40" s="28">
        <v>183</v>
      </c>
      <c r="G40" s="28">
        <v>176</v>
      </c>
      <c r="H40" s="13">
        <v>799</v>
      </c>
      <c r="I40" s="28">
        <v>19</v>
      </c>
      <c r="J40" s="28">
        <v>18</v>
      </c>
      <c r="K40" s="28">
        <v>6</v>
      </c>
      <c r="L40" s="28">
        <v>0</v>
      </c>
    </row>
    <row r="41" spans="1:12" ht="17.399999999999999" x14ac:dyDescent="0.35">
      <c r="A41">
        <v>6</v>
      </c>
      <c r="B41" s="97" t="s">
        <v>189</v>
      </c>
      <c r="C41" s="97" t="s">
        <v>70</v>
      </c>
      <c r="D41" s="28">
        <v>214</v>
      </c>
      <c r="E41" s="28">
        <v>181</v>
      </c>
      <c r="F41" s="28">
        <v>182</v>
      </c>
      <c r="G41" s="28">
        <v>190</v>
      </c>
      <c r="H41" s="13">
        <v>767</v>
      </c>
      <c r="I41" s="28">
        <v>19</v>
      </c>
      <c r="J41" s="28">
        <v>17</v>
      </c>
      <c r="K41" s="28">
        <v>4</v>
      </c>
      <c r="L41" s="28">
        <v>3</v>
      </c>
    </row>
    <row r="42" spans="1:12" ht="17.399999999999999" x14ac:dyDescent="0.35">
      <c r="A42">
        <v>7</v>
      </c>
      <c r="B42" s="99" t="s">
        <v>190</v>
      </c>
      <c r="C42" s="99" t="s">
        <v>75</v>
      </c>
      <c r="D42" s="28">
        <v>188</v>
      </c>
      <c r="E42" s="28">
        <v>192</v>
      </c>
      <c r="F42" s="28">
        <v>187</v>
      </c>
      <c r="G42" s="28">
        <v>198</v>
      </c>
      <c r="H42" s="13">
        <v>765</v>
      </c>
      <c r="I42" s="28">
        <v>18</v>
      </c>
      <c r="J42" s="28">
        <v>19</v>
      </c>
      <c r="K42" s="28">
        <v>4</v>
      </c>
      <c r="L42" s="28">
        <v>2</v>
      </c>
    </row>
    <row r="43" spans="1:12" ht="17.399999999999999" x14ac:dyDescent="0.35">
      <c r="A43">
        <v>8</v>
      </c>
      <c r="B43" s="97" t="s">
        <v>189</v>
      </c>
      <c r="C43" s="97" t="s">
        <v>69</v>
      </c>
      <c r="D43" s="28">
        <v>180</v>
      </c>
      <c r="E43" s="28">
        <v>216</v>
      </c>
      <c r="F43" s="28">
        <v>176</v>
      </c>
      <c r="G43" s="28">
        <v>190</v>
      </c>
      <c r="H43" s="13">
        <v>762</v>
      </c>
      <c r="I43" s="28">
        <v>18</v>
      </c>
      <c r="J43" s="28">
        <v>15</v>
      </c>
      <c r="K43" s="28">
        <v>6</v>
      </c>
      <c r="L43" s="28">
        <v>3</v>
      </c>
    </row>
    <row r="44" spans="1:12" ht="17.399999999999999" x14ac:dyDescent="0.35">
      <c r="A44">
        <v>9</v>
      </c>
      <c r="B44" s="101" t="s">
        <v>193</v>
      </c>
      <c r="C44" s="101" t="s">
        <v>98</v>
      </c>
      <c r="D44" s="28">
        <v>204</v>
      </c>
      <c r="E44" s="28">
        <v>189</v>
      </c>
      <c r="F44" s="28">
        <v>192</v>
      </c>
      <c r="G44" s="28">
        <v>172</v>
      </c>
      <c r="H44" s="13">
        <v>757</v>
      </c>
      <c r="I44" s="28">
        <v>15</v>
      </c>
      <c r="J44" s="28">
        <v>21</v>
      </c>
      <c r="K44" s="28">
        <v>1</v>
      </c>
      <c r="L44" s="28">
        <v>4</v>
      </c>
    </row>
    <row r="45" spans="1:12" ht="17.399999999999999" x14ac:dyDescent="0.35">
      <c r="A45">
        <v>10</v>
      </c>
      <c r="B45" s="99" t="s">
        <v>190</v>
      </c>
      <c r="C45" s="99" t="s">
        <v>77</v>
      </c>
      <c r="D45" s="28">
        <v>162</v>
      </c>
      <c r="E45" s="28">
        <v>206</v>
      </c>
      <c r="F45" s="28">
        <v>186</v>
      </c>
      <c r="G45" s="28">
        <v>202</v>
      </c>
      <c r="H45" s="13">
        <v>756</v>
      </c>
      <c r="I45" s="28">
        <v>16</v>
      </c>
      <c r="J45" s="28">
        <v>19</v>
      </c>
      <c r="K45" s="28">
        <v>3</v>
      </c>
      <c r="L45" s="28">
        <v>3</v>
      </c>
    </row>
    <row r="46" spans="1:12" ht="17.399999999999999" x14ac:dyDescent="0.35">
      <c r="A46">
        <v>11</v>
      </c>
      <c r="B46" s="100" t="s">
        <v>192</v>
      </c>
      <c r="C46" s="100" t="s">
        <v>91</v>
      </c>
      <c r="D46" s="28">
        <v>174</v>
      </c>
      <c r="E46" s="28">
        <v>180</v>
      </c>
      <c r="F46" s="28">
        <v>222</v>
      </c>
      <c r="G46" s="28">
        <v>178</v>
      </c>
      <c r="H46" s="13">
        <v>754</v>
      </c>
      <c r="I46" s="28">
        <v>15</v>
      </c>
      <c r="J46" s="28">
        <v>18</v>
      </c>
      <c r="K46" s="28">
        <v>4</v>
      </c>
      <c r="L46" s="28">
        <v>4</v>
      </c>
    </row>
    <row r="47" spans="1:12" ht="17.399999999999999" x14ac:dyDescent="0.35">
      <c r="A47">
        <v>12</v>
      </c>
      <c r="B47" s="98" t="s">
        <v>191</v>
      </c>
      <c r="C47" s="98" t="s">
        <v>84</v>
      </c>
      <c r="D47" s="28">
        <v>194</v>
      </c>
      <c r="E47" s="28">
        <v>156</v>
      </c>
      <c r="F47" s="28">
        <v>172</v>
      </c>
      <c r="G47" s="28">
        <v>223</v>
      </c>
      <c r="H47" s="13">
        <v>745</v>
      </c>
      <c r="I47" s="28">
        <v>18</v>
      </c>
      <c r="J47" s="28">
        <v>17</v>
      </c>
      <c r="K47" s="28">
        <v>5</v>
      </c>
      <c r="L47" s="28">
        <v>2</v>
      </c>
    </row>
    <row r="48" spans="1:12" ht="17.399999999999999" x14ac:dyDescent="0.35">
      <c r="A48">
        <v>13</v>
      </c>
      <c r="B48" s="98" t="s">
        <v>191</v>
      </c>
      <c r="C48" s="98" t="s">
        <v>82</v>
      </c>
      <c r="D48" s="28">
        <v>175</v>
      </c>
      <c r="E48" s="28">
        <v>183</v>
      </c>
      <c r="F48" s="28">
        <v>189</v>
      </c>
      <c r="G48" s="28">
        <v>179</v>
      </c>
      <c r="H48" s="13">
        <v>726</v>
      </c>
      <c r="I48" s="28">
        <v>17</v>
      </c>
      <c r="J48" s="28">
        <v>18</v>
      </c>
      <c r="K48" s="28">
        <v>4</v>
      </c>
      <c r="L48" s="28">
        <v>4</v>
      </c>
    </row>
    <row r="49" spans="1:12" ht="17.399999999999999" x14ac:dyDescent="0.35">
      <c r="A49">
        <v>14</v>
      </c>
      <c r="B49" s="101" t="s">
        <v>193</v>
      </c>
      <c r="C49" s="101" t="s">
        <v>105</v>
      </c>
      <c r="D49" s="28">
        <v>181</v>
      </c>
      <c r="E49" s="28">
        <v>191</v>
      </c>
      <c r="F49" s="28">
        <v>171</v>
      </c>
      <c r="G49" s="28">
        <v>180</v>
      </c>
      <c r="H49" s="13">
        <v>723</v>
      </c>
      <c r="I49" s="28">
        <v>13</v>
      </c>
      <c r="J49" s="28">
        <v>22</v>
      </c>
      <c r="K49" s="28">
        <v>3</v>
      </c>
      <c r="L49" s="28">
        <v>4</v>
      </c>
    </row>
    <row r="50" spans="1:12" ht="17.399999999999999" x14ac:dyDescent="0.35">
      <c r="A50">
        <v>15</v>
      </c>
      <c r="B50" s="101" t="s">
        <v>193</v>
      </c>
      <c r="C50" s="101" t="s">
        <v>89</v>
      </c>
      <c r="D50" s="28">
        <v>172</v>
      </c>
      <c r="E50" s="28">
        <v>191</v>
      </c>
      <c r="F50" s="28">
        <v>186</v>
      </c>
      <c r="G50" s="28">
        <v>170</v>
      </c>
      <c r="H50" s="13">
        <v>719</v>
      </c>
      <c r="I50" s="28">
        <v>17</v>
      </c>
      <c r="J50" s="28">
        <v>14</v>
      </c>
      <c r="K50" s="28">
        <v>6</v>
      </c>
      <c r="L50" s="28">
        <v>3</v>
      </c>
    </row>
    <row r="51" spans="1:12" ht="17.399999999999999" x14ac:dyDescent="0.35">
      <c r="A51">
        <v>16</v>
      </c>
      <c r="B51" s="99" t="s">
        <v>190</v>
      </c>
      <c r="C51" s="99" t="s">
        <v>78</v>
      </c>
      <c r="D51" s="28">
        <v>211</v>
      </c>
      <c r="E51" s="28">
        <v>126</v>
      </c>
      <c r="F51" s="28">
        <v>198</v>
      </c>
      <c r="G51" s="28">
        <v>182</v>
      </c>
      <c r="H51" s="13">
        <v>717</v>
      </c>
      <c r="I51" s="28">
        <v>17</v>
      </c>
      <c r="J51" s="28">
        <v>15</v>
      </c>
      <c r="K51" s="28">
        <v>7</v>
      </c>
      <c r="L51" s="28">
        <v>4</v>
      </c>
    </row>
    <row r="52" spans="1:12" ht="17.399999999999999" x14ac:dyDescent="0.35">
      <c r="A52">
        <v>17</v>
      </c>
      <c r="B52" s="99" t="s">
        <v>190</v>
      </c>
      <c r="C52" s="99" t="s">
        <v>72</v>
      </c>
      <c r="D52" s="28">
        <v>171</v>
      </c>
      <c r="E52" s="28">
        <v>160</v>
      </c>
      <c r="F52" s="28">
        <v>213</v>
      </c>
      <c r="G52" s="28">
        <v>172</v>
      </c>
      <c r="H52" s="13">
        <v>716</v>
      </c>
      <c r="I52" s="28">
        <v>13</v>
      </c>
      <c r="J52" s="28">
        <v>17</v>
      </c>
      <c r="K52" s="28">
        <v>5</v>
      </c>
      <c r="L52" s="28">
        <v>5</v>
      </c>
    </row>
    <row r="53" spans="1:12" ht="17.399999999999999" x14ac:dyDescent="0.35">
      <c r="A53">
        <v>18</v>
      </c>
      <c r="B53" s="101" t="s">
        <v>193</v>
      </c>
      <c r="C53" s="101" t="s">
        <v>95</v>
      </c>
      <c r="D53" s="28">
        <v>161</v>
      </c>
      <c r="E53" s="28">
        <v>189</v>
      </c>
      <c r="F53" s="28">
        <v>165</v>
      </c>
      <c r="G53" s="28">
        <v>192</v>
      </c>
      <c r="H53" s="13">
        <v>707</v>
      </c>
      <c r="I53" s="28">
        <v>13</v>
      </c>
      <c r="J53" s="28">
        <v>18</v>
      </c>
      <c r="K53" s="28">
        <v>6</v>
      </c>
      <c r="L53" s="28">
        <v>4</v>
      </c>
    </row>
    <row r="54" spans="1:12" ht="17.399999999999999" x14ac:dyDescent="0.35">
      <c r="A54">
        <v>19</v>
      </c>
      <c r="B54" s="98" t="s">
        <v>191</v>
      </c>
      <c r="C54" s="98" t="s">
        <v>81</v>
      </c>
      <c r="D54" s="28">
        <v>150</v>
      </c>
      <c r="E54" s="28">
        <v>160</v>
      </c>
      <c r="F54" s="28">
        <v>205</v>
      </c>
      <c r="G54" s="28">
        <v>191</v>
      </c>
      <c r="H54" s="13">
        <v>706</v>
      </c>
      <c r="I54" s="28">
        <v>14</v>
      </c>
      <c r="J54" s="28">
        <v>14</v>
      </c>
      <c r="K54" s="28">
        <v>6</v>
      </c>
      <c r="L54" s="28">
        <v>6</v>
      </c>
    </row>
    <row r="55" spans="1:12" ht="17.399999999999999" x14ac:dyDescent="0.35">
      <c r="A55">
        <v>20</v>
      </c>
      <c r="B55" s="100" t="s">
        <v>192</v>
      </c>
      <c r="C55" s="100" t="s">
        <v>90</v>
      </c>
      <c r="D55" s="28">
        <v>176</v>
      </c>
      <c r="E55" s="28">
        <v>187</v>
      </c>
      <c r="F55" s="28">
        <v>182</v>
      </c>
      <c r="G55" s="28">
        <v>157</v>
      </c>
      <c r="H55" s="13">
        <v>702</v>
      </c>
      <c r="I55" s="28">
        <v>15</v>
      </c>
      <c r="J55" s="28">
        <v>16</v>
      </c>
      <c r="K55" s="28">
        <v>4</v>
      </c>
      <c r="L55" s="28">
        <v>7</v>
      </c>
    </row>
    <row r="56" spans="1:12" ht="17.399999999999999" x14ac:dyDescent="0.35">
      <c r="A56">
        <v>21</v>
      </c>
      <c r="B56" s="102" t="s">
        <v>194</v>
      </c>
      <c r="C56" s="102" t="s">
        <v>102</v>
      </c>
      <c r="D56" s="28">
        <v>128</v>
      </c>
      <c r="E56" s="28">
        <v>185</v>
      </c>
      <c r="F56" s="28">
        <v>190</v>
      </c>
      <c r="G56" s="28">
        <v>197</v>
      </c>
      <c r="H56" s="13">
        <v>700</v>
      </c>
      <c r="I56" s="28">
        <v>10</v>
      </c>
      <c r="J56" s="28">
        <v>21</v>
      </c>
      <c r="K56" s="28">
        <v>5</v>
      </c>
      <c r="L56" s="28">
        <v>4</v>
      </c>
    </row>
    <row r="57" spans="1:12" ht="17.399999999999999" x14ac:dyDescent="0.35">
      <c r="A57">
        <v>22</v>
      </c>
      <c r="B57" s="101" t="s">
        <v>193</v>
      </c>
      <c r="C57" s="101" t="s">
        <v>101</v>
      </c>
      <c r="D57" s="28">
        <v>134</v>
      </c>
      <c r="E57" s="28">
        <v>178</v>
      </c>
      <c r="F57" s="28">
        <v>211</v>
      </c>
      <c r="G57" s="28">
        <v>176</v>
      </c>
      <c r="H57" s="13">
        <v>699</v>
      </c>
      <c r="I57" s="28">
        <v>8</v>
      </c>
      <c r="J57" s="28">
        <v>26</v>
      </c>
      <c r="K57" s="28">
        <v>4</v>
      </c>
      <c r="L57" s="28">
        <v>3</v>
      </c>
    </row>
    <row r="58" spans="1:12" ht="17.399999999999999" x14ac:dyDescent="0.35">
      <c r="A58">
        <v>23</v>
      </c>
      <c r="B58" s="100" t="s">
        <v>192</v>
      </c>
      <c r="C58" s="100" t="s">
        <v>87</v>
      </c>
      <c r="D58" s="28">
        <v>157</v>
      </c>
      <c r="E58" s="28">
        <v>202</v>
      </c>
      <c r="F58" s="28">
        <v>147</v>
      </c>
      <c r="G58" s="28">
        <v>188</v>
      </c>
      <c r="H58" s="13">
        <v>694</v>
      </c>
      <c r="I58" s="28">
        <v>17</v>
      </c>
      <c r="J58" s="28">
        <v>14</v>
      </c>
      <c r="K58" s="28">
        <v>7</v>
      </c>
      <c r="L58" s="28">
        <v>5</v>
      </c>
    </row>
    <row r="59" spans="1:12" ht="17.399999999999999" x14ac:dyDescent="0.35">
      <c r="A59">
        <v>24</v>
      </c>
      <c r="B59" s="98" t="s">
        <v>191</v>
      </c>
      <c r="C59" s="98" t="s">
        <v>83</v>
      </c>
      <c r="D59" s="28">
        <v>166</v>
      </c>
      <c r="E59" s="28">
        <v>183</v>
      </c>
      <c r="F59" s="28">
        <v>157</v>
      </c>
      <c r="G59" s="28">
        <v>183</v>
      </c>
      <c r="H59" s="13">
        <v>689</v>
      </c>
      <c r="I59" s="28">
        <v>13</v>
      </c>
      <c r="J59" s="28">
        <v>20</v>
      </c>
      <c r="K59" s="28">
        <v>5</v>
      </c>
      <c r="L59" s="28">
        <v>4</v>
      </c>
    </row>
    <row r="60" spans="1:12" ht="17.399999999999999" x14ac:dyDescent="0.35">
      <c r="A60">
        <v>25</v>
      </c>
      <c r="B60" s="98" t="s">
        <v>191</v>
      </c>
      <c r="C60" s="98" t="s">
        <v>79</v>
      </c>
      <c r="D60" s="28">
        <v>183</v>
      </c>
      <c r="E60" s="28">
        <v>167</v>
      </c>
      <c r="F60" s="28">
        <v>191</v>
      </c>
      <c r="G60" s="28">
        <v>147</v>
      </c>
      <c r="H60" s="13">
        <v>688</v>
      </c>
      <c r="I60" s="28">
        <v>17</v>
      </c>
      <c r="J60" s="28">
        <v>12</v>
      </c>
      <c r="K60" s="28">
        <v>9</v>
      </c>
      <c r="L60" s="28">
        <v>4</v>
      </c>
    </row>
    <row r="61" spans="1:12" ht="17.399999999999999" x14ac:dyDescent="0.35">
      <c r="A61">
        <v>26</v>
      </c>
      <c r="B61" s="97" t="s">
        <v>189</v>
      </c>
      <c r="C61" s="97" t="s">
        <v>66</v>
      </c>
      <c r="D61" s="28">
        <v>143</v>
      </c>
      <c r="E61" s="28">
        <v>196</v>
      </c>
      <c r="F61" s="28">
        <v>200</v>
      </c>
      <c r="G61" s="28">
        <v>139</v>
      </c>
      <c r="H61" s="13">
        <v>678</v>
      </c>
      <c r="I61" s="28">
        <v>16</v>
      </c>
      <c r="J61" s="28">
        <v>14</v>
      </c>
      <c r="K61" s="28">
        <v>8</v>
      </c>
      <c r="L61" s="28">
        <v>4</v>
      </c>
    </row>
    <row r="62" spans="1:12" ht="17.399999999999999" x14ac:dyDescent="0.35">
      <c r="A62">
        <v>27</v>
      </c>
      <c r="B62" s="100" t="s">
        <v>192</v>
      </c>
      <c r="C62" s="100" t="s">
        <v>88</v>
      </c>
      <c r="D62" s="28">
        <v>116</v>
      </c>
      <c r="E62" s="28">
        <v>202</v>
      </c>
      <c r="F62" s="28">
        <v>204</v>
      </c>
      <c r="G62" s="28">
        <v>155</v>
      </c>
      <c r="H62" s="13">
        <v>677</v>
      </c>
      <c r="I62" s="28">
        <v>14</v>
      </c>
      <c r="J62" s="28">
        <v>14</v>
      </c>
      <c r="K62" s="28">
        <v>9</v>
      </c>
      <c r="L62" s="28">
        <v>5</v>
      </c>
    </row>
    <row r="63" spans="1:12" ht="17.399999999999999" x14ac:dyDescent="0.35">
      <c r="A63">
        <v>28</v>
      </c>
      <c r="B63" s="98" t="s">
        <v>191</v>
      </c>
      <c r="C63" s="98" t="s">
        <v>80</v>
      </c>
      <c r="D63" s="28">
        <v>159</v>
      </c>
      <c r="E63" s="28">
        <v>171</v>
      </c>
      <c r="F63" s="28">
        <v>190</v>
      </c>
      <c r="G63" s="28">
        <v>156</v>
      </c>
      <c r="H63" s="13">
        <v>676</v>
      </c>
      <c r="I63" s="28">
        <v>15</v>
      </c>
      <c r="J63" s="28">
        <v>15</v>
      </c>
      <c r="K63" s="28">
        <v>8</v>
      </c>
      <c r="L63" s="28">
        <v>5</v>
      </c>
    </row>
    <row r="64" spans="1:12" ht="17.399999999999999" x14ac:dyDescent="0.35">
      <c r="A64">
        <v>29</v>
      </c>
      <c r="B64" s="102" t="s">
        <v>194</v>
      </c>
      <c r="C64" s="102" t="s">
        <v>103</v>
      </c>
      <c r="D64" s="28">
        <v>168</v>
      </c>
      <c r="E64" s="28">
        <v>162</v>
      </c>
      <c r="F64" s="28">
        <v>204</v>
      </c>
      <c r="G64" s="28">
        <v>140</v>
      </c>
      <c r="H64" s="13">
        <v>674</v>
      </c>
      <c r="I64" s="28">
        <v>14</v>
      </c>
      <c r="J64" s="28">
        <v>17</v>
      </c>
      <c r="K64" s="28">
        <v>6</v>
      </c>
      <c r="L64" s="28">
        <v>5</v>
      </c>
    </row>
    <row r="65" spans="1:12" ht="17.399999999999999" x14ac:dyDescent="0.35">
      <c r="A65">
        <v>30</v>
      </c>
      <c r="B65" s="102" t="s">
        <v>194</v>
      </c>
      <c r="C65" s="102" t="s">
        <v>107</v>
      </c>
      <c r="D65" s="28">
        <v>196</v>
      </c>
      <c r="E65" s="28">
        <v>187</v>
      </c>
      <c r="F65" s="28">
        <v>135</v>
      </c>
      <c r="G65" s="28">
        <v>152</v>
      </c>
      <c r="H65" s="13">
        <v>670</v>
      </c>
      <c r="I65" s="28">
        <v>10</v>
      </c>
      <c r="J65" s="28">
        <v>22</v>
      </c>
      <c r="K65" s="28">
        <v>6</v>
      </c>
      <c r="L65" s="28">
        <v>4</v>
      </c>
    </row>
    <row r="66" spans="1:12" ht="17.399999999999999" x14ac:dyDescent="0.35">
      <c r="A66">
        <v>31</v>
      </c>
      <c r="B66" s="100" t="s">
        <v>192</v>
      </c>
      <c r="C66" s="100" t="s">
        <v>92</v>
      </c>
      <c r="D66" s="28">
        <v>158</v>
      </c>
      <c r="E66" s="28">
        <v>192</v>
      </c>
      <c r="F66" s="28">
        <v>154</v>
      </c>
      <c r="G66" s="28">
        <v>162</v>
      </c>
      <c r="H66" s="13">
        <v>666</v>
      </c>
      <c r="I66" s="28">
        <v>9</v>
      </c>
      <c r="J66" s="28">
        <v>24</v>
      </c>
      <c r="K66" s="28">
        <v>6</v>
      </c>
      <c r="L66" s="28">
        <v>3</v>
      </c>
    </row>
    <row r="67" spans="1:12" ht="17.399999999999999" x14ac:dyDescent="0.35">
      <c r="A67">
        <v>32</v>
      </c>
      <c r="B67" s="103" t="s">
        <v>195</v>
      </c>
      <c r="C67" s="103" t="s">
        <v>115</v>
      </c>
      <c r="D67" s="28">
        <v>136</v>
      </c>
      <c r="E67" s="28">
        <v>203</v>
      </c>
      <c r="F67" s="28">
        <v>172</v>
      </c>
      <c r="G67" s="28">
        <v>149</v>
      </c>
      <c r="H67" s="13">
        <v>660</v>
      </c>
      <c r="I67" s="28">
        <v>15</v>
      </c>
      <c r="J67" s="28">
        <v>13</v>
      </c>
      <c r="K67" s="28">
        <v>10</v>
      </c>
      <c r="L67" s="28">
        <v>4</v>
      </c>
    </row>
    <row r="68" spans="1:12" ht="17.399999999999999" x14ac:dyDescent="0.35">
      <c r="A68">
        <v>33</v>
      </c>
      <c r="B68" s="98" t="s">
        <v>191</v>
      </c>
      <c r="C68" s="98" t="s">
        <v>86</v>
      </c>
      <c r="D68" s="28">
        <v>186</v>
      </c>
      <c r="E68" s="28">
        <v>161</v>
      </c>
      <c r="F68" s="28">
        <v>161</v>
      </c>
      <c r="G68" s="28">
        <v>143</v>
      </c>
      <c r="H68" s="13">
        <v>651</v>
      </c>
      <c r="I68" s="28">
        <v>13</v>
      </c>
      <c r="J68" s="28">
        <v>16</v>
      </c>
      <c r="K68" s="28">
        <v>7</v>
      </c>
      <c r="L68" s="28">
        <v>5</v>
      </c>
    </row>
    <row r="69" spans="1:12" ht="17.399999999999999" x14ac:dyDescent="0.35">
      <c r="A69">
        <v>34</v>
      </c>
      <c r="B69" s="101" t="s">
        <v>193</v>
      </c>
      <c r="C69" s="101" t="s">
        <v>96</v>
      </c>
      <c r="D69" s="28">
        <v>148</v>
      </c>
      <c r="E69" s="28">
        <v>163</v>
      </c>
      <c r="F69" s="28">
        <v>157</v>
      </c>
      <c r="G69" s="28">
        <v>183</v>
      </c>
      <c r="H69" s="13">
        <v>651</v>
      </c>
      <c r="I69" s="28">
        <v>9</v>
      </c>
      <c r="J69" s="28">
        <v>19</v>
      </c>
      <c r="K69" s="28">
        <v>7</v>
      </c>
      <c r="L69" s="28">
        <v>5</v>
      </c>
    </row>
    <row r="70" spans="1:12" ht="17.399999999999999" x14ac:dyDescent="0.35">
      <c r="A70">
        <v>35</v>
      </c>
      <c r="B70" s="12" t="s">
        <v>202</v>
      </c>
      <c r="C70" s="12" t="s">
        <v>211</v>
      </c>
      <c r="D70" s="28">
        <v>149</v>
      </c>
      <c r="E70" s="28">
        <v>129</v>
      </c>
      <c r="F70" s="28">
        <v>189</v>
      </c>
      <c r="G70" s="28">
        <v>181</v>
      </c>
      <c r="H70" s="13">
        <v>648</v>
      </c>
      <c r="I70" s="28">
        <v>13</v>
      </c>
      <c r="J70" s="28">
        <v>15</v>
      </c>
      <c r="K70" s="28">
        <v>11</v>
      </c>
      <c r="L70" s="28">
        <v>3</v>
      </c>
    </row>
    <row r="71" spans="1:12" ht="17.399999999999999" x14ac:dyDescent="0.35">
      <c r="A71">
        <v>36</v>
      </c>
      <c r="B71" s="102" t="s">
        <v>194</v>
      </c>
      <c r="C71" s="102" t="s">
        <v>110</v>
      </c>
      <c r="D71" s="28">
        <v>158</v>
      </c>
      <c r="E71" s="28">
        <v>144</v>
      </c>
      <c r="F71" s="28">
        <v>161</v>
      </c>
      <c r="G71" s="28">
        <v>167</v>
      </c>
      <c r="H71" s="13">
        <v>630</v>
      </c>
      <c r="I71" s="28">
        <v>9</v>
      </c>
      <c r="J71" s="28">
        <v>20</v>
      </c>
      <c r="K71" s="28">
        <v>6</v>
      </c>
      <c r="L71" s="28">
        <v>7</v>
      </c>
    </row>
    <row r="72" spans="1:12" ht="17.399999999999999" x14ac:dyDescent="0.35">
      <c r="A72">
        <v>37</v>
      </c>
      <c r="B72" s="80" t="s">
        <v>196</v>
      </c>
      <c r="C72" s="80" t="s">
        <v>123</v>
      </c>
      <c r="D72" s="28">
        <v>180</v>
      </c>
      <c r="E72" s="28">
        <v>144</v>
      </c>
      <c r="F72" s="28">
        <v>171</v>
      </c>
      <c r="G72" s="28">
        <v>130</v>
      </c>
      <c r="H72" s="13">
        <v>625</v>
      </c>
      <c r="I72" s="28">
        <v>8</v>
      </c>
      <c r="J72" s="28">
        <v>18</v>
      </c>
      <c r="K72" s="28">
        <v>10</v>
      </c>
      <c r="L72" s="28">
        <v>5</v>
      </c>
    </row>
    <row r="73" spans="1:12" ht="17.399999999999999" x14ac:dyDescent="0.35">
      <c r="A73">
        <v>38</v>
      </c>
      <c r="B73" s="103" t="s">
        <v>195</v>
      </c>
      <c r="C73" s="103" t="s">
        <v>118</v>
      </c>
      <c r="D73" s="28">
        <v>158</v>
      </c>
      <c r="E73" s="28">
        <v>158</v>
      </c>
      <c r="F73" s="28">
        <v>137</v>
      </c>
      <c r="G73" s="28">
        <v>170</v>
      </c>
      <c r="H73" s="13">
        <v>623</v>
      </c>
      <c r="I73" s="28">
        <v>9</v>
      </c>
      <c r="J73" s="28">
        <v>18</v>
      </c>
      <c r="K73" s="28">
        <v>10</v>
      </c>
      <c r="L73" s="28">
        <v>5</v>
      </c>
    </row>
    <row r="74" spans="1:12" ht="17.399999999999999" x14ac:dyDescent="0.35">
      <c r="A74">
        <v>39</v>
      </c>
      <c r="B74" s="80" t="s">
        <v>196</v>
      </c>
      <c r="C74" s="80" t="s">
        <v>122</v>
      </c>
      <c r="D74" s="28">
        <v>157</v>
      </c>
      <c r="E74" s="28">
        <v>157</v>
      </c>
      <c r="F74" s="28">
        <v>161</v>
      </c>
      <c r="G74" s="28">
        <v>148</v>
      </c>
      <c r="H74" s="13">
        <v>623</v>
      </c>
      <c r="I74" s="28">
        <v>11</v>
      </c>
      <c r="J74" s="28">
        <v>16</v>
      </c>
      <c r="K74" s="28">
        <v>10</v>
      </c>
      <c r="L74" s="28">
        <v>4</v>
      </c>
    </row>
    <row r="75" spans="1:12" ht="17.399999999999999" x14ac:dyDescent="0.35">
      <c r="A75">
        <v>40</v>
      </c>
      <c r="B75" s="101" t="s">
        <v>193</v>
      </c>
      <c r="C75" s="101" t="s">
        <v>97</v>
      </c>
      <c r="D75" s="28">
        <v>171</v>
      </c>
      <c r="E75" s="28">
        <v>147</v>
      </c>
      <c r="F75" s="28">
        <v>155</v>
      </c>
      <c r="G75" s="28">
        <v>145</v>
      </c>
      <c r="H75" s="13">
        <v>618</v>
      </c>
      <c r="I75" s="28">
        <v>10</v>
      </c>
      <c r="J75" s="28">
        <v>16</v>
      </c>
      <c r="K75" s="28">
        <v>8</v>
      </c>
      <c r="L75" s="28">
        <v>8</v>
      </c>
    </row>
    <row r="76" spans="1:12" ht="17.399999999999999" x14ac:dyDescent="0.35">
      <c r="A76">
        <v>41</v>
      </c>
      <c r="B76" s="80" t="s">
        <v>196</v>
      </c>
      <c r="C76" s="80" t="s">
        <v>121</v>
      </c>
      <c r="D76" s="28">
        <v>156</v>
      </c>
      <c r="E76" s="28">
        <v>144</v>
      </c>
      <c r="F76" s="28">
        <v>142</v>
      </c>
      <c r="G76" s="28">
        <v>132</v>
      </c>
      <c r="H76" s="13">
        <v>574</v>
      </c>
      <c r="I76" s="28">
        <v>12</v>
      </c>
      <c r="J76" s="28">
        <v>9</v>
      </c>
      <c r="K76" s="28">
        <v>15</v>
      </c>
      <c r="L76" s="28">
        <v>4</v>
      </c>
    </row>
    <row r="77" spans="1:12" ht="17.399999999999999" x14ac:dyDescent="0.35">
      <c r="A77">
        <v>42</v>
      </c>
      <c r="B77" s="103" t="s">
        <v>195</v>
      </c>
      <c r="C77" s="103" t="s">
        <v>111</v>
      </c>
      <c r="D77" s="28">
        <v>134</v>
      </c>
      <c r="E77" s="28">
        <v>139</v>
      </c>
      <c r="F77" s="28">
        <v>158</v>
      </c>
      <c r="G77" s="28">
        <v>133</v>
      </c>
      <c r="H77" s="13">
        <v>564</v>
      </c>
      <c r="I77" s="28">
        <v>11</v>
      </c>
      <c r="J77" s="28">
        <v>7</v>
      </c>
      <c r="K77" s="28">
        <v>16</v>
      </c>
      <c r="L77" s="28">
        <v>6</v>
      </c>
    </row>
    <row r="78" spans="1:12" ht="17.399999999999999" x14ac:dyDescent="0.35">
      <c r="A78">
        <v>43</v>
      </c>
      <c r="B78" s="103" t="s">
        <v>195</v>
      </c>
      <c r="C78" s="103" t="s">
        <v>114</v>
      </c>
      <c r="D78" s="28">
        <v>155</v>
      </c>
      <c r="E78" s="28">
        <v>125</v>
      </c>
      <c r="F78" s="28">
        <v>145</v>
      </c>
      <c r="G78" s="28">
        <v>136</v>
      </c>
      <c r="H78" s="13">
        <v>561</v>
      </c>
      <c r="I78" s="28">
        <v>7</v>
      </c>
      <c r="J78" s="28">
        <v>15</v>
      </c>
      <c r="K78" s="28">
        <v>11</v>
      </c>
      <c r="L78" s="28">
        <v>8</v>
      </c>
    </row>
    <row r="79" spans="1:12" ht="17.399999999999999" x14ac:dyDescent="0.35">
      <c r="A79">
        <v>44</v>
      </c>
      <c r="B79" s="103" t="s">
        <v>195</v>
      </c>
      <c r="C79" s="103" t="s">
        <v>116</v>
      </c>
      <c r="D79" s="28">
        <v>163</v>
      </c>
      <c r="E79" s="28">
        <v>128</v>
      </c>
      <c r="F79" s="28">
        <v>135</v>
      </c>
      <c r="G79" s="28">
        <v>130</v>
      </c>
      <c r="H79" s="13">
        <v>556</v>
      </c>
      <c r="I79" s="28">
        <v>5</v>
      </c>
      <c r="J79" s="28">
        <v>18</v>
      </c>
      <c r="K79" s="28">
        <v>14</v>
      </c>
      <c r="L79" s="28">
        <v>4</v>
      </c>
    </row>
    <row r="80" spans="1:12" ht="17.399999999999999" x14ac:dyDescent="0.35">
      <c r="A80">
        <v>45</v>
      </c>
      <c r="B80" s="80" t="s">
        <v>196</v>
      </c>
      <c r="C80" s="80" t="s">
        <v>124</v>
      </c>
      <c r="D80" s="28">
        <v>129</v>
      </c>
      <c r="E80" s="28">
        <v>159</v>
      </c>
      <c r="F80" s="28">
        <v>130</v>
      </c>
      <c r="G80" s="28">
        <v>128</v>
      </c>
      <c r="H80" s="13">
        <v>546</v>
      </c>
      <c r="I80" s="28">
        <v>8</v>
      </c>
      <c r="J80" s="28">
        <v>13</v>
      </c>
      <c r="K80" s="28">
        <v>16</v>
      </c>
      <c r="L80" s="28">
        <v>4</v>
      </c>
    </row>
    <row r="81" spans="1:12" ht="17.399999999999999" x14ac:dyDescent="0.35">
      <c r="A81">
        <v>46</v>
      </c>
      <c r="B81" s="80" t="s">
        <v>196</v>
      </c>
      <c r="C81" s="80" t="s">
        <v>126</v>
      </c>
      <c r="D81" s="28">
        <v>133</v>
      </c>
      <c r="E81" s="28">
        <v>147</v>
      </c>
      <c r="F81" s="28">
        <v>122</v>
      </c>
      <c r="G81" s="28">
        <v>126</v>
      </c>
      <c r="H81" s="13">
        <v>528</v>
      </c>
      <c r="I81" s="28">
        <v>7</v>
      </c>
      <c r="J81" s="28">
        <v>12</v>
      </c>
      <c r="K81" s="28">
        <v>15</v>
      </c>
      <c r="L81" s="28">
        <v>7</v>
      </c>
    </row>
    <row r="82" spans="1:12" ht="17.399999999999999" x14ac:dyDescent="0.35">
      <c r="A82">
        <v>47</v>
      </c>
      <c r="B82" s="103" t="s">
        <v>195</v>
      </c>
      <c r="C82" s="103" t="s">
        <v>117</v>
      </c>
      <c r="D82" s="28">
        <v>126</v>
      </c>
      <c r="E82" s="28">
        <v>117</v>
      </c>
      <c r="F82" s="28">
        <v>157</v>
      </c>
      <c r="G82" s="28">
        <v>121</v>
      </c>
      <c r="H82" s="13">
        <v>521</v>
      </c>
      <c r="I82" s="28">
        <v>6</v>
      </c>
      <c r="J82" s="28">
        <v>13</v>
      </c>
      <c r="K82" s="28">
        <v>18</v>
      </c>
      <c r="L82" s="28">
        <v>3</v>
      </c>
    </row>
    <row r="83" spans="1:12" ht="17.399999999999999" x14ac:dyDescent="0.35">
      <c r="A83">
        <v>48</v>
      </c>
      <c r="B83" s="80" t="s">
        <v>196</v>
      </c>
      <c r="C83" s="80" t="s">
        <v>127</v>
      </c>
      <c r="D83" s="28">
        <v>100</v>
      </c>
      <c r="E83" s="28">
        <v>89</v>
      </c>
      <c r="F83" s="28">
        <v>118</v>
      </c>
      <c r="G83" s="28">
        <v>94</v>
      </c>
      <c r="H83" s="13">
        <v>401</v>
      </c>
      <c r="I83" s="28">
        <v>3</v>
      </c>
      <c r="J83" s="28">
        <v>6</v>
      </c>
      <c r="K83" s="28">
        <v>29</v>
      </c>
      <c r="L83" s="28">
        <v>2</v>
      </c>
    </row>
    <row r="84" spans="1:12" ht="17.399999999999999" x14ac:dyDescent="0.35">
      <c r="B84" s="12"/>
      <c r="C84" s="12"/>
      <c r="D84" s="28"/>
      <c r="E84" s="28"/>
      <c r="F84" s="28"/>
      <c r="G84" s="28"/>
      <c r="H84" s="28"/>
      <c r="I84" s="28"/>
      <c r="J84" s="28"/>
      <c r="K84" s="28"/>
      <c r="L84" s="28"/>
    </row>
  </sheetData>
  <sortState xmlns:xlrd2="http://schemas.microsoft.com/office/spreadsheetml/2017/richdata2" ref="B36:L84">
    <sortCondition descending="1" ref="H36:H84"/>
  </sortState>
  <mergeCells count="2">
    <mergeCell ref="I3:J3"/>
    <mergeCell ref="I35:J35"/>
  </mergeCells>
  <pageMargins left="0.7" right="0.7" top="0.75" bottom="0.75" header="0.3" footer="0.3"/>
  <pageSetup paperSize="9" orientation="portrait" horizontalDpi="0" verticalDpi="0" r:id="rId1"/>
  <rowBreaks count="1" manualBreakCount="1">
    <brk id="3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2F501-52E7-4199-9614-6CA56003B5A2}">
  <dimension ref="A1:Y49"/>
  <sheetViews>
    <sheetView topLeftCell="A7" workbookViewId="0">
      <selection activeCell="AA8" sqref="AA8"/>
    </sheetView>
  </sheetViews>
  <sheetFormatPr defaultRowHeight="14.4" x14ac:dyDescent="0.3"/>
  <cols>
    <col min="1" max="1" width="3.5546875" customWidth="1"/>
    <col min="2" max="2" width="3.5546875" bestFit="1" customWidth="1"/>
    <col min="3" max="3" width="24.109375" bestFit="1" customWidth="1"/>
    <col min="4" max="4" width="4.5546875" customWidth="1"/>
    <col min="5" max="5" width="5" customWidth="1"/>
    <col min="6" max="6" width="6" style="2" customWidth="1"/>
    <col min="7" max="8" width="4.5546875" customWidth="1"/>
    <col min="9" max="9" width="4.6640625" customWidth="1"/>
    <col min="10" max="22" width="1.44140625" customWidth="1"/>
    <col min="23" max="23" width="1.44140625" style="2" customWidth="1"/>
    <col min="24" max="24" width="1.44140625" customWidth="1"/>
    <col min="25" max="25" width="5.21875" customWidth="1"/>
  </cols>
  <sheetData>
    <row r="1" spans="1:25" ht="18" x14ac:dyDescent="0.35">
      <c r="C1" s="1" t="s">
        <v>63</v>
      </c>
    </row>
    <row r="4" spans="1:25" ht="43.2" x14ac:dyDescent="0.3">
      <c r="C4" s="19" t="s">
        <v>26</v>
      </c>
      <c r="D4" s="20" t="s">
        <v>27</v>
      </c>
      <c r="E4" s="21" t="s">
        <v>28</v>
      </c>
      <c r="F4" s="20" t="s">
        <v>17</v>
      </c>
      <c r="G4" s="20" t="s">
        <v>18</v>
      </c>
      <c r="H4" s="22" t="s">
        <v>3</v>
      </c>
      <c r="I4" s="22" t="s">
        <v>2</v>
      </c>
      <c r="J4" s="22"/>
      <c r="K4" s="22"/>
      <c r="L4" s="22"/>
      <c r="M4" s="22"/>
      <c r="N4" s="23"/>
      <c r="O4" s="24"/>
      <c r="P4" s="24"/>
      <c r="Q4" s="25"/>
      <c r="R4" s="24"/>
      <c r="S4" s="24"/>
      <c r="T4" s="24"/>
      <c r="U4" s="24"/>
      <c r="V4" s="24"/>
      <c r="W4" s="24"/>
      <c r="X4" s="24"/>
      <c r="Y4" s="26"/>
    </row>
    <row r="5" spans="1:25" ht="17.399999999999999" x14ac:dyDescent="0.35">
      <c r="A5">
        <v>1</v>
      </c>
      <c r="B5" s="54" t="s">
        <v>181</v>
      </c>
      <c r="C5" s="93" t="s">
        <v>29</v>
      </c>
      <c r="D5" s="164">
        <f t="shared" ref="D5:D40" si="0">F5/G5</f>
        <v>710</v>
      </c>
      <c r="E5" s="27">
        <f t="shared" ref="E5:E40" si="1">D5/4</f>
        <v>177.5</v>
      </c>
      <c r="F5" s="28">
        <f t="shared" ref="F5:F40" si="2">SUM(H5:X5)</f>
        <v>1420</v>
      </c>
      <c r="G5" s="28">
        <v>2</v>
      </c>
      <c r="H5" s="162">
        <v>687</v>
      </c>
      <c r="I5" s="118">
        <v>733</v>
      </c>
      <c r="J5" s="28"/>
      <c r="K5" s="28"/>
      <c r="L5" s="28"/>
      <c r="M5" s="28"/>
      <c r="N5" s="28"/>
      <c r="O5" s="28"/>
      <c r="P5" s="28"/>
      <c r="Q5" s="25"/>
      <c r="R5" s="36"/>
      <c r="S5" s="36"/>
      <c r="T5" s="36"/>
      <c r="U5" s="36"/>
      <c r="V5" s="36"/>
      <c r="W5" s="36"/>
      <c r="X5" s="36"/>
      <c r="Y5" s="30"/>
    </row>
    <row r="6" spans="1:25" ht="17.399999999999999" x14ac:dyDescent="0.35">
      <c r="A6">
        <v>2</v>
      </c>
      <c r="B6" s="54" t="s">
        <v>181</v>
      </c>
      <c r="C6" s="93" t="s">
        <v>30</v>
      </c>
      <c r="D6" s="165">
        <f t="shared" si="0"/>
        <v>706.5</v>
      </c>
      <c r="E6" s="27">
        <f t="shared" si="1"/>
        <v>176.625</v>
      </c>
      <c r="F6" s="28">
        <f t="shared" si="2"/>
        <v>1413</v>
      </c>
      <c r="G6" s="28">
        <v>2</v>
      </c>
      <c r="H6" s="160">
        <v>706</v>
      </c>
      <c r="I6" s="119">
        <v>707</v>
      </c>
      <c r="J6" s="28"/>
      <c r="K6" s="28"/>
      <c r="L6" s="28"/>
      <c r="M6" s="28"/>
      <c r="N6" s="28"/>
      <c r="O6" s="28"/>
      <c r="P6" s="28"/>
      <c r="Q6" s="25"/>
      <c r="R6" s="36"/>
      <c r="S6" s="36"/>
      <c r="T6" s="36"/>
      <c r="U6" s="36"/>
      <c r="V6" s="36"/>
      <c r="W6" s="36"/>
      <c r="X6" s="36"/>
      <c r="Y6" s="30"/>
    </row>
    <row r="7" spans="1:25" ht="17.399999999999999" x14ac:dyDescent="0.35">
      <c r="A7">
        <v>3</v>
      </c>
      <c r="B7" s="116" t="s">
        <v>182</v>
      </c>
      <c r="C7" s="31" t="s">
        <v>38</v>
      </c>
      <c r="D7" s="166">
        <f t="shared" si="0"/>
        <v>686</v>
      </c>
      <c r="E7" s="27">
        <f t="shared" si="1"/>
        <v>171.5</v>
      </c>
      <c r="F7" s="28">
        <f t="shared" si="2"/>
        <v>686</v>
      </c>
      <c r="G7" s="28">
        <v>1</v>
      </c>
      <c r="H7" s="28"/>
      <c r="I7" s="13">
        <v>686</v>
      </c>
      <c r="J7" s="28"/>
      <c r="K7" s="28"/>
      <c r="L7" s="28"/>
      <c r="M7" s="28"/>
      <c r="N7" s="28"/>
      <c r="O7" s="28"/>
      <c r="P7" s="28"/>
      <c r="Q7" s="25"/>
      <c r="R7" s="36"/>
      <c r="S7" s="36"/>
      <c r="T7" s="36"/>
      <c r="U7" s="36"/>
      <c r="V7" s="36"/>
      <c r="W7" s="36"/>
      <c r="X7" s="36"/>
      <c r="Y7" s="30"/>
    </row>
    <row r="8" spans="1:25" ht="17.399999999999999" x14ac:dyDescent="0.35">
      <c r="A8">
        <v>4</v>
      </c>
      <c r="B8" s="116" t="s">
        <v>182</v>
      </c>
      <c r="C8" s="31" t="s">
        <v>40</v>
      </c>
      <c r="D8" s="27">
        <f t="shared" si="0"/>
        <v>663</v>
      </c>
      <c r="E8" s="27">
        <f t="shared" si="1"/>
        <v>165.75</v>
      </c>
      <c r="F8" s="28">
        <f t="shared" si="2"/>
        <v>1326</v>
      </c>
      <c r="G8" s="28">
        <v>2</v>
      </c>
      <c r="H8" s="28">
        <v>674</v>
      </c>
      <c r="I8" s="13">
        <v>652</v>
      </c>
      <c r="J8" s="28"/>
      <c r="K8" s="28"/>
      <c r="L8" s="28"/>
      <c r="M8" s="28"/>
      <c r="N8" s="28"/>
      <c r="O8" s="28"/>
      <c r="P8" s="28"/>
      <c r="Q8" s="25"/>
      <c r="R8" s="36"/>
      <c r="S8" s="36"/>
      <c r="T8" s="36"/>
      <c r="U8" s="36"/>
      <c r="V8" s="36"/>
      <c r="W8" s="36"/>
      <c r="X8" s="36"/>
      <c r="Y8" s="30"/>
    </row>
    <row r="9" spans="1:25" ht="18" x14ac:dyDescent="0.35">
      <c r="A9">
        <v>5</v>
      </c>
      <c r="B9" s="54" t="s">
        <v>181</v>
      </c>
      <c r="C9" s="93" t="s">
        <v>32</v>
      </c>
      <c r="D9" s="27">
        <f t="shared" si="0"/>
        <v>656.5</v>
      </c>
      <c r="E9" s="27">
        <f t="shared" si="1"/>
        <v>164.125</v>
      </c>
      <c r="F9" s="28">
        <f t="shared" si="2"/>
        <v>1313</v>
      </c>
      <c r="G9" s="28">
        <v>2</v>
      </c>
      <c r="H9" s="163">
        <v>678</v>
      </c>
      <c r="I9" s="13">
        <v>635</v>
      </c>
      <c r="J9" s="28"/>
      <c r="K9" s="28"/>
      <c r="L9" s="28"/>
      <c r="M9" s="28"/>
      <c r="N9" s="28"/>
      <c r="O9" s="28"/>
      <c r="P9" s="28"/>
      <c r="Q9" s="25"/>
      <c r="R9" s="36"/>
      <c r="S9" s="36"/>
      <c r="T9" s="36"/>
      <c r="U9" s="36"/>
      <c r="V9" s="36"/>
      <c r="W9" s="36"/>
      <c r="X9" s="36"/>
      <c r="Y9" s="30"/>
    </row>
    <row r="10" spans="1:25" ht="17.399999999999999" x14ac:dyDescent="0.35">
      <c r="A10">
        <v>6</v>
      </c>
      <c r="B10" s="114" t="s">
        <v>184</v>
      </c>
      <c r="C10" s="94" t="s">
        <v>45</v>
      </c>
      <c r="D10" s="27">
        <f t="shared" si="0"/>
        <v>652</v>
      </c>
      <c r="E10" s="27">
        <f t="shared" si="1"/>
        <v>163</v>
      </c>
      <c r="F10" s="28">
        <f t="shared" si="2"/>
        <v>1304</v>
      </c>
      <c r="G10" s="28">
        <v>2</v>
      </c>
      <c r="H10" s="28">
        <v>616</v>
      </c>
      <c r="I10" s="120">
        <v>688</v>
      </c>
      <c r="J10" s="28"/>
      <c r="K10" s="28"/>
      <c r="L10" s="28"/>
      <c r="M10" s="28"/>
      <c r="N10" s="28"/>
      <c r="O10" s="28"/>
      <c r="P10" s="28"/>
      <c r="Q10" s="25"/>
      <c r="R10" s="36"/>
      <c r="S10" s="36"/>
      <c r="T10" s="36"/>
      <c r="U10" s="36"/>
      <c r="V10" s="36"/>
      <c r="W10" s="36"/>
      <c r="X10" s="36"/>
      <c r="Y10" s="30"/>
    </row>
    <row r="11" spans="1:25" ht="17.399999999999999" x14ac:dyDescent="0.35">
      <c r="A11">
        <v>7</v>
      </c>
      <c r="B11" s="116" t="s">
        <v>182</v>
      </c>
      <c r="C11" s="31" t="s">
        <v>33</v>
      </c>
      <c r="D11" s="27">
        <f t="shared" si="0"/>
        <v>641.5</v>
      </c>
      <c r="E11" s="27">
        <f t="shared" si="1"/>
        <v>160.375</v>
      </c>
      <c r="F11" s="28">
        <f t="shared" si="2"/>
        <v>1283</v>
      </c>
      <c r="G11" s="28">
        <v>2</v>
      </c>
      <c r="H11" s="28">
        <v>651</v>
      </c>
      <c r="I11" s="13">
        <v>632</v>
      </c>
      <c r="J11" s="28"/>
      <c r="K11" s="28"/>
      <c r="L11" s="28"/>
      <c r="M11" s="28"/>
      <c r="N11" s="28"/>
      <c r="O11" s="28"/>
      <c r="P11" s="28"/>
      <c r="Q11" s="25"/>
      <c r="R11" s="36"/>
      <c r="S11" s="36"/>
      <c r="T11" s="36"/>
      <c r="U11" s="36"/>
      <c r="V11" s="36"/>
      <c r="W11" s="36"/>
      <c r="X11" s="36"/>
      <c r="Y11" s="30"/>
    </row>
    <row r="12" spans="1:25" ht="18" x14ac:dyDescent="0.35">
      <c r="A12">
        <v>8</v>
      </c>
      <c r="B12" s="54" t="s">
        <v>181</v>
      </c>
      <c r="C12" s="112" t="s">
        <v>35</v>
      </c>
      <c r="D12" s="27">
        <f t="shared" si="0"/>
        <v>636.5</v>
      </c>
      <c r="E12" s="27">
        <f t="shared" si="1"/>
        <v>159.125</v>
      </c>
      <c r="F12" s="28">
        <f t="shared" si="2"/>
        <v>1273</v>
      </c>
      <c r="G12" s="28">
        <v>2</v>
      </c>
      <c r="H12" s="28">
        <v>600</v>
      </c>
      <c r="I12" s="13">
        <v>673</v>
      </c>
      <c r="J12" s="28"/>
      <c r="K12" s="28"/>
      <c r="L12" s="28"/>
      <c r="M12" s="28"/>
      <c r="N12" s="28"/>
      <c r="O12" s="28"/>
      <c r="P12" s="28"/>
      <c r="Q12" s="25"/>
      <c r="R12" s="36"/>
      <c r="S12" s="36"/>
      <c r="T12" s="36"/>
      <c r="U12" s="36"/>
      <c r="V12" s="36"/>
      <c r="W12" s="36"/>
      <c r="X12" s="36"/>
      <c r="Y12" s="30"/>
    </row>
    <row r="13" spans="1:25" ht="17.399999999999999" x14ac:dyDescent="0.35">
      <c r="A13">
        <v>9</v>
      </c>
      <c r="B13" s="68" t="s">
        <v>183</v>
      </c>
      <c r="C13" s="113" t="s">
        <v>39</v>
      </c>
      <c r="D13" s="27">
        <f t="shared" si="0"/>
        <v>623.5</v>
      </c>
      <c r="E13" s="27">
        <f t="shared" si="1"/>
        <v>155.875</v>
      </c>
      <c r="F13" s="28">
        <f t="shared" si="2"/>
        <v>1247</v>
      </c>
      <c r="G13" s="28">
        <v>2</v>
      </c>
      <c r="H13" s="28">
        <v>659</v>
      </c>
      <c r="I13" s="13">
        <v>588</v>
      </c>
      <c r="J13" s="28"/>
      <c r="K13" s="28"/>
      <c r="L13" s="28"/>
      <c r="M13" s="28"/>
      <c r="N13" s="28"/>
      <c r="O13" s="28"/>
      <c r="P13" s="28"/>
      <c r="Q13" s="25"/>
      <c r="R13" s="36"/>
      <c r="S13" s="36"/>
      <c r="T13" s="36"/>
      <c r="U13" s="36"/>
      <c r="V13" s="36"/>
      <c r="W13" s="36"/>
      <c r="X13" s="36"/>
      <c r="Y13" s="30"/>
    </row>
    <row r="14" spans="1:25" ht="17.399999999999999" x14ac:dyDescent="0.35">
      <c r="A14">
        <v>10</v>
      </c>
      <c r="B14" s="114" t="s">
        <v>184</v>
      </c>
      <c r="C14" s="94" t="s">
        <v>44</v>
      </c>
      <c r="D14" s="27">
        <f t="shared" si="0"/>
        <v>623</v>
      </c>
      <c r="E14" s="27">
        <f t="shared" si="1"/>
        <v>155.75</v>
      </c>
      <c r="F14" s="28">
        <f t="shared" si="2"/>
        <v>1246</v>
      </c>
      <c r="G14" s="28">
        <v>2</v>
      </c>
      <c r="H14" s="28">
        <v>577</v>
      </c>
      <c r="I14" s="13">
        <v>669</v>
      </c>
      <c r="J14" s="28"/>
      <c r="K14" s="28"/>
      <c r="L14" s="28"/>
      <c r="M14" s="28"/>
      <c r="N14" s="28"/>
      <c r="O14" s="28"/>
      <c r="P14" s="28"/>
      <c r="Q14" s="25"/>
      <c r="R14" s="36"/>
      <c r="S14" s="36"/>
      <c r="T14" s="36"/>
      <c r="U14" s="36"/>
      <c r="V14" s="36"/>
      <c r="W14" s="36"/>
      <c r="X14" s="36"/>
      <c r="Y14" s="30"/>
    </row>
    <row r="15" spans="1:25" ht="17.399999999999999" x14ac:dyDescent="0.35">
      <c r="A15">
        <v>11</v>
      </c>
      <c r="B15" s="12" t="s">
        <v>200</v>
      </c>
      <c r="C15" s="35" t="s">
        <v>201</v>
      </c>
      <c r="D15" s="27">
        <f t="shared" si="0"/>
        <v>623</v>
      </c>
      <c r="E15" s="27">
        <f t="shared" si="1"/>
        <v>155.75</v>
      </c>
      <c r="F15" s="28">
        <f t="shared" si="2"/>
        <v>623</v>
      </c>
      <c r="G15" s="28">
        <v>1</v>
      </c>
      <c r="H15" s="28"/>
      <c r="I15" s="13">
        <v>623</v>
      </c>
      <c r="J15" s="28"/>
      <c r="K15" s="28"/>
      <c r="L15" s="28"/>
      <c r="M15" s="28"/>
      <c r="N15" s="28"/>
      <c r="O15" s="28"/>
      <c r="P15" s="28"/>
      <c r="Q15" s="25"/>
      <c r="R15" s="36"/>
      <c r="S15" s="36"/>
      <c r="T15" s="36"/>
      <c r="U15" s="36"/>
      <c r="V15" s="36"/>
      <c r="W15" s="36"/>
      <c r="X15" s="36"/>
      <c r="Y15" s="30"/>
    </row>
    <row r="16" spans="1:25" ht="17.399999999999999" x14ac:dyDescent="0.35">
      <c r="A16">
        <v>12</v>
      </c>
      <c r="B16" s="114" t="s">
        <v>184</v>
      </c>
      <c r="C16" s="94" t="s">
        <v>188</v>
      </c>
      <c r="D16" s="27">
        <f t="shared" si="0"/>
        <v>614.5</v>
      </c>
      <c r="E16" s="27">
        <f t="shared" si="1"/>
        <v>153.625</v>
      </c>
      <c r="F16" s="28">
        <f t="shared" si="2"/>
        <v>1229</v>
      </c>
      <c r="G16" s="28">
        <v>2</v>
      </c>
      <c r="H16" s="28">
        <v>594</v>
      </c>
      <c r="I16" s="13">
        <v>635</v>
      </c>
      <c r="J16" s="28"/>
      <c r="K16" s="28"/>
      <c r="L16" s="28"/>
      <c r="M16" s="28"/>
      <c r="N16" s="28"/>
      <c r="O16" s="28"/>
      <c r="P16" s="28"/>
      <c r="Q16" s="25"/>
      <c r="R16" s="36"/>
      <c r="S16" s="36"/>
      <c r="T16" s="36"/>
      <c r="U16" s="36"/>
      <c r="V16" s="36"/>
      <c r="W16" s="36"/>
      <c r="X16" s="36"/>
      <c r="Y16" s="30"/>
    </row>
    <row r="17" spans="1:25" ht="17.399999999999999" x14ac:dyDescent="0.35">
      <c r="A17">
        <v>13</v>
      </c>
      <c r="B17" s="115" t="s">
        <v>185</v>
      </c>
      <c r="C17" s="32" t="s">
        <v>54</v>
      </c>
      <c r="D17" s="27">
        <f t="shared" si="0"/>
        <v>605</v>
      </c>
      <c r="E17" s="27">
        <f t="shared" si="1"/>
        <v>151.25</v>
      </c>
      <c r="F17" s="28">
        <f t="shared" si="2"/>
        <v>605</v>
      </c>
      <c r="G17" s="28">
        <v>1</v>
      </c>
      <c r="H17" s="28"/>
      <c r="I17" s="13">
        <v>605</v>
      </c>
      <c r="J17" s="28"/>
      <c r="K17" s="28"/>
      <c r="L17" s="28"/>
      <c r="M17" s="28"/>
      <c r="N17" s="28"/>
      <c r="O17" s="28"/>
      <c r="P17" s="28"/>
      <c r="Q17" s="25"/>
      <c r="R17" s="36"/>
      <c r="S17" s="36"/>
      <c r="T17" s="36"/>
      <c r="U17" s="36"/>
      <c r="V17" s="36"/>
      <c r="W17" s="36"/>
      <c r="X17" s="36"/>
      <c r="Y17" s="30"/>
    </row>
    <row r="18" spans="1:25" ht="17.399999999999999" x14ac:dyDescent="0.35">
      <c r="B18" s="68" t="s">
        <v>183</v>
      </c>
      <c r="C18" s="113" t="s">
        <v>41</v>
      </c>
      <c r="D18" s="27">
        <f t="shared" si="0"/>
        <v>594</v>
      </c>
      <c r="E18" s="27">
        <f t="shared" si="1"/>
        <v>148.5</v>
      </c>
      <c r="F18" s="28">
        <f t="shared" si="2"/>
        <v>1188</v>
      </c>
      <c r="G18" s="28">
        <v>2</v>
      </c>
      <c r="H18" s="28">
        <v>593</v>
      </c>
      <c r="I18" s="13">
        <v>595</v>
      </c>
      <c r="J18" s="28"/>
      <c r="K18" s="28"/>
      <c r="L18" s="28"/>
      <c r="M18" s="28"/>
      <c r="N18" s="28"/>
      <c r="O18" s="28"/>
      <c r="P18" s="28"/>
      <c r="Q18" s="25"/>
      <c r="R18" s="36"/>
      <c r="S18" s="36"/>
      <c r="T18" s="36"/>
      <c r="U18" s="36"/>
      <c r="V18" s="36"/>
      <c r="W18" s="36"/>
      <c r="X18" s="36"/>
      <c r="Y18" s="30"/>
    </row>
    <row r="19" spans="1:25" ht="17.399999999999999" x14ac:dyDescent="0.35">
      <c r="A19">
        <v>14</v>
      </c>
      <c r="B19" s="95" t="s">
        <v>186</v>
      </c>
      <c r="C19" s="95" t="s">
        <v>55</v>
      </c>
      <c r="D19" s="27">
        <f t="shared" si="0"/>
        <v>572</v>
      </c>
      <c r="E19" s="27">
        <f t="shared" si="1"/>
        <v>143</v>
      </c>
      <c r="F19" s="28">
        <f t="shared" si="2"/>
        <v>1144</v>
      </c>
      <c r="G19" s="28">
        <v>2</v>
      </c>
      <c r="H19" s="28">
        <v>592</v>
      </c>
      <c r="I19" s="13">
        <v>552</v>
      </c>
      <c r="J19" s="28"/>
      <c r="K19" s="28"/>
      <c r="L19" s="28"/>
      <c r="M19" s="28"/>
      <c r="N19" s="28"/>
      <c r="O19" s="28"/>
      <c r="P19" s="28"/>
      <c r="Q19" s="25"/>
      <c r="R19" s="36"/>
      <c r="S19" s="36"/>
      <c r="T19" s="36"/>
      <c r="U19" s="36"/>
      <c r="V19" s="36"/>
      <c r="W19" s="36"/>
      <c r="X19" s="36"/>
      <c r="Y19" s="30"/>
    </row>
    <row r="20" spans="1:25" ht="17.399999999999999" x14ac:dyDescent="0.35">
      <c r="A20">
        <v>15</v>
      </c>
      <c r="B20" s="116" t="s">
        <v>182</v>
      </c>
      <c r="C20" s="31" t="s">
        <v>34</v>
      </c>
      <c r="D20" s="27">
        <f t="shared" si="0"/>
        <v>569</v>
      </c>
      <c r="E20" s="27">
        <f t="shared" si="1"/>
        <v>142.25</v>
      </c>
      <c r="F20" s="28">
        <f t="shared" si="2"/>
        <v>569</v>
      </c>
      <c r="G20" s="28">
        <v>1</v>
      </c>
      <c r="H20" s="28">
        <v>569</v>
      </c>
      <c r="I20" s="13"/>
      <c r="J20" s="28"/>
      <c r="K20" s="28"/>
      <c r="L20" s="28"/>
      <c r="M20" s="28"/>
      <c r="N20" s="28"/>
      <c r="O20" s="28"/>
      <c r="P20" s="28"/>
      <c r="Q20" s="25"/>
      <c r="R20" s="36"/>
      <c r="S20" s="36"/>
      <c r="T20" s="36"/>
      <c r="U20" s="36"/>
      <c r="V20" s="36"/>
      <c r="W20" s="36"/>
      <c r="X20" s="36"/>
      <c r="Y20" s="30"/>
    </row>
    <row r="21" spans="1:25" ht="17.399999999999999" x14ac:dyDescent="0.35">
      <c r="B21" s="113" t="s">
        <v>183</v>
      </c>
      <c r="C21" s="113" t="s">
        <v>210</v>
      </c>
      <c r="D21" s="27">
        <f t="shared" si="0"/>
        <v>563</v>
      </c>
      <c r="E21" s="27">
        <f t="shared" si="1"/>
        <v>140.75</v>
      </c>
      <c r="F21" s="28">
        <f t="shared" si="2"/>
        <v>563</v>
      </c>
      <c r="G21" s="28">
        <v>1</v>
      </c>
      <c r="H21" s="28">
        <v>563</v>
      </c>
      <c r="I21" s="13"/>
      <c r="J21" s="28"/>
      <c r="K21" s="28"/>
      <c r="L21" s="28"/>
      <c r="M21" s="28"/>
      <c r="N21" s="28"/>
      <c r="O21" s="28"/>
      <c r="P21" s="28"/>
      <c r="Q21" s="25"/>
      <c r="R21" s="36"/>
      <c r="S21" s="36"/>
      <c r="T21" s="36"/>
      <c r="U21" s="36"/>
      <c r="V21" s="36"/>
      <c r="W21" s="36"/>
      <c r="X21" s="36"/>
      <c r="Y21" s="30"/>
    </row>
    <row r="22" spans="1:25" ht="17.399999999999999" x14ac:dyDescent="0.35">
      <c r="B22" s="96" t="s">
        <v>187</v>
      </c>
      <c r="C22" s="96" t="s">
        <v>134</v>
      </c>
      <c r="D22" s="27">
        <f t="shared" si="0"/>
        <v>552</v>
      </c>
      <c r="E22" s="27">
        <f t="shared" si="1"/>
        <v>138</v>
      </c>
      <c r="F22" s="28">
        <f t="shared" si="2"/>
        <v>552</v>
      </c>
      <c r="G22" s="28">
        <v>1</v>
      </c>
      <c r="H22" s="28">
        <v>552</v>
      </c>
      <c r="I22" s="13"/>
      <c r="J22" s="28"/>
      <c r="K22" s="28"/>
      <c r="L22" s="28"/>
      <c r="M22" s="28"/>
      <c r="N22" s="28"/>
      <c r="O22" s="28"/>
      <c r="P22" s="28"/>
      <c r="Q22" s="25"/>
      <c r="R22" s="36"/>
      <c r="S22" s="36"/>
      <c r="T22" s="36"/>
      <c r="U22" s="36"/>
      <c r="V22" s="36"/>
      <c r="W22" s="36"/>
      <c r="X22" s="36"/>
      <c r="Y22" s="30"/>
    </row>
    <row r="23" spans="1:25" ht="17.399999999999999" x14ac:dyDescent="0.35">
      <c r="B23" s="116" t="s">
        <v>182</v>
      </c>
      <c r="C23" s="31" t="s">
        <v>36</v>
      </c>
      <c r="D23" s="27">
        <f t="shared" si="0"/>
        <v>551</v>
      </c>
      <c r="E23" s="27">
        <f t="shared" si="1"/>
        <v>137.75</v>
      </c>
      <c r="F23" s="28">
        <f t="shared" si="2"/>
        <v>1102</v>
      </c>
      <c r="G23" s="28">
        <v>2</v>
      </c>
      <c r="H23" s="28">
        <v>546</v>
      </c>
      <c r="I23" s="13">
        <v>556</v>
      </c>
      <c r="J23" s="28"/>
      <c r="K23" s="28"/>
      <c r="L23" s="28"/>
      <c r="M23" s="28"/>
      <c r="N23" s="28"/>
      <c r="O23" s="28"/>
      <c r="P23" s="28"/>
      <c r="Q23" s="25"/>
      <c r="R23" s="36"/>
      <c r="S23" s="36"/>
      <c r="T23" s="36"/>
      <c r="U23" s="36"/>
      <c r="V23" s="36"/>
      <c r="W23" s="36"/>
      <c r="X23" s="36"/>
      <c r="Y23" s="30"/>
    </row>
    <row r="24" spans="1:25" ht="17.399999999999999" x14ac:dyDescent="0.35">
      <c r="B24" s="114" t="s">
        <v>184</v>
      </c>
      <c r="C24" s="94" t="s">
        <v>46</v>
      </c>
      <c r="D24" s="27">
        <f t="shared" si="0"/>
        <v>544</v>
      </c>
      <c r="E24" s="27">
        <f t="shared" si="1"/>
        <v>136</v>
      </c>
      <c r="F24" s="28">
        <f t="shared" si="2"/>
        <v>544</v>
      </c>
      <c r="G24" s="28">
        <v>1</v>
      </c>
      <c r="H24" s="28"/>
      <c r="I24" s="13">
        <v>544</v>
      </c>
      <c r="J24" s="28"/>
      <c r="K24" s="28"/>
      <c r="L24" s="28"/>
      <c r="M24" s="28"/>
      <c r="N24" s="28"/>
      <c r="O24" s="28"/>
      <c r="P24" s="28"/>
      <c r="Q24" s="25"/>
      <c r="R24" s="36"/>
      <c r="S24" s="36"/>
      <c r="T24" s="36"/>
      <c r="U24" s="36"/>
      <c r="V24" s="36"/>
      <c r="W24" s="36"/>
      <c r="X24" s="36"/>
      <c r="Y24" s="30"/>
    </row>
    <row r="25" spans="1:25" ht="17.399999999999999" x14ac:dyDescent="0.35">
      <c r="B25" s="70" t="s">
        <v>187</v>
      </c>
      <c r="C25" s="96" t="s">
        <v>199</v>
      </c>
      <c r="D25" s="27">
        <f t="shared" si="0"/>
        <v>543.5</v>
      </c>
      <c r="E25" s="27">
        <f t="shared" si="1"/>
        <v>135.875</v>
      </c>
      <c r="F25" s="28">
        <f t="shared" si="2"/>
        <v>1087</v>
      </c>
      <c r="G25" s="28">
        <v>2</v>
      </c>
      <c r="H25" s="28">
        <v>568</v>
      </c>
      <c r="I25" s="13">
        <v>519</v>
      </c>
      <c r="J25" s="28"/>
      <c r="K25" s="28"/>
      <c r="L25" s="28"/>
      <c r="M25" s="28"/>
      <c r="N25" s="28"/>
      <c r="O25" s="28"/>
      <c r="P25" s="28"/>
      <c r="Q25" s="25"/>
      <c r="R25" s="36"/>
      <c r="S25" s="36"/>
      <c r="T25" s="36"/>
      <c r="U25" s="36"/>
      <c r="V25" s="36"/>
      <c r="W25" s="36"/>
      <c r="X25" s="36"/>
      <c r="Y25" s="30"/>
    </row>
    <row r="26" spans="1:25" ht="17.399999999999999" x14ac:dyDescent="0.35">
      <c r="B26" s="96" t="s">
        <v>187</v>
      </c>
      <c r="C26" s="96" t="s">
        <v>62</v>
      </c>
      <c r="D26" s="27">
        <f t="shared" si="0"/>
        <v>541</v>
      </c>
      <c r="E26" s="27">
        <f t="shared" si="1"/>
        <v>135.25</v>
      </c>
      <c r="F26" s="28">
        <f t="shared" si="2"/>
        <v>541</v>
      </c>
      <c r="G26" s="28">
        <v>1</v>
      </c>
      <c r="H26" s="28"/>
      <c r="I26" s="13">
        <v>541</v>
      </c>
      <c r="J26" s="28"/>
      <c r="K26" s="28"/>
      <c r="L26" s="28"/>
      <c r="M26" s="28"/>
      <c r="N26" s="28"/>
      <c r="O26" s="28"/>
      <c r="P26" s="28"/>
      <c r="Q26" s="25"/>
      <c r="R26" s="36"/>
      <c r="S26" s="36"/>
      <c r="T26" s="36"/>
      <c r="U26" s="36"/>
      <c r="V26" s="36"/>
      <c r="W26" s="36"/>
      <c r="X26" s="36"/>
      <c r="Y26" s="30"/>
    </row>
    <row r="27" spans="1:25" ht="17.399999999999999" x14ac:dyDescent="0.35">
      <c r="A27">
        <v>16</v>
      </c>
      <c r="B27" s="115" t="s">
        <v>185</v>
      </c>
      <c r="C27" s="32" t="s">
        <v>47</v>
      </c>
      <c r="D27" s="27">
        <f t="shared" si="0"/>
        <v>539</v>
      </c>
      <c r="E27" s="27">
        <f t="shared" si="1"/>
        <v>134.75</v>
      </c>
      <c r="F27" s="28">
        <f t="shared" si="2"/>
        <v>539</v>
      </c>
      <c r="G27" s="28">
        <v>1</v>
      </c>
      <c r="H27" s="28">
        <v>539</v>
      </c>
      <c r="I27" s="13"/>
      <c r="J27" s="28"/>
      <c r="K27" s="28"/>
      <c r="L27" s="28"/>
      <c r="M27" s="28"/>
      <c r="N27" s="28"/>
      <c r="O27" s="28"/>
      <c r="P27" s="28"/>
      <c r="Q27" s="25"/>
      <c r="R27" s="36"/>
      <c r="S27" s="36"/>
      <c r="T27" s="36"/>
      <c r="U27" s="36"/>
      <c r="V27" s="36"/>
      <c r="W27" s="36"/>
      <c r="X27" s="36"/>
      <c r="Y27" s="30"/>
    </row>
    <row r="28" spans="1:25" ht="17.399999999999999" x14ac:dyDescent="0.35">
      <c r="A28">
        <v>17</v>
      </c>
      <c r="B28" s="115" t="s">
        <v>185</v>
      </c>
      <c r="C28" s="32" t="s">
        <v>51</v>
      </c>
      <c r="D28" s="27">
        <f t="shared" si="0"/>
        <v>536.5</v>
      </c>
      <c r="E28" s="27">
        <f t="shared" si="1"/>
        <v>134.125</v>
      </c>
      <c r="F28" s="28">
        <f t="shared" si="2"/>
        <v>1073</v>
      </c>
      <c r="G28" s="28">
        <v>2</v>
      </c>
      <c r="H28" s="28">
        <v>523</v>
      </c>
      <c r="I28" s="13">
        <v>550</v>
      </c>
      <c r="J28" s="28"/>
      <c r="K28" s="28"/>
      <c r="L28" s="28"/>
      <c r="M28" s="28"/>
      <c r="N28" s="28"/>
      <c r="O28" s="28"/>
      <c r="P28" s="28"/>
      <c r="Q28" s="25"/>
      <c r="R28" s="36"/>
      <c r="S28" s="36"/>
      <c r="T28" s="36"/>
      <c r="U28" s="36"/>
      <c r="V28" s="36"/>
      <c r="W28" s="36"/>
      <c r="X28" s="36"/>
      <c r="Y28" s="30"/>
    </row>
    <row r="29" spans="1:25" ht="17.399999999999999" x14ac:dyDescent="0.35">
      <c r="A29">
        <v>18</v>
      </c>
      <c r="B29" s="68" t="s">
        <v>183</v>
      </c>
      <c r="C29" s="113" t="s">
        <v>42</v>
      </c>
      <c r="D29" s="27">
        <f t="shared" si="0"/>
        <v>535</v>
      </c>
      <c r="E29" s="27">
        <f t="shared" si="1"/>
        <v>133.75</v>
      </c>
      <c r="F29" s="28">
        <f t="shared" si="2"/>
        <v>1070</v>
      </c>
      <c r="G29" s="28">
        <v>2</v>
      </c>
      <c r="H29" s="28">
        <v>484</v>
      </c>
      <c r="I29" s="13">
        <v>586</v>
      </c>
      <c r="J29" s="28"/>
      <c r="K29" s="28"/>
      <c r="L29" s="28"/>
      <c r="M29" s="28"/>
      <c r="N29" s="28"/>
      <c r="O29" s="28"/>
      <c r="P29" s="28"/>
      <c r="Q29" s="25"/>
      <c r="R29" s="36"/>
      <c r="S29" s="36"/>
      <c r="T29" s="36"/>
      <c r="U29" s="36"/>
      <c r="V29" s="36"/>
      <c r="W29" s="36"/>
      <c r="X29" s="36"/>
      <c r="Y29" s="30"/>
    </row>
    <row r="30" spans="1:25" ht="17.399999999999999" x14ac:dyDescent="0.35">
      <c r="A30">
        <v>19</v>
      </c>
      <c r="B30" s="114" t="s">
        <v>184</v>
      </c>
      <c r="C30" s="94" t="s">
        <v>48</v>
      </c>
      <c r="D30" s="27">
        <f t="shared" si="0"/>
        <v>534</v>
      </c>
      <c r="E30" s="27">
        <f t="shared" si="1"/>
        <v>133.5</v>
      </c>
      <c r="F30" s="28">
        <f t="shared" si="2"/>
        <v>1068</v>
      </c>
      <c r="G30" s="28">
        <v>2</v>
      </c>
      <c r="H30" s="28">
        <v>520</v>
      </c>
      <c r="I30" s="13">
        <v>548</v>
      </c>
      <c r="J30" s="28"/>
      <c r="K30" s="28"/>
      <c r="L30" s="28"/>
      <c r="M30" s="28"/>
      <c r="N30" s="28"/>
      <c r="O30" s="28"/>
      <c r="P30" s="28"/>
      <c r="Q30" s="25"/>
      <c r="R30" s="36"/>
      <c r="S30" s="36"/>
      <c r="T30" s="36"/>
      <c r="U30" s="36"/>
      <c r="V30" s="36"/>
      <c r="W30" s="36"/>
      <c r="X30" s="36"/>
      <c r="Y30" s="30"/>
    </row>
    <row r="31" spans="1:25" ht="17.399999999999999" x14ac:dyDescent="0.35">
      <c r="A31">
        <v>20</v>
      </c>
      <c r="B31" s="70" t="s">
        <v>187</v>
      </c>
      <c r="C31" s="96" t="s">
        <v>61</v>
      </c>
      <c r="D31" s="27">
        <f t="shared" si="0"/>
        <v>533.5</v>
      </c>
      <c r="E31" s="27">
        <f t="shared" si="1"/>
        <v>133.375</v>
      </c>
      <c r="F31" s="28">
        <f t="shared" si="2"/>
        <v>1067</v>
      </c>
      <c r="G31" s="28">
        <v>2</v>
      </c>
      <c r="H31" s="28">
        <v>544</v>
      </c>
      <c r="I31" s="13">
        <v>523</v>
      </c>
      <c r="J31" s="28"/>
      <c r="K31" s="28"/>
      <c r="L31" s="28"/>
      <c r="M31" s="28"/>
      <c r="N31" s="28"/>
      <c r="O31" s="28"/>
      <c r="P31" s="28"/>
      <c r="Q31" s="25"/>
      <c r="R31" s="36"/>
      <c r="S31" s="36"/>
      <c r="T31" s="36"/>
      <c r="U31" s="36"/>
      <c r="V31" s="36"/>
      <c r="W31" s="36"/>
      <c r="X31" s="36"/>
      <c r="Y31" s="30"/>
    </row>
    <row r="32" spans="1:25" ht="17.399999999999999" x14ac:dyDescent="0.35">
      <c r="A32">
        <v>21</v>
      </c>
      <c r="B32" s="35" t="s">
        <v>200</v>
      </c>
      <c r="C32" s="35" t="s">
        <v>198</v>
      </c>
      <c r="D32" s="27">
        <f t="shared" si="0"/>
        <v>532</v>
      </c>
      <c r="E32" s="27">
        <f t="shared" si="1"/>
        <v>133</v>
      </c>
      <c r="F32" s="28">
        <f t="shared" si="2"/>
        <v>532</v>
      </c>
      <c r="G32" s="28">
        <v>1</v>
      </c>
      <c r="H32" s="28"/>
      <c r="I32" s="13">
        <v>532</v>
      </c>
      <c r="J32" s="28"/>
      <c r="K32" s="28"/>
      <c r="L32" s="28"/>
      <c r="M32" s="28"/>
      <c r="N32" s="28"/>
      <c r="O32" s="28"/>
      <c r="P32" s="28"/>
      <c r="Q32" s="25"/>
      <c r="R32" s="36"/>
      <c r="S32" s="36"/>
      <c r="T32" s="36"/>
      <c r="U32" s="36"/>
      <c r="V32" s="36"/>
      <c r="W32" s="36"/>
      <c r="X32" s="36"/>
      <c r="Y32" s="30"/>
    </row>
    <row r="33" spans="1:25" ht="17.399999999999999" x14ac:dyDescent="0.35">
      <c r="A33">
        <v>22</v>
      </c>
      <c r="B33" s="73" t="s">
        <v>186</v>
      </c>
      <c r="C33" s="95" t="s">
        <v>57</v>
      </c>
      <c r="D33" s="27">
        <f t="shared" si="0"/>
        <v>525</v>
      </c>
      <c r="E33" s="27">
        <f t="shared" si="1"/>
        <v>131.25</v>
      </c>
      <c r="F33" s="28">
        <f t="shared" si="2"/>
        <v>525</v>
      </c>
      <c r="G33" s="28">
        <v>1</v>
      </c>
      <c r="H33" s="28">
        <v>525</v>
      </c>
      <c r="I33" s="13"/>
      <c r="J33" s="28"/>
      <c r="K33" s="28"/>
      <c r="L33" s="28"/>
      <c r="M33" s="28"/>
      <c r="N33" s="28"/>
      <c r="O33" s="28"/>
      <c r="P33" s="28"/>
      <c r="Q33" s="25"/>
      <c r="R33" s="36"/>
      <c r="S33" s="36"/>
      <c r="T33" s="36"/>
      <c r="U33" s="36"/>
      <c r="V33" s="36"/>
      <c r="W33" s="36"/>
      <c r="X33" s="36"/>
      <c r="Y33" s="30"/>
    </row>
    <row r="34" spans="1:25" ht="17.399999999999999" x14ac:dyDescent="0.35">
      <c r="A34">
        <v>23</v>
      </c>
      <c r="B34" s="73" t="s">
        <v>186</v>
      </c>
      <c r="C34" s="95" t="s">
        <v>133</v>
      </c>
      <c r="D34" s="27">
        <f t="shared" si="0"/>
        <v>518</v>
      </c>
      <c r="E34" s="27">
        <f t="shared" si="1"/>
        <v>129.5</v>
      </c>
      <c r="F34" s="28">
        <f t="shared" si="2"/>
        <v>518</v>
      </c>
      <c r="G34" s="28">
        <v>1</v>
      </c>
      <c r="H34" s="28">
        <v>518</v>
      </c>
      <c r="I34" s="13"/>
      <c r="J34" s="28"/>
      <c r="K34" s="28"/>
      <c r="L34" s="28"/>
      <c r="M34" s="28"/>
      <c r="N34" s="28"/>
      <c r="O34" s="28"/>
      <c r="P34" s="28"/>
      <c r="Q34" s="25"/>
      <c r="R34" s="36"/>
      <c r="S34" s="36"/>
      <c r="T34" s="36"/>
      <c r="U34" s="36"/>
      <c r="V34" s="36"/>
      <c r="W34" s="36"/>
      <c r="X34" s="36"/>
      <c r="Y34" s="30"/>
    </row>
    <row r="35" spans="1:25" ht="17.399999999999999" x14ac:dyDescent="0.35">
      <c r="A35">
        <v>24</v>
      </c>
      <c r="B35" s="73" t="s">
        <v>186</v>
      </c>
      <c r="C35" s="95" t="s">
        <v>58</v>
      </c>
      <c r="D35" s="27">
        <f t="shared" si="0"/>
        <v>516</v>
      </c>
      <c r="E35" s="27">
        <f t="shared" si="1"/>
        <v>129</v>
      </c>
      <c r="F35" s="28">
        <f t="shared" si="2"/>
        <v>516</v>
      </c>
      <c r="G35" s="28">
        <v>1</v>
      </c>
      <c r="H35" s="28">
        <v>516</v>
      </c>
      <c r="I35" s="13"/>
      <c r="J35" s="28"/>
      <c r="K35" s="28"/>
      <c r="L35" s="28"/>
      <c r="M35" s="28"/>
      <c r="N35" s="28"/>
      <c r="O35" s="28"/>
      <c r="P35" s="28"/>
      <c r="Q35" s="25"/>
      <c r="R35" s="36"/>
      <c r="S35" s="36"/>
      <c r="T35" s="36"/>
      <c r="U35" s="36"/>
      <c r="V35" s="36"/>
      <c r="W35" s="36"/>
      <c r="X35" s="36"/>
      <c r="Y35" s="30"/>
    </row>
    <row r="36" spans="1:25" ht="17.399999999999999" x14ac:dyDescent="0.35">
      <c r="A36">
        <v>25</v>
      </c>
      <c r="B36" s="115" t="s">
        <v>185</v>
      </c>
      <c r="C36" s="32" t="s">
        <v>50</v>
      </c>
      <c r="D36" s="27">
        <f t="shared" si="0"/>
        <v>515.5</v>
      </c>
      <c r="E36" s="27">
        <f t="shared" si="1"/>
        <v>128.875</v>
      </c>
      <c r="F36" s="28">
        <f t="shared" si="2"/>
        <v>1031</v>
      </c>
      <c r="G36" s="28">
        <v>2</v>
      </c>
      <c r="H36" s="28">
        <v>494</v>
      </c>
      <c r="I36" s="13">
        <v>537</v>
      </c>
      <c r="J36" s="28"/>
      <c r="K36" s="28"/>
      <c r="L36" s="28"/>
      <c r="M36" s="28"/>
      <c r="N36" s="28"/>
      <c r="O36" s="28"/>
      <c r="P36" s="28"/>
      <c r="Q36" s="25"/>
      <c r="R36" s="36"/>
      <c r="S36" s="36"/>
      <c r="T36" s="36"/>
      <c r="U36" s="36"/>
      <c r="V36" s="36"/>
      <c r="W36" s="36"/>
      <c r="X36" s="36"/>
      <c r="Y36" s="30"/>
    </row>
    <row r="37" spans="1:25" ht="17.399999999999999" x14ac:dyDescent="0.35">
      <c r="A37">
        <v>26</v>
      </c>
      <c r="B37" s="70" t="s">
        <v>187</v>
      </c>
      <c r="C37" s="70" t="s">
        <v>59</v>
      </c>
      <c r="D37" s="27">
        <f t="shared" si="0"/>
        <v>498.5</v>
      </c>
      <c r="E37" s="27">
        <f t="shared" si="1"/>
        <v>124.625</v>
      </c>
      <c r="F37" s="28">
        <f t="shared" si="2"/>
        <v>997</v>
      </c>
      <c r="G37" s="28">
        <v>2</v>
      </c>
      <c r="H37" s="28">
        <v>494</v>
      </c>
      <c r="I37" s="13">
        <v>503</v>
      </c>
      <c r="J37" s="28"/>
      <c r="K37" s="28"/>
      <c r="L37" s="28"/>
      <c r="M37" s="28"/>
      <c r="N37" s="28"/>
      <c r="O37" s="28"/>
      <c r="P37" s="28"/>
      <c r="Q37" s="25"/>
      <c r="R37" s="36"/>
      <c r="S37" s="36"/>
      <c r="T37" s="36"/>
      <c r="U37" s="36"/>
      <c r="V37" s="36"/>
      <c r="W37" s="36"/>
      <c r="X37" s="36"/>
      <c r="Y37" s="30"/>
    </row>
    <row r="38" spans="1:25" ht="17.399999999999999" x14ac:dyDescent="0.35">
      <c r="A38">
        <v>27</v>
      </c>
      <c r="B38" s="115" t="s">
        <v>185</v>
      </c>
      <c r="C38" s="115" t="s">
        <v>53</v>
      </c>
      <c r="D38" s="27">
        <f t="shared" si="0"/>
        <v>470</v>
      </c>
      <c r="E38" s="27">
        <f t="shared" si="1"/>
        <v>117.5</v>
      </c>
      <c r="F38" s="28">
        <f t="shared" si="2"/>
        <v>470</v>
      </c>
      <c r="G38" s="28">
        <v>1</v>
      </c>
      <c r="H38" s="28"/>
      <c r="I38" s="13">
        <v>470</v>
      </c>
      <c r="J38" s="28"/>
      <c r="K38" s="28"/>
      <c r="L38" s="28"/>
      <c r="M38" s="28"/>
      <c r="N38" s="28"/>
      <c r="O38" s="28"/>
      <c r="P38" s="28"/>
      <c r="Q38" s="25"/>
      <c r="R38" s="36"/>
      <c r="S38" s="36"/>
      <c r="T38" s="36"/>
      <c r="U38" s="36"/>
      <c r="V38" s="36"/>
      <c r="W38" s="36"/>
      <c r="X38" s="36"/>
      <c r="Y38" s="30"/>
    </row>
    <row r="39" spans="1:25" ht="17.399999999999999" x14ac:dyDescent="0.35">
      <c r="A39">
        <v>28</v>
      </c>
      <c r="B39" s="73" t="s">
        <v>186</v>
      </c>
      <c r="C39" s="73" t="s">
        <v>37</v>
      </c>
      <c r="D39" s="27">
        <f t="shared" si="0"/>
        <v>470</v>
      </c>
      <c r="E39" s="27">
        <f t="shared" si="1"/>
        <v>117.5</v>
      </c>
      <c r="F39" s="28">
        <f t="shared" si="2"/>
        <v>470</v>
      </c>
      <c r="G39" s="28">
        <v>1</v>
      </c>
      <c r="H39" s="28"/>
      <c r="I39" s="13">
        <v>470</v>
      </c>
      <c r="J39" s="28"/>
      <c r="K39" s="28"/>
      <c r="L39" s="28"/>
      <c r="M39" s="28"/>
      <c r="N39" s="28"/>
      <c r="O39" s="28"/>
      <c r="P39" s="28"/>
      <c r="Q39" s="25"/>
      <c r="R39" s="36"/>
      <c r="S39" s="36"/>
      <c r="T39" s="36"/>
      <c r="U39" s="36"/>
      <c r="V39" s="36"/>
      <c r="W39" s="36"/>
      <c r="X39" s="36"/>
      <c r="Y39" s="30"/>
    </row>
    <row r="40" spans="1:25" ht="17.399999999999999" x14ac:dyDescent="0.35">
      <c r="A40">
        <v>29</v>
      </c>
      <c r="B40" s="96" t="s">
        <v>187</v>
      </c>
      <c r="C40" s="96" t="s">
        <v>60</v>
      </c>
      <c r="D40" s="27">
        <f t="shared" si="0"/>
        <v>453</v>
      </c>
      <c r="E40" s="27">
        <f t="shared" si="1"/>
        <v>113.25</v>
      </c>
      <c r="F40" s="28">
        <f t="shared" si="2"/>
        <v>453</v>
      </c>
      <c r="G40" s="28">
        <v>1</v>
      </c>
      <c r="H40" s="28"/>
      <c r="I40" s="13">
        <v>453</v>
      </c>
      <c r="J40" s="28"/>
      <c r="K40" s="28"/>
      <c r="L40" s="28"/>
      <c r="M40" s="28"/>
      <c r="N40" s="28"/>
      <c r="O40" s="28"/>
      <c r="P40" s="28"/>
      <c r="Q40" s="25"/>
      <c r="R40" s="36"/>
      <c r="S40" s="36"/>
      <c r="T40" s="36"/>
      <c r="U40" s="36"/>
      <c r="V40" s="36"/>
      <c r="W40" s="36"/>
      <c r="X40" s="36"/>
      <c r="Y40" s="30"/>
    </row>
    <row r="41" spans="1:25" ht="18" x14ac:dyDescent="0.35">
      <c r="A41">
        <v>30</v>
      </c>
      <c r="B41" s="34"/>
      <c r="C41" s="37"/>
      <c r="D41" s="27"/>
      <c r="E41" s="27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5"/>
      <c r="R41" s="36"/>
      <c r="S41" s="36"/>
      <c r="T41" s="36"/>
      <c r="U41" s="36"/>
      <c r="V41" s="36"/>
      <c r="W41" s="36"/>
      <c r="X41" s="36"/>
      <c r="Y41" s="30" t="s">
        <v>0</v>
      </c>
    </row>
    <row r="42" spans="1:25" ht="18" x14ac:dyDescent="0.35">
      <c r="A42">
        <v>31</v>
      </c>
      <c r="B42" s="34"/>
      <c r="C42" s="38"/>
      <c r="D42" s="27"/>
      <c r="E42" s="27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5"/>
      <c r="R42" s="36"/>
      <c r="S42" s="36"/>
      <c r="T42" s="36"/>
      <c r="U42" s="36"/>
      <c r="V42" s="36"/>
      <c r="W42" s="36"/>
      <c r="X42" s="36"/>
      <c r="Y42" s="30"/>
    </row>
    <row r="43" spans="1:25" ht="18" x14ac:dyDescent="0.35">
      <c r="A43">
        <v>32</v>
      </c>
      <c r="B43" s="34"/>
      <c r="C43" s="37"/>
      <c r="D43" s="27"/>
      <c r="E43" s="27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5"/>
      <c r="R43" s="36"/>
      <c r="S43" s="36"/>
      <c r="T43" s="36"/>
      <c r="U43" s="36"/>
      <c r="V43" s="36"/>
      <c r="W43" s="36"/>
      <c r="X43" s="36"/>
      <c r="Y43" s="30"/>
    </row>
    <row r="44" spans="1:25" ht="18" x14ac:dyDescent="0.35">
      <c r="A44">
        <v>33</v>
      </c>
      <c r="B44" s="34"/>
      <c r="C44" s="37"/>
      <c r="D44" s="27"/>
      <c r="E44" s="27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5"/>
      <c r="R44" s="36"/>
      <c r="S44" s="36"/>
      <c r="T44" s="36"/>
      <c r="U44" s="36"/>
      <c r="V44" s="36"/>
      <c r="W44" s="36"/>
      <c r="X44" s="36"/>
      <c r="Y44" s="30"/>
    </row>
    <row r="45" spans="1:25" ht="18" x14ac:dyDescent="0.35">
      <c r="A45">
        <v>34</v>
      </c>
      <c r="B45" s="34"/>
      <c r="C45" s="37"/>
      <c r="D45" s="27"/>
      <c r="E45" s="27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5"/>
      <c r="R45" s="36"/>
      <c r="S45" s="36"/>
      <c r="T45" s="36"/>
      <c r="U45" s="36"/>
      <c r="V45" s="36"/>
      <c r="W45" s="36"/>
      <c r="X45" s="36"/>
      <c r="Y45" s="30"/>
    </row>
    <row r="46" spans="1:25" ht="18" x14ac:dyDescent="0.35">
      <c r="A46">
        <v>35</v>
      </c>
      <c r="B46" s="34"/>
      <c r="C46" s="37"/>
      <c r="D46" s="27"/>
      <c r="E46" s="27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5"/>
      <c r="R46" s="36"/>
      <c r="S46" s="36"/>
      <c r="T46" s="36"/>
      <c r="U46" s="36"/>
      <c r="V46" s="36"/>
      <c r="W46" s="36"/>
      <c r="X46" s="36"/>
      <c r="Y46" s="30"/>
    </row>
    <row r="47" spans="1:25" ht="18" x14ac:dyDescent="0.35">
      <c r="A47">
        <v>36</v>
      </c>
      <c r="B47" s="34"/>
      <c r="C47" s="37"/>
      <c r="D47" s="27"/>
      <c r="E47" s="27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5"/>
      <c r="R47" s="36"/>
      <c r="S47" s="36"/>
      <c r="T47" s="36"/>
      <c r="U47" s="36"/>
      <c r="V47" s="36"/>
      <c r="W47" s="36"/>
      <c r="X47" s="36"/>
      <c r="Y47" s="30"/>
    </row>
    <row r="48" spans="1:25" ht="18" x14ac:dyDescent="0.35">
      <c r="A48">
        <v>37</v>
      </c>
      <c r="B48" s="34"/>
      <c r="C48" s="37"/>
      <c r="D48" s="27"/>
      <c r="E48" s="27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5"/>
      <c r="R48" s="36"/>
      <c r="S48" s="36"/>
      <c r="T48" s="36"/>
      <c r="U48" s="36"/>
      <c r="V48" s="36"/>
      <c r="W48" s="36"/>
      <c r="X48" s="36"/>
      <c r="Y48" s="30"/>
    </row>
    <row r="49" spans="1:25" ht="18" x14ac:dyDescent="0.35">
      <c r="A49">
        <v>38</v>
      </c>
      <c r="B49" s="34"/>
      <c r="C49" s="37"/>
      <c r="D49" s="27"/>
      <c r="E49" s="27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5"/>
      <c r="R49" s="36"/>
      <c r="S49" s="36"/>
      <c r="T49" s="36"/>
      <c r="U49" s="36"/>
      <c r="V49" s="36"/>
      <c r="W49" s="36"/>
      <c r="X49" s="36"/>
      <c r="Y49" s="30"/>
    </row>
  </sheetData>
  <sortState xmlns:xlrd2="http://schemas.microsoft.com/office/spreadsheetml/2017/richdata2" ref="B5:X40">
    <sortCondition descending="1" ref="D5:D40"/>
  </sortState>
  <phoneticPr fontId="10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898F8-C78D-44D4-8CB5-71AF8A3C8806}">
  <dimension ref="A2:V84"/>
  <sheetViews>
    <sheetView topLeftCell="A10" workbookViewId="0">
      <selection activeCell="X7" sqref="X7"/>
    </sheetView>
  </sheetViews>
  <sheetFormatPr defaultRowHeight="14.4" x14ac:dyDescent="0.3"/>
  <cols>
    <col min="1" max="1" width="6" customWidth="1"/>
    <col min="2" max="2" width="3.5546875" bestFit="1" customWidth="1"/>
    <col min="3" max="3" width="23.33203125" bestFit="1" customWidth="1"/>
    <col min="4" max="4" width="4.88671875" style="2" customWidth="1"/>
    <col min="5" max="5" width="5.33203125" style="2" customWidth="1"/>
    <col min="6" max="6" width="6" style="2" customWidth="1"/>
    <col min="7" max="7" width="3.6640625" style="2" customWidth="1"/>
    <col min="8" max="8" width="5.21875" style="2" customWidth="1"/>
    <col min="9" max="9" width="4.21875" style="2" customWidth="1"/>
    <col min="10" max="22" width="1.21875" style="2" customWidth="1"/>
  </cols>
  <sheetData>
    <row r="2" spans="1:22" ht="15.6" x14ac:dyDescent="0.3">
      <c r="C2" s="19" t="s">
        <v>63</v>
      </c>
    </row>
    <row r="3" spans="1:22" ht="37.200000000000003" x14ac:dyDescent="0.3">
      <c r="D3" s="20" t="s">
        <v>27</v>
      </c>
      <c r="E3" s="21" t="s">
        <v>28</v>
      </c>
      <c r="F3" s="20" t="s">
        <v>17</v>
      </c>
      <c r="G3" s="20" t="s">
        <v>18</v>
      </c>
      <c r="H3" s="40" t="s">
        <v>3</v>
      </c>
      <c r="I3" s="22" t="s">
        <v>2</v>
      </c>
      <c r="J3" s="22" t="s">
        <v>15</v>
      </c>
      <c r="K3" s="22" t="s">
        <v>14</v>
      </c>
      <c r="L3" s="22" t="s">
        <v>13</v>
      </c>
      <c r="M3" s="39" t="s">
        <v>12</v>
      </c>
      <c r="N3" s="23" t="s">
        <v>11</v>
      </c>
      <c r="O3" s="24" t="s">
        <v>10</v>
      </c>
      <c r="P3" s="24" t="s">
        <v>9</v>
      </c>
      <c r="Q3" s="25"/>
      <c r="R3" s="40" t="s">
        <v>8</v>
      </c>
      <c r="S3" s="40" t="s">
        <v>7</v>
      </c>
      <c r="T3" s="40" t="s">
        <v>6</v>
      </c>
      <c r="U3" s="40" t="s">
        <v>5</v>
      </c>
      <c r="V3" s="40" t="s">
        <v>4</v>
      </c>
    </row>
    <row r="4" spans="1:22" ht="17.399999999999999" x14ac:dyDescent="0.35">
      <c r="A4">
        <v>1</v>
      </c>
      <c r="B4" s="97" t="s">
        <v>189</v>
      </c>
      <c r="C4" s="97" t="s">
        <v>65</v>
      </c>
      <c r="D4" s="164">
        <f t="shared" ref="D4:D35" si="0">F4/G4</f>
        <v>857</v>
      </c>
      <c r="E4" s="27">
        <f t="shared" ref="E4:E35" si="1">D4/4</f>
        <v>214.25</v>
      </c>
      <c r="F4" s="27">
        <f t="shared" ref="F4:F35" si="2">SUM(H4:W4)</f>
        <v>1714</v>
      </c>
      <c r="G4" s="28">
        <v>2</v>
      </c>
      <c r="H4" s="168">
        <v>900</v>
      </c>
      <c r="I4" s="120">
        <v>814</v>
      </c>
      <c r="J4" s="28"/>
      <c r="K4" s="28"/>
      <c r="L4" s="28"/>
      <c r="M4" s="28"/>
      <c r="N4" s="28"/>
      <c r="O4" s="28"/>
      <c r="P4" s="28"/>
      <c r="Q4" s="25"/>
      <c r="R4" s="36"/>
      <c r="S4" s="36"/>
      <c r="T4" s="36"/>
      <c r="U4" s="36"/>
      <c r="V4" s="36"/>
    </row>
    <row r="5" spans="1:22" ht="17.399999999999999" x14ac:dyDescent="0.35">
      <c r="A5">
        <v>2</v>
      </c>
      <c r="B5" s="97" t="s">
        <v>189</v>
      </c>
      <c r="C5" s="97" t="s">
        <v>68</v>
      </c>
      <c r="D5" s="165">
        <f t="shared" si="0"/>
        <v>816</v>
      </c>
      <c r="E5" s="27">
        <f t="shared" si="1"/>
        <v>204</v>
      </c>
      <c r="F5" s="27">
        <f t="shared" si="2"/>
        <v>1632</v>
      </c>
      <c r="G5" s="28">
        <v>2</v>
      </c>
      <c r="H5" s="167">
        <v>807</v>
      </c>
      <c r="I5" s="119">
        <v>825</v>
      </c>
      <c r="J5" s="28"/>
      <c r="K5" s="28"/>
      <c r="L5" s="28"/>
      <c r="M5" s="28"/>
      <c r="N5" s="28"/>
      <c r="O5" s="28"/>
      <c r="P5" s="28"/>
      <c r="Q5" s="25"/>
      <c r="R5" s="36"/>
      <c r="S5" s="36"/>
      <c r="T5" s="36"/>
      <c r="U5" s="36"/>
      <c r="V5" s="36"/>
    </row>
    <row r="6" spans="1:22" ht="17.399999999999999" x14ac:dyDescent="0.35">
      <c r="A6">
        <v>3</v>
      </c>
      <c r="B6" s="99" t="s">
        <v>190</v>
      </c>
      <c r="C6" s="99" t="s">
        <v>76</v>
      </c>
      <c r="D6" s="166">
        <f t="shared" si="0"/>
        <v>808.5</v>
      </c>
      <c r="E6" s="27">
        <f t="shared" si="1"/>
        <v>202.125</v>
      </c>
      <c r="F6" s="27">
        <f t="shared" si="2"/>
        <v>1617</v>
      </c>
      <c r="G6" s="28">
        <v>2</v>
      </c>
      <c r="H6" s="169">
        <v>879</v>
      </c>
      <c r="I6" s="13">
        <v>738</v>
      </c>
      <c r="J6" s="28"/>
      <c r="K6" s="28"/>
      <c r="L6" s="28"/>
      <c r="M6" s="28"/>
      <c r="N6" s="28"/>
      <c r="O6" s="28"/>
      <c r="P6" s="28"/>
      <c r="Q6" s="25"/>
      <c r="R6" s="36"/>
      <c r="S6" s="36"/>
      <c r="T6" s="36"/>
      <c r="U6" s="36"/>
      <c r="V6" s="36"/>
    </row>
    <row r="7" spans="1:22" ht="17.399999999999999" x14ac:dyDescent="0.35">
      <c r="A7">
        <v>4</v>
      </c>
      <c r="B7" s="99" t="s">
        <v>190</v>
      </c>
      <c r="C7" s="99" t="s">
        <v>71</v>
      </c>
      <c r="D7" s="27">
        <f t="shared" si="0"/>
        <v>797</v>
      </c>
      <c r="E7" s="27">
        <f t="shared" si="1"/>
        <v>199.25</v>
      </c>
      <c r="F7" s="27">
        <f t="shared" si="2"/>
        <v>797</v>
      </c>
      <c r="G7" s="28">
        <v>1</v>
      </c>
      <c r="H7" s="167"/>
      <c r="I7" s="13">
        <v>797</v>
      </c>
      <c r="J7" s="28"/>
      <c r="K7" s="28"/>
      <c r="L7" s="28"/>
      <c r="M7" s="28"/>
      <c r="N7" s="28"/>
      <c r="O7" s="28"/>
      <c r="P7" s="28"/>
      <c r="Q7" s="25"/>
      <c r="R7" s="36"/>
      <c r="S7" s="36"/>
      <c r="T7" s="36"/>
      <c r="U7" s="36"/>
      <c r="V7" s="36"/>
    </row>
    <row r="8" spans="1:22" ht="17.399999999999999" x14ac:dyDescent="0.35">
      <c r="A8">
        <v>5</v>
      </c>
      <c r="B8" s="97" t="s">
        <v>189</v>
      </c>
      <c r="C8" s="97" t="s">
        <v>64</v>
      </c>
      <c r="D8" s="27">
        <f t="shared" si="0"/>
        <v>786.5</v>
      </c>
      <c r="E8" s="27">
        <f t="shared" si="1"/>
        <v>196.625</v>
      </c>
      <c r="F8" s="27">
        <f t="shared" si="2"/>
        <v>1573</v>
      </c>
      <c r="G8" s="28">
        <v>2</v>
      </c>
      <c r="H8" s="170">
        <v>870</v>
      </c>
      <c r="I8" s="13">
        <v>703</v>
      </c>
      <c r="J8" s="28"/>
      <c r="K8" s="28"/>
      <c r="L8" s="28"/>
      <c r="M8" s="28"/>
      <c r="N8" s="28"/>
      <c r="O8" s="28"/>
      <c r="P8" s="28"/>
      <c r="Q8" s="25"/>
      <c r="R8" s="36"/>
      <c r="S8" s="36"/>
      <c r="T8" s="36"/>
      <c r="U8" s="36"/>
      <c r="V8" s="36"/>
    </row>
    <row r="9" spans="1:22" ht="17.399999999999999" x14ac:dyDescent="0.35">
      <c r="A9">
        <v>6</v>
      </c>
      <c r="B9" s="97" t="s">
        <v>189</v>
      </c>
      <c r="C9" s="106" t="s">
        <v>66</v>
      </c>
      <c r="D9" s="27">
        <f t="shared" si="0"/>
        <v>770</v>
      </c>
      <c r="E9" s="27">
        <f t="shared" si="1"/>
        <v>192.5</v>
      </c>
      <c r="F9" s="27">
        <f t="shared" si="2"/>
        <v>1540</v>
      </c>
      <c r="G9" s="28">
        <v>2</v>
      </c>
      <c r="H9" s="167">
        <v>678</v>
      </c>
      <c r="I9" s="118">
        <v>862</v>
      </c>
      <c r="J9" s="28"/>
      <c r="K9" s="28"/>
      <c r="L9" s="28"/>
      <c r="M9" s="28"/>
      <c r="N9" s="28"/>
      <c r="O9" s="28"/>
      <c r="P9" s="28"/>
      <c r="Q9" s="25"/>
      <c r="R9" s="36"/>
      <c r="S9" s="36"/>
      <c r="T9" s="36"/>
      <c r="U9" s="36"/>
      <c r="V9" s="36"/>
    </row>
    <row r="10" spans="1:22" ht="17.399999999999999" x14ac:dyDescent="0.35">
      <c r="A10">
        <v>7</v>
      </c>
      <c r="B10" s="106" t="s">
        <v>189</v>
      </c>
      <c r="C10" s="106" t="s">
        <v>70</v>
      </c>
      <c r="D10" s="27">
        <f t="shared" si="0"/>
        <v>767</v>
      </c>
      <c r="E10" s="27">
        <f t="shared" si="1"/>
        <v>191.75</v>
      </c>
      <c r="F10" s="27">
        <f t="shared" si="2"/>
        <v>767</v>
      </c>
      <c r="G10" s="28">
        <v>1</v>
      </c>
      <c r="H10" s="167">
        <v>767</v>
      </c>
      <c r="I10" s="13"/>
      <c r="J10" s="28"/>
      <c r="K10" s="28"/>
      <c r="L10" s="28"/>
      <c r="M10" s="28"/>
      <c r="N10" s="28"/>
      <c r="O10" s="28"/>
      <c r="P10" s="28"/>
      <c r="Q10" s="25"/>
      <c r="R10" s="36"/>
      <c r="S10" s="36"/>
      <c r="T10" s="36"/>
      <c r="U10" s="36"/>
      <c r="V10" s="36"/>
    </row>
    <row r="11" spans="1:22" ht="17.399999999999999" x14ac:dyDescent="0.35">
      <c r="A11">
        <v>8</v>
      </c>
      <c r="B11" s="97" t="s">
        <v>189</v>
      </c>
      <c r="C11" s="97" t="s">
        <v>67</v>
      </c>
      <c r="D11" s="27">
        <f t="shared" si="0"/>
        <v>763</v>
      </c>
      <c r="E11" s="27">
        <f t="shared" si="1"/>
        <v>190.75</v>
      </c>
      <c r="F11" s="27">
        <f t="shared" si="2"/>
        <v>1526</v>
      </c>
      <c r="G11" s="28">
        <v>2</v>
      </c>
      <c r="H11" s="167">
        <v>799</v>
      </c>
      <c r="I11" s="13">
        <v>727</v>
      </c>
      <c r="J11" s="28"/>
      <c r="K11" s="28"/>
      <c r="L11" s="28"/>
      <c r="M11" s="28"/>
      <c r="N11" s="28"/>
      <c r="O11" s="28"/>
      <c r="P11" s="28"/>
      <c r="Q11" s="25"/>
      <c r="R11" s="36"/>
      <c r="S11" s="36"/>
      <c r="T11" s="36"/>
      <c r="U11" s="36"/>
      <c r="V11" s="36"/>
    </row>
    <row r="12" spans="1:22" ht="17.399999999999999" x14ac:dyDescent="0.35">
      <c r="A12">
        <v>9</v>
      </c>
      <c r="B12" s="98" t="s">
        <v>191</v>
      </c>
      <c r="C12" s="108" t="s">
        <v>82</v>
      </c>
      <c r="D12" s="27">
        <f t="shared" si="0"/>
        <v>758.5</v>
      </c>
      <c r="E12" s="27">
        <f t="shared" si="1"/>
        <v>189.625</v>
      </c>
      <c r="F12" s="27">
        <f t="shared" si="2"/>
        <v>1517</v>
      </c>
      <c r="G12" s="28">
        <v>2</v>
      </c>
      <c r="H12" s="167">
        <v>726</v>
      </c>
      <c r="I12" s="13">
        <v>791</v>
      </c>
      <c r="J12" s="28"/>
      <c r="K12" s="28"/>
      <c r="L12" s="28"/>
      <c r="M12" s="28"/>
      <c r="N12" s="28"/>
      <c r="O12" s="28"/>
      <c r="P12" s="28"/>
      <c r="Q12" s="25"/>
      <c r="R12" s="36"/>
      <c r="S12" s="36"/>
      <c r="T12" s="36"/>
      <c r="U12" s="36"/>
      <c r="V12" s="36"/>
    </row>
    <row r="13" spans="1:22" ht="17.399999999999999" x14ac:dyDescent="0.35">
      <c r="A13">
        <v>10</v>
      </c>
      <c r="B13" s="106" t="s">
        <v>189</v>
      </c>
      <c r="C13" s="106" t="s">
        <v>69</v>
      </c>
      <c r="D13" s="27">
        <f t="shared" si="0"/>
        <v>753</v>
      </c>
      <c r="E13" s="27">
        <f t="shared" si="1"/>
        <v>188.25</v>
      </c>
      <c r="F13" s="27">
        <f t="shared" si="2"/>
        <v>1506</v>
      </c>
      <c r="G13" s="28">
        <v>2</v>
      </c>
      <c r="H13" s="167">
        <v>762</v>
      </c>
      <c r="I13" s="13">
        <v>744</v>
      </c>
      <c r="J13" s="28"/>
      <c r="K13" s="28"/>
      <c r="L13" s="28"/>
      <c r="M13" s="28"/>
      <c r="N13" s="28"/>
      <c r="O13" s="28"/>
      <c r="P13" s="28"/>
      <c r="Q13" s="25"/>
      <c r="R13" s="36"/>
      <c r="S13" s="36"/>
      <c r="T13" s="36"/>
      <c r="U13" s="36"/>
      <c r="V13" s="36"/>
    </row>
    <row r="14" spans="1:22" ht="17.399999999999999" x14ac:dyDescent="0.35">
      <c r="A14">
        <v>11</v>
      </c>
      <c r="B14" s="107" t="s">
        <v>190</v>
      </c>
      <c r="C14" s="107" t="s">
        <v>75</v>
      </c>
      <c r="D14" s="27">
        <f t="shared" si="0"/>
        <v>753</v>
      </c>
      <c r="E14" s="27">
        <f t="shared" si="1"/>
        <v>188.25</v>
      </c>
      <c r="F14" s="27">
        <f t="shared" si="2"/>
        <v>1506</v>
      </c>
      <c r="G14" s="28">
        <v>2</v>
      </c>
      <c r="H14" s="167">
        <v>765</v>
      </c>
      <c r="I14" s="13">
        <v>741</v>
      </c>
      <c r="J14" s="28"/>
      <c r="K14" s="28"/>
      <c r="L14" s="28"/>
      <c r="M14" s="28"/>
      <c r="N14" s="28"/>
      <c r="O14" s="28"/>
      <c r="P14" s="28"/>
      <c r="Q14" s="25"/>
      <c r="R14" s="36"/>
      <c r="S14" s="36"/>
      <c r="T14" s="36"/>
      <c r="U14" s="36"/>
      <c r="V14" s="36"/>
    </row>
    <row r="15" spans="1:22" ht="17.399999999999999" x14ac:dyDescent="0.35">
      <c r="A15">
        <v>12</v>
      </c>
      <c r="B15" s="107" t="s">
        <v>190</v>
      </c>
      <c r="C15" s="107" t="s">
        <v>72</v>
      </c>
      <c r="D15" s="27">
        <f t="shared" si="0"/>
        <v>739</v>
      </c>
      <c r="E15" s="27">
        <f t="shared" si="1"/>
        <v>184.75</v>
      </c>
      <c r="F15" s="27">
        <f t="shared" si="2"/>
        <v>1478</v>
      </c>
      <c r="G15" s="28">
        <v>2</v>
      </c>
      <c r="H15" s="167">
        <v>716</v>
      </c>
      <c r="I15" s="13">
        <v>762</v>
      </c>
      <c r="J15" s="28"/>
      <c r="K15" s="28"/>
      <c r="L15" s="28"/>
      <c r="M15" s="28"/>
      <c r="N15" s="28"/>
      <c r="O15" s="28"/>
      <c r="P15" s="28"/>
      <c r="Q15" s="25"/>
      <c r="R15" s="36"/>
      <c r="S15" s="36"/>
      <c r="T15" s="36"/>
      <c r="U15" s="36"/>
      <c r="V15" s="36"/>
    </row>
    <row r="16" spans="1:22" ht="17.399999999999999" x14ac:dyDescent="0.35">
      <c r="A16">
        <v>13</v>
      </c>
      <c r="B16" s="99" t="s">
        <v>190</v>
      </c>
      <c r="C16" s="107" t="s">
        <v>77</v>
      </c>
      <c r="D16" s="27">
        <f t="shared" si="0"/>
        <v>739</v>
      </c>
      <c r="E16" s="27">
        <f t="shared" si="1"/>
        <v>184.75</v>
      </c>
      <c r="F16" s="27">
        <f t="shared" si="2"/>
        <v>1478</v>
      </c>
      <c r="G16" s="28">
        <v>2</v>
      </c>
      <c r="H16" s="167">
        <v>756</v>
      </c>
      <c r="I16" s="13">
        <v>722</v>
      </c>
      <c r="J16" s="28"/>
      <c r="K16" s="28"/>
      <c r="L16" s="28"/>
      <c r="M16" s="28"/>
      <c r="N16" s="28"/>
      <c r="O16" s="28"/>
      <c r="P16" s="28"/>
      <c r="Q16" s="25"/>
      <c r="R16" s="36"/>
      <c r="S16" s="36"/>
      <c r="T16" s="36"/>
      <c r="U16" s="36"/>
      <c r="V16" s="36"/>
    </row>
    <row r="17" spans="1:22" ht="17.399999999999999" x14ac:dyDescent="0.35">
      <c r="A17">
        <v>14</v>
      </c>
      <c r="B17" s="98" t="s">
        <v>191</v>
      </c>
      <c r="C17" s="108" t="s">
        <v>81</v>
      </c>
      <c r="D17" s="27">
        <f t="shared" si="0"/>
        <v>734.5</v>
      </c>
      <c r="E17" s="27">
        <f t="shared" si="1"/>
        <v>183.625</v>
      </c>
      <c r="F17" s="27">
        <f t="shared" si="2"/>
        <v>1469</v>
      </c>
      <c r="G17" s="28">
        <v>2</v>
      </c>
      <c r="H17" s="167">
        <v>706</v>
      </c>
      <c r="I17" s="13">
        <v>763</v>
      </c>
      <c r="J17" s="28"/>
      <c r="K17" s="28"/>
      <c r="L17" s="28"/>
      <c r="M17" s="28"/>
      <c r="N17" s="28"/>
      <c r="O17" s="28"/>
      <c r="P17" s="28"/>
      <c r="Q17" s="25"/>
      <c r="R17" s="36"/>
      <c r="S17" s="36"/>
      <c r="T17" s="36"/>
      <c r="U17" s="36"/>
      <c r="V17" s="36"/>
    </row>
    <row r="18" spans="1:22" ht="17.399999999999999" x14ac:dyDescent="0.35">
      <c r="A18">
        <v>15</v>
      </c>
      <c r="B18" s="110" t="s">
        <v>192</v>
      </c>
      <c r="C18" s="110" t="s">
        <v>93</v>
      </c>
      <c r="D18" s="27">
        <f t="shared" si="0"/>
        <v>728</v>
      </c>
      <c r="E18" s="27">
        <f t="shared" si="1"/>
        <v>182</v>
      </c>
      <c r="F18" s="27">
        <f t="shared" si="2"/>
        <v>728</v>
      </c>
      <c r="G18" s="28">
        <v>1</v>
      </c>
      <c r="H18" s="167"/>
      <c r="I18" s="13">
        <v>728</v>
      </c>
      <c r="J18" s="28"/>
      <c r="K18" s="28"/>
      <c r="L18" s="28"/>
      <c r="M18" s="28"/>
      <c r="N18" s="28"/>
      <c r="O18" s="28"/>
      <c r="P18" s="28"/>
      <c r="Q18" s="25"/>
      <c r="R18" s="36"/>
      <c r="S18" s="36"/>
      <c r="T18" s="36"/>
      <c r="U18" s="36"/>
      <c r="V18" s="36"/>
    </row>
    <row r="19" spans="1:22" ht="17.399999999999999" x14ac:dyDescent="0.35">
      <c r="A19">
        <v>16</v>
      </c>
      <c r="B19" s="101" t="s">
        <v>193</v>
      </c>
      <c r="C19" s="111" t="s">
        <v>105</v>
      </c>
      <c r="D19" s="27">
        <f t="shared" si="0"/>
        <v>723</v>
      </c>
      <c r="E19" s="27">
        <f t="shared" si="1"/>
        <v>180.75</v>
      </c>
      <c r="F19" s="27">
        <f t="shared" si="2"/>
        <v>723</v>
      </c>
      <c r="G19" s="28">
        <v>1</v>
      </c>
      <c r="H19" s="167">
        <v>723</v>
      </c>
      <c r="I19" s="13"/>
      <c r="J19" s="28"/>
      <c r="K19" s="28"/>
      <c r="L19" s="28"/>
      <c r="M19" s="28"/>
      <c r="N19" s="28"/>
      <c r="O19" s="28"/>
      <c r="P19" s="28"/>
      <c r="Q19" s="25"/>
      <c r="R19" s="36"/>
      <c r="S19" s="36"/>
      <c r="T19" s="36"/>
      <c r="U19" s="36"/>
      <c r="V19" s="36"/>
    </row>
    <row r="20" spans="1:22" ht="17.399999999999999" x14ac:dyDescent="0.35">
      <c r="A20">
        <v>17</v>
      </c>
      <c r="B20" s="102" t="s">
        <v>194</v>
      </c>
      <c r="C20" s="109" t="s">
        <v>103</v>
      </c>
      <c r="D20" s="27">
        <f t="shared" si="0"/>
        <v>720.5</v>
      </c>
      <c r="E20" s="27">
        <f t="shared" si="1"/>
        <v>180.125</v>
      </c>
      <c r="F20" s="27">
        <f t="shared" si="2"/>
        <v>1441</v>
      </c>
      <c r="G20" s="28">
        <v>2</v>
      </c>
      <c r="H20" s="167">
        <v>674</v>
      </c>
      <c r="I20" s="13">
        <v>767</v>
      </c>
      <c r="J20" s="28"/>
      <c r="K20" s="28"/>
      <c r="L20" s="28"/>
      <c r="M20" s="28"/>
      <c r="N20" s="28"/>
      <c r="O20" s="28"/>
      <c r="P20" s="28"/>
      <c r="Q20" s="25"/>
      <c r="R20" s="36"/>
      <c r="S20" s="36"/>
      <c r="T20" s="36"/>
      <c r="U20" s="36"/>
      <c r="V20" s="36"/>
    </row>
    <row r="21" spans="1:22" ht="17.399999999999999" x14ac:dyDescent="0.35">
      <c r="A21">
        <v>18</v>
      </c>
      <c r="B21" s="99" t="s">
        <v>190</v>
      </c>
      <c r="C21" s="99" t="s">
        <v>78</v>
      </c>
      <c r="D21" s="27">
        <f t="shared" si="0"/>
        <v>717</v>
      </c>
      <c r="E21" s="27">
        <f t="shared" si="1"/>
        <v>179.25</v>
      </c>
      <c r="F21" s="27">
        <f t="shared" si="2"/>
        <v>717</v>
      </c>
      <c r="G21" s="28">
        <v>1</v>
      </c>
      <c r="H21" s="167">
        <v>717</v>
      </c>
      <c r="I21" s="13"/>
      <c r="J21" s="28"/>
      <c r="K21" s="28"/>
      <c r="L21" s="28"/>
      <c r="M21" s="28"/>
      <c r="N21" s="28"/>
      <c r="O21" s="28"/>
      <c r="P21" s="28"/>
      <c r="Q21" s="25"/>
      <c r="R21" s="36"/>
      <c r="S21" s="36"/>
      <c r="T21" s="36"/>
      <c r="U21" s="36"/>
      <c r="V21" s="36"/>
    </row>
    <row r="22" spans="1:22" ht="17.399999999999999" x14ac:dyDescent="0.35">
      <c r="A22">
        <v>19</v>
      </c>
      <c r="B22" s="100" t="s">
        <v>192</v>
      </c>
      <c r="C22" s="110" t="s">
        <v>91</v>
      </c>
      <c r="D22" s="27">
        <f t="shared" si="0"/>
        <v>711.5</v>
      </c>
      <c r="E22" s="27">
        <f t="shared" si="1"/>
        <v>177.875</v>
      </c>
      <c r="F22" s="27">
        <f t="shared" si="2"/>
        <v>1423</v>
      </c>
      <c r="G22" s="28">
        <v>2</v>
      </c>
      <c r="H22" s="167">
        <v>754</v>
      </c>
      <c r="I22" s="13">
        <v>669</v>
      </c>
      <c r="J22" s="28"/>
      <c r="K22" s="28"/>
      <c r="L22" s="28"/>
      <c r="M22" s="28"/>
      <c r="N22" s="28"/>
      <c r="O22" s="28"/>
      <c r="P22" s="28"/>
      <c r="Q22" s="25"/>
      <c r="R22" s="36"/>
      <c r="S22" s="36"/>
      <c r="T22" s="36"/>
      <c r="U22" s="36"/>
      <c r="V22" s="36"/>
    </row>
    <row r="23" spans="1:22" ht="17.399999999999999" x14ac:dyDescent="0.35">
      <c r="A23">
        <v>20</v>
      </c>
      <c r="B23" s="100" t="s">
        <v>192</v>
      </c>
      <c r="C23" s="110" t="s">
        <v>90</v>
      </c>
      <c r="D23" s="27">
        <f t="shared" si="0"/>
        <v>708.5</v>
      </c>
      <c r="E23" s="27">
        <f t="shared" si="1"/>
        <v>177.125</v>
      </c>
      <c r="F23" s="27">
        <f t="shared" si="2"/>
        <v>1417</v>
      </c>
      <c r="G23" s="28">
        <v>2</v>
      </c>
      <c r="H23" s="167">
        <v>702</v>
      </c>
      <c r="I23" s="13">
        <v>715</v>
      </c>
      <c r="J23" s="28"/>
      <c r="K23" s="28"/>
      <c r="L23" s="28"/>
      <c r="M23" s="28"/>
      <c r="N23" s="28"/>
      <c r="O23" s="28"/>
      <c r="P23" s="28"/>
      <c r="Q23" s="25"/>
      <c r="R23" s="36"/>
      <c r="S23" s="36"/>
      <c r="T23" s="36"/>
      <c r="U23" s="36"/>
      <c r="V23" s="36"/>
    </row>
    <row r="24" spans="1:22" ht="17.399999999999999" x14ac:dyDescent="0.35">
      <c r="A24">
        <v>21</v>
      </c>
      <c r="B24" s="98" t="s">
        <v>191</v>
      </c>
      <c r="C24" s="108" t="s">
        <v>80</v>
      </c>
      <c r="D24" s="27">
        <f t="shared" si="0"/>
        <v>706.5</v>
      </c>
      <c r="E24" s="27">
        <f t="shared" si="1"/>
        <v>176.625</v>
      </c>
      <c r="F24" s="27">
        <f t="shared" si="2"/>
        <v>1413</v>
      </c>
      <c r="G24" s="28">
        <v>2</v>
      </c>
      <c r="H24" s="167">
        <v>676</v>
      </c>
      <c r="I24" s="13">
        <v>737</v>
      </c>
      <c r="J24" s="28"/>
      <c r="K24" s="28"/>
      <c r="L24" s="28"/>
      <c r="M24" s="28"/>
      <c r="N24" s="28"/>
      <c r="O24" s="28"/>
      <c r="P24" s="28"/>
      <c r="Q24" s="25"/>
      <c r="R24" s="36"/>
      <c r="S24" s="36"/>
      <c r="T24" s="36"/>
      <c r="U24" s="36"/>
      <c r="V24" s="36"/>
    </row>
    <row r="25" spans="1:22" ht="17.399999999999999" x14ac:dyDescent="0.35">
      <c r="A25">
        <v>22</v>
      </c>
      <c r="B25" s="98" t="s">
        <v>191</v>
      </c>
      <c r="C25" s="98" t="s">
        <v>83</v>
      </c>
      <c r="D25" s="27">
        <f t="shared" si="0"/>
        <v>706.5</v>
      </c>
      <c r="E25" s="27">
        <f t="shared" si="1"/>
        <v>176.625</v>
      </c>
      <c r="F25" s="27">
        <f t="shared" si="2"/>
        <v>1413</v>
      </c>
      <c r="G25" s="28">
        <v>2</v>
      </c>
      <c r="H25" s="167">
        <v>689</v>
      </c>
      <c r="I25" s="13">
        <v>724</v>
      </c>
      <c r="J25" s="28"/>
      <c r="K25" s="28"/>
      <c r="L25" s="28"/>
      <c r="M25" s="28"/>
      <c r="N25" s="28"/>
      <c r="O25" s="28"/>
      <c r="P25" s="28"/>
      <c r="Q25" s="25"/>
      <c r="R25" s="36"/>
      <c r="S25" s="36"/>
      <c r="T25" s="36"/>
      <c r="U25" s="36"/>
      <c r="V25" s="36"/>
    </row>
    <row r="26" spans="1:22" ht="17.399999999999999" x14ac:dyDescent="0.35">
      <c r="A26">
        <v>23</v>
      </c>
      <c r="B26" s="101" t="s">
        <v>193</v>
      </c>
      <c r="C26" s="111" t="s">
        <v>99</v>
      </c>
      <c r="D26" s="27">
        <f t="shared" si="0"/>
        <v>703</v>
      </c>
      <c r="E26" s="27">
        <f t="shared" si="1"/>
        <v>175.75</v>
      </c>
      <c r="F26" s="27">
        <f t="shared" si="2"/>
        <v>703</v>
      </c>
      <c r="G26" s="28">
        <v>1</v>
      </c>
      <c r="H26" s="167"/>
      <c r="I26" s="13">
        <v>703</v>
      </c>
      <c r="J26" s="28"/>
      <c r="K26" s="28"/>
      <c r="L26" s="28"/>
      <c r="M26" s="28"/>
      <c r="N26" s="28"/>
      <c r="O26" s="28"/>
      <c r="P26" s="28"/>
      <c r="Q26" s="25"/>
      <c r="R26" s="36"/>
      <c r="S26" s="36"/>
      <c r="T26" s="36"/>
      <c r="U26" s="36"/>
      <c r="V26" s="36"/>
    </row>
    <row r="27" spans="1:22" ht="17.399999999999999" x14ac:dyDescent="0.35">
      <c r="A27">
        <v>24</v>
      </c>
      <c r="B27" s="101" t="s">
        <v>193</v>
      </c>
      <c r="C27" s="111" t="s">
        <v>101</v>
      </c>
      <c r="D27" s="27">
        <f t="shared" si="0"/>
        <v>699</v>
      </c>
      <c r="E27" s="27">
        <f t="shared" si="1"/>
        <v>174.75</v>
      </c>
      <c r="F27" s="27">
        <f t="shared" si="2"/>
        <v>699</v>
      </c>
      <c r="G27" s="28">
        <v>1</v>
      </c>
      <c r="H27" s="167">
        <v>699</v>
      </c>
      <c r="I27" s="13"/>
      <c r="J27" s="28"/>
      <c r="K27" s="28"/>
      <c r="L27" s="28"/>
      <c r="M27" s="28"/>
      <c r="N27" s="28"/>
      <c r="O27" s="28"/>
      <c r="P27" s="28"/>
      <c r="Q27" s="25"/>
      <c r="R27" s="36"/>
      <c r="S27" s="36"/>
      <c r="T27" s="36"/>
      <c r="U27" s="36"/>
      <c r="V27" s="36"/>
    </row>
    <row r="28" spans="1:22" ht="17.399999999999999" x14ac:dyDescent="0.35">
      <c r="A28">
        <v>25</v>
      </c>
      <c r="B28" s="98" t="s">
        <v>191</v>
      </c>
      <c r="C28" s="108" t="s">
        <v>86</v>
      </c>
      <c r="D28" s="27">
        <f t="shared" si="0"/>
        <v>697.5</v>
      </c>
      <c r="E28" s="27">
        <f t="shared" si="1"/>
        <v>174.375</v>
      </c>
      <c r="F28" s="27">
        <f t="shared" si="2"/>
        <v>1395</v>
      </c>
      <c r="G28" s="28">
        <v>2</v>
      </c>
      <c r="H28" s="167">
        <v>651</v>
      </c>
      <c r="I28" s="13">
        <v>744</v>
      </c>
      <c r="J28" s="28"/>
      <c r="K28" s="28"/>
      <c r="L28" s="28"/>
      <c r="M28" s="28"/>
      <c r="N28" s="28"/>
      <c r="O28" s="28"/>
      <c r="P28" s="28"/>
      <c r="Q28" s="25"/>
      <c r="R28" s="36"/>
      <c r="S28" s="36"/>
      <c r="T28" s="36"/>
      <c r="U28" s="36"/>
      <c r="V28" s="36"/>
    </row>
    <row r="29" spans="1:22" ht="17.399999999999999" x14ac:dyDescent="0.35">
      <c r="A29">
        <v>26</v>
      </c>
      <c r="B29" s="99" t="s">
        <v>190</v>
      </c>
      <c r="C29" s="107" t="s">
        <v>73</v>
      </c>
      <c r="D29" s="27">
        <f t="shared" si="0"/>
        <v>697</v>
      </c>
      <c r="E29" s="27">
        <f t="shared" si="1"/>
        <v>174.25</v>
      </c>
      <c r="F29" s="27">
        <f t="shared" si="2"/>
        <v>697</v>
      </c>
      <c r="G29" s="28">
        <v>1</v>
      </c>
      <c r="H29" s="167"/>
      <c r="I29" s="13">
        <v>697</v>
      </c>
      <c r="J29" s="28"/>
      <c r="K29" s="28"/>
      <c r="L29" s="28"/>
      <c r="M29" s="28"/>
      <c r="N29" s="28"/>
      <c r="O29" s="28"/>
      <c r="P29" s="28"/>
      <c r="Q29" s="25"/>
      <c r="R29" s="36"/>
      <c r="S29" s="36"/>
      <c r="T29" s="36"/>
      <c r="U29" s="36"/>
      <c r="V29" s="36"/>
    </row>
    <row r="30" spans="1:22" ht="17.399999999999999" x14ac:dyDescent="0.35">
      <c r="A30">
        <v>27</v>
      </c>
      <c r="B30" s="101" t="s">
        <v>193</v>
      </c>
      <c r="C30" s="101" t="s">
        <v>89</v>
      </c>
      <c r="D30" s="27">
        <f t="shared" si="0"/>
        <v>694.5</v>
      </c>
      <c r="E30" s="27">
        <f t="shared" si="1"/>
        <v>173.625</v>
      </c>
      <c r="F30" s="27">
        <f t="shared" si="2"/>
        <v>1389</v>
      </c>
      <c r="G30" s="28">
        <v>2</v>
      </c>
      <c r="H30" s="167">
        <v>719</v>
      </c>
      <c r="I30" s="13">
        <v>670</v>
      </c>
      <c r="J30" s="28"/>
      <c r="K30" s="28"/>
      <c r="L30" s="28"/>
      <c r="M30" s="28"/>
      <c r="N30" s="28"/>
      <c r="O30" s="28"/>
      <c r="P30" s="28"/>
      <c r="Q30" s="25"/>
      <c r="R30" s="36"/>
      <c r="S30" s="36"/>
      <c r="T30" s="36"/>
      <c r="U30" s="36"/>
      <c r="V30" s="36"/>
    </row>
    <row r="31" spans="1:22" ht="17.399999999999999" x14ac:dyDescent="0.35">
      <c r="A31">
        <v>28</v>
      </c>
      <c r="B31" s="98" t="s">
        <v>191</v>
      </c>
      <c r="C31" s="108" t="s">
        <v>79</v>
      </c>
      <c r="D31" s="27">
        <f t="shared" si="0"/>
        <v>688</v>
      </c>
      <c r="E31" s="27">
        <f t="shared" si="1"/>
        <v>172</v>
      </c>
      <c r="F31" s="27">
        <f t="shared" si="2"/>
        <v>688</v>
      </c>
      <c r="G31" s="28">
        <v>1</v>
      </c>
      <c r="H31" s="167">
        <v>688</v>
      </c>
      <c r="I31" s="13"/>
      <c r="J31" s="28"/>
      <c r="K31" s="28"/>
      <c r="L31" s="28"/>
      <c r="M31" s="28"/>
      <c r="N31" s="28"/>
      <c r="O31" s="28"/>
      <c r="P31" s="28"/>
      <c r="Q31" s="25"/>
      <c r="R31" s="36"/>
      <c r="S31" s="36"/>
      <c r="T31" s="36"/>
      <c r="U31" s="36"/>
      <c r="V31" s="36"/>
    </row>
    <row r="32" spans="1:22" ht="17.399999999999999" x14ac:dyDescent="0.35">
      <c r="A32">
        <v>29</v>
      </c>
      <c r="B32" s="100" t="s">
        <v>192</v>
      </c>
      <c r="C32" s="110" t="s">
        <v>92</v>
      </c>
      <c r="D32" s="27">
        <f t="shared" si="0"/>
        <v>687</v>
      </c>
      <c r="E32" s="27">
        <f t="shared" si="1"/>
        <v>171.75</v>
      </c>
      <c r="F32" s="27">
        <f t="shared" si="2"/>
        <v>1374</v>
      </c>
      <c r="G32" s="28">
        <v>2</v>
      </c>
      <c r="H32" s="167">
        <v>666</v>
      </c>
      <c r="I32" s="13">
        <v>708</v>
      </c>
      <c r="J32" s="28"/>
      <c r="K32" s="28"/>
      <c r="L32" s="28"/>
      <c r="M32" s="28"/>
      <c r="N32" s="28"/>
      <c r="O32" s="28"/>
      <c r="P32" s="28"/>
      <c r="Q32" s="25"/>
      <c r="R32" s="36"/>
      <c r="S32" s="36"/>
      <c r="T32" s="36"/>
      <c r="U32" s="36"/>
      <c r="V32" s="36"/>
    </row>
    <row r="33" spans="1:22" ht="17.399999999999999" x14ac:dyDescent="0.35">
      <c r="A33">
        <v>30</v>
      </c>
      <c r="B33" s="101" t="s">
        <v>193</v>
      </c>
      <c r="C33" s="111" t="s">
        <v>98</v>
      </c>
      <c r="D33" s="27">
        <f t="shared" si="0"/>
        <v>686</v>
      </c>
      <c r="E33" s="27">
        <f t="shared" si="1"/>
        <v>171.5</v>
      </c>
      <c r="F33" s="27">
        <f t="shared" si="2"/>
        <v>1372</v>
      </c>
      <c r="G33" s="28">
        <v>2</v>
      </c>
      <c r="H33" s="167">
        <v>757</v>
      </c>
      <c r="I33" s="13">
        <v>615</v>
      </c>
      <c r="J33" s="28"/>
      <c r="K33" s="28"/>
      <c r="L33" s="28"/>
      <c r="M33" s="28"/>
      <c r="N33" s="28"/>
      <c r="O33" s="28"/>
      <c r="P33" s="28"/>
      <c r="Q33" s="25"/>
      <c r="R33" s="36"/>
      <c r="S33" s="36"/>
      <c r="T33" s="36"/>
      <c r="U33" s="36"/>
      <c r="V33" s="36"/>
    </row>
    <row r="34" spans="1:22" ht="17.399999999999999" x14ac:dyDescent="0.35">
      <c r="A34">
        <v>31</v>
      </c>
      <c r="B34" s="102" t="s">
        <v>194</v>
      </c>
      <c r="C34" s="102" t="s">
        <v>107</v>
      </c>
      <c r="D34" s="27">
        <f t="shared" si="0"/>
        <v>679</v>
      </c>
      <c r="E34" s="27">
        <f t="shared" si="1"/>
        <v>169.75</v>
      </c>
      <c r="F34" s="27">
        <f t="shared" si="2"/>
        <v>1358</v>
      </c>
      <c r="G34" s="28">
        <v>2</v>
      </c>
      <c r="H34" s="167">
        <v>670</v>
      </c>
      <c r="I34" s="13">
        <v>688</v>
      </c>
      <c r="J34" s="28"/>
      <c r="K34" s="28"/>
      <c r="L34" s="28"/>
      <c r="M34" s="28"/>
      <c r="N34" s="28"/>
      <c r="O34" s="28"/>
      <c r="P34" s="28"/>
      <c r="Q34" s="25"/>
      <c r="R34" s="36"/>
      <c r="S34" s="36"/>
      <c r="T34" s="36"/>
      <c r="U34" s="36"/>
      <c r="V34" s="36"/>
    </row>
    <row r="35" spans="1:22" ht="17.399999999999999" x14ac:dyDescent="0.35">
      <c r="A35">
        <v>32</v>
      </c>
      <c r="B35" s="100" t="s">
        <v>192</v>
      </c>
      <c r="C35" s="110" t="s">
        <v>88</v>
      </c>
      <c r="D35" s="27">
        <f t="shared" si="0"/>
        <v>677</v>
      </c>
      <c r="E35" s="27">
        <f t="shared" si="1"/>
        <v>169.25</v>
      </c>
      <c r="F35" s="27">
        <f t="shared" si="2"/>
        <v>677</v>
      </c>
      <c r="G35" s="28">
        <v>1</v>
      </c>
      <c r="H35" s="167">
        <v>677</v>
      </c>
      <c r="I35" s="13"/>
      <c r="J35" s="28"/>
      <c r="K35" s="28"/>
      <c r="L35" s="28"/>
      <c r="M35" s="28"/>
      <c r="N35" s="28"/>
      <c r="O35" s="28"/>
      <c r="P35" s="28"/>
      <c r="Q35" s="25"/>
      <c r="R35" s="36"/>
      <c r="S35" s="36"/>
      <c r="T35" s="36"/>
      <c r="U35" s="36"/>
      <c r="V35" s="36"/>
    </row>
    <row r="36" spans="1:22" ht="17.399999999999999" x14ac:dyDescent="0.35">
      <c r="A36">
        <v>33</v>
      </c>
      <c r="B36" s="101" t="s">
        <v>193</v>
      </c>
      <c r="C36" s="111" t="s">
        <v>95</v>
      </c>
      <c r="D36" s="27">
        <f t="shared" ref="D36:D63" si="3">F36/G36</f>
        <v>674.5</v>
      </c>
      <c r="E36" s="27">
        <f t="shared" ref="E36:E63" si="4">D36/4</f>
        <v>168.625</v>
      </c>
      <c r="F36" s="27">
        <f t="shared" ref="F36:F63" si="5">SUM(H36:W36)</f>
        <v>1349</v>
      </c>
      <c r="G36" s="28">
        <v>2</v>
      </c>
      <c r="H36" s="167">
        <v>707</v>
      </c>
      <c r="I36" s="13">
        <v>642</v>
      </c>
      <c r="J36" s="28"/>
      <c r="K36" s="28"/>
      <c r="L36" s="28"/>
      <c r="M36" s="28"/>
      <c r="N36" s="28"/>
      <c r="O36" s="28"/>
      <c r="P36" s="28"/>
      <c r="Q36" s="25"/>
      <c r="R36" s="36"/>
      <c r="S36" s="36"/>
      <c r="T36" s="36"/>
      <c r="U36" s="36"/>
      <c r="V36" s="36"/>
    </row>
    <row r="37" spans="1:22" ht="17.399999999999999" x14ac:dyDescent="0.35">
      <c r="A37">
        <v>34</v>
      </c>
      <c r="B37" s="98" t="s">
        <v>191</v>
      </c>
      <c r="C37" s="108" t="s">
        <v>84</v>
      </c>
      <c r="D37" s="27">
        <f t="shared" si="3"/>
        <v>673</v>
      </c>
      <c r="E37" s="27">
        <f t="shared" si="4"/>
        <v>168.25</v>
      </c>
      <c r="F37" s="27">
        <f t="shared" si="5"/>
        <v>1346</v>
      </c>
      <c r="G37" s="28">
        <v>2</v>
      </c>
      <c r="H37" s="167">
        <v>745</v>
      </c>
      <c r="I37" s="13">
        <v>601</v>
      </c>
      <c r="J37" s="28"/>
      <c r="K37" s="28"/>
      <c r="L37" s="28"/>
      <c r="M37" s="28"/>
      <c r="N37" s="28"/>
      <c r="O37" s="28"/>
      <c r="P37" s="28"/>
      <c r="Q37" s="25"/>
      <c r="R37" s="36"/>
      <c r="S37" s="36"/>
      <c r="T37" s="36"/>
      <c r="U37" s="36"/>
      <c r="V37" s="36"/>
    </row>
    <row r="38" spans="1:22" ht="17.399999999999999" x14ac:dyDescent="0.35">
      <c r="A38">
        <v>35</v>
      </c>
      <c r="B38" s="102" t="s">
        <v>194</v>
      </c>
      <c r="C38" s="109" t="s">
        <v>110</v>
      </c>
      <c r="D38" s="27">
        <f t="shared" si="3"/>
        <v>664</v>
      </c>
      <c r="E38" s="27">
        <f t="shared" si="4"/>
        <v>166</v>
      </c>
      <c r="F38" s="27">
        <f t="shared" si="5"/>
        <v>1328</v>
      </c>
      <c r="G38" s="28">
        <v>2</v>
      </c>
      <c r="H38" s="167">
        <v>630</v>
      </c>
      <c r="I38" s="13">
        <v>698</v>
      </c>
      <c r="J38" s="28"/>
      <c r="K38" s="28"/>
      <c r="L38" s="28"/>
      <c r="M38" s="28"/>
      <c r="N38" s="28"/>
      <c r="O38" s="28"/>
      <c r="P38" s="28"/>
      <c r="Q38" s="25"/>
      <c r="R38" s="36"/>
      <c r="S38" s="36"/>
      <c r="T38" s="36"/>
      <c r="U38" s="36"/>
      <c r="V38" s="36"/>
    </row>
    <row r="39" spans="1:22" ht="17.399999999999999" x14ac:dyDescent="0.35">
      <c r="A39">
        <v>36</v>
      </c>
      <c r="B39" s="100" t="s">
        <v>192</v>
      </c>
      <c r="C39" s="110" t="s">
        <v>87</v>
      </c>
      <c r="D39" s="27">
        <f t="shared" si="3"/>
        <v>658.5</v>
      </c>
      <c r="E39" s="27">
        <f t="shared" si="4"/>
        <v>164.625</v>
      </c>
      <c r="F39" s="27">
        <f t="shared" si="5"/>
        <v>1317</v>
      </c>
      <c r="G39" s="28">
        <v>2</v>
      </c>
      <c r="H39" s="167">
        <v>694</v>
      </c>
      <c r="I39" s="13">
        <v>623</v>
      </c>
      <c r="J39" s="28"/>
      <c r="K39" s="28"/>
      <c r="L39" s="28"/>
      <c r="M39" s="28"/>
      <c r="N39" s="28"/>
      <c r="O39" s="28"/>
      <c r="P39" s="28"/>
      <c r="Q39" s="25"/>
      <c r="R39" s="36"/>
      <c r="S39" s="36"/>
      <c r="T39" s="36"/>
      <c r="U39" s="36"/>
      <c r="V39" s="36"/>
    </row>
    <row r="40" spans="1:22" ht="17.399999999999999" x14ac:dyDescent="0.35">
      <c r="A40">
        <v>37</v>
      </c>
      <c r="B40" s="12" t="s">
        <v>202</v>
      </c>
      <c r="C40" s="35" t="s">
        <v>211</v>
      </c>
      <c r="D40" s="27">
        <f t="shared" si="3"/>
        <v>648</v>
      </c>
      <c r="E40" s="27">
        <f t="shared" si="4"/>
        <v>162</v>
      </c>
      <c r="F40" s="27">
        <f t="shared" si="5"/>
        <v>648</v>
      </c>
      <c r="G40" s="28">
        <v>1</v>
      </c>
      <c r="H40" s="167">
        <v>648</v>
      </c>
      <c r="I40" s="13"/>
      <c r="J40" s="28"/>
      <c r="K40" s="28"/>
      <c r="L40" s="28"/>
      <c r="M40" s="28"/>
      <c r="N40" s="28"/>
      <c r="O40" s="28"/>
      <c r="P40" s="28"/>
      <c r="Q40" s="25"/>
      <c r="R40" s="36"/>
      <c r="S40" s="36"/>
      <c r="T40" s="36"/>
      <c r="U40" s="36"/>
      <c r="V40" s="36"/>
    </row>
    <row r="41" spans="1:22" ht="17.399999999999999" x14ac:dyDescent="0.35">
      <c r="A41">
        <v>38</v>
      </c>
      <c r="B41" s="111" t="s">
        <v>193</v>
      </c>
      <c r="C41" s="111" t="s">
        <v>96</v>
      </c>
      <c r="D41" s="27">
        <f t="shared" si="3"/>
        <v>640</v>
      </c>
      <c r="E41" s="27">
        <f t="shared" si="4"/>
        <v>160</v>
      </c>
      <c r="F41" s="27">
        <f t="shared" si="5"/>
        <v>1280</v>
      </c>
      <c r="G41" s="28">
        <v>2</v>
      </c>
      <c r="H41" s="167">
        <v>651</v>
      </c>
      <c r="I41" s="13">
        <v>629</v>
      </c>
      <c r="J41" s="28"/>
      <c r="K41" s="28"/>
      <c r="L41" s="28"/>
      <c r="M41" s="28"/>
      <c r="N41" s="28"/>
      <c r="O41" s="28"/>
      <c r="P41" s="28"/>
      <c r="Q41" s="25"/>
      <c r="R41" s="36"/>
      <c r="S41" s="36"/>
      <c r="T41" s="36"/>
      <c r="U41" s="36"/>
      <c r="V41" s="36"/>
    </row>
    <row r="42" spans="1:22" ht="17.399999999999999" x14ac:dyDescent="0.35">
      <c r="A42">
        <v>39</v>
      </c>
      <c r="B42" s="109" t="s">
        <v>194</v>
      </c>
      <c r="C42" s="109" t="s">
        <v>102</v>
      </c>
      <c r="D42" s="27">
        <f t="shared" si="3"/>
        <v>632</v>
      </c>
      <c r="E42" s="27">
        <f t="shared" si="4"/>
        <v>158</v>
      </c>
      <c r="F42" s="27">
        <f t="shared" si="5"/>
        <v>1264</v>
      </c>
      <c r="G42" s="28">
        <v>2</v>
      </c>
      <c r="H42" s="167">
        <v>700</v>
      </c>
      <c r="I42" s="13">
        <v>564</v>
      </c>
      <c r="J42" s="28"/>
      <c r="K42" s="28"/>
      <c r="L42" s="28"/>
      <c r="M42" s="28"/>
      <c r="N42" s="28"/>
      <c r="O42" s="28"/>
      <c r="P42" s="28"/>
      <c r="Q42" s="25"/>
      <c r="R42" s="36"/>
      <c r="S42" s="36"/>
      <c r="T42" s="36"/>
      <c r="U42" s="36"/>
      <c r="V42" s="36"/>
    </row>
    <row r="43" spans="1:22" ht="17.399999999999999" x14ac:dyDescent="0.35">
      <c r="A43">
        <v>40</v>
      </c>
      <c r="B43" s="80" t="s">
        <v>196</v>
      </c>
      <c r="C43" s="80" t="s">
        <v>122</v>
      </c>
      <c r="D43" s="27">
        <f t="shared" si="3"/>
        <v>623</v>
      </c>
      <c r="E43" s="27">
        <f t="shared" si="4"/>
        <v>155.75</v>
      </c>
      <c r="F43" s="27">
        <f t="shared" si="5"/>
        <v>623</v>
      </c>
      <c r="G43" s="28">
        <v>1</v>
      </c>
      <c r="H43" s="167">
        <v>623</v>
      </c>
      <c r="I43" s="13"/>
      <c r="J43" s="28"/>
      <c r="K43" s="28"/>
      <c r="L43" s="28"/>
      <c r="M43" s="28"/>
      <c r="N43" s="28"/>
      <c r="O43" s="28"/>
      <c r="P43" s="28"/>
      <c r="Q43" s="25"/>
      <c r="R43" s="36"/>
      <c r="S43" s="36"/>
      <c r="T43" s="36"/>
      <c r="U43" s="36"/>
      <c r="V43" s="36"/>
    </row>
    <row r="44" spans="1:22" ht="17.399999999999999" x14ac:dyDescent="0.35">
      <c r="A44">
        <v>41</v>
      </c>
      <c r="B44" s="104" t="s">
        <v>195</v>
      </c>
      <c r="C44" s="104" t="s">
        <v>118</v>
      </c>
      <c r="D44" s="27">
        <f t="shared" si="3"/>
        <v>623</v>
      </c>
      <c r="E44" s="27">
        <f t="shared" si="4"/>
        <v>155.75</v>
      </c>
      <c r="F44" s="27">
        <f t="shared" si="5"/>
        <v>623</v>
      </c>
      <c r="G44" s="28">
        <v>1</v>
      </c>
      <c r="H44" s="167">
        <v>623</v>
      </c>
      <c r="I44" s="13"/>
      <c r="J44" s="28"/>
      <c r="K44" s="28"/>
      <c r="L44" s="28"/>
      <c r="M44" s="28"/>
      <c r="N44" s="28"/>
      <c r="O44" s="28"/>
      <c r="P44" s="28"/>
      <c r="Q44" s="25"/>
      <c r="R44" s="36"/>
      <c r="S44" s="36"/>
      <c r="T44" s="36"/>
      <c r="U44" s="36"/>
      <c r="V44" s="36"/>
    </row>
    <row r="45" spans="1:22" ht="17.399999999999999" x14ac:dyDescent="0.35">
      <c r="A45">
        <v>42</v>
      </c>
      <c r="B45" s="104" t="s">
        <v>195</v>
      </c>
      <c r="C45" s="104" t="s">
        <v>115</v>
      </c>
      <c r="D45" s="27">
        <f t="shared" si="3"/>
        <v>619.5</v>
      </c>
      <c r="E45" s="27">
        <f t="shared" si="4"/>
        <v>154.875</v>
      </c>
      <c r="F45" s="27">
        <f t="shared" si="5"/>
        <v>1239</v>
      </c>
      <c r="G45" s="28">
        <v>2</v>
      </c>
      <c r="H45" s="167">
        <v>660</v>
      </c>
      <c r="I45" s="13">
        <v>579</v>
      </c>
      <c r="J45" s="28"/>
      <c r="K45" s="28"/>
      <c r="L45" s="28"/>
      <c r="M45" s="28"/>
      <c r="N45" s="28"/>
      <c r="O45" s="28"/>
      <c r="P45" s="28"/>
      <c r="Q45" s="25"/>
      <c r="R45" s="36"/>
      <c r="S45" s="36"/>
      <c r="T45" s="36"/>
      <c r="U45" s="36"/>
      <c r="V45" s="36"/>
    </row>
    <row r="46" spans="1:22" ht="17.399999999999999" x14ac:dyDescent="0.35">
      <c r="A46">
        <v>43</v>
      </c>
      <c r="B46" s="101" t="s">
        <v>193</v>
      </c>
      <c r="C46" s="111" t="s">
        <v>97</v>
      </c>
      <c r="D46" s="27">
        <f t="shared" si="3"/>
        <v>609.5</v>
      </c>
      <c r="E46" s="27">
        <f t="shared" si="4"/>
        <v>152.375</v>
      </c>
      <c r="F46" s="27">
        <f t="shared" si="5"/>
        <v>1219</v>
      </c>
      <c r="G46" s="28">
        <v>2</v>
      </c>
      <c r="H46" s="167">
        <v>618</v>
      </c>
      <c r="I46" s="13">
        <v>601</v>
      </c>
      <c r="J46" s="28"/>
      <c r="K46" s="28"/>
      <c r="L46" s="28"/>
      <c r="M46" s="28"/>
      <c r="N46" s="28"/>
      <c r="O46" s="28"/>
      <c r="P46" s="28"/>
      <c r="Q46" s="25"/>
      <c r="R46" s="36"/>
      <c r="S46" s="36"/>
      <c r="T46" s="36"/>
      <c r="U46" s="36"/>
      <c r="V46" s="36"/>
    </row>
    <row r="47" spans="1:22" ht="17.399999999999999" x14ac:dyDescent="0.35">
      <c r="A47">
        <v>44</v>
      </c>
      <c r="B47" s="102" t="s">
        <v>194</v>
      </c>
      <c r="C47" s="102" t="s">
        <v>106</v>
      </c>
      <c r="D47" s="27">
        <f t="shared" si="3"/>
        <v>607</v>
      </c>
      <c r="E47" s="27">
        <f t="shared" si="4"/>
        <v>151.75</v>
      </c>
      <c r="F47" s="27">
        <f t="shared" si="5"/>
        <v>607</v>
      </c>
      <c r="G47" s="28">
        <v>1</v>
      </c>
      <c r="H47" s="167"/>
      <c r="I47" s="13">
        <v>607</v>
      </c>
      <c r="J47" s="28"/>
      <c r="K47" s="28"/>
      <c r="L47" s="28"/>
      <c r="M47" s="28"/>
      <c r="N47" s="28"/>
      <c r="O47" s="28"/>
      <c r="P47" s="28"/>
      <c r="Q47" s="25"/>
      <c r="R47" s="36"/>
      <c r="S47" s="36"/>
      <c r="T47" s="36"/>
      <c r="U47" s="36"/>
      <c r="V47" s="36"/>
    </row>
    <row r="48" spans="1:22" ht="17.399999999999999" x14ac:dyDescent="0.35">
      <c r="A48">
        <v>45</v>
      </c>
      <c r="B48" s="105" t="s">
        <v>196</v>
      </c>
      <c r="C48" s="105" t="s">
        <v>123</v>
      </c>
      <c r="D48" s="27">
        <f t="shared" si="3"/>
        <v>598</v>
      </c>
      <c r="E48" s="27">
        <f t="shared" si="4"/>
        <v>149.5</v>
      </c>
      <c r="F48" s="27">
        <f t="shared" si="5"/>
        <v>1196</v>
      </c>
      <c r="G48" s="28">
        <v>2</v>
      </c>
      <c r="H48" s="167">
        <v>625</v>
      </c>
      <c r="I48" s="13">
        <v>571</v>
      </c>
      <c r="J48" s="28"/>
      <c r="K48" s="28"/>
      <c r="L48" s="28"/>
      <c r="M48" s="28"/>
      <c r="N48" s="28"/>
      <c r="O48" s="28"/>
      <c r="P48" s="28"/>
      <c r="Q48" s="25"/>
      <c r="R48" s="36"/>
      <c r="S48" s="36"/>
      <c r="T48" s="36"/>
      <c r="U48" s="36"/>
      <c r="V48" s="36"/>
    </row>
    <row r="49" spans="1:22" ht="17.399999999999999" x14ac:dyDescent="0.35">
      <c r="A49">
        <v>46</v>
      </c>
      <c r="B49" s="103" t="s">
        <v>195</v>
      </c>
      <c r="C49" s="104" t="s">
        <v>113</v>
      </c>
      <c r="D49" s="27">
        <f t="shared" si="3"/>
        <v>589</v>
      </c>
      <c r="E49" s="27">
        <f t="shared" si="4"/>
        <v>147.25</v>
      </c>
      <c r="F49" s="27">
        <f t="shared" si="5"/>
        <v>589</v>
      </c>
      <c r="G49" s="28">
        <v>1</v>
      </c>
      <c r="H49" s="167"/>
      <c r="I49" s="13">
        <v>589</v>
      </c>
      <c r="J49" s="28"/>
      <c r="K49" s="28"/>
      <c r="L49" s="28"/>
      <c r="M49" s="28"/>
      <c r="N49" s="28"/>
      <c r="O49" s="28"/>
      <c r="P49" s="28"/>
      <c r="Q49" s="25"/>
      <c r="R49" s="36"/>
      <c r="S49" s="36"/>
      <c r="T49" s="36"/>
      <c r="U49" s="36"/>
      <c r="V49" s="36"/>
    </row>
    <row r="50" spans="1:22" ht="17.399999999999999" x14ac:dyDescent="0.35">
      <c r="A50">
        <v>47</v>
      </c>
      <c r="B50" s="80" t="s">
        <v>196</v>
      </c>
      <c r="C50" s="80" t="s">
        <v>121</v>
      </c>
      <c r="D50" s="27">
        <f t="shared" si="3"/>
        <v>583.5</v>
      </c>
      <c r="E50" s="27">
        <f t="shared" si="4"/>
        <v>145.875</v>
      </c>
      <c r="F50" s="27">
        <f t="shared" si="5"/>
        <v>1167</v>
      </c>
      <c r="G50" s="28">
        <v>2</v>
      </c>
      <c r="H50" s="167">
        <v>574</v>
      </c>
      <c r="I50" s="13">
        <v>593</v>
      </c>
      <c r="J50" s="28"/>
      <c r="K50" s="28"/>
      <c r="L50" s="28"/>
      <c r="M50" s="28"/>
      <c r="N50" s="28"/>
      <c r="O50" s="28"/>
      <c r="P50" s="28"/>
      <c r="Q50" s="25"/>
      <c r="R50" s="36"/>
      <c r="S50" s="36"/>
      <c r="T50" s="36"/>
      <c r="U50" s="36"/>
      <c r="V50" s="36"/>
    </row>
    <row r="51" spans="1:22" ht="17.399999999999999" x14ac:dyDescent="0.35">
      <c r="A51">
        <v>48</v>
      </c>
      <c r="B51" s="110" t="s">
        <v>192</v>
      </c>
      <c r="C51" s="110" t="s">
        <v>100</v>
      </c>
      <c r="D51" s="27">
        <f t="shared" si="3"/>
        <v>580</v>
      </c>
      <c r="E51" s="27">
        <f t="shared" si="4"/>
        <v>145</v>
      </c>
      <c r="F51" s="27">
        <f t="shared" si="5"/>
        <v>580</v>
      </c>
      <c r="G51" s="28">
        <v>1</v>
      </c>
      <c r="H51" s="167"/>
      <c r="I51" s="13">
        <v>580</v>
      </c>
      <c r="J51" s="28"/>
      <c r="K51" s="28"/>
      <c r="L51" s="28"/>
      <c r="M51" s="28"/>
      <c r="N51" s="28"/>
      <c r="O51" s="28"/>
      <c r="P51" s="28"/>
      <c r="Q51" s="25"/>
      <c r="R51" s="36"/>
      <c r="S51" s="36"/>
      <c r="T51" s="36"/>
      <c r="U51" s="36"/>
      <c r="V51" s="36"/>
    </row>
    <row r="52" spans="1:22" ht="17.399999999999999" x14ac:dyDescent="0.35">
      <c r="A52">
        <v>49</v>
      </c>
      <c r="B52" s="103" t="s">
        <v>195</v>
      </c>
      <c r="C52" s="104" t="s">
        <v>116</v>
      </c>
      <c r="D52" s="27">
        <f t="shared" si="3"/>
        <v>579</v>
      </c>
      <c r="E52" s="27">
        <f t="shared" si="4"/>
        <v>144.75</v>
      </c>
      <c r="F52" s="27">
        <f t="shared" si="5"/>
        <v>1158</v>
      </c>
      <c r="G52" s="28">
        <v>2</v>
      </c>
      <c r="H52" s="167">
        <v>556</v>
      </c>
      <c r="I52" s="13">
        <v>602</v>
      </c>
      <c r="J52" s="28"/>
      <c r="K52" s="28"/>
      <c r="L52" s="28"/>
      <c r="M52" s="28"/>
      <c r="N52" s="28"/>
      <c r="O52" s="28"/>
      <c r="P52" s="28"/>
      <c r="Q52" s="25"/>
      <c r="R52" s="36"/>
      <c r="S52" s="36"/>
      <c r="T52" s="36"/>
      <c r="U52" s="36"/>
      <c r="V52" s="36"/>
    </row>
    <row r="53" spans="1:22" ht="17.399999999999999" x14ac:dyDescent="0.35">
      <c r="A53">
        <v>50</v>
      </c>
      <c r="B53" s="104" t="s">
        <v>195</v>
      </c>
      <c r="C53" s="104" t="s">
        <v>111</v>
      </c>
      <c r="D53" s="27">
        <f t="shared" si="3"/>
        <v>575</v>
      </c>
      <c r="E53" s="27">
        <f t="shared" si="4"/>
        <v>143.75</v>
      </c>
      <c r="F53" s="27">
        <f t="shared" si="5"/>
        <v>1150</v>
      </c>
      <c r="G53" s="28">
        <v>2</v>
      </c>
      <c r="H53" s="167">
        <v>564</v>
      </c>
      <c r="I53" s="13">
        <v>586</v>
      </c>
      <c r="J53" s="28"/>
      <c r="K53" s="28"/>
      <c r="L53" s="28"/>
      <c r="M53" s="28"/>
      <c r="N53" s="28"/>
      <c r="O53" s="28"/>
      <c r="P53" s="28"/>
      <c r="Q53" s="25"/>
      <c r="R53" s="36"/>
      <c r="S53" s="36"/>
      <c r="T53" s="36"/>
      <c r="U53" s="36"/>
      <c r="V53" s="36"/>
    </row>
    <row r="54" spans="1:22" ht="17.399999999999999" x14ac:dyDescent="0.35">
      <c r="A54">
        <v>51</v>
      </c>
      <c r="B54" s="104" t="s">
        <v>195</v>
      </c>
      <c r="C54" s="104" t="s">
        <v>114</v>
      </c>
      <c r="D54" s="27">
        <f t="shared" si="3"/>
        <v>570</v>
      </c>
      <c r="E54" s="27">
        <f t="shared" si="4"/>
        <v>142.5</v>
      </c>
      <c r="F54" s="27">
        <f t="shared" si="5"/>
        <v>1140</v>
      </c>
      <c r="G54" s="28">
        <v>2</v>
      </c>
      <c r="H54" s="167">
        <v>561</v>
      </c>
      <c r="I54" s="13">
        <v>579</v>
      </c>
      <c r="J54" s="28"/>
      <c r="K54" s="28"/>
      <c r="L54" s="28"/>
      <c r="M54" s="28"/>
      <c r="N54" s="28"/>
      <c r="O54" s="28"/>
      <c r="P54" s="28"/>
      <c r="Q54" s="25"/>
      <c r="R54" s="36"/>
      <c r="S54" s="36"/>
      <c r="T54" s="36"/>
      <c r="U54" s="36"/>
      <c r="V54" s="36"/>
    </row>
    <row r="55" spans="1:22" ht="17.399999999999999" x14ac:dyDescent="0.35">
      <c r="A55">
        <v>52</v>
      </c>
      <c r="B55" s="12" t="s">
        <v>202</v>
      </c>
      <c r="C55" s="12" t="s">
        <v>197</v>
      </c>
      <c r="D55" s="27">
        <f t="shared" si="3"/>
        <v>565</v>
      </c>
      <c r="E55" s="27">
        <f t="shared" si="4"/>
        <v>141.25</v>
      </c>
      <c r="F55" s="27">
        <f t="shared" si="5"/>
        <v>565</v>
      </c>
      <c r="G55" s="28">
        <v>1</v>
      </c>
      <c r="H55" s="167"/>
      <c r="I55" s="13">
        <v>565</v>
      </c>
      <c r="J55" s="28"/>
      <c r="K55" s="28"/>
      <c r="L55" s="28"/>
      <c r="M55" s="28"/>
      <c r="N55" s="28"/>
      <c r="O55" s="28"/>
      <c r="P55" s="28"/>
      <c r="Q55" s="25"/>
      <c r="R55" s="36"/>
      <c r="S55" s="36"/>
      <c r="T55" s="36"/>
      <c r="U55" s="36"/>
      <c r="V55" s="36"/>
    </row>
    <row r="56" spans="1:22" ht="17.399999999999999" x14ac:dyDescent="0.35">
      <c r="A56">
        <v>53</v>
      </c>
      <c r="B56" s="103" t="s">
        <v>195</v>
      </c>
      <c r="C56" s="103" t="s">
        <v>112</v>
      </c>
      <c r="D56" s="27">
        <f t="shared" si="3"/>
        <v>565</v>
      </c>
      <c r="E56" s="27">
        <f t="shared" si="4"/>
        <v>141.25</v>
      </c>
      <c r="F56" s="27">
        <f t="shared" si="5"/>
        <v>565</v>
      </c>
      <c r="G56" s="28">
        <v>1</v>
      </c>
      <c r="H56" s="167"/>
      <c r="I56" s="13">
        <v>565</v>
      </c>
      <c r="J56" s="28"/>
      <c r="K56" s="28"/>
      <c r="L56" s="28"/>
      <c r="M56" s="28"/>
      <c r="N56" s="28"/>
      <c r="O56" s="28"/>
      <c r="P56" s="28"/>
      <c r="Q56" s="25"/>
      <c r="R56" s="36"/>
      <c r="S56" s="36"/>
      <c r="T56" s="36"/>
      <c r="U56" s="36"/>
      <c r="V56" s="36"/>
    </row>
    <row r="57" spans="1:22" ht="17.399999999999999" x14ac:dyDescent="0.35">
      <c r="A57">
        <v>54</v>
      </c>
      <c r="B57" s="105" t="s">
        <v>196</v>
      </c>
      <c r="C57" s="105" t="s">
        <v>124</v>
      </c>
      <c r="D57" s="27">
        <f t="shared" si="3"/>
        <v>546</v>
      </c>
      <c r="E57" s="27">
        <f t="shared" si="4"/>
        <v>136.5</v>
      </c>
      <c r="F57" s="27">
        <f t="shared" si="5"/>
        <v>546</v>
      </c>
      <c r="G57" s="28">
        <v>1</v>
      </c>
      <c r="H57" s="167">
        <v>546</v>
      </c>
      <c r="I57" s="13"/>
      <c r="J57" s="28"/>
      <c r="K57" s="28"/>
      <c r="L57" s="28"/>
      <c r="M57" s="28"/>
      <c r="N57" s="28"/>
      <c r="O57" s="28"/>
      <c r="P57" s="28"/>
      <c r="Q57" s="25"/>
      <c r="R57" s="36"/>
      <c r="S57" s="36"/>
      <c r="T57" s="36"/>
      <c r="U57" s="36"/>
      <c r="V57" s="36"/>
    </row>
    <row r="58" spans="1:22" ht="17.399999999999999" x14ac:dyDescent="0.35">
      <c r="A58">
        <v>55</v>
      </c>
      <c r="B58" s="102" t="s">
        <v>194</v>
      </c>
      <c r="C58" s="109" t="s">
        <v>104</v>
      </c>
      <c r="D58" s="27">
        <f t="shared" si="3"/>
        <v>545</v>
      </c>
      <c r="E58" s="27">
        <f t="shared" si="4"/>
        <v>136.25</v>
      </c>
      <c r="F58" s="27">
        <f t="shared" si="5"/>
        <v>545</v>
      </c>
      <c r="G58" s="28">
        <v>1</v>
      </c>
      <c r="H58" s="167"/>
      <c r="I58" s="13">
        <v>545</v>
      </c>
      <c r="J58" s="28"/>
      <c r="K58" s="28"/>
      <c r="L58" s="28"/>
      <c r="M58" s="28"/>
      <c r="N58" s="28"/>
      <c r="O58" s="28"/>
      <c r="P58" s="28"/>
      <c r="Q58" s="25"/>
      <c r="R58" s="36"/>
      <c r="S58" s="36"/>
      <c r="T58" s="36"/>
      <c r="U58" s="36"/>
      <c r="V58" s="36"/>
    </row>
    <row r="59" spans="1:22" ht="17.399999999999999" x14ac:dyDescent="0.35">
      <c r="A59">
        <v>56</v>
      </c>
      <c r="B59" s="105" t="s">
        <v>196</v>
      </c>
      <c r="C59" s="105" t="s">
        <v>120</v>
      </c>
      <c r="D59" s="27">
        <f t="shared" si="3"/>
        <v>543</v>
      </c>
      <c r="E59" s="27">
        <f t="shared" si="4"/>
        <v>135.75</v>
      </c>
      <c r="F59" s="27">
        <f t="shared" si="5"/>
        <v>543</v>
      </c>
      <c r="G59" s="28">
        <v>1</v>
      </c>
      <c r="H59" s="167"/>
      <c r="I59" s="13">
        <v>543</v>
      </c>
      <c r="J59" s="28"/>
      <c r="K59" s="28"/>
      <c r="L59" s="28"/>
      <c r="M59" s="28"/>
      <c r="N59" s="28"/>
      <c r="O59" s="28"/>
      <c r="P59" s="28"/>
      <c r="Q59" s="25"/>
      <c r="R59" s="36"/>
      <c r="S59" s="36"/>
      <c r="T59" s="36"/>
      <c r="U59" s="36"/>
      <c r="V59" s="36"/>
    </row>
    <row r="60" spans="1:22" ht="17.399999999999999" x14ac:dyDescent="0.35">
      <c r="A60">
        <v>57</v>
      </c>
      <c r="B60" s="105" t="s">
        <v>196</v>
      </c>
      <c r="C60" s="105" t="s">
        <v>119</v>
      </c>
      <c r="D60" s="27">
        <f t="shared" si="3"/>
        <v>540</v>
      </c>
      <c r="E60" s="27">
        <f t="shared" si="4"/>
        <v>135</v>
      </c>
      <c r="F60" s="27">
        <f t="shared" si="5"/>
        <v>540</v>
      </c>
      <c r="G60" s="28">
        <v>1</v>
      </c>
      <c r="H60" s="167"/>
      <c r="I60" s="13">
        <v>540</v>
      </c>
      <c r="J60" s="28"/>
      <c r="K60" s="28"/>
      <c r="L60" s="28"/>
      <c r="M60" s="28"/>
      <c r="N60" s="28"/>
      <c r="O60" s="28"/>
      <c r="P60" s="28"/>
      <c r="Q60" s="25"/>
      <c r="R60" s="36"/>
      <c r="S60" s="36"/>
      <c r="T60" s="36"/>
      <c r="U60" s="36"/>
      <c r="V60" s="36"/>
    </row>
    <row r="61" spans="1:22" ht="17.399999999999999" x14ac:dyDescent="0.35">
      <c r="A61">
        <v>58</v>
      </c>
      <c r="B61" s="105" t="s">
        <v>196</v>
      </c>
      <c r="C61" s="105" t="s">
        <v>126</v>
      </c>
      <c r="D61" s="27">
        <f t="shared" si="3"/>
        <v>525</v>
      </c>
      <c r="E61" s="27">
        <f t="shared" si="4"/>
        <v>131.25</v>
      </c>
      <c r="F61" s="27">
        <f t="shared" si="5"/>
        <v>1050</v>
      </c>
      <c r="G61" s="28">
        <v>2</v>
      </c>
      <c r="H61" s="167">
        <v>528</v>
      </c>
      <c r="I61" s="13">
        <v>522</v>
      </c>
      <c r="J61" s="28"/>
      <c r="K61" s="28"/>
      <c r="L61" s="28"/>
      <c r="M61" s="28"/>
      <c r="N61" s="28"/>
      <c r="O61" s="28"/>
      <c r="P61" s="28"/>
      <c r="Q61" s="25"/>
      <c r="R61" s="36"/>
      <c r="S61" s="36"/>
      <c r="T61" s="36"/>
      <c r="U61" s="36"/>
      <c r="V61" s="36"/>
    </row>
    <row r="62" spans="1:22" ht="17.399999999999999" x14ac:dyDescent="0.35">
      <c r="A62">
        <v>59</v>
      </c>
      <c r="B62" s="104" t="s">
        <v>195</v>
      </c>
      <c r="C62" s="104" t="s">
        <v>117</v>
      </c>
      <c r="D62" s="27">
        <f t="shared" si="3"/>
        <v>521</v>
      </c>
      <c r="E62" s="27">
        <f t="shared" si="4"/>
        <v>130.25</v>
      </c>
      <c r="F62" s="27">
        <f t="shared" si="5"/>
        <v>521</v>
      </c>
      <c r="G62" s="28">
        <v>1</v>
      </c>
      <c r="H62" s="167">
        <v>521</v>
      </c>
      <c r="I62" s="13"/>
      <c r="J62" s="28"/>
      <c r="K62" s="28"/>
      <c r="L62" s="28"/>
      <c r="M62" s="28"/>
      <c r="N62" s="28"/>
      <c r="O62" s="28"/>
      <c r="P62" s="28"/>
      <c r="Q62" s="25"/>
      <c r="R62" s="36"/>
      <c r="S62" s="36"/>
      <c r="T62" s="36"/>
      <c r="U62" s="36"/>
      <c r="V62" s="36"/>
    </row>
    <row r="63" spans="1:22" ht="17.399999999999999" x14ac:dyDescent="0.35">
      <c r="A63">
        <v>60</v>
      </c>
      <c r="B63" s="80" t="s">
        <v>196</v>
      </c>
      <c r="C63" s="80" t="s">
        <v>127</v>
      </c>
      <c r="D63" s="27">
        <f t="shared" si="3"/>
        <v>401</v>
      </c>
      <c r="E63" s="27">
        <f t="shared" si="4"/>
        <v>100.25</v>
      </c>
      <c r="F63" s="27">
        <f t="shared" si="5"/>
        <v>401</v>
      </c>
      <c r="G63" s="28">
        <v>1</v>
      </c>
      <c r="H63" s="167">
        <v>401</v>
      </c>
      <c r="I63" s="28"/>
      <c r="J63" s="28"/>
      <c r="K63" s="28"/>
      <c r="L63" s="28"/>
      <c r="M63" s="28"/>
      <c r="N63" s="28"/>
      <c r="O63" s="28"/>
      <c r="P63" s="28"/>
      <c r="Q63" s="25"/>
      <c r="R63" s="36"/>
      <c r="S63" s="36"/>
      <c r="T63" s="36"/>
      <c r="U63" s="36"/>
      <c r="V63" s="36"/>
    </row>
    <row r="64" spans="1:22" ht="17.399999999999999" x14ac:dyDescent="0.35">
      <c r="A64">
        <v>50</v>
      </c>
      <c r="B64" s="34"/>
      <c r="C64" s="12"/>
      <c r="D64" s="27"/>
      <c r="E64" s="27"/>
      <c r="F64" s="27"/>
      <c r="G64" s="28"/>
      <c r="H64" s="36"/>
      <c r="I64" s="28"/>
      <c r="J64" s="28"/>
      <c r="K64" s="28"/>
      <c r="L64" s="28"/>
      <c r="M64" s="28"/>
      <c r="N64" s="28"/>
      <c r="O64" s="28"/>
      <c r="P64" s="28"/>
      <c r="Q64" s="25"/>
      <c r="R64" s="36"/>
      <c r="S64" s="36"/>
      <c r="T64" s="36"/>
      <c r="U64" s="36"/>
      <c r="V64" s="36"/>
    </row>
    <row r="65" spans="1:22" ht="17.399999999999999" x14ac:dyDescent="0.35">
      <c r="A65">
        <v>51</v>
      </c>
      <c r="B65" s="34"/>
      <c r="C65" s="12"/>
      <c r="D65" s="27"/>
      <c r="E65" s="27"/>
      <c r="F65" s="27"/>
      <c r="G65" s="28"/>
      <c r="H65" s="36"/>
      <c r="I65" s="28"/>
      <c r="J65" s="28"/>
      <c r="K65" s="28"/>
      <c r="L65" s="28"/>
      <c r="M65" s="28"/>
      <c r="N65" s="28"/>
      <c r="O65" s="28"/>
      <c r="P65" s="28"/>
      <c r="Q65" s="25"/>
      <c r="R65" s="36"/>
      <c r="S65" s="36"/>
      <c r="T65" s="36"/>
      <c r="U65" s="36"/>
      <c r="V65" s="36"/>
    </row>
    <row r="66" spans="1:22" ht="17.399999999999999" x14ac:dyDescent="0.35">
      <c r="A66">
        <v>52</v>
      </c>
      <c r="B66" s="34"/>
      <c r="C66" s="12"/>
      <c r="D66" s="27"/>
      <c r="E66" s="27"/>
      <c r="F66" s="27"/>
      <c r="G66" s="28"/>
      <c r="H66" s="36"/>
      <c r="I66" s="28"/>
      <c r="J66" s="28"/>
      <c r="K66" s="28"/>
      <c r="L66" s="28"/>
      <c r="M66" s="28"/>
      <c r="N66" s="28"/>
      <c r="O66" s="28"/>
      <c r="P66" s="28"/>
      <c r="Q66" s="25"/>
      <c r="R66" s="36"/>
      <c r="S66" s="36"/>
      <c r="T66" s="36"/>
      <c r="U66" s="36"/>
      <c r="V66" s="36"/>
    </row>
    <row r="67" spans="1:22" ht="17.399999999999999" x14ac:dyDescent="0.35">
      <c r="A67">
        <v>53</v>
      </c>
      <c r="B67" s="43"/>
      <c r="C67" s="12"/>
      <c r="D67" s="27"/>
      <c r="E67" s="27"/>
      <c r="F67" s="27"/>
      <c r="G67" s="28"/>
      <c r="H67" s="36"/>
      <c r="I67" s="28"/>
      <c r="J67" s="28"/>
      <c r="K67" s="28"/>
      <c r="L67" s="28"/>
      <c r="M67" s="28"/>
      <c r="N67" s="28"/>
      <c r="O67" s="28"/>
      <c r="P67" s="28"/>
      <c r="Q67" s="25"/>
      <c r="R67" s="36"/>
      <c r="S67" s="36"/>
      <c r="T67" s="36"/>
      <c r="U67" s="36"/>
      <c r="V67" s="36"/>
    </row>
    <row r="68" spans="1:22" ht="17.399999999999999" x14ac:dyDescent="0.35">
      <c r="A68">
        <v>54</v>
      </c>
      <c r="B68" s="34"/>
      <c r="C68" s="12"/>
      <c r="D68" s="27"/>
      <c r="E68" s="27"/>
      <c r="F68" s="27"/>
      <c r="G68" s="28"/>
      <c r="H68" s="36"/>
      <c r="I68" s="28"/>
      <c r="J68" s="28"/>
      <c r="K68" s="28"/>
      <c r="L68" s="28"/>
      <c r="M68" s="28"/>
      <c r="N68" s="28"/>
      <c r="O68" s="28"/>
      <c r="P68" s="28"/>
      <c r="Q68" s="25"/>
      <c r="R68" s="36"/>
      <c r="S68" s="36"/>
      <c r="T68" s="36"/>
      <c r="U68" s="36"/>
      <c r="V68" s="36"/>
    </row>
    <row r="69" spans="1:22" ht="17.399999999999999" x14ac:dyDescent="0.35">
      <c r="A69">
        <v>55</v>
      </c>
      <c r="B69" s="34"/>
      <c r="C69" s="35"/>
      <c r="D69" s="27"/>
      <c r="E69" s="27"/>
      <c r="F69" s="27"/>
      <c r="G69" s="28"/>
      <c r="H69" s="36"/>
      <c r="I69" s="28"/>
      <c r="J69" s="28"/>
      <c r="K69" s="28"/>
      <c r="L69" s="28"/>
      <c r="M69" s="28"/>
      <c r="N69" s="28"/>
      <c r="O69" s="28"/>
      <c r="P69" s="28"/>
      <c r="Q69" s="25"/>
      <c r="R69" s="36"/>
      <c r="S69" s="36"/>
      <c r="T69" s="36"/>
      <c r="U69" s="36"/>
      <c r="V69" s="36"/>
    </row>
    <row r="70" spans="1:22" ht="17.399999999999999" x14ac:dyDescent="0.35">
      <c r="A70">
        <v>56</v>
      </c>
      <c r="B70" s="34"/>
      <c r="C70" s="12"/>
      <c r="D70" s="27"/>
      <c r="E70" s="27"/>
      <c r="F70" s="27"/>
      <c r="G70" s="28"/>
      <c r="H70" s="36"/>
      <c r="I70" s="28"/>
      <c r="J70" s="28"/>
      <c r="K70" s="28"/>
      <c r="L70" s="28"/>
      <c r="M70" s="28"/>
      <c r="N70" s="28"/>
      <c r="O70" s="28"/>
      <c r="P70" s="28"/>
      <c r="Q70" s="25"/>
      <c r="R70" s="36"/>
      <c r="S70" s="36"/>
      <c r="T70" s="36"/>
      <c r="U70" s="36"/>
      <c r="V70" s="36"/>
    </row>
    <row r="71" spans="1:22" ht="17.399999999999999" x14ac:dyDescent="0.35">
      <c r="A71">
        <v>57</v>
      </c>
      <c r="B71" s="43"/>
      <c r="C71" s="35"/>
      <c r="D71" s="27"/>
      <c r="E71" s="27"/>
      <c r="F71" s="27"/>
      <c r="G71" s="28"/>
      <c r="H71" s="36"/>
      <c r="I71" s="28"/>
      <c r="J71" s="28"/>
      <c r="K71" s="28"/>
      <c r="L71" s="28"/>
      <c r="M71" s="28"/>
      <c r="N71" s="28"/>
      <c r="O71" s="28"/>
      <c r="P71" s="28"/>
      <c r="Q71" s="25"/>
      <c r="R71" s="36"/>
      <c r="S71" s="36"/>
      <c r="T71" s="36"/>
      <c r="U71" s="36"/>
      <c r="V71" s="36"/>
    </row>
    <row r="72" spans="1:22" ht="17.399999999999999" x14ac:dyDescent="0.35">
      <c r="A72">
        <v>58</v>
      </c>
      <c r="B72" s="34"/>
      <c r="C72" s="12"/>
      <c r="D72" s="27"/>
      <c r="E72" s="27"/>
      <c r="F72" s="27"/>
      <c r="G72" s="28"/>
      <c r="H72" s="36"/>
      <c r="I72" s="28"/>
      <c r="J72" s="28"/>
      <c r="K72" s="28"/>
      <c r="L72" s="28"/>
      <c r="M72" s="28"/>
      <c r="N72" s="28"/>
      <c r="O72" s="28"/>
      <c r="P72" s="28"/>
      <c r="Q72" s="25"/>
      <c r="R72" s="36"/>
      <c r="S72" s="36"/>
      <c r="T72" s="36"/>
      <c r="U72" s="36"/>
      <c r="V72" s="36"/>
    </row>
    <row r="73" spans="1:22" ht="17.399999999999999" x14ac:dyDescent="0.35">
      <c r="A73">
        <v>59</v>
      </c>
      <c r="B73" s="34"/>
      <c r="C73" s="12"/>
      <c r="D73" s="27"/>
      <c r="E73" s="27"/>
      <c r="F73" s="27"/>
      <c r="G73" s="28"/>
      <c r="H73" s="36"/>
      <c r="I73" s="28"/>
      <c r="J73" s="28"/>
      <c r="K73" s="28"/>
      <c r="L73" s="28"/>
      <c r="M73" s="28"/>
      <c r="N73" s="28"/>
      <c r="O73" s="28"/>
      <c r="P73" s="28"/>
      <c r="Q73" s="25"/>
      <c r="R73" s="36"/>
      <c r="S73" s="36"/>
      <c r="T73" s="36"/>
      <c r="U73" s="36"/>
      <c r="V73" s="36"/>
    </row>
    <row r="74" spans="1:22" ht="17.399999999999999" x14ac:dyDescent="0.35">
      <c r="A74">
        <v>60</v>
      </c>
      <c r="B74" s="34"/>
      <c r="C74" s="12"/>
      <c r="D74" s="28"/>
      <c r="E74" s="27"/>
      <c r="F74" s="27"/>
      <c r="G74" s="28"/>
      <c r="H74" s="36"/>
      <c r="I74" s="28"/>
      <c r="J74" s="28"/>
      <c r="K74" s="28"/>
      <c r="L74" s="28"/>
      <c r="M74" s="28"/>
      <c r="N74" s="28"/>
      <c r="O74" s="28"/>
      <c r="P74" s="28"/>
      <c r="Q74" s="25"/>
      <c r="R74" s="36"/>
      <c r="S74" s="36"/>
      <c r="T74" s="36"/>
      <c r="U74" s="36"/>
      <c r="V74" s="36"/>
    </row>
    <row r="75" spans="1:22" ht="18" x14ac:dyDescent="0.35">
      <c r="A75">
        <v>61</v>
      </c>
      <c r="B75" s="44"/>
      <c r="C75" s="35"/>
      <c r="D75" s="27"/>
      <c r="E75" s="27"/>
      <c r="F75" s="27"/>
      <c r="G75" s="28"/>
      <c r="H75" s="36"/>
      <c r="I75" s="28"/>
      <c r="J75" s="28"/>
      <c r="K75" s="28"/>
      <c r="L75" s="28"/>
      <c r="M75" s="28"/>
      <c r="N75" s="28"/>
      <c r="O75" s="28"/>
      <c r="P75" s="28"/>
      <c r="Q75" s="25"/>
      <c r="R75" s="36"/>
      <c r="S75" s="36"/>
      <c r="T75" s="36"/>
      <c r="U75" s="36"/>
      <c r="V75" s="36"/>
    </row>
    <row r="76" spans="1:22" ht="17.399999999999999" x14ac:dyDescent="0.35">
      <c r="A76">
        <v>62</v>
      </c>
      <c r="B76" s="34"/>
      <c r="C76" s="12"/>
      <c r="D76" s="27"/>
      <c r="E76" s="27"/>
      <c r="F76" s="27"/>
      <c r="G76" s="28"/>
      <c r="H76" s="36"/>
      <c r="I76" s="28"/>
      <c r="J76" s="28"/>
      <c r="K76" s="28"/>
      <c r="L76" s="28"/>
      <c r="M76" s="28"/>
      <c r="N76" s="28"/>
      <c r="O76" s="28"/>
      <c r="P76" s="28"/>
      <c r="Q76" s="25"/>
      <c r="R76" s="36"/>
      <c r="S76" s="36"/>
      <c r="T76" s="36"/>
      <c r="U76" s="36"/>
      <c r="V76" s="36"/>
    </row>
    <row r="77" spans="1:22" ht="18" x14ac:dyDescent="0.35">
      <c r="A77">
        <v>63</v>
      </c>
      <c r="B77" s="44"/>
      <c r="C77" s="12"/>
      <c r="D77" s="27"/>
      <c r="E77" s="27"/>
      <c r="F77" s="27"/>
      <c r="G77" s="28"/>
      <c r="H77" s="36"/>
      <c r="I77" s="28"/>
      <c r="J77" s="28"/>
      <c r="K77" s="28"/>
      <c r="L77" s="28"/>
      <c r="M77" s="28"/>
      <c r="N77" s="28"/>
      <c r="O77" s="28"/>
      <c r="P77" s="28"/>
      <c r="Q77" s="25"/>
      <c r="R77" s="36"/>
      <c r="S77" s="36"/>
      <c r="T77" s="36"/>
      <c r="U77" s="36"/>
      <c r="V77" s="36"/>
    </row>
    <row r="78" spans="1:22" ht="17.399999999999999" x14ac:dyDescent="0.35">
      <c r="A78">
        <v>64</v>
      </c>
      <c r="B78" s="34"/>
      <c r="C78" s="12"/>
      <c r="D78" s="27"/>
      <c r="E78" s="28"/>
      <c r="F78" s="27"/>
      <c r="G78" s="28"/>
      <c r="H78" s="36"/>
      <c r="I78" s="28"/>
      <c r="J78" s="28"/>
      <c r="K78" s="28"/>
      <c r="L78" s="28"/>
      <c r="M78" s="28"/>
      <c r="N78" s="28"/>
      <c r="O78" s="28"/>
      <c r="P78" s="28"/>
      <c r="Q78" s="25"/>
      <c r="R78" s="36"/>
      <c r="S78" s="36"/>
      <c r="T78" s="36"/>
      <c r="U78" s="36"/>
      <c r="V78" s="36"/>
    </row>
    <row r="79" spans="1:22" ht="17.399999999999999" x14ac:dyDescent="0.35">
      <c r="A79">
        <v>65</v>
      </c>
      <c r="B79" s="34"/>
      <c r="C79" s="12"/>
      <c r="D79" s="27"/>
      <c r="E79" s="27"/>
      <c r="F79" s="27"/>
      <c r="G79" s="28"/>
      <c r="H79" s="36"/>
      <c r="I79" s="28"/>
      <c r="J79" s="28"/>
      <c r="K79" s="28"/>
      <c r="L79" s="28"/>
      <c r="M79" s="28"/>
      <c r="N79" s="28"/>
      <c r="O79" s="28"/>
      <c r="P79" s="28"/>
      <c r="Q79" s="25"/>
      <c r="R79" s="36"/>
      <c r="S79" s="36"/>
      <c r="T79" s="36"/>
      <c r="U79" s="36"/>
      <c r="V79" s="36"/>
    </row>
    <row r="80" spans="1:22" ht="17.399999999999999" x14ac:dyDescent="0.35">
      <c r="A80">
        <v>66</v>
      </c>
      <c r="B80" s="34"/>
      <c r="C80" s="35"/>
      <c r="D80" s="27"/>
      <c r="E80" s="27"/>
      <c r="F80" s="27"/>
      <c r="G80" s="28"/>
      <c r="H80" s="36"/>
      <c r="I80" s="28"/>
      <c r="J80" s="28"/>
      <c r="K80" s="28"/>
      <c r="L80" s="28"/>
      <c r="M80" s="28"/>
      <c r="N80" s="28"/>
      <c r="O80" s="28"/>
      <c r="P80" s="28"/>
      <c r="Q80" s="25"/>
      <c r="R80" s="36"/>
      <c r="S80" s="36"/>
      <c r="T80" s="36"/>
      <c r="U80" s="36"/>
      <c r="V80" s="36"/>
    </row>
    <row r="81" spans="1:22" ht="18" x14ac:dyDescent="0.35">
      <c r="A81">
        <v>67</v>
      </c>
      <c r="B81" s="44"/>
      <c r="C81" s="12"/>
      <c r="D81" s="45"/>
      <c r="E81" s="45"/>
      <c r="F81" s="27"/>
      <c r="G81" s="28"/>
      <c r="H81" s="36"/>
      <c r="I81" s="28"/>
      <c r="J81" s="28"/>
      <c r="K81" s="28"/>
      <c r="L81" s="28"/>
      <c r="M81" s="28"/>
      <c r="N81" s="28"/>
      <c r="O81" s="28"/>
      <c r="P81" s="28"/>
      <c r="Q81" s="25"/>
      <c r="R81" s="36"/>
      <c r="S81" s="36"/>
      <c r="T81" s="36"/>
      <c r="U81" s="36"/>
      <c r="V81" s="36"/>
    </row>
    <row r="82" spans="1:22" ht="17.399999999999999" x14ac:dyDescent="0.35">
      <c r="A82">
        <v>68</v>
      </c>
      <c r="B82" s="34"/>
      <c r="C82" s="12"/>
      <c r="D82" s="27"/>
      <c r="E82" s="27"/>
      <c r="F82" s="27"/>
      <c r="G82" s="28"/>
      <c r="H82" s="36"/>
      <c r="I82" s="28"/>
      <c r="J82" s="28"/>
      <c r="K82" s="28"/>
      <c r="L82" s="28"/>
      <c r="M82" s="28"/>
      <c r="N82" s="28"/>
      <c r="O82" s="28"/>
      <c r="P82" s="28"/>
      <c r="Q82" s="25"/>
      <c r="R82" s="36"/>
      <c r="S82" s="36"/>
      <c r="T82" s="36"/>
      <c r="U82" s="36"/>
      <c r="V82" s="36"/>
    </row>
    <row r="83" spans="1:22" ht="17.399999999999999" x14ac:dyDescent="0.35">
      <c r="A83">
        <v>69</v>
      </c>
      <c r="B83" s="34"/>
      <c r="C83" s="12"/>
      <c r="D83" s="27"/>
      <c r="E83" s="27"/>
      <c r="F83" s="27"/>
      <c r="G83" s="28"/>
      <c r="H83" s="36"/>
      <c r="I83" s="28"/>
      <c r="J83" s="28"/>
      <c r="K83" s="28"/>
      <c r="L83" s="28"/>
      <c r="M83" s="28"/>
      <c r="N83" s="28"/>
      <c r="O83" s="28"/>
      <c r="P83" s="28"/>
      <c r="Q83" s="25"/>
      <c r="R83" s="36"/>
      <c r="S83" s="36"/>
      <c r="T83" s="36"/>
      <c r="U83" s="36"/>
      <c r="V83" s="36"/>
    </row>
    <row r="84" spans="1:22" ht="17.399999999999999" x14ac:dyDescent="0.35">
      <c r="A84">
        <v>70</v>
      </c>
      <c r="B84" s="34"/>
      <c r="C84" s="35"/>
      <c r="D84" s="27"/>
      <c r="E84" s="27"/>
      <c r="F84" s="27"/>
      <c r="G84" s="28"/>
      <c r="H84" s="36"/>
      <c r="I84" s="28"/>
      <c r="J84" s="28"/>
      <c r="K84" s="28"/>
      <c r="L84" s="28"/>
      <c r="M84" s="28"/>
      <c r="N84" s="28"/>
      <c r="O84" s="28"/>
      <c r="P84" s="28"/>
      <c r="Q84" s="25"/>
      <c r="R84" s="36"/>
      <c r="S84" s="36"/>
      <c r="T84" s="36"/>
      <c r="U84" s="36"/>
      <c r="V84" s="36"/>
    </row>
  </sheetData>
  <sortState xmlns:xlrd2="http://schemas.microsoft.com/office/spreadsheetml/2017/richdata2" ref="B4:V64">
    <sortCondition descending="1" ref="D4:D64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9EC2-8FAD-429B-BFA4-1503ADC8D3D7}">
  <dimension ref="A1:U87"/>
  <sheetViews>
    <sheetView topLeftCell="A54" workbookViewId="0">
      <selection activeCell="G60" sqref="G60"/>
    </sheetView>
  </sheetViews>
  <sheetFormatPr defaultRowHeight="14.4" x14ac:dyDescent="0.3"/>
  <cols>
    <col min="1" max="1" width="6.77734375" customWidth="1"/>
    <col min="2" max="2" width="23.44140625" bestFit="1" customWidth="1"/>
    <col min="3" max="3" width="6.5546875" customWidth="1"/>
    <col min="4" max="4" width="5.77734375" customWidth="1"/>
    <col min="6" max="6" width="5.109375" customWidth="1"/>
    <col min="7" max="7" width="4.88671875" customWidth="1"/>
    <col min="8" max="8" width="5.77734375" customWidth="1"/>
    <col min="9" max="9" width="1.21875" customWidth="1"/>
    <col min="10" max="21" width="1" customWidth="1"/>
  </cols>
  <sheetData>
    <row r="1" spans="2:21" ht="17.399999999999999" x14ac:dyDescent="0.35">
      <c r="B1" s="46" t="s">
        <v>136</v>
      </c>
    </row>
    <row r="3" spans="2:21" ht="17.399999999999999" x14ac:dyDescent="0.35">
      <c r="B3" s="46" t="s">
        <v>128</v>
      </c>
    </row>
    <row r="5" spans="2:21" ht="34.200000000000003" customHeight="1" x14ac:dyDescent="0.3">
      <c r="B5" s="19" t="s">
        <v>129</v>
      </c>
      <c r="C5" s="47" t="s">
        <v>27</v>
      </c>
      <c r="D5" s="48" t="s">
        <v>130</v>
      </c>
      <c r="E5" s="47" t="s">
        <v>17</v>
      </c>
      <c r="F5" s="47" t="s">
        <v>18</v>
      </c>
      <c r="G5" s="53" t="s">
        <v>3</v>
      </c>
      <c r="H5" s="51" t="s">
        <v>2</v>
      </c>
      <c r="I5" s="49" t="s">
        <v>15</v>
      </c>
      <c r="J5" s="49" t="s">
        <v>14</v>
      </c>
      <c r="K5" s="49" t="s">
        <v>13</v>
      </c>
      <c r="L5" s="49" t="s">
        <v>12</v>
      </c>
      <c r="M5" s="50" t="s">
        <v>11</v>
      </c>
      <c r="N5" s="51" t="s">
        <v>10</v>
      </c>
      <c r="O5" s="51" t="s">
        <v>9</v>
      </c>
      <c r="P5" s="52"/>
      <c r="Q5" s="51" t="s">
        <v>8</v>
      </c>
      <c r="R5" s="51" t="s">
        <v>7</v>
      </c>
      <c r="S5" s="51" t="s">
        <v>6</v>
      </c>
      <c r="T5" s="51" t="s">
        <v>5</v>
      </c>
      <c r="U5" s="51" t="s">
        <v>4</v>
      </c>
    </row>
    <row r="6" spans="2:21" ht="17.399999999999999" x14ac:dyDescent="0.35">
      <c r="B6" s="54" t="s">
        <v>31</v>
      </c>
      <c r="C6" s="27" t="e">
        <f>E6/F6</f>
        <v>#DIV/0!</v>
      </c>
      <c r="D6" s="27" t="e">
        <f>C6/4</f>
        <v>#DIV/0!</v>
      </c>
      <c r="E6" s="27">
        <f t="shared" ref="E6:E11" si="0">SUM(G6:V6)</f>
        <v>0</v>
      </c>
      <c r="F6" s="28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2:21" ht="17.399999999999999" x14ac:dyDescent="0.35">
      <c r="B7" s="54" t="s">
        <v>29</v>
      </c>
      <c r="C7" s="27">
        <f>E7/F7</f>
        <v>710</v>
      </c>
      <c r="D7" s="27">
        <f>C7/4</f>
        <v>177.5</v>
      </c>
      <c r="E7" s="27">
        <f>SUM(G7:V7)</f>
        <v>1420</v>
      </c>
      <c r="F7" s="28">
        <v>2</v>
      </c>
      <c r="G7" s="27">
        <v>687</v>
      </c>
      <c r="H7" s="28">
        <v>733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</row>
    <row r="8" spans="2:21" ht="17.399999999999999" x14ac:dyDescent="0.35">
      <c r="B8" s="54" t="s">
        <v>30</v>
      </c>
      <c r="C8" s="27">
        <f>E8/F8</f>
        <v>706.5</v>
      </c>
      <c r="D8" s="27">
        <f>C8/4</f>
        <v>176.625</v>
      </c>
      <c r="E8" s="27">
        <f>SUM(G8:V8)</f>
        <v>1413</v>
      </c>
      <c r="F8" s="28">
        <v>2</v>
      </c>
      <c r="G8" s="27">
        <v>706</v>
      </c>
      <c r="H8" s="28">
        <v>707</v>
      </c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2:21" ht="17.399999999999999" x14ac:dyDescent="0.35">
      <c r="B9" s="54" t="s">
        <v>32</v>
      </c>
      <c r="C9" s="27">
        <f>E9/F9</f>
        <v>656.5</v>
      </c>
      <c r="D9" s="27">
        <f>C9/4</f>
        <v>164.125</v>
      </c>
      <c r="E9" s="27">
        <f>SUM(G9:V9)</f>
        <v>1313</v>
      </c>
      <c r="F9" s="28">
        <v>2</v>
      </c>
      <c r="G9" s="27">
        <v>678</v>
      </c>
      <c r="H9" s="28">
        <v>635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2:21" ht="18" thickBot="1" x14ac:dyDescent="0.4">
      <c r="B10" s="149" t="s">
        <v>35</v>
      </c>
      <c r="C10" s="58">
        <f>E10/F10</f>
        <v>636.5</v>
      </c>
      <c r="D10" s="58">
        <f>C10/4</f>
        <v>159.125</v>
      </c>
      <c r="E10" s="27">
        <f>SUM(G10:V10)</f>
        <v>1273</v>
      </c>
      <c r="F10" s="57">
        <v>2</v>
      </c>
      <c r="G10" s="58">
        <v>600</v>
      </c>
      <c r="H10" s="57">
        <v>673</v>
      </c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</row>
    <row r="11" spans="2:21" ht="17.399999999999999" x14ac:dyDescent="0.35">
      <c r="B11" s="60" t="s">
        <v>131</v>
      </c>
      <c r="C11" s="61" t="s">
        <v>0</v>
      </c>
      <c r="D11" s="62" t="s">
        <v>0</v>
      </c>
      <c r="E11" s="27">
        <f t="shared" si="0"/>
        <v>5419</v>
      </c>
      <c r="F11" s="63">
        <f>SUM(F6:F10)</f>
        <v>8</v>
      </c>
      <c r="G11" s="62">
        <f>SUM(G7:G10)</f>
        <v>2671</v>
      </c>
      <c r="H11" s="63">
        <f>SUM(H6:H10)</f>
        <v>2748</v>
      </c>
      <c r="I11" s="64"/>
      <c r="J11" s="63"/>
      <c r="K11" s="63"/>
      <c r="L11" s="63"/>
      <c r="M11" s="63"/>
      <c r="N11" s="63"/>
      <c r="O11" s="63"/>
      <c r="P11" s="64"/>
      <c r="Q11" s="63"/>
      <c r="R11" s="63"/>
      <c r="S11" s="63"/>
      <c r="T11" s="63"/>
      <c r="U11" s="63"/>
    </row>
    <row r="12" spans="2:21" ht="17.399999999999999" x14ac:dyDescent="0.35">
      <c r="B12" s="12" t="s">
        <v>23</v>
      </c>
      <c r="C12" s="28"/>
      <c r="D12" s="28"/>
      <c r="E12" s="27" t="s">
        <v>0</v>
      </c>
      <c r="F12" s="28"/>
      <c r="G12" s="121">
        <v>237</v>
      </c>
      <c r="H12" s="121">
        <v>339</v>
      </c>
      <c r="I12" s="13"/>
      <c r="J12" s="13"/>
      <c r="K12" s="13"/>
      <c r="L12" s="13"/>
      <c r="M12" s="13"/>
      <c r="N12" s="13"/>
      <c r="O12" s="13"/>
      <c r="P12" s="28"/>
      <c r="Q12" s="13"/>
      <c r="R12" s="13"/>
      <c r="S12" s="13"/>
      <c r="T12" s="13"/>
      <c r="U12" s="13"/>
    </row>
    <row r="13" spans="2:21" ht="17.399999999999999" x14ac:dyDescent="0.35">
      <c r="B13" s="46"/>
      <c r="C13" s="2"/>
      <c r="D13" s="2"/>
      <c r="E13" s="27" t="s">
        <v>0</v>
      </c>
      <c r="F13" s="2"/>
      <c r="G13" s="6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66"/>
    </row>
    <row r="14" spans="2:21" x14ac:dyDescent="0.3">
      <c r="E14" s="27" t="s">
        <v>0</v>
      </c>
      <c r="F14" t="s">
        <v>0</v>
      </c>
    </row>
    <row r="15" spans="2:21" ht="34.799999999999997" customHeight="1" x14ac:dyDescent="0.3">
      <c r="B15" s="19" t="s">
        <v>165</v>
      </c>
      <c r="C15" s="47" t="s">
        <v>27</v>
      </c>
      <c r="D15" s="48" t="s">
        <v>130</v>
      </c>
      <c r="E15" s="47" t="s">
        <v>17</v>
      </c>
      <c r="F15" s="47" t="s">
        <v>132</v>
      </c>
      <c r="G15" s="53" t="s">
        <v>3</v>
      </c>
      <c r="H15" s="51" t="s">
        <v>2</v>
      </c>
      <c r="I15" s="49" t="s">
        <v>15</v>
      </c>
      <c r="J15" s="49" t="s">
        <v>14</v>
      </c>
      <c r="K15" s="49" t="s">
        <v>13</v>
      </c>
      <c r="L15" s="49" t="s">
        <v>12</v>
      </c>
      <c r="M15" s="50" t="s">
        <v>11</v>
      </c>
      <c r="N15" s="51" t="s">
        <v>10</v>
      </c>
      <c r="O15" s="51" t="s">
        <v>9</v>
      </c>
      <c r="P15" s="52"/>
      <c r="Q15" s="51" t="s">
        <v>8</v>
      </c>
      <c r="R15" s="51" t="s">
        <v>7</v>
      </c>
      <c r="S15" s="51" t="s">
        <v>6</v>
      </c>
      <c r="T15" s="51" t="s">
        <v>5</v>
      </c>
      <c r="U15" s="51" t="s">
        <v>4</v>
      </c>
    </row>
    <row r="16" spans="2:21" ht="17.399999999999999" x14ac:dyDescent="0.35">
      <c r="B16" s="31" t="s">
        <v>38</v>
      </c>
      <c r="C16" s="27">
        <f>E16/F16</f>
        <v>686</v>
      </c>
      <c r="D16" s="27">
        <f>C16/4</f>
        <v>171.5</v>
      </c>
      <c r="E16" s="27">
        <f>SUM(G16:V16)</f>
        <v>686</v>
      </c>
      <c r="F16" s="28">
        <v>1</v>
      </c>
      <c r="G16" s="27"/>
      <c r="H16" s="28">
        <v>686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2:21" ht="17.399999999999999" x14ac:dyDescent="0.35">
      <c r="B17" s="31" t="s">
        <v>40</v>
      </c>
      <c r="C17" s="27">
        <f>E17/F17</f>
        <v>663</v>
      </c>
      <c r="D17" s="27">
        <f>C17/4</f>
        <v>165.75</v>
      </c>
      <c r="E17" s="27">
        <f>SUM(G17:V17)</f>
        <v>1326</v>
      </c>
      <c r="F17" s="28">
        <v>2</v>
      </c>
      <c r="G17" s="27">
        <v>674</v>
      </c>
      <c r="H17" s="28">
        <v>652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2:21" ht="17.399999999999999" x14ac:dyDescent="0.35">
      <c r="B18" s="31" t="s">
        <v>33</v>
      </c>
      <c r="C18" s="27">
        <f>E18/F18</f>
        <v>641.5</v>
      </c>
      <c r="D18" s="27">
        <f>C18/4</f>
        <v>160.375</v>
      </c>
      <c r="E18" s="27">
        <f>SUM(G18:V18)</f>
        <v>1283</v>
      </c>
      <c r="F18" s="28">
        <v>2</v>
      </c>
      <c r="G18" s="27">
        <v>651</v>
      </c>
      <c r="H18" s="28">
        <v>632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2:21" ht="17.399999999999999" x14ac:dyDescent="0.35">
      <c r="B19" s="31" t="s">
        <v>34</v>
      </c>
      <c r="C19" s="27">
        <f>E19/F19</f>
        <v>569</v>
      </c>
      <c r="D19" s="27">
        <f>C19/4</f>
        <v>142.25</v>
      </c>
      <c r="E19" s="27">
        <f>SUM(G19:V19)</f>
        <v>569</v>
      </c>
      <c r="F19" s="55">
        <v>1</v>
      </c>
      <c r="G19" s="27">
        <v>569</v>
      </c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</row>
    <row r="20" spans="2:21" ht="18" thickBot="1" x14ac:dyDescent="0.4">
      <c r="B20" s="150" t="s">
        <v>36</v>
      </c>
      <c r="C20" s="58">
        <f>E20/F20</f>
        <v>551</v>
      </c>
      <c r="D20" s="58">
        <f>C20/4</f>
        <v>137.75</v>
      </c>
      <c r="E20" s="27">
        <f>SUM(G20:V20)</f>
        <v>1102</v>
      </c>
      <c r="F20" s="57">
        <v>2</v>
      </c>
      <c r="G20" s="58">
        <v>546</v>
      </c>
      <c r="H20" s="57">
        <v>556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</row>
    <row r="21" spans="2:21" ht="17.399999999999999" x14ac:dyDescent="0.35">
      <c r="B21" s="60" t="s">
        <v>131</v>
      </c>
      <c r="C21" s="62">
        <f t="shared" ref="C21" si="1">E21/F21</f>
        <v>620.75</v>
      </c>
      <c r="D21" s="62">
        <f>C21/F21</f>
        <v>77.59375</v>
      </c>
      <c r="E21" s="27">
        <f t="shared" ref="E21" si="2">SUM(G21:V21)</f>
        <v>4966</v>
      </c>
      <c r="F21" s="63">
        <f>SUM(F16:F20)</f>
        <v>8</v>
      </c>
      <c r="G21" s="62">
        <f>SUM(G16:G20)</f>
        <v>2440</v>
      </c>
      <c r="H21" s="63">
        <f>SUM(H16:H20)</f>
        <v>2526</v>
      </c>
      <c r="I21" s="64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</row>
    <row r="22" spans="2:21" ht="17.399999999999999" x14ac:dyDescent="0.35">
      <c r="B22" s="12" t="s">
        <v>23</v>
      </c>
      <c r="C22" s="16"/>
      <c r="D22" s="16"/>
      <c r="E22" s="27" t="s">
        <v>0</v>
      </c>
      <c r="F22" s="16"/>
      <c r="G22" s="121">
        <v>54</v>
      </c>
      <c r="H22" s="121">
        <v>269</v>
      </c>
      <c r="I22" s="13"/>
      <c r="J22" s="13"/>
      <c r="K22" s="13"/>
      <c r="L22" s="13"/>
      <c r="M22" s="13"/>
      <c r="N22" s="13"/>
      <c r="O22" s="13"/>
      <c r="P22" s="16"/>
      <c r="Q22" s="13"/>
      <c r="R22" s="13"/>
      <c r="S22" s="13"/>
      <c r="T22" s="13"/>
      <c r="U22" s="13"/>
    </row>
    <row r="23" spans="2:21" ht="17.399999999999999" x14ac:dyDescent="0.35">
      <c r="B23" s="46"/>
      <c r="E23" s="45" t="s">
        <v>0</v>
      </c>
      <c r="G23" s="66"/>
      <c r="U23" s="66"/>
    </row>
    <row r="24" spans="2:21" x14ac:dyDescent="0.3">
      <c r="E24" s="45"/>
      <c r="F24" t="s">
        <v>0</v>
      </c>
    </row>
    <row r="25" spans="2:21" ht="32.4" customHeight="1" x14ac:dyDescent="0.3">
      <c r="B25" s="19" t="s">
        <v>159</v>
      </c>
      <c r="C25" s="47" t="s">
        <v>27</v>
      </c>
      <c r="D25" s="48" t="s">
        <v>130</v>
      </c>
      <c r="E25" s="90" t="s">
        <v>17</v>
      </c>
      <c r="F25" s="47" t="s">
        <v>18</v>
      </c>
      <c r="G25" s="51" t="s">
        <v>3</v>
      </c>
      <c r="H25" s="51" t="s">
        <v>2</v>
      </c>
      <c r="I25" s="5" t="s">
        <v>3</v>
      </c>
      <c r="J25" s="51" t="s">
        <v>4</v>
      </c>
      <c r="K25" s="5" t="s">
        <v>5</v>
      </c>
      <c r="L25" s="51" t="s">
        <v>6</v>
      </c>
      <c r="M25" s="5" t="s">
        <v>7</v>
      </c>
      <c r="N25" s="51" t="s">
        <v>8</v>
      </c>
      <c r="O25" s="5" t="s">
        <v>9</v>
      </c>
      <c r="P25" s="52"/>
      <c r="Q25" s="51" t="s">
        <v>10</v>
      </c>
      <c r="R25" s="51" t="s">
        <v>11</v>
      </c>
      <c r="S25" s="51" t="s">
        <v>12</v>
      </c>
      <c r="T25" s="51" t="s">
        <v>13</v>
      </c>
      <c r="U25" s="51" t="s">
        <v>14</v>
      </c>
    </row>
    <row r="26" spans="2:21" ht="17.399999999999999" x14ac:dyDescent="0.35">
      <c r="B26" s="68" t="s">
        <v>39</v>
      </c>
      <c r="C26" s="27">
        <f>E26/F26</f>
        <v>623.5</v>
      </c>
      <c r="D26" s="27">
        <f>C26/4</f>
        <v>155.875</v>
      </c>
      <c r="E26" s="27">
        <f>SUM(G26:V26)</f>
        <v>1247</v>
      </c>
      <c r="F26" s="28">
        <v>2</v>
      </c>
      <c r="G26" s="27">
        <v>659</v>
      </c>
      <c r="H26" s="28">
        <v>588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2:21" ht="17.399999999999999" x14ac:dyDescent="0.35">
      <c r="B27" s="68" t="s">
        <v>41</v>
      </c>
      <c r="C27" s="27">
        <f>E27/F27</f>
        <v>594</v>
      </c>
      <c r="D27" s="27">
        <f>C27/4</f>
        <v>148.5</v>
      </c>
      <c r="E27" s="27">
        <f>SUM(G27:V27)</f>
        <v>1188</v>
      </c>
      <c r="F27" s="28">
        <v>2</v>
      </c>
      <c r="G27" s="27">
        <v>593</v>
      </c>
      <c r="H27" s="28">
        <v>595</v>
      </c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2:21" ht="17.399999999999999" x14ac:dyDescent="0.35">
      <c r="B28" s="68" t="s">
        <v>210</v>
      </c>
      <c r="C28" s="27">
        <f>E28/F28</f>
        <v>563</v>
      </c>
      <c r="D28" s="27">
        <f>C28/4</f>
        <v>140.75</v>
      </c>
      <c r="E28" s="27">
        <f>SUM(G28:V28)</f>
        <v>563</v>
      </c>
      <c r="F28" s="28">
        <v>1</v>
      </c>
      <c r="G28" s="28">
        <v>563</v>
      </c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spans="2:21" ht="17.399999999999999" x14ac:dyDescent="0.35">
      <c r="B29" s="114" t="s">
        <v>48</v>
      </c>
      <c r="C29" s="27">
        <f>E29/F29</f>
        <v>548</v>
      </c>
      <c r="D29" s="27">
        <f>C29/4</f>
        <v>137</v>
      </c>
      <c r="E29" s="27">
        <f>SUM(G29:V29)</f>
        <v>548</v>
      </c>
      <c r="F29" s="28">
        <v>1</v>
      </c>
      <c r="G29" s="27"/>
      <c r="H29" s="28">
        <v>548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2:21" ht="17.399999999999999" x14ac:dyDescent="0.35">
      <c r="B30" s="68" t="s">
        <v>42</v>
      </c>
      <c r="C30" s="27">
        <f>E30/F30</f>
        <v>535</v>
      </c>
      <c r="D30" s="27">
        <f>C30/4</f>
        <v>133.75</v>
      </c>
      <c r="E30" s="27">
        <f>SUM(G30:V30)</f>
        <v>1070</v>
      </c>
      <c r="F30" s="28">
        <v>2</v>
      </c>
      <c r="G30" s="27">
        <v>484</v>
      </c>
      <c r="H30" s="28">
        <v>586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spans="2:21" ht="17.399999999999999" x14ac:dyDescent="0.35">
      <c r="B31" s="68" t="s">
        <v>43</v>
      </c>
      <c r="C31" s="27" t="e">
        <f t="shared" ref="C31" si="3">E31/F31</f>
        <v>#DIV/0!</v>
      </c>
      <c r="D31" s="27" t="e">
        <f t="shared" ref="D31" si="4">C31/4</f>
        <v>#DIV/0!</v>
      </c>
      <c r="E31" s="27">
        <f t="shared" ref="E31" si="5">SUM(G31:V31)</f>
        <v>0</v>
      </c>
      <c r="F31" s="28"/>
      <c r="G31" s="27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spans="2:21" ht="17.399999999999999" x14ac:dyDescent="0.35">
      <c r="B32" s="60" t="s">
        <v>131</v>
      </c>
      <c r="C32" s="62">
        <f t="shared" ref="C32" si="6">E32/F32</f>
        <v>42.625</v>
      </c>
      <c r="D32" s="62">
        <f t="shared" ref="D32" si="7">C32/4</f>
        <v>10.65625</v>
      </c>
      <c r="E32" s="27">
        <f>SUM(G33:V33)</f>
        <v>341</v>
      </c>
      <c r="F32" s="63">
        <f>SUM(F26:F31)</f>
        <v>8</v>
      </c>
      <c r="G32" s="62">
        <f>SUM(G26:G31)</f>
        <v>2299</v>
      </c>
      <c r="H32" s="63">
        <f>SUM(H26:H31)</f>
        <v>2317</v>
      </c>
      <c r="I32" s="64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</row>
    <row r="33" spans="1:21" ht="17.399999999999999" x14ac:dyDescent="0.35">
      <c r="B33" s="12" t="s">
        <v>23</v>
      </c>
      <c r="C33" s="28"/>
      <c r="D33" s="28"/>
      <c r="E33" s="27" t="s">
        <v>0</v>
      </c>
      <c r="F33" s="28"/>
      <c r="G33" s="122">
        <v>53</v>
      </c>
      <c r="H33" s="121">
        <v>288</v>
      </c>
      <c r="I33" s="13"/>
      <c r="J33" s="13"/>
      <c r="K33" s="13"/>
      <c r="L33" s="13"/>
      <c r="M33" s="13"/>
      <c r="N33" s="13"/>
      <c r="O33" s="13"/>
      <c r="P33" s="28"/>
      <c r="Q33" s="13"/>
      <c r="R33" s="13"/>
      <c r="S33" s="13"/>
      <c r="T33" s="13"/>
      <c r="U33" s="13"/>
    </row>
    <row r="35" spans="1:21" ht="17.399999999999999" x14ac:dyDescent="0.35">
      <c r="B35" s="46"/>
      <c r="C35" s="2"/>
      <c r="D35" s="2"/>
      <c r="E35" s="45"/>
      <c r="F35" s="2"/>
      <c r="G35" s="66"/>
      <c r="H35" s="2"/>
      <c r="I35" s="66"/>
      <c r="J35" s="66"/>
      <c r="K35" s="66"/>
      <c r="L35" s="66"/>
      <c r="M35" s="66"/>
      <c r="N35" s="66"/>
      <c r="O35" s="66"/>
      <c r="P35" s="2"/>
      <c r="Q35" s="66"/>
      <c r="R35" s="66"/>
      <c r="S35" s="66"/>
      <c r="T35" s="66"/>
      <c r="U35" s="66"/>
    </row>
    <row r="36" spans="1:21" ht="17.399999999999999" x14ac:dyDescent="0.35">
      <c r="B36" s="46"/>
      <c r="C36" s="2"/>
      <c r="D36" s="2"/>
      <c r="E36" s="45"/>
      <c r="F36" s="2"/>
      <c r="G36" s="66"/>
      <c r="H36" s="2"/>
      <c r="I36" s="66"/>
      <c r="J36" s="66"/>
      <c r="K36" s="66"/>
      <c r="L36" s="66"/>
      <c r="M36" s="66"/>
      <c r="N36" s="66"/>
      <c r="O36" s="66"/>
      <c r="P36" s="2"/>
      <c r="Q36" s="66"/>
      <c r="R36" s="66"/>
      <c r="S36" s="66"/>
      <c r="T36" s="66"/>
      <c r="U36" s="66"/>
    </row>
    <row r="37" spans="1:21" ht="24" customHeight="1" x14ac:dyDescent="0.3">
      <c r="E37" s="45"/>
    </row>
    <row r="38" spans="1:21" x14ac:dyDescent="0.3">
      <c r="E38" s="45"/>
    </row>
    <row r="39" spans="1:21" ht="33" customHeight="1" x14ac:dyDescent="0.3">
      <c r="B39" s="91" t="s">
        <v>166</v>
      </c>
      <c r="C39" s="47" t="s">
        <v>27</v>
      </c>
      <c r="D39" s="48" t="s">
        <v>130</v>
      </c>
      <c r="E39" s="47" t="s">
        <v>17</v>
      </c>
      <c r="F39" s="20" t="s">
        <v>18</v>
      </c>
      <c r="G39" s="51" t="s">
        <v>15</v>
      </c>
      <c r="H39" s="51" t="s">
        <v>2</v>
      </c>
      <c r="I39" s="7" t="s">
        <v>3</v>
      </c>
      <c r="J39" s="51" t="s">
        <v>4</v>
      </c>
      <c r="K39" s="7" t="s">
        <v>5</v>
      </c>
      <c r="L39" s="51" t="s">
        <v>6</v>
      </c>
      <c r="M39" s="7" t="s">
        <v>7</v>
      </c>
      <c r="N39" s="51" t="s">
        <v>8</v>
      </c>
      <c r="O39" s="7" t="s">
        <v>9</v>
      </c>
      <c r="P39" s="52"/>
      <c r="Q39" s="51" t="s">
        <v>10</v>
      </c>
      <c r="R39" s="51" t="s">
        <v>11</v>
      </c>
      <c r="S39" s="51" t="s">
        <v>12</v>
      </c>
      <c r="T39" s="51" t="s">
        <v>13</v>
      </c>
      <c r="U39" s="51" t="s">
        <v>14</v>
      </c>
    </row>
    <row r="40" spans="1:21" ht="18" x14ac:dyDescent="0.35">
      <c r="A40" s="34"/>
      <c r="B40" s="74" t="s">
        <v>45</v>
      </c>
      <c r="C40" s="27">
        <f>E40/F40</f>
        <v>652</v>
      </c>
      <c r="D40" s="27">
        <f>C40/4</f>
        <v>163</v>
      </c>
      <c r="E40" s="27">
        <f>SUM(G40:V40)</f>
        <v>1304</v>
      </c>
      <c r="F40" s="28">
        <v>2</v>
      </c>
      <c r="G40" s="27">
        <v>616</v>
      </c>
      <c r="H40" s="28">
        <v>688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</row>
    <row r="41" spans="1:21" ht="18" x14ac:dyDescent="0.35">
      <c r="A41" s="34"/>
      <c r="B41" s="74" t="s">
        <v>44</v>
      </c>
      <c r="C41" s="27">
        <f>E41/F41</f>
        <v>623</v>
      </c>
      <c r="D41" s="27">
        <f>C41/4</f>
        <v>155.75</v>
      </c>
      <c r="E41" s="27">
        <f>SUM(G41:V41)</f>
        <v>1246</v>
      </c>
      <c r="F41" s="28">
        <v>2</v>
      </c>
      <c r="G41" s="27">
        <v>577</v>
      </c>
      <c r="H41" s="28">
        <v>669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</row>
    <row r="42" spans="1:21" ht="18" x14ac:dyDescent="0.35">
      <c r="A42" s="34"/>
      <c r="B42" s="74" t="s">
        <v>52</v>
      </c>
      <c r="C42" s="27">
        <f>E42/F42</f>
        <v>614.5</v>
      </c>
      <c r="D42" s="27">
        <f>C42/4</f>
        <v>153.625</v>
      </c>
      <c r="E42" s="27">
        <f>SUM(G42:V42)</f>
        <v>1229</v>
      </c>
      <c r="F42" s="28">
        <v>2</v>
      </c>
      <c r="G42" s="27">
        <v>594</v>
      </c>
      <c r="H42" s="28">
        <v>635</v>
      </c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</row>
    <row r="43" spans="1:21" ht="18" x14ac:dyDescent="0.35">
      <c r="A43" s="34"/>
      <c r="B43" s="74" t="s">
        <v>46</v>
      </c>
      <c r="C43" s="27">
        <f>E43/F43</f>
        <v>544</v>
      </c>
      <c r="D43" s="27">
        <f>C43/4</f>
        <v>136</v>
      </c>
      <c r="E43" s="27">
        <f>SUM(G43:V43)</f>
        <v>544</v>
      </c>
      <c r="F43" s="28">
        <v>1</v>
      </c>
      <c r="G43" s="27"/>
      <c r="H43" s="28">
        <v>544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</row>
    <row r="44" spans="1:21" ht="18" thickBot="1" x14ac:dyDescent="0.4">
      <c r="A44" s="34"/>
      <c r="B44" s="151" t="s">
        <v>48</v>
      </c>
      <c r="C44" s="27">
        <f>E44/F44</f>
        <v>520</v>
      </c>
      <c r="D44" s="27">
        <f>C44/4</f>
        <v>130</v>
      </c>
      <c r="E44" s="27">
        <f>SUM(G44:V44)</f>
        <v>520</v>
      </c>
      <c r="F44" s="57">
        <v>1</v>
      </c>
      <c r="G44" s="58">
        <v>520</v>
      </c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</row>
    <row r="45" spans="1:21" ht="17.399999999999999" x14ac:dyDescent="0.35">
      <c r="B45" s="60" t="s">
        <v>131</v>
      </c>
      <c r="C45" s="62">
        <f t="shared" ref="C45" si="8">E45/F45</f>
        <v>605.375</v>
      </c>
      <c r="D45" s="62">
        <f t="shared" ref="D45" si="9">C45/4</f>
        <v>151.34375</v>
      </c>
      <c r="E45" s="27">
        <f t="shared" ref="E45" si="10">SUM(G45:V45)</f>
        <v>4843</v>
      </c>
      <c r="F45" s="63">
        <f>SUM(F40:F44)</f>
        <v>8</v>
      </c>
      <c r="G45" s="62">
        <f>SUM(G40:G44)</f>
        <v>2307</v>
      </c>
      <c r="H45" s="63">
        <f>SUM(H40:H44)</f>
        <v>2536</v>
      </c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</row>
    <row r="46" spans="1:21" ht="17.399999999999999" x14ac:dyDescent="0.35">
      <c r="B46" s="12" t="s">
        <v>23</v>
      </c>
      <c r="C46" s="16"/>
      <c r="D46" s="16"/>
      <c r="E46" s="69" t="s">
        <v>0</v>
      </c>
      <c r="F46" s="16" t="s">
        <v>0</v>
      </c>
      <c r="G46" s="121">
        <v>190</v>
      </c>
      <c r="H46" s="121">
        <v>467</v>
      </c>
      <c r="I46" s="13"/>
      <c r="J46" s="13"/>
      <c r="K46" s="13"/>
      <c r="L46" s="13"/>
      <c r="M46" s="13"/>
      <c r="N46" s="13"/>
      <c r="O46" s="13"/>
      <c r="P46" s="16"/>
      <c r="Q46" s="13"/>
      <c r="R46" s="13"/>
      <c r="S46" s="13"/>
      <c r="T46" s="13"/>
      <c r="U46" s="13"/>
    </row>
    <row r="47" spans="1:21" ht="17.399999999999999" x14ac:dyDescent="0.35">
      <c r="B47" s="46"/>
      <c r="E47" s="45"/>
      <c r="G47" s="66"/>
      <c r="H47" s="66"/>
      <c r="I47" s="66"/>
      <c r="J47" s="66"/>
      <c r="K47" s="66"/>
      <c r="L47" s="66"/>
      <c r="M47" s="66"/>
      <c r="N47" s="66"/>
      <c r="O47" s="66"/>
      <c r="Q47" s="66"/>
      <c r="R47" s="66"/>
      <c r="S47" s="66"/>
      <c r="T47" s="66"/>
      <c r="U47" s="66"/>
    </row>
    <row r="48" spans="1:21" ht="17.399999999999999" x14ac:dyDescent="0.35">
      <c r="B48" s="46"/>
      <c r="E48" s="45"/>
      <c r="G48" s="66"/>
      <c r="H48" s="66"/>
      <c r="I48" s="66"/>
      <c r="J48" s="66"/>
      <c r="K48" s="66"/>
      <c r="L48" s="66"/>
      <c r="M48" s="66"/>
      <c r="N48" s="66"/>
      <c r="O48" s="66"/>
      <c r="Q48" s="66"/>
      <c r="R48" s="66"/>
      <c r="S48" s="66"/>
      <c r="T48" s="66"/>
      <c r="U48" s="66"/>
    </row>
    <row r="49" spans="2:21" x14ac:dyDescent="0.3">
      <c r="E49" s="45"/>
    </row>
    <row r="50" spans="2:21" x14ac:dyDescent="0.3">
      <c r="E50" s="45"/>
    </row>
    <row r="51" spans="2:21" ht="34.200000000000003" customHeight="1" x14ac:dyDescent="0.3">
      <c r="B51" s="19" t="s">
        <v>167</v>
      </c>
      <c r="C51" s="47" t="s">
        <v>27</v>
      </c>
      <c r="D51" s="48" t="s">
        <v>130</v>
      </c>
      <c r="E51" s="47" t="s">
        <v>17</v>
      </c>
      <c r="F51" s="47" t="s">
        <v>18</v>
      </c>
      <c r="G51" s="51" t="s">
        <v>15</v>
      </c>
      <c r="H51" s="51" t="s">
        <v>2</v>
      </c>
      <c r="I51" s="5" t="s">
        <v>3</v>
      </c>
      <c r="J51" s="51" t="s">
        <v>4</v>
      </c>
      <c r="K51" s="5" t="s">
        <v>5</v>
      </c>
      <c r="L51" s="51" t="s">
        <v>6</v>
      </c>
      <c r="M51" s="5" t="s">
        <v>7</v>
      </c>
      <c r="N51" s="51" t="s">
        <v>8</v>
      </c>
      <c r="O51" s="5" t="s">
        <v>9</v>
      </c>
      <c r="P51" s="52"/>
      <c r="Q51" s="51" t="s">
        <v>10</v>
      </c>
      <c r="R51" s="51" t="s">
        <v>11</v>
      </c>
      <c r="S51" s="51" t="s">
        <v>12</v>
      </c>
      <c r="T51" s="51" t="s">
        <v>13</v>
      </c>
      <c r="U51" s="51" t="s">
        <v>14</v>
      </c>
    </row>
    <row r="52" spans="2:21" ht="17.399999999999999" x14ac:dyDescent="0.35">
      <c r="B52" s="32" t="s">
        <v>49</v>
      </c>
      <c r="C52" s="27" t="e">
        <f t="shared" ref="C52" si="11">E52/F52</f>
        <v>#DIV/0!</v>
      </c>
      <c r="D52" s="27" t="e">
        <f t="shared" ref="D52" si="12">C52/4</f>
        <v>#DIV/0!</v>
      </c>
      <c r="E52" s="27">
        <f t="shared" ref="E52:E59" si="13">SUM(G52:V52)</f>
        <v>0</v>
      </c>
      <c r="F52" s="28"/>
      <c r="G52" s="27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spans="2:21" ht="17.399999999999999" x14ac:dyDescent="0.35">
      <c r="B53" s="32" t="s">
        <v>54</v>
      </c>
      <c r="C53" s="27">
        <f>E53/F53</f>
        <v>605</v>
      </c>
      <c r="D53" s="27">
        <f>C53/4</f>
        <v>151.25</v>
      </c>
      <c r="E53" s="27">
        <f>SUM(G53:V53)</f>
        <v>605</v>
      </c>
      <c r="F53" s="28">
        <v>1</v>
      </c>
      <c r="G53" s="28">
        <v>605</v>
      </c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2:21" ht="17.399999999999999" x14ac:dyDescent="0.35">
      <c r="B54" s="32" t="s">
        <v>47</v>
      </c>
      <c r="C54" s="27">
        <f>E54/F54</f>
        <v>539</v>
      </c>
      <c r="D54" s="27">
        <f>C54/4</f>
        <v>134.75</v>
      </c>
      <c r="E54" s="27">
        <f>SUM(G54:V54)</f>
        <v>539</v>
      </c>
      <c r="F54" s="28">
        <v>1</v>
      </c>
      <c r="G54" s="27">
        <v>539</v>
      </c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  <row r="55" spans="2:21" ht="17.399999999999999" x14ac:dyDescent="0.35">
      <c r="B55" s="32" t="s">
        <v>51</v>
      </c>
      <c r="C55" s="27">
        <f>E55/F55</f>
        <v>536.5</v>
      </c>
      <c r="D55" s="27">
        <f>C55/4</f>
        <v>134.125</v>
      </c>
      <c r="E55" s="27">
        <f>SUM(G55:V55)</f>
        <v>1073</v>
      </c>
      <c r="F55" s="28">
        <v>2</v>
      </c>
      <c r="G55" s="27">
        <v>523</v>
      </c>
      <c r="H55" s="28">
        <v>550</v>
      </c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</row>
    <row r="56" spans="2:21" ht="17.399999999999999" x14ac:dyDescent="0.35">
      <c r="B56" s="32" t="s">
        <v>50</v>
      </c>
      <c r="C56" s="27">
        <f>E56/F56</f>
        <v>515.5</v>
      </c>
      <c r="D56" s="27">
        <f>C56/4</f>
        <v>128.875</v>
      </c>
      <c r="E56" s="27">
        <f>SUM(G56:V56)</f>
        <v>1031</v>
      </c>
      <c r="F56" s="55">
        <v>2</v>
      </c>
      <c r="G56" s="27">
        <v>494</v>
      </c>
      <c r="H56" s="55">
        <v>537</v>
      </c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</row>
    <row r="57" spans="2:21" ht="17.399999999999999" x14ac:dyDescent="0.35">
      <c r="B57" s="32" t="s">
        <v>53</v>
      </c>
      <c r="C57" s="27">
        <f>E57/F57</f>
        <v>470</v>
      </c>
      <c r="D57" s="27">
        <f>C57/4</f>
        <v>117.5</v>
      </c>
      <c r="E57" s="27">
        <f>SUM(G57:V57)</f>
        <v>470</v>
      </c>
      <c r="F57" s="28">
        <v>1</v>
      </c>
      <c r="G57" s="28"/>
      <c r="H57" s="28">
        <v>470</v>
      </c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2:21" ht="18" thickBot="1" x14ac:dyDescent="0.4">
      <c r="B58" s="152" t="s">
        <v>198</v>
      </c>
      <c r="C58" s="58"/>
      <c r="D58" s="58"/>
      <c r="E58" s="27">
        <f t="shared" si="13"/>
        <v>532</v>
      </c>
      <c r="F58" s="57">
        <v>1</v>
      </c>
      <c r="G58" s="57"/>
      <c r="H58" s="57">
        <v>532</v>
      </c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</row>
    <row r="59" spans="2:21" ht="17.399999999999999" x14ac:dyDescent="0.35">
      <c r="B59" s="60" t="s">
        <v>131</v>
      </c>
      <c r="C59" s="62">
        <f t="shared" ref="C59" si="14">E59/F59</f>
        <v>531.25</v>
      </c>
      <c r="D59" s="62">
        <f t="shared" ref="D59" si="15">C59/4</f>
        <v>132.8125</v>
      </c>
      <c r="E59" s="27">
        <f t="shared" si="13"/>
        <v>4250</v>
      </c>
      <c r="F59" s="63">
        <f>SUM(F52:F58)</f>
        <v>8</v>
      </c>
      <c r="G59" s="62">
        <f>SUM(G52:G58)</f>
        <v>2161</v>
      </c>
      <c r="H59" s="63">
        <f>SUM(H52:H58)</f>
        <v>2089</v>
      </c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2:21" ht="17.399999999999999" x14ac:dyDescent="0.35">
      <c r="B60" s="12" t="s">
        <v>23</v>
      </c>
      <c r="C60" s="16"/>
      <c r="D60" s="16"/>
      <c r="E60" s="69"/>
      <c r="F60" s="16"/>
      <c r="G60" s="121">
        <v>115</v>
      </c>
      <c r="H60" s="121">
        <v>73</v>
      </c>
      <c r="I60" s="13"/>
      <c r="J60" s="13"/>
      <c r="K60" s="13"/>
      <c r="L60" s="13"/>
      <c r="M60" s="13"/>
      <c r="N60" s="13"/>
      <c r="O60" s="13"/>
      <c r="P60" s="16"/>
      <c r="Q60" s="13"/>
      <c r="R60" s="13"/>
      <c r="S60" s="13"/>
      <c r="T60" s="13"/>
      <c r="U60" s="13"/>
    </row>
    <row r="61" spans="2:21" ht="17.399999999999999" x14ac:dyDescent="0.35">
      <c r="B61" s="46"/>
      <c r="E61" s="45"/>
      <c r="G61" s="66"/>
      <c r="H61" s="66"/>
      <c r="I61" s="66"/>
      <c r="J61" s="66"/>
      <c r="K61" s="66"/>
      <c r="L61" s="66"/>
      <c r="M61" s="66"/>
      <c r="N61" s="66"/>
      <c r="O61" s="66"/>
      <c r="Q61" s="66"/>
      <c r="R61" s="66"/>
      <c r="S61" s="66"/>
      <c r="T61" s="66"/>
      <c r="U61" s="66"/>
    </row>
    <row r="62" spans="2:21" ht="17.399999999999999" x14ac:dyDescent="0.35">
      <c r="B62" s="46"/>
      <c r="E62" s="45"/>
      <c r="G62" s="66"/>
      <c r="H62" s="66"/>
      <c r="I62" s="66"/>
      <c r="J62" s="66"/>
      <c r="K62" s="66"/>
      <c r="L62" s="66"/>
      <c r="M62" s="66"/>
      <c r="N62" s="66"/>
      <c r="O62" s="66"/>
      <c r="Q62" s="66"/>
      <c r="R62" s="66"/>
      <c r="S62" s="66"/>
      <c r="T62" s="66"/>
      <c r="U62" s="66"/>
    </row>
    <row r="63" spans="2:21" ht="17.399999999999999" x14ac:dyDescent="0.35">
      <c r="B63" s="46"/>
      <c r="E63" s="45"/>
      <c r="G63" s="66"/>
      <c r="U63" s="66"/>
    </row>
    <row r="64" spans="2:21" ht="34.200000000000003" customHeight="1" x14ac:dyDescent="0.3">
      <c r="B64" s="19" t="s">
        <v>162</v>
      </c>
      <c r="C64" s="47" t="s">
        <v>27</v>
      </c>
      <c r="D64" s="48" t="s">
        <v>130</v>
      </c>
      <c r="E64" s="47" t="s">
        <v>17</v>
      </c>
      <c r="F64" s="47" t="s">
        <v>18</v>
      </c>
      <c r="G64" s="51" t="s">
        <v>3</v>
      </c>
      <c r="H64" s="51" t="s">
        <v>2</v>
      </c>
      <c r="I64" s="5" t="s">
        <v>3</v>
      </c>
      <c r="J64" s="51" t="s">
        <v>4</v>
      </c>
      <c r="K64" s="5" t="s">
        <v>5</v>
      </c>
      <c r="L64" s="51" t="s">
        <v>6</v>
      </c>
      <c r="M64" s="5" t="s">
        <v>7</v>
      </c>
      <c r="N64" s="51" t="s">
        <v>8</v>
      </c>
      <c r="O64" s="5" t="s">
        <v>9</v>
      </c>
      <c r="P64" s="52"/>
      <c r="Q64" s="51" t="s">
        <v>10</v>
      </c>
      <c r="R64" s="51" t="s">
        <v>11</v>
      </c>
      <c r="S64" s="51" t="s">
        <v>12</v>
      </c>
      <c r="T64" s="51" t="s">
        <v>13</v>
      </c>
      <c r="U64" s="51" t="s">
        <v>14</v>
      </c>
    </row>
    <row r="65" spans="1:21" ht="18" x14ac:dyDescent="0.35">
      <c r="B65" s="72" t="s">
        <v>56</v>
      </c>
      <c r="C65" s="27" t="e">
        <f t="shared" ref="C65:C70" si="16">E65/F65</f>
        <v>#DIV/0!</v>
      </c>
      <c r="D65" s="27" t="e">
        <f t="shared" ref="D65:D70" si="17">C65/4</f>
        <v>#DIV/0!</v>
      </c>
      <c r="E65" s="27">
        <f t="shared" ref="E65:E70" si="18">SUM(G65:V65)</f>
        <v>0</v>
      </c>
      <c r="F65" s="28"/>
      <c r="G65" s="15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1:21" ht="18" x14ac:dyDescent="0.35">
      <c r="B66" s="71" t="s">
        <v>55</v>
      </c>
      <c r="C66" s="27">
        <f t="shared" si="16"/>
        <v>572</v>
      </c>
      <c r="D66" s="27">
        <f t="shared" si="17"/>
        <v>143</v>
      </c>
      <c r="E66" s="27">
        <f t="shared" si="18"/>
        <v>1144</v>
      </c>
      <c r="F66" s="28">
        <v>2</v>
      </c>
      <c r="G66" s="27">
        <v>592</v>
      </c>
      <c r="H66" s="28">
        <v>552</v>
      </c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 ht="18" x14ac:dyDescent="0.35">
      <c r="B67" s="71" t="s">
        <v>57</v>
      </c>
      <c r="C67" s="27">
        <f t="shared" si="16"/>
        <v>525</v>
      </c>
      <c r="D67" s="27">
        <f t="shared" si="17"/>
        <v>131.25</v>
      </c>
      <c r="E67" s="27">
        <f t="shared" si="18"/>
        <v>525</v>
      </c>
      <c r="F67" s="28">
        <v>1</v>
      </c>
      <c r="G67" s="27">
        <v>525</v>
      </c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</row>
    <row r="68" spans="1:21" ht="17.399999999999999" x14ac:dyDescent="0.35">
      <c r="B68" s="70" t="s">
        <v>133</v>
      </c>
      <c r="C68" s="27">
        <f t="shared" si="16"/>
        <v>518</v>
      </c>
      <c r="D68" s="27">
        <f t="shared" si="17"/>
        <v>129.5</v>
      </c>
      <c r="E68" s="27">
        <f t="shared" si="18"/>
        <v>518</v>
      </c>
      <c r="F68" s="28">
        <v>1</v>
      </c>
      <c r="G68" s="27">
        <v>518</v>
      </c>
      <c r="H68" s="28" t="s">
        <v>0</v>
      </c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spans="1:21" ht="18" x14ac:dyDescent="0.35">
      <c r="B69" s="72" t="s">
        <v>58</v>
      </c>
      <c r="C69" s="27">
        <f t="shared" si="16"/>
        <v>516</v>
      </c>
      <c r="D69" s="27">
        <f t="shared" si="17"/>
        <v>129</v>
      </c>
      <c r="E69" s="27">
        <f t="shared" si="18"/>
        <v>516</v>
      </c>
      <c r="F69" s="28">
        <v>1</v>
      </c>
      <c r="G69" s="27">
        <v>516</v>
      </c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spans="1:21" ht="18" x14ac:dyDescent="0.35">
      <c r="B70" s="71" t="s">
        <v>37</v>
      </c>
      <c r="C70" s="27">
        <f t="shared" si="16"/>
        <v>470</v>
      </c>
      <c r="D70" s="27">
        <f t="shared" si="17"/>
        <v>117.5</v>
      </c>
      <c r="E70" s="27">
        <f t="shared" si="18"/>
        <v>470</v>
      </c>
      <c r="F70" s="28">
        <v>1</v>
      </c>
      <c r="G70" s="27"/>
      <c r="H70" s="28">
        <v>470</v>
      </c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1" spans="1:21" ht="18" x14ac:dyDescent="0.35">
      <c r="B71" s="33" t="s">
        <v>199</v>
      </c>
      <c r="C71" s="62"/>
      <c r="D71" s="62"/>
      <c r="E71" s="27">
        <f t="shared" ref="E71:E73" si="19">SUM(G71:V71)</f>
        <v>519</v>
      </c>
      <c r="F71" s="28">
        <v>1</v>
      </c>
      <c r="G71" s="27"/>
      <c r="H71" s="28">
        <v>519</v>
      </c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2" spans="1:21" ht="18" thickBot="1" x14ac:dyDescent="0.4">
      <c r="A72" s="12" t="s">
        <v>0</v>
      </c>
      <c r="B72" s="152" t="s">
        <v>201</v>
      </c>
      <c r="C72" s="58"/>
      <c r="D72" s="58"/>
      <c r="E72" s="27">
        <f t="shared" si="19"/>
        <v>623</v>
      </c>
      <c r="F72" s="57">
        <v>1</v>
      </c>
      <c r="G72" s="58"/>
      <c r="H72" s="57">
        <v>623</v>
      </c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</row>
    <row r="73" spans="1:21" ht="17.399999999999999" x14ac:dyDescent="0.35">
      <c r="B73" s="60" t="s">
        <v>131</v>
      </c>
      <c r="C73" s="62">
        <f t="shared" ref="C73" si="20">E73/F73</f>
        <v>539.375</v>
      </c>
      <c r="D73" s="62">
        <f t="shared" ref="D73" si="21">C73/4</f>
        <v>134.84375</v>
      </c>
      <c r="E73" s="27">
        <f t="shared" si="19"/>
        <v>4315</v>
      </c>
      <c r="F73" s="63">
        <f>SUM(F65:F72)</f>
        <v>8</v>
      </c>
      <c r="G73" s="61">
        <f>SUM(G65:G72)</f>
        <v>2151</v>
      </c>
      <c r="H73" s="64">
        <f>SUM(H66:H72)</f>
        <v>2164</v>
      </c>
      <c r="I73" s="64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</row>
    <row r="74" spans="1:21" ht="17.399999999999999" x14ac:dyDescent="0.35">
      <c r="B74" s="12" t="s">
        <v>23</v>
      </c>
      <c r="C74" s="16"/>
      <c r="D74" s="16"/>
      <c r="E74" s="16"/>
      <c r="F74" s="16"/>
      <c r="G74" s="122">
        <v>7</v>
      </c>
      <c r="H74" s="121">
        <v>316</v>
      </c>
      <c r="I74" s="13"/>
      <c r="J74" s="13"/>
      <c r="K74" s="13"/>
      <c r="L74" s="13"/>
      <c r="M74" s="13"/>
      <c r="N74" s="13"/>
      <c r="O74" s="13"/>
      <c r="P74" s="16"/>
      <c r="Q74" s="13"/>
      <c r="R74" s="13"/>
      <c r="S74" s="13"/>
      <c r="T74" s="13"/>
      <c r="U74" s="13"/>
    </row>
    <row r="75" spans="1:21" ht="17.399999999999999" x14ac:dyDescent="0.35">
      <c r="B75" s="46"/>
      <c r="G75" s="66"/>
      <c r="I75" s="66"/>
      <c r="J75" s="66"/>
      <c r="K75" s="66"/>
      <c r="L75" s="66"/>
      <c r="M75" s="66"/>
      <c r="N75" s="66"/>
      <c r="O75" s="66"/>
      <c r="Q75" s="66"/>
      <c r="R75" s="66"/>
      <c r="S75" s="66"/>
      <c r="T75" s="66"/>
      <c r="U75" s="66"/>
    </row>
    <row r="76" spans="1:21" ht="17.399999999999999" x14ac:dyDescent="0.35">
      <c r="B76" s="46"/>
      <c r="G76" s="66"/>
      <c r="I76" s="66"/>
      <c r="J76" s="66"/>
      <c r="K76" s="66"/>
      <c r="L76" s="66"/>
      <c r="M76" s="66"/>
      <c r="N76" s="66"/>
      <c r="O76" s="66"/>
      <c r="Q76" s="66"/>
      <c r="R76" s="66"/>
      <c r="S76" s="66"/>
      <c r="T76" s="66"/>
      <c r="U76" s="66"/>
    </row>
    <row r="78" spans="1:21" ht="39" x14ac:dyDescent="0.3">
      <c r="B78" s="19" t="s">
        <v>168</v>
      </c>
      <c r="C78" s="47" t="s">
        <v>27</v>
      </c>
      <c r="D78" s="48" t="s">
        <v>130</v>
      </c>
      <c r="E78" s="47" t="s">
        <v>17</v>
      </c>
      <c r="F78" s="47" t="s">
        <v>18</v>
      </c>
      <c r="G78" s="51" t="s">
        <v>3</v>
      </c>
      <c r="H78" s="51" t="s">
        <v>2</v>
      </c>
      <c r="I78" s="5" t="s">
        <v>3</v>
      </c>
      <c r="J78" s="51" t="s">
        <v>4</v>
      </c>
      <c r="K78" s="5" t="s">
        <v>5</v>
      </c>
      <c r="L78" s="51" t="s">
        <v>6</v>
      </c>
      <c r="M78" s="5" t="s">
        <v>7</v>
      </c>
      <c r="N78" s="51" t="s">
        <v>8</v>
      </c>
      <c r="O78" s="5" t="s">
        <v>9</v>
      </c>
      <c r="P78" s="52"/>
      <c r="Q78" s="51" t="s">
        <v>10</v>
      </c>
      <c r="R78" s="51" t="s">
        <v>11</v>
      </c>
      <c r="S78" s="51" t="s">
        <v>12</v>
      </c>
      <c r="T78" s="51" t="s">
        <v>13</v>
      </c>
      <c r="U78" s="51" t="s">
        <v>14</v>
      </c>
    </row>
    <row r="79" spans="1:21" ht="18" x14ac:dyDescent="0.35">
      <c r="B79" s="33" t="s">
        <v>199</v>
      </c>
      <c r="C79" s="27">
        <f t="shared" ref="C79:C84" si="22">E79/F79</f>
        <v>568</v>
      </c>
      <c r="D79" s="27">
        <f t="shared" ref="D79:D84" si="23">C79/4</f>
        <v>142</v>
      </c>
      <c r="E79" s="27">
        <f t="shared" ref="E79:E84" si="24">SUM(G79:V79)</f>
        <v>568</v>
      </c>
      <c r="F79" s="28">
        <v>1</v>
      </c>
      <c r="G79" s="27">
        <v>568</v>
      </c>
      <c r="H79" s="28" t="s">
        <v>0</v>
      </c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spans="1:21" ht="18" x14ac:dyDescent="0.35">
      <c r="B80" s="33" t="s">
        <v>134</v>
      </c>
      <c r="C80" s="27">
        <f t="shared" si="22"/>
        <v>552</v>
      </c>
      <c r="D80" s="27">
        <f t="shared" si="23"/>
        <v>138</v>
      </c>
      <c r="E80" s="27">
        <f t="shared" si="24"/>
        <v>552</v>
      </c>
      <c r="F80" s="28">
        <v>1</v>
      </c>
      <c r="G80" s="27">
        <v>552</v>
      </c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spans="2:21" ht="18" x14ac:dyDescent="0.35">
      <c r="B81" s="33" t="s">
        <v>62</v>
      </c>
      <c r="C81" s="27">
        <f t="shared" si="22"/>
        <v>541</v>
      </c>
      <c r="D81" s="27">
        <f t="shared" si="23"/>
        <v>135.25</v>
      </c>
      <c r="E81" s="27">
        <f t="shared" si="24"/>
        <v>541</v>
      </c>
      <c r="F81" s="28">
        <v>1</v>
      </c>
      <c r="G81" s="27"/>
      <c r="H81" s="28">
        <v>541</v>
      </c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</row>
    <row r="82" spans="2:21" ht="18" x14ac:dyDescent="0.35">
      <c r="B82" s="33" t="s">
        <v>61</v>
      </c>
      <c r="C82" s="27">
        <f t="shared" si="22"/>
        <v>533.5</v>
      </c>
      <c r="D82" s="27">
        <f t="shared" si="23"/>
        <v>133.375</v>
      </c>
      <c r="E82" s="27">
        <f t="shared" si="24"/>
        <v>1067</v>
      </c>
      <c r="F82" s="28">
        <v>2</v>
      </c>
      <c r="G82" s="27">
        <v>544</v>
      </c>
      <c r="H82" s="28">
        <v>523</v>
      </c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</row>
    <row r="83" spans="2:21" ht="18" x14ac:dyDescent="0.35">
      <c r="B83" s="33" t="s">
        <v>59</v>
      </c>
      <c r="C83" s="27">
        <f t="shared" si="22"/>
        <v>498.5</v>
      </c>
      <c r="D83" s="27">
        <f t="shared" si="23"/>
        <v>124.625</v>
      </c>
      <c r="E83" s="27">
        <f t="shared" si="24"/>
        <v>997</v>
      </c>
      <c r="F83" s="28">
        <v>2</v>
      </c>
      <c r="G83" s="27">
        <v>494</v>
      </c>
      <c r="H83" s="28">
        <v>503</v>
      </c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spans="2:21" ht="18" x14ac:dyDescent="0.35">
      <c r="B84" s="33" t="s">
        <v>60</v>
      </c>
      <c r="C84" s="27">
        <f t="shared" si="22"/>
        <v>453</v>
      </c>
      <c r="D84" s="27">
        <f t="shared" si="23"/>
        <v>113.25</v>
      </c>
      <c r="E84" s="27">
        <f t="shared" si="24"/>
        <v>453</v>
      </c>
      <c r="F84" s="28">
        <v>1</v>
      </c>
      <c r="G84" s="15"/>
      <c r="H84" s="28">
        <v>453</v>
      </c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</row>
    <row r="85" spans="2:21" ht="18" thickBot="1" x14ac:dyDescent="0.4">
      <c r="B85" s="153" t="s">
        <v>135</v>
      </c>
      <c r="C85" s="58" t="e">
        <f t="shared" ref="C85:C86" si="25">E85/F85</f>
        <v>#DIV/0!</v>
      </c>
      <c r="D85" s="58" t="e">
        <f t="shared" ref="D85:D86" si="26">C85/4</f>
        <v>#DIV/0!</v>
      </c>
      <c r="E85" s="58">
        <f t="shared" ref="E85:E86" si="27">SUM(G85:V85)</f>
        <v>0</v>
      </c>
      <c r="F85" s="57"/>
      <c r="G85" s="58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</row>
    <row r="86" spans="2:21" ht="17.399999999999999" x14ac:dyDescent="0.35">
      <c r="B86" s="60" t="s">
        <v>131</v>
      </c>
      <c r="C86" s="62">
        <f t="shared" si="25"/>
        <v>522.25</v>
      </c>
      <c r="D86" s="62">
        <f t="shared" si="26"/>
        <v>130.5625</v>
      </c>
      <c r="E86" s="62">
        <f t="shared" si="27"/>
        <v>4178</v>
      </c>
      <c r="F86" s="63">
        <f>SUM(F79:F85)</f>
        <v>8</v>
      </c>
      <c r="G86" s="62">
        <f>SUM(G79:G85)</f>
        <v>2158</v>
      </c>
      <c r="H86" s="63">
        <f>SUM(H79:H85)</f>
        <v>2020</v>
      </c>
      <c r="I86" s="64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</row>
    <row r="87" spans="2:21" ht="17.399999999999999" x14ac:dyDescent="0.35">
      <c r="B87" s="12" t="s">
        <v>23</v>
      </c>
      <c r="C87" s="16"/>
      <c r="D87" s="16"/>
      <c r="E87" s="16"/>
      <c r="F87" s="16"/>
      <c r="G87" s="121">
        <v>7</v>
      </c>
      <c r="H87" s="122">
        <v>56</v>
      </c>
      <c r="I87" s="13"/>
      <c r="J87" s="13"/>
      <c r="K87" s="13"/>
      <c r="L87" s="13"/>
      <c r="M87" s="13"/>
      <c r="N87" s="13"/>
      <c r="O87" s="13"/>
      <c r="P87" s="16"/>
      <c r="Q87" s="13"/>
      <c r="R87" s="13"/>
      <c r="S87" s="13"/>
      <c r="T87" s="13"/>
      <c r="U87" s="13"/>
    </row>
  </sheetData>
  <sortState xmlns:xlrd2="http://schemas.microsoft.com/office/spreadsheetml/2017/richdata2" ref="B7:U10">
    <sortCondition descending="1" ref="C7:C10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07A0C-7C9E-4A22-9563-2A45CF65419B}">
  <dimension ref="B1:V109"/>
  <sheetViews>
    <sheetView topLeftCell="A48" workbookViewId="0">
      <selection activeCell="G53" sqref="G53"/>
    </sheetView>
  </sheetViews>
  <sheetFormatPr defaultRowHeight="14.4" x14ac:dyDescent="0.3"/>
  <cols>
    <col min="2" max="2" width="23.44140625" bestFit="1" customWidth="1"/>
    <col min="3" max="3" width="6.5546875" customWidth="1"/>
    <col min="4" max="4" width="6.77734375" customWidth="1"/>
    <col min="5" max="5" width="8" customWidth="1"/>
    <col min="6" max="6" width="6.6640625" customWidth="1"/>
    <col min="7" max="7" width="5" bestFit="1" customWidth="1"/>
    <col min="8" max="8" width="4.88671875" customWidth="1"/>
    <col min="9" max="22" width="0.77734375" customWidth="1"/>
    <col min="30" max="43" width="2" customWidth="1"/>
  </cols>
  <sheetData>
    <row r="1" spans="2:22" ht="17.399999999999999" x14ac:dyDescent="0.35">
      <c r="B1" s="46" t="s">
        <v>136</v>
      </c>
    </row>
    <row r="3" spans="2:22" ht="17.399999999999999" x14ac:dyDescent="0.35">
      <c r="B3" s="46" t="s">
        <v>24</v>
      </c>
    </row>
    <row r="5" spans="2:22" ht="41.4" customHeight="1" x14ac:dyDescent="0.3">
      <c r="B5" s="19" t="s">
        <v>129</v>
      </c>
      <c r="C5" s="47" t="s">
        <v>27</v>
      </c>
      <c r="D5" s="48" t="s">
        <v>130</v>
      </c>
      <c r="E5" s="47" t="s">
        <v>17</v>
      </c>
      <c r="F5" s="47" t="s">
        <v>18</v>
      </c>
      <c r="G5" s="5" t="s">
        <v>3</v>
      </c>
      <c r="H5" s="51" t="s">
        <v>2</v>
      </c>
      <c r="I5" s="51" t="s">
        <v>4</v>
      </c>
      <c r="J5" s="5" t="s">
        <v>5</v>
      </c>
      <c r="K5" s="51" t="s">
        <v>6</v>
      </c>
      <c r="L5" s="5" t="s">
        <v>7</v>
      </c>
      <c r="M5" s="51" t="s">
        <v>8</v>
      </c>
      <c r="N5" s="5" t="s">
        <v>9</v>
      </c>
      <c r="O5" s="52"/>
      <c r="P5" s="51" t="s">
        <v>10</v>
      </c>
      <c r="Q5" s="51" t="s">
        <v>11</v>
      </c>
      <c r="R5" s="51" t="s">
        <v>12</v>
      </c>
      <c r="S5" s="51" t="s">
        <v>13</v>
      </c>
      <c r="T5" s="51" t="s">
        <v>14</v>
      </c>
      <c r="U5" s="51" t="s">
        <v>15</v>
      </c>
      <c r="V5" s="51" t="s">
        <v>16</v>
      </c>
    </row>
    <row r="6" spans="2:22" ht="17.399999999999999" x14ac:dyDescent="0.35">
      <c r="B6" s="41" t="s">
        <v>65</v>
      </c>
      <c r="C6" s="27">
        <f t="shared" ref="C6:C12" si="0">E6/F6</f>
        <v>857</v>
      </c>
      <c r="D6" s="27">
        <f t="shared" ref="D6:D13" si="1">C6/4</f>
        <v>214.25</v>
      </c>
      <c r="E6" s="27">
        <f t="shared" ref="E6:E12" si="2">SUM(G6:V6)</f>
        <v>1714</v>
      </c>
      <c r="F6" s="28">
        <v>2</v>
      </c>
      <c r="G6" s="28">
        <v>900</v>
      </c>
      <c r="H6" s="28">
        <v>814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7"/>
      <c r="V6" s="28"/>
    </row>
    <row r="7" spans="2:22" ht="17.399999999999999" x14ac:dyDescent="0.35">
      <c r="B7" s="41" t="s">
        <v>68</v>
      </c>
      <c r="C7" s="27">
        <f t="shared" si="0"/>
        <v>816</v>
      </c>
      <c r="D7" s="27">
        <f t="shared" si="1"/>
        <v>204</v>
      </c>
      <c r="E7" s="27">
        <f t="shared" si="2"/>
        <v>1632</v>
      </c>
      <c r="F7" s="28">
        <v>2</v>
      </c>
      <c r="G7" s="28">
        <v>807</v>
      </c>
      <c r="H7" s="28">
        <v>825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7"/>
      <c r="V7" s="28"/>
    </row>
    <row r="8" spans="2:22" ht="17.399999999999999" x14ac:dyDescent="0.35">
      <c r="B8" s="41" t="s">
        <v>66</v>
      </c>
      <c r="C8" s="27">
        <f t="shared" si="0"/>
        <v>770</v>
      </c>
      <c r="D8" s="27">
        <f t="shared" si="1"/>
        <v>192.5</v>
      </c>
      <c r="E8" s="27">
        <f t="shared" si="2"/>
        <v>1540</v>
      </c>
      <c r="F8" s="28">
        <v>2</v>
      </c>
      <c r="G8" s="28">
        <v>678</v>
      </c>
      <c r="H8" s="28">
        <v>862</v>
      </c>
      <c r="I8" s="13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7"/>
      <c r="V8" s="28"/>
    </row>
    <row r="9" spans="2:22" ht="17.399999999999999" x14ac:dyDescent="0.35">
      <c r="B9" s="41" t="s">
        <v>70</v>
      </c>
      <c r="C9" s="27">
        <f t="shared" si="0"/>
        <v>767</v>
      </c>
      <c r="D9" s="27">
        <f t="shared" si="1"/>
        <v>191.75</v>
      </c>
      <c r="E9" s="27">
        <f t="shared" si="2"/>
        <v>767</v>
      </c>
      <c r="F9" s="28">
        <v>1</v>
      </c>
      <c r="G9" s="28">
        <v>767</v>
      </c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7"/>
      <c r="V9" s="28"/>
    </row>
    <row r="10" spans="2:22" ht="17.399999999999999" x14ac:dyDescent="0.35">
      <c r="B10" s="41" t="s">
        <v>67</v>
      </c>
      <c r="C10" s="27">
        <f t="shared" si="0"/>
        <v>763</v>
      </c>
      <c r="D10" s="27">
        <f t="shared" si="1"/>
        <v>190.75</v>
      </c>
      <c r="E10" s="27">
        <f t="shared" si="2"/>
        <v>1526</v>
      </c>
      <c r="F10" s="55">
        <v>2</v>
      </c>
      <c r="G10" s="55">
        <v>799</v>
      </c>
      <c r="H10" s="55">
        <v>727</v>
      </c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27"/>
      <c r="V10" s="28"/>
    </row>
    <row r="11" spans="2:22" ht="17.399999999999999" x14ac:dyDescent="0.35">
      <c r="B11" s="41" t="s">
        <v>69</v>
      </c>
      <c r="C11" s="27">
        <f t="shared" si="0"/>
        <v>753</v>
      </c>
      <c r="D11" s="27">
        <f t="shared" si="1"/>
        <v>188.25</v>
      </c>
      <c r="E11" s="27">
        <f t="shared" si="2"/>
        <v>1506</v>
      </c>
      <c r="F11" s="28">
        <v>2</v>
      </c>
      <c r="G11" s="28">
        <v>762</v>
      </c>
      <c r="H11" s="28">
        <v>744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7"/>
      <c r="V11" s="28"/>
    </row>
    <row r="12" spans="2:22" ht="18" thickBot="1" x14ac:dyDescent="0.4">
      <c r="B12" s="154" t="s">
        <v>64</v>
      </c>
      <c r="C12" s="58">
        <f t="shared" si="0"/>
        <v>703</v>
      </c>
      <c r="D12" s="58">
        <f t="shared" si="1"/>
        <v>175.75</v>
      </c>
      <c r="E12" s="27">
        <f t="shared" si="2"/>
        <v>703</v>
      </c>
      <c r="F12" s="57">
        <v>1</v>
      </c>
      <c r="G12" s="57"/>
      <c r="H12" s="57">
        <v>703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8"/>
      <c r="V12" s="57"/>
    </row>
    <row r="13" spans="2:22" ht="17.399999999999999" x14ac:dyDescent="0.35">
      <c r="B13" s="60" t="s">
        <v>131</v>
      </c>
      <c r="C13" s="62">
        <f t="shared" ref="C13" si="3">E13/F13</f>
        <v>782.33333333333337</v>
      </c>
      <c r="D13" s="62">
        <f t="shared" si="1"/>
        <v>195.58333333333334</v>
      </c>
      <c r="E13" s="27">
        <f t="shared" ref="E13" si="4">SUM(G13:V13)</f>
        <v>9388</v>
      </c>
      <c r="F13" s="63">
        <f>SUM(F6:F12)</f>
        <v>12</v>
      </c>
      <c r="G13" s="64">
        <f>SUM(G6:G12)</f>
        <v>4713</v>
      </c>
      <c r="H13" s="64">
        <f>SUM(H6:H12)</f>
        <v>4675</v>
      </c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2"/>
      <c r="V13" s="63"/>
    </row>
    <row r="14" spans="2:22" ht="17.399999999999999" x14ac:dyDescent="0.35">
      <c r="B14" s="12" t="s">
        <v>23</v>
      </c>
      <c r="C14" s="28"/>
      <c r="D14" s="28"/>
      <c r="E14" s="27" t="s">
        <v>0</v>
      </c>
      <c r="F14" s="28"/>
      <c r="G14" s="121">
        <v>452</v>
      </c>
      <c r="H14" s="121">
        <v>351</v>
      </c>
      <c r="I14" s="13"/>
      <c r="J14" s="13"/>
      <c r="K14" s="13"/>
      <c r="L14" s="13"/>
      <c r="M14" s="13"/>
      <c r="N14" s="13"/>
      <c r="O14" s="28"/>
      <c r="P14" s="13"/>
      <c r="Q14" s="13"/>
      <c r="R14" s="13"/>
      <c r="S14" s="13"/>
      <c r="T14" s="13"/>
      <c r="U14" s="13"/>
      <c r="V14" s="13"/>
    </row>
    <row r="15" spans="2:22" ht="17.399999999999999" x14ac:dyDescent="0.35">
      <c r="B15" s="46"/>
      <c r="C15" s="2"/>
      <c r="D15" s="2"/>
      <c r="E15" s="27"/>
      <c r="F15" s="2"/>
      <c r="G15" s="66"/>
      <c r="H15" s="2"/>
      <c r="I15" s="66"/>
      <c r="J15" s="66"/>
      <c r="K15" s="66"/>
      <c r="L15" s="66"/>
      <c r="M15" s="66"/>
      <c r="N15" s="66"/>
      <c r="O15" s="2"/>
      <c r="P15" s="66"/>
      <c r="Q15" s="66"/>
      <c r="R15" s="66"/>
      <c r="S15" s="66"/>
      <c r="T15" s="66"/>
      <c r="U15" s="66"/>
      <c r="V15" s="66"/>
    </row>
    <row r="16" spans="2:22" ht="17.399999999999999" x14ac:dyDescent="0.35">
      <c r="B16" s="46"/>
      <c r="C16" s="2"/>
      <c r="D16" s="2"/>
      <c r="E16" s="27"/>
      <c r="F16" s="2"/>
      <c r="G16" s="66"/>
      <c r="H16" s="2"/>
      <c r="I16" s="66"/>
      <c r="J16" s="66"/>
      <c r="K16" s="66"/>
      <c r="L16" s="66"/>
      <c r="M16" s="66"/>
      <c r="N16" s="66"/>
      <c r="O16" s="2"/>
      <c r="P16" s="66"/>
      <c r="Q16" s="66"/>
      <c r="R16" s="66"/>
      <c r="S16" s="66"/>
      <c r="T16" s="66"/>
      <c r="U16" s="66"/>
      <c r="V16" s="66"/>
    </row>
    <row r="17" spans="2:22" ht="33" customHeight="1" x14ac:dyDescent="0.3">
      <c r="B17" s="19" t="s">
        <v>158</v>
      </c>
      <c r="C17" s="47" t="s">
        <v>27</v>
      </c>
      <c r="D17" s="48" t="s">
        <v>130</v>
      </c>
      <c r="E17" s="47" t="s">
        <v>17</v>
      </c>
      <c r="F17" s="47" t="s">
        <v>18</v>
      </c>
      <c r="G17" s="5" t="s">
        <v>3</v>
      </c>
      <c r="H17" s="51" t="s">
        <v>2</v>
      </c>
      <c r="I17" s="51" t="s">
        <v>4</v>
      </c>
      <c r="J17" s="5" t="s">
        <v>5</v>
      </c>
      <c r="K17" s="51" t="s">
        <v>6</v>
      </c>
      <c r="L17" s="5" t="s">
        <v>7</v>
      </c>
      <c r="M17" s="51" t="s">
        <v>8</v>
      </c>
      <c r="N17" s="5" t="s">
        <v>9</v>
      </c>
      <c r="O17" s="52"/>
      <c r="P17" s="51" t="s">
        <v>10</v>
      </c>
      <c r="Q17" s="51" t="s">
        <v>11</v>
      </c>
      <c r="R17" s="51" t="s">
        <v>12</v>
      </c>
      <c r="S17" s="51" t="s">
        <v>13</v>
      </c>
      <c r="T17" s="51" t="s">
        <v>14</v>
      </c>
      <c r="U17" s="51" t="s">
        <v>15</v>
      </c>
      <c r="V17" s="51" t="s">
        <v>16</v>
      </c>
    </row>
    <row r="18" spans="2:22" ht="17.399999999999999" x14ac:dyDescent="0.35">
      <c r="B18" s="78" t="s">
        <v>74</v>
      </c>
      <c r="C18" s="27" t="e">
        <f t="shared" ref="C18:C25" si="5">E18/F18</f>
        <v>#DIV/0!</v>
      </c>
      <c r="D18" s="27" t="e">
        <f t="shared" ref="D18:D25" si="6">C18/4</f>
        <v>#DIV/0!</v>
      </c>
      <c r="E18" s="27">
        <f t="shared" ref="E18:E25" si="7">SUM(G18:V18)</f>
        <v>0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7"/>
      <c r="V18" s="28"/>
    </row>
    <row r="19" spans="2:22" ht="17.399999999999999" x14ac:dyDescent="0.35">
      <c r="B19" s="78" t="s">
        <v>76</v>
      </c>
      <c r="C19" s="27">
        <f t="shared" si="5"/>
        <v>808.5</v>
      </c>
      <c r="D19" s="27">
        <f t="shared" si="6"/>
        <v>202.125</v>
      </c>
      <c r="E19" s="27">
        <f t="shared" si="7"/>
        <v>1617</v>
      </c>
      <c r="F19" s="28">
        <v>2</v>
      </c>
      <c r="G19" s="28">
        <v>879</v>
      </c>
      <c r="H19" s="28">
        <v>738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7"/>
      <c r="V19" s="28"/>
    </row>
    <row r="20" spans="2:22" ht="17.399999999999999" x14ac:dyDescent="0.35">
      <c r="B20" s="78" t="s">
        <v>71</v>
      </c>
      <c r="C20" s="27">
        <f t="shared" si="5"/>
        <v>797</v>
      </c>
      <c r="D20" s="27">
        <f t="shared" si="6"/>
        <v>199.25</v>
      </c>
      <c r="E20" s="27">
        <f t="shared" si="7"/>
        <v>797</v>
      </c>
      <c r="F20" s="55">
        <v>1</v>
      </c>
      <c r="G20" s="55"/>
      <c r="H20" s="55">
        <v>797</v>
      </c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27"/>
      <c r="V20" s="28"/>
    </row>
    <row r="21" spans="2:22" ht="17.399999999999999" x14ac:dyDescent="0.35">
      <c r="B21" s="78" t="s">
        <v>75</v>
      </c>
      <c r="C21" s="27">
        <f t="shared" si="5"/>
        <v>753</v>
      </c>
      <c r="D21" s="27">
        <f t="shared" si="6"/>
        <v>188.25</v>
      </c>
      <c r="E21" s="27">
        <f t="shared" si="7"/>
        <v>1506</v>
      </c>
      <c r="F21" s="55">
        <v>2</v>
      </c>
      <c r="G21" s="55">
        <v>765</v>
      </c>
      <c r="H21" s="55">
        <v>741</v>
      </c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27"/>
      <c r="V21" s="28"/>
    </row>
    <row r="22" spans="2:22" ht="17.399999999999999" x14ac:dyDescent="0.35">
      <c r="B22" s="78" t="s">
        <v>72</v>
      </c>
      <c r="C22" s="27">
        <f t="shared" si="5"/>
        <v>739</v>
      </c>
      <c r="D22" s="27">
        <f t="shared" si="6"/>
        <v>184.75</v>
      </c>
      <c r="E22" s="27">
        <f t="shared" si="7"/>
        <v>1478</v>
      </c>
      <c r="F22" s="28">
        <v>2</v>
      </c>
      <c r="G22" s="28">
        <v>716</v>
      </c>
      <c r="H22" s="28">
        <v>762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2:22" ht="17.399999999999999" x14ac:dyDescent="0.35">
      <c r="B23" s="78" t="s">
        <v>77</v>
      </c>
      <c r="C23" s="27">
        <f t="shared" si="5"/>
        <v>739</v>
      </c>
      <c r="D23" s="27">
        <f t="shared" si="6"/>
        <v>184.75</v>
      </c>
      <c r="E23" s="27">
        <f t="shared" si="7"/>
        <v>1478</v>
      </c>
      <c r="F23" s="28">
        <v>2</v>
      </c>
      <c r="G23" s="28">
        <v>756</v>
      </c>
      <c r="H23" s="28">
        <v>722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7"/>
      <c r="V23" s="28"/>
    </row>
    <row r="24" spans="2:22" ht="17.399999999999999" x14ac:dyDescent="0.35">
      <c r="B24" s="78" t="s">
        <v>78</v>
      </c>
      <c r="C24" s="27">
        <f t="shared" si="5"/>
        <v>717</v>
      </c>
      <c r="D24" s="27">
        <f t="shared" si="6"/>
        <v>179.25</v>
      </c>
      <c r="E24" s="27">
        <f t="shared" si="7"/>
        <v>717</v>
      </c>
      <c r="F24" s="28">
        <v>1</v>
      </c>
      <c r="G24" s="28">
        <v>717</v>
      </c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 spans="2:22" ht="17.399999999999999" x14ac:dyDescent="0.35">
      <c r="B25" s="78" t="s">
        <v>73</v>
      </c>
      <c r="C25" s="27">
        <f t="shared" si="5"/>
        <v>697</v>
      </c>
      <c r="D25" s="27">
        <f t="shared" si="6"/>
        <v>174.25</v>
      </c>
      <c r="E25" s="27">
        <f t="shared" si="7"/>
        <v>697</v>
      </c>
      <c r="F25" s="28">
        <v>1</v>
      </c>
      <c r="G25" s="28"/>
      <c r="H25" s="28">
        <v>697</v>
      </c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spans="2:22" ht="17.399999999999999" x14ac:dyDescent="0.35">
      <c r="B26" s="97" t="s">
        <v>64</v>
      </c>
      <c r="C26" s="27">
        <f t="shared" ref="C26:C27" si="8">E26/F26</f>
        <v>870</v>
      </c>
      <c r="D26" s="27">
        <f t="shared" ref="D26" si="9">C26/4</f>
        <v>217.5</v>
      </c>
      <c r="E26" s="27">
        <f t="shared" ref="E26:E27" si="10">SUM(G26:V26)</f>
        <v>870</v>
      </c>
      <c r="F26" s="28">
        <v>1</v>
      </c>
      <c r="G26" s="28">
        <v>870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2:22" ht="17.399999999999999" x14ac:dyDescent="0.35">
      <c r="B27" s="60" t="s">
        <v>131</v>
      </c>
      <c r="C27" s="62">
        <f t="shared" si="8"/>
        <v>763.33333333333337</v>
      </c>
      <c r="D27" s="62">
        <f t="shared" ref="D27" si="11">C27/4</f>
        <v>190.83333333333334</v>
      </c>
      <c r="E27" s="62">
        <f t="shared" si="10"/>
        <v>9160</v>
      </c>
      <c r="F27" s="63">
        <f>SUM(F18:F26)</f>
        <v>12</v>
      </c>
      <c r="G27" s="64">
        <f>SUM(G18:G26)</f>
        <v>4703</v>
      </c>
      <c r="H27" s="64">
        <f>SUM(H18:H26)</f>
        <v>4457</v>
      </c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2"/>
      <c r="V27" s="63"/>
    </row>
    <row r="28" spans="2:22" ht="17.399999999999999" x14ac:dyDescent="0.35">
      <c r="B28" s="12" t="s">
        <v>23</v>
      </c>
      <c r="C28" s="13"/>
      <c r="D28" s="13"/>
      <c r="E28" s="27"/>
      <c r="F28" s="13"/>
      <c r="G28" s="121">
        <v>127</v>
      </c>
      <c r="H28" s="121">
        <v>528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2:22" ht="17.399999999999999" x14ac:dyDescent="0.35">
      <c r="B29" s="46"/>
      <c r="C29" s="66"/>
      <c r="D29" s="66"/>
      <c r="E29" s="27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</row>
    <row r="30" spans="2:22" ht="37.200000000000003" customHeight="1" x14ac:dyDescent="0.3">
      <c r="B30" s="19" t="s">
        <v>159</v>
      </c>
      <c r="C30" s="47" t="s">
        <v>27</v>
      </c>
      <c r="D30" s="48" t="s">
        <v>130</v>
      </c>
      <c r="E30" s="47" t="s">
        <v>17</v>
      </c>
      <c r="F30" s="47" t="s">
        <v>18</v>
      </c>
      <c r="G30" s="5" t="s">
        <v>3</v>
      </c>
      <c r="H30" s="51" t="s">
        <v>2</v>
      </c>
      <c r="I30" s="51" t="s">
        <v>4</v>
      </c>
      <c r="J30" s="5" t="s">
        <v>5</v>
      </c>
      <c r="K30" s="51" t="s">
        <v>6</v>
      </c>
      <c r="L30" s="5" t="s">
        <v>7</v>
      </c>
      <c r="M30" s="51" t="s">
        <v>8</v>
      </c>
      <c r="N30" s="5" t="s">
        <v>9</v>
      </c>
      <c r="O30" s="52"/>
      <c r="P30" s="51" t="s">
        <v>10</v>
      </c>
      <c r="Q30" s="51" t="s">
        <v>11</v>
      </c>
      <c r="R30" s="51" t="s">
        <v>12</v>
      </c>
      <c r="S30" s="51" t="s">
        <v>13</v>
      </c>
      <c r="T30" s="51" t="s">
        <v>14</v>
      </c>
      <c r="U30" s="51" t="s">
        <v>15</v>
      </c>
      <c r="V30" s="51" t="s">
        <v>16</v>
      </c>
    </row>
    <row r="31" spans="2:22" ht="17.399999999999999" x14ac:dyDescent="0.35">
      <c r="B31" s="81" t="s">
        <v>85</v>
      </c>
      <c r="C31" s="27" t="e">
        <f t="shared" ref="C31:C38" si="12">E31/F31</f>
        <v>#DIV/0!</v>
      </c>
      <c r="D31" s="27" t="e">
        <f t="shared" ref="D31:D38" si="13">C31/4</f>
        <v>#DIV/0!</v>
      </c>
      <c r="E31" s="27">
        <f t="shared" ref="E31:E38" si="14">SUM(G31:V31)</f>
        <v>0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7"/>
      <c r="V31" s="28"/>
    </row>
    <row r="32" spans="2:22" ht="17.399999999999999" x14ac:dyDescent="0.35">
      <c r="B32" s="81" t="s">
        <v>82</v>
      </c>
      <c r="C32" s="27">
        <f t="shared" si="12"/>
        <v>758.5</v>
      </c>
      <c r="D32" s="27">
        <f t="shared" si="13"/>
        <v>189.625</v>
      </c>
      <c r="E32" s="27">
        <f t="shared" si="14"/>
        <v>1517</v>
      </c>
      <c r="F32" s="28">
        <v>2</v>
      </c>
      <c r="G32" s="28">
        <v>726</v>
      </c>
      <c r="H32" s="28">
        <v>791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7"/>
      <c r="V32" s="28"/>
    </row>
    <row r="33" spans="2:22" ht="17.399999999999999" x14ac:dyDescent="0.35">
      <c r="B33" s="81" t="s">
        <v>86</v>
      </c>
      <c r="C33" s="27">
        <f t="shared" si="12"/>
        <v>744</v>
      </c>
      <c r="D33" s="27">
        <f t="shared" si="13"/>
        <v>186</v>
      </c>
      <c r="E33" s="27">
        <f t="shared" si="14"/>
        <v>744</v>
      </c>
      <c r="F33" s="28">
        <v>1</v>
      </c>
      <c r="G33" s="28"/>
      <c r="H33" s="28">
        <v>744</v>
      </c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7"/>
      <c r="V33" s="28"/>
    </row>
    <row r="34" spans="2:22" ht="17.399999999999999" x14ac:dyDescent="0.35">
      <c r="B34" s="81" t="s">
        <v>81</v>
      </c>
      <c r="C34" s="27">
        <f t="shared" si="12"/>
        <v>734.5</v>
      </c>
      <c r="D34" s="27">
        <f t="shared" si="13"/>
        <v>183.625</v>
      </c>
      <c r="E34" s="27">
        <f t="shared" si="14"/>
        <v>1469</v>
      </c>
      <c r="F34" s="28">
        <v>2</v>
      </c>
      <c r="G34" s="28">
        <v>706</v>
      </c>
      <c r="H34" s="28">
        <v>763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7"/>
      <c r="V34" s="28"/>
    </row>
    <row r="35" spans="2:22" ht="17.399999999999999" x14ac:dyDescent="0.35">
      <c r="B35" s="81" t="s">
        <v>80</v>
      </c>
      <c r="C35" s="27">
        <f t="shared" si="12"/>
        <v>706.5</v>
      </c>
      <c r="D35" s="27">
        <f t="shared" si="13"/>
        <v>176.625</v>
      </c>
      <c r="E35" s="27">
        <f t="shared" si="14"/>
        <v>1413</v>
      </c>
      <c r="F35" s="28">
        <v>2</v>
      </c>
      <c r="G35" s="28">
        <v>676</v>
      </c>
      <c r="H35" s="28">
        <v>737</v>
      </c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7"/>
      <c r="V35" s="28"/>
    </row>
    <row r="36" spans="2:22" ht="17.399999999999999" x14ac:dyDescent="0.35">
      <c r="B36" s="81" t="s">
        <v>83</v>
      </c>
      <c r="C36" s="27">
        <f t="shared" si="12"/>
        <v>706.5</v>
      </c>
      <c r="D36" s="27">
        <f t="shared" si="13"/>
        <v>176.625</v>
      </c>
      <c r="E36" s="27">
        <f t="shared" si="14"/>
        <v>1413</v>
      </c>
      <c r="F36" s="55">
        <v>2</v>
      </c>
      <c r="G36" s="55">
        <v>689</v>
      </c>
      <c r="H36" s="55">
        <v>724</v>
      </c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27"/>
      <c r="V36" s="28"/>
    </row>
    <row r="37" spans="2:22" ht="17.399999999999999" x14ac:dyDescent="0.35">
      <c r="B37" s="81" t="s">
        <v>79</v>
      </c>
      <c r="C37" s="27">
        <f t="shared" si="12"/>
        <v>688</v>
      </c>
      <c r="D37" s="27">
        <f t="shared" si="13"/>
        <v>172</v>
      </c>
      <c r="E37" s="27">
        <f t="shared" si="14"/>
        <v>688</v>
      </c>
      <c r="F37" s="55">
        <v>1</v>
      </c>
      <c r="G37" s="55">
        <v>688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27"/>
      <c r="V37" s="28"/>
    </row>
    <row r="38" spans="2:22" ht="18" thickBot="1" x14ac:dyDescent="0.4">
      <c r="B38" s="155" t="s">
        <v>84</v>
      </c>
      <c r="C38" s="58">
        <f t="shared" si="12"/>
        <v>673</v>
      </c>
      <c r="D38" s="58">
        <f t="shared" si="13"/>
        <v>168.25</v>
      </c>
      <c r="E38" s="27">
        <f t="shared" si="14"/>
        <v>1346</v>
      </c>
      <c r="F38" s="57">
        <v>2</v>
      </c>
      <c r="G38" s="57">
        <v>745</v>
      </c>
      <c r="H38" s="57">
        <v>601</v>
      </c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8"/>
      <c r="V38" s="57"/>
    </row>
    <row r="39" spans="2:22" ht="17.399999999999999" x14ac:dyDescent="0.35">
      <c r="B39" s="60" t="s">
        <v>131</v>
      </c>
      <c r="C39" s="62">
        <f t="shared" ref="C39" si="15">E39/F39</f>
        <v>715.83333333333337</v>
      </c>
      <c r="D39" s="62">
        <f t="shared" ref="D39" si="16">C39/4</f>
        <v>178.95833333333334</v>
      </c>
      <c r="E39" s="27">
        <f t="shared" ref="E39" si="17">SUM(G39:V39)</f>
        <v>8590</v>
      </c>
      <c r="F39" s="63">
        <f>SUM(F31:F38)</f>
        <v>12</v>
      </c>
      <c r="G39" s="64">
        <f>SUM(G31:G38)</f>
        <v>4230</v>
      </c>
      <c r="H39" s="64">
        <f>SUM(H31:H38)</f>
        <v>4360</v>
      </c>
      <c r="I39" s="64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2"/>
      <c r="V39" s="63"/>
    </row>
    <row r="40" spans="2:22" ht="17.399999999999999" x14ac:dyDescent="0.35">
      <c r="B40" s="12" t="s">
        <v>23</v>
      </c>
      <c r="C40" s="28"/>
      <c r="D40" s="28"/>
      <c r="E40" s="27" t="s">
        <v>0</v>
      </c>
      <c r="F40" s="16"/>
      <c r="G40" s="122">
        <v>136</v>
      </c>
      <c r="H40" s="121">
        <v>158</v>
      </c>
      <c r="I40" s="13"/>
      <c r="J40" s="13"/>
      <c r="K40" s="13"/>
      <c r="L40" s="13"/>
      <c r="M40" s="13"/>
      <c r="N40" s="13"/>
      <c r="O40" s="16"/>
      <c r="P40" s="13"/>
      <c r="Q40" s="13"/>
      <c r="R40" s="13"/>
      <c r="S40" s="13"/>
      <c r="T40" s="13"/>
      <c r="U40" s="13"/>
      <c r="V40" s="13"/>
    </row>
    <row r="41" spans="2:22" x14ac:dyDescent="0.3">
      <c r="E41" s="27"/>
    </row>
    <row r="42" spans="2:22" ht="35.4" customHeight="1" x14ac:dyDescent="0.3">
      <c r="B42" s="19" t="s">
        <v>160</v>
      </c>
      <c r="C42" s="47" t="s">
        <v>27</v>
      </c>
      <c r="D42" s="48" t="s">
        <v>130</v>
      </c>
      <c r="E42" s="47" t="s">
        <v>17</v>
      </c>
      <c r="F42" s="47" t="s">
        <v>18</v>
      </c>
      <c r="G42" s="5" t="s">
        <v>3</v>
      </c>
      <c r="H42" s="51" t="s">
        <v>2</v>
      </c>
      <c r="I42" s="51" t="s">
        <v>4</v>
      </c>
      <c r="J42" s="5" t="s">
        <v>5</v>
      </c>
      <c r="K42" s="51" t="s">
        <v>6</v>
      </c>
      <c r="L42" s="5" t="s">
        <v>7</v>
      </c>
      <c r="M42" s="51" t="s">
        <v>8</v>
      </c>
      <c r="N42" s="5" t="s">
        <v>9</v>
      </c>
      <c r="O42" s="52"/>
      <c r="P42" s="51" t="s">
        <v>10</v>
      </c>
      <c r="Q42" s="51" t="s">
        <v>11</v>
      </c>
      <c r="R42" s="51" t="s">
        <v>12</v>
      </c>
      <c r="S42" s="51" t="s">
        <v>13</v>
      </c>
      <c r="T42" s="51" t="s">
        <v>14</v>
      </c>
      <c r="U42" s="51" t="s">
        <v>15</v>
      </c>
      <c r="V42" s="51" t="s">
        <v>16</v>
      </c>
    </row>
    <row r="43" spans="2:22" ht="17.399999999999999" x14ac:dyDescent="0.35">
      <c r="B43" s="77" t="s">
        <v>93</v>
      </c>
      <c r="C43" s="27">
        <f t="shared" ref="C43:C49" si="18">E43/F43</f>
        <v>728</v>
      </c>
      <c r="D43" s="27">
        <f t="shared" ref="D43:D49" si="19">C43/4</f>
        <v>182</v>
      </c>
      <c r="E43" s="27">
        <f t="shared" ref="E43:E49" si="20">SUM(G43:V43)</f>
        <v>728</v>
      </c>
      <c r="F43" s="28">
        <v>1</v>
      </c>
      <c r="G43" s="28"/>
      <c r="H43" s="28">
        <v>728</v>
      </c>
      <c r="I43" s="28"/>
      <c r="J43" s="28"/>
      <c r="K43" s="28"/>
      <c r="L43" s="28"/>
      <c r="M43" s="28"/>
      <c r="N43" s="28"/>
      <c r="O43" s="29"/>
      <c r="P43" s="28"/>
      <c r="Q43" s="28"/>
      <c r="R43" s="28"/>
      <c r="S43" s="28"/>
      <c r="T43" s="28"/>
      <c r="U43" s="27"/>
      <c r="V43" s="28"/>
    </row>
    <row r="44" spans="2:22" ht="17.399999999999999" x14ac:dyDescent="0.35">
      <c r="B44" s="77" t="s">
        <v>91</v>
      </c>
      <c r="C44" s="27">
        <f t="shared" si="18"/>
        <v>711.5</v>
      </c>
      <c r="D44" s="27">
        <f t="shared" si="19"/>
        <v>177.875</v>
      </c>
      <c r="E44" s="27">
        <f t="shared" si="20"/>
        <v>1423</v>
      </c>
      <c r="F44" s="28">
        <v>2</v>
      </c>
      <c r="G44" s="28">
        <v>754</v>
      </c>
      <c r="H44" s="28">
        <v>669</v>
      </c>
      <c r="I44" s="28"/>
      <c r="J44" s="28"/>
      <c r="K44" s="28"/>
      <c r="L44" s="28"/>
      <c r="M44" s="28"/>
      <c r="N44" s="28"/>
      <c r="O44" s="29"/>
      <c r="P44" s="28"/>
      <c r="Q44" s="28"/>
      <c r="R44" s="28"/>
      <c r="S44" s="28"/>
      <c r="T44" s="28"/>
      <c r="U44" s="27"/>
      <c r="V44" s="28"/>
    </row>
    <row r="45" spans="2:22" ht="17.399999999999999" x14ac:dyDescent="0.35">
      <c r="B45" s="77" t="s">
        <v>90</v>
      </c>
      <c r="C45" s="27">
        <f t="shared" si="18"/>
        <v>708.5</v>
      </c>
      <c r="D45" s="27">
        <f t="shared" si="19"/>
        <v>177.125</v>
      </c>
      <c r="E45" s="27">
        <f t="shared" si="20"/>
        <v>1417</v>
      </c>
      <c r="F45" s="28">
        <v>2</v>
      </c>
      <c r="G45" s="28">
        <v>702</v>
      </c>
      <c r="H45" s="28">
        <v>715</v>
      </c>
      <c r="I45" s="28"/>
      <c r="J45" s="28"/>
      <c r="K45" s="28"/>
      <c r="L45" s="28"/>
      <c r="M45" s="28"/>
      <c r="N45" s="28"/>
      <c r="O45" s="29"/>
      <c r="P45" s="28"/>
      <c r="Q45" s="28"/>
      <c r="R45" s="28"/>
      <c r="S45" s="28"/>
      <c r="T45" s="28"/>
      <c r="U45" s="27"/>
      <c r="V45" s="28"/>
    </row>
    <row r="46" spans="2:22" ht="17.399999999999999" x14ac:dyDescent="0.35">
      <c r="B46" s="77" t="s">
        <v>92</v>
      </c>
      <c r="C46" s="27">
        <f t="shared" si="18"/>
        <v>687</v>
      </c>
      <c r="D46" s="27">
        <f t="shared" si="19"/>
        <v>171.75</v>
      </c>
      <c r="E46" s="27">
        <f t="shared" si="20"/>
        <v>1374</v>
      </c>
      <c r="F46" s="28">
        <v>2</v>
      </c>
      <c r="G46" s="28">
        <v>666</v>
      </c>
      <c r="H46" s="28">
        <v>708</v>
      </c>
      <c r="I46" s="28"/>
      <c r="J46" s="28"/>
      <c r="K46" s="28"/>
      <c r="L46" s="28"/>
      <c r="M46" s="28"/>
      <c r="N46" s="28"/>
      <c r="O46" s="29"/>
      <c r="P46" s="28"/>
      <c r="Q46" s="28"/>
      <c r="R46" s="28"/>
      <c r="S46" s="28"/>
      <c r="T46" s="28"/>
      <c r="U46" s="27"/>
      <c r="V46" s="28"/>
    </row>
    <row r="47" spans="2:22" ht="17.399999999999999" x14ac:dyDescent="0.35">
      <c r="B47" s="77" t="s">
        <v>88</v>
      </c>
      <c r="C47" s="27">
        <f t="shared" si="18"/>
        <v>677</v>
      </c>
      <c r="D47" s="27">
        <f t="shared" si="19"/>
        <v>169.25</v>
      </c>
      <c r="E47" s="27">
        <f t="shared" si="20"/>
        <v>677</v>
      </c>
      <c r="F47" s="28">
        <v>1</v>
      </c>
      <c r="G47" s="28">
        <v>677</v>
      </c>
      <c r="H47" s="28"/>
      <c r="I47" s="28"/>
      <c r="J47" s="28"/>
      <c r="K47" s="28"/>
      <c r="L47" s="28"/>
      <c r="M47" s="28"/>
      <c r="N47" s="28"/>
      <c r="O47" s="29"/>
      <c r="P47" s="28"/>
      <c r="Q47" s="28"/>
      <c r="R47" s="28"/>
      <c r="S47" s="28"/>
      <c r="T47" s="28"/>
      <c r="U47" s="27"/>
      <c r="V47" s="28"/>
    </row>
    <row r="48" spans="2:22" ht="17.399999999999999" x14ac:dyDescent="0.35">
      <c r="B48" s="77" t="s">
        <v>87</v>
      </c>
      <c r="C48" s="27">
        <f t="shared" si="18"/>
        <v>658.5</v>
      </c>
      <c r="D48" s="27">
        <f t="shared" si="19"/>
        <v>164.625</v>
      </c>
      <c r="E48" s="27">
        <f t="shared" si="20"/>
        <v>1317</v>
      </c>
      <c r="F48" s="28">
        <v>2</v>
      </c>
      <c r="G48" s="28">
        <v>694</v>
      </c>
      <c r="H48" s="28">
        <v>623</v>
      </c>
      <c r="I48" s="28"/>
      <c r="J48" s="28"/>
      <c r="K48" s="28"/>
      <c r="L48" s="28"/>
      <c r="M48" s="28"/>
      <c r="N48" s="28"/>
      <c r="O48" s="29"/>
      <c r="P48" s="28"/>
      <c r="Q48" s="28"/>
      <c r="R48" s="28"/>
      <c r="S48" s="28"/>
      <c r="T48" s="28"/>
      <c r="U48" s="27"/>
      <c r="V48" s="28"/>
    </row>
    <row r="49" spans="2:22" ht="17.399999999999999" x14ac:dyDescent="0.35">
      <c r="B49" s="77" t="s">
        <v>100</v>
      </c>
      <c r="C49" s="27">
        <f t="shared" si="18"/>
        <v>580</v>
      </c>
      <c r="D49" s="27">
        <f t="shared" si="19"/>
        <v>145</v>
      </c>
      <c r="E49" s="27">
        <f t="shared" si="20"/>
        <v>580</v>
      </c>
      <c r="F49" s="28">
        <v>1</v>
      </c>
      <c r="G49" s="28"/>
      <c r="H49" s="28">
        <v>580</v>
      </c>
      <c r="I49" s="28"/>
      <c r="J49" s="28"/>
      <c r="K49" s="28"/>
      <c r="L49" s="28"/>
      <c r="M49" s="28"/>
      <c r="N49" s="28"/>
      <c r="O49" s="29"/>
      <c r="P49" s="28"/>
      <c r="Q49" s="28"/>
      <c r="R49" s="28"/>
      <c r="S49" s="28"/>
      <c r="T49" s="28"/>
      <c r="U49" s="27"/>
      <c r="V49" s="28"/>
    </row>
    <row r="50" spans="2:22" ht="17.399999999999999" x14ac:dyDescent="0.35">
      <c r="B50" s="98" t="s">
        <v>86</v>
      </c>
      <c r="C50" s="27">
        <f t="shared" ref="C50" si="21">E50/F50</f>
        <v>651</v>
      </c>
      <c r="D50" s="27">
        <f t="shared" ref="D50" si="22">C50/4</f>
        <v>162.75</v>
      </c>
      <c r="E50" s="27">
        <f t="shared" ref="E50:E52" si="23">SUM(G50:V50)</f>
        <v>651</v>
      </c>
      <c r="F50" s="55">
        <v>1</v>
      </c>
      <c r="G50" s="55">
        <v>651</v>
      </c>
      <c r="H50" s="55"/>
      <c r="I50" s="55"/>
      <c r="J50" s="55"/>
      <c r="K50" s="55"/>
      <c r="L50" s="55"/>
      <c r="M50" s="55"/>
      <c r="N50" s="55"/>
      <c r="O50" s="56"/>
      <c r="P50" s="55"/>
      <c r="Q50" s="55"/>
      <c r="R50" s="55"/>
      <c r="S50" s="55"/>
      <c r="T50" s="55"/>
      <c r="U50" s="69"/>
      <c r="V50" s="55"/>
    </row>
    <row r="51" spans="2:22" ht="18" thickBot="1" x14ac:dyDescent="0.4">
      <c r="B51" s="156" t="s">
        <v>94</v>
      </c>
      <c r="C51" s="58" t="e">
        <f t="shared" ref="C51:C52" si="24">E51/F51</f>
        <v>#DIV/0!</v>
      </c>
      <c r="D51" s="58" t="e">
        <f t="shared" ref="D51:D52" si="25">C51/4</f>
        <v>#DIV/0!</v>
      </c>
      <c r="E51" s="27">
        <f t="shared" si="23"/>
        <v>0</v>
      </c>
      <c r="F51" s="57"/>
      <c r="G51" s="57"/>
      <c r="H51" s="57"/>
      <c r="I51" s="57"/>
      <c r="J51" s="57"/>
      <c r="K51" s="57"/>
      <c r="L51" s="57"/>
      <c r="M51" s="57"/>
      <c r="N51" s="57"/>
      <c r="O51" s="59"/>
      <c r="P51" s="57"/>
      <c r="Q51" s="57"/>
      <c r="R51" s="57"/>
      <c r="S51" s="57"/>
      <c r="T51" s="57"/>
      <c r="U51" s="58"/>
      <c r="V51" s="57"/>
    </row>
    <row r="52" spans="2:22" ht="17.399999999999999" x14ac:dyDescent="0.35">
      <c r="B52" s="60" t="s">
        <v>131</v>
      </c>
      <c r="C52" s="62">
        <f t="shared" si="24"/>
        <v>680.58333333333337</v>
      </c>
      <c r="D52" s="62">
        <f t="shared" si="25"/>
        <v>170.14583333333334</v>
      </c>
      <c r="E52" s="27">
        <f t="shared" si="23"/>
        <v>8167</v>
      </c>
      <c r="F52" s="63">
        <f t="shared" ref="F52" si="26">SUM(F43:F51)</f>
        <v>12</v>
      </c>
      <c r="G52" s="64">
        <f>SUM(G43:G51)</f>
        <v>4144</v>
      </c>
      <c r="H52" s="64">
        <f>SUM(H43:H51)</f>
        <v>4023</v>
      </c>
      <c r="I52" s="63"/>
      <c r="J52" s="63"/>
      <c r="K52" s="63"/>
      <c r="L52" s="63"/>
      <c r="M52" s="63"/>
      <c r="N52" s="63"/>
      <c r="O52" s="67"/>
      <c r="P52" s="63"/>
      <c r="Q52" s="63"/>
      <c r="R52" s="63"/>
      <c r="S52" s="63"/>
      <c r="T52" s="63"/>
      <c r="U52" s="62"/>
      <c r="V52" s="63"/>
    </row>
    <row r="53" spans="2:22" ht="17.399999999999999" x14ac:dyDescent="0.35">
      <c r="B53" s="12" t="s">
        <v>23</v>
      </c>
      <c r="C53" s="28"/>
      <c r="D53" s="28"/>
      <c r="E53" s="27" t="s">
        <v>0</v>
      </c>
      <c r="F53" s="28"/>
      <c r="G53" s="121">
        <v>190</v>
      </c>
      <c r="H53" s="122">
        <v>346</v>
      </c>
      <c r="I53" s="13"/>
      <c r="J53" s="13"/>
      <c r="K53" s="13"/>
      <c r="L53" s="13"/>
      <c r="M53" s="13"/>
      <c r="N53" s="13"/>
      <c r="O53" s="28"/>
      <c r="P53" s="13"/>
      <c r="Q53" s="13"/>
      <c r="R53" s="13"/>
      <c r="S53" s="13"/>
      <c r="T53" s="13"/>
      <c r="U53" s="13"/>
      <c r="V53" s="13"/>
    </row>
    <row r="54" spans="2:22" x14ac:dyDescent="0.3">
      <c r="E54" s="27"/>
    </row>
    <row r="55" spans="2:22" x14ac:dyDescent="0.3">
      <c r="E55" s="27"/>
    </row>
    <row r="56" spans="2:22" ht="33" customHeight="1" x14ac:dyDescent="0.3">
      <c r="B56" s="19" t="s">
        <v>161</v>
      </c>
      <c r="C56" s="47" t="s">
        <v>27</v>
      </c>
      <c r="D56" s="48" t="s">
        <v>130</v>
      </c>
      <c r="E56" s="47" t="s">
        <v>17</v>
      </c>
      <c r="F56" s="47" t="s">
        <v>18</v>
      </c>
      <c r="G56" s="5" t="s">
        <v>3</v>
      </c>
      <c r="H56" s="51" t="s">
        <v>2</v>
      </c>
      <c r="I56" s="51" t="s">
        <v>4</v>
      </c>
      <c r="J56" s="5" t="s">
        <v>5</v>
      </c>
      <c r="K56" s="51" t="s">
        <v>6</v>
      </c>
      <c r="L56" s="5" t="s">
        <v>7</v>
      </c>
      <c r="M56" s="51" t="s">
        <v>8</v>
      </c>
      <c r="N56" s="5" t="s">
        <v>9</v>
      </c>
      <c r="O56" s="52"/>
      <c r="P56" s="51" t="s">
        <v>10</v>
      </c>
      <c r="Q56" s="51" t="s">
        <v>11</v>
      </c>
      <c r="R56" s="51" t="s">
        <v>12</v>
      </c>
      <c r="S56" s="51" t="s">
        <v>13</v>
      </c>
      <c r="T56" s="51" t="s">
        <v>14</v>
      </c>
      <c r="U56" s="51" t="s">
        <v>15</v>
      </c>
      <c r="V56" s="51" t="s">
        <v>16</v>
      </c>
    </row>
    <row r="57" spans="2:22" ht="17.399999999999999" x14ac:dyDescent="0.35">
      <c r="B57" s="79" t="s">
        <v>105</v>
      </c>
      <c r="C57" s="27">
        <f t="shared" ref="C57:C64" si="27">E57/F57</f>
        <v>723</v>
      </c>
      <c r="D57" s="27">
        <f t="shared" ref="D57:D64" si="28">C57/4</f>
        <v>180.75</v>
      </c>
      <c r="E57" s="27">
        <f t="shared" ref="E57:E64" si="29">SUM(G57:V57)</f>
        <v>723</v>
      </c>
      <c r="F57" s="28">
        <v>1</v>
      </c>
      <c r="G57" s="28">
        <v>723</v>
      </c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7"/>
      <c r="V57" s="28"/>
    </row>
    <row r="58" spans="2:22" ht="17.399999999999999" x14ac:dyDescent="0.35">
      <c r="B58" s="79" t="s">
        <v>99</v>
      </c>
      <c r="C58" s="27">
        <f t="shared" si="27"/>
        <v>703</v>
      </c>
      <c r="D58" s="27">
        <f t="shared" si="28"/>
        <v>175.75</v>
      </c>
      <c r="E58" s="27">
        <f t="shared" si="29"/>
        <v>703</v>
      </c>
      <c r="F58" s="28">
        <v>1</v>
      </c>
      <c r="G58" s="28"/>
      <c r="H58" s="28">
        <v>703</v>
      </c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7"/>
      <c r="V58" s="28"/>
    </row>
    <row r="59" spans="2:22" ht="17.399999999999999" x14ac:dyDescent="0.35">
      <c r="B59" s="79" t="s">
        <v>101</v>
      </c>
      <c r="C59" s="27">
        <f t="shared" si="27"/>
        <v>699</v>
      </c>
      <c r="D59" s="27">
        <f t="shared" si="28"/>
        <v>174.75</v>
      </c>
      <c r="E59" s="27">
        <f t="shared" si="29"/>
        <v>699</v>
      </c>
      <c r="F59" s="28">
        <v>1</v>
      </c>
      <c r="G59" s="28">
        <v>699</v>
      </c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7"/>
      <c r="V59" s="28"/>
    </row>
    <row r="60" spans="2:22" ht="17.399999999999999" x14ac:dyDescent="0.35">
      <c r="B60" s="79" t="s">
        <v>89</v>
      </c>
      <c r="C60" s="27">
        <f t="shared" si="27"/>
        <v>694.5</v>
      </c>
      <c r="D60" s="27">
        <f t="shared" si="28"/>
        <v>173.625</v>
      </c>
      <c r="E60" s="27">
        <f t="shared" si="29"/>
        <v>1389</v>
      </c>
      <c r="F60" s="28">
        <v>2</v>
      </c>
      <c r="G60" s="28">
        <v>719</v>
      </c>
      <c r="H60" s="28">
        <v>670</v>
      </c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7"/>
      <c r="V60" s="28"/>
    </row>
    <row r="61" spans="2:22" ht="17.399999999999999" x14ac:dyDescent="0.35">
      <c r="B61" s="79" t="s">
        <v>98</v>
      </c>
      <c r="C61" s="27">
        <f t="shared" si="27"/>
        <v>686</v>
      </c>
      <c r="D61" s="27">
        <f t="shared" si="28"/>
        <v>171.5</v>
      </c>
      <c r="E61" s="27">
        <f t="shared" si="29"/>
        <v>1372</v>
      </c>
      <c r="F61" s="28">
        <v>2</v>
      </c>
      <c r="G61" s="28">
        <v>757</v>
      </c>
      <c r="H61" s="28">
        <v>615</v>
      </c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7"/>
      <c r="V61" s="28"/>
    </row>
    <row r="62" spans="2:22" ht="17.399999999999999" x14ac:dyDescent="0.35">
      <c r="B62" s="79" t="s">
        <v>95</v>
      </c>
      <c r="C62" s="27">
        <f t="shared" si="27"/>
        <v>642</v>
      </c>
      <c r="D62" s="27">
        <f t="shared" si="28"/>
        <v>160.5</v>
      </c>
      <c r="E62" s="27">
        <f t="shared" si="29"/>
        <v>642</v>
      </c>
      <c r="F62" s="28">
        <v>1</v>
      </c>
      <c r="G62" s="28"/>
      <c r="H62" s="28">
        <v>642</v>
      </c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7"/>
      <c r="V62" s="28"/>
    </row>
    <row r="63" spans="2:22" ht="17.399999999999999" x14ac:dyDescent="0.35">
      <c r="B63" s="79" t="s">
        <v>96</v>
      </c>
      <c r="C63" s="27">
        <f t="shared" si="27"/>
        <v>640</v>
      </c>
      <c r="D63" s="27">
        <f t="shared" si="28"/>
        <v>160</v>
      </c>
      <c r="E63" s="27">
        <f t="shared" si="29"/>
        <v>1280</v>
      </c>
      <c r="F63" s="55">
        <v>2</v>
      </c>
      <c r="G63" s="55">
        <v>651</v>
      </c>
      <c r="H63" s="55">
        <v>629</v>
      </c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27"/>
      <c r="V63" s="28"/>
    </row>
    <row r="64" spans="2:22" ht="18" thickBot="1" x14ac:dyDescent="0.4">
      <c r="B64" s="157" t="s">
        <v>97</v>
      </c>
      <c r="C64" s="58">
        <f t="shared" si="27"/>
        <v>609.5</v>
      </c>
      <c r="D64" s="58">
        <f t="shared" si="28"/>
        <v>152.375</v>
      </c>
      <c r="E64" s="27">
        <f t="shared" si="29"/>
        <v>1219</v>
      </c>
      <c r="F64" s="57">
        <v>2</v>
      </c>
      <c r="G64" s="57">
        <v>618</v>
      </c>
      <c r="H64" s="57">
        <v>601</v>
      </c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8"/>
      <c r="V64" s="57"/>
    </row>
    <row r="65" spans="2:22" ht="17.399999999999999" x14ac:dyDescent="0.35">
      <c r="B65" s="60" t="s">
        <v>131</v>
      </c>
      <c r="C65" s="62">
        <f t="shared" ref="C65" si="30">E65/F65</f>
        <v>668.91666666666663</v>
      </c>
      <c r="D65" s="62">
        <f t="shared" ref="D65" si="31">C65/4</f>
        <v>167.22916666666666</v>
      </c>
      <c r="E65" s="62">
        <f>SUM(E57:E64)</f>
        <v>8027</v>
      </c>
      <c r="F65" s="63">
        <f>SUM(F57:F64)</f>
        <v>12</v>
      </c>
      <c r="G65" s="64">
        <f>SUM(G57:G64)</f>
        <v>4167</v>
      </c>
      <c r="H65" s="64">
        <f>SUM(H57:H64)</f>
        <v>3860</v>
      </c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2"/>
      <c r="V65" s="63"/>
    </row>
    <row r="66" spans="2:22" ht="17.399999999999999" x14ac:dyDescent="0.35">
      <c r="B66" s="12" t="s">
        <v>23</v>
      </c>
      <c r="C66" s="28"/>
      <c r="D66" s="28"/>
      <c r="E66" s="27">
        <f>SUM(G66:V66)</f>
        <v>285</v>
      </c>
      <c r="F66" s="28"/>
      <c r="G66" s="121">
        <v>274</v>
      </c>
      <c r="H66" s="121">
        <v>11</v>
      </c>
      <c r="I66" s="13"/>
      <c r="J66" s="13"/>
      <c r="K66" s="13"/>
      <c r="L66" s="13"/>
      <c r="M66" s="13"/>
      <c r="N66" s="13"/>
      <c r="O66" s="28"/>
      <c r="P66" s="13"/>
      <c r="Q66" s="13"/>
      <c r="R66" s="13"/>
      <c r="S66" s="13"/>
      <c r="T66" s="13"/>
      <c r="U66" s="13"/>
      <c r="V66" s="13"/>
    </row>
    <row r="67" spans="2:22" x14ac:dyDescent="0.3">
      <c r="C67" s="75" t="s">
        <v>0</v>
      </c>
      <c r="E67" s="27"/>
    </row>
    <row r="68" spans="2:22" x14ac:dyDescent="0.3">
      <c r="E68" s="27"/>
    </row>
    <row r="69" spans="2:22" ht="33.6" customHeight="1" x14ac:dyDescent="0.3">
      <c r="B69" s="19" t="s">
        <v>162</v>
      </c>
      <c r="C69" s="47" t="s">
        <v>27</v>
      </c>
      <c r="D69" s="48" t="s">
        <v>130</v>
      </c>
      <c r="E69" s="47" t="s">
        <v>17</v>
      </c>
      <c r="F69" s="47" t="s">
        <v>18</v>
      </c>
      <c r="G69" s="5" t="s">
        <v>3</v>
      </c>
      <c r="H69" s="51" t="s">
        <v>2</v>
      </c>
      <c r="I69" s="51" t="s">
        <v>4</v>
      </c>
      <c r="J69" s="5" t="s">
        <v>5</v>
      </c>
      <c r="K69" s="51" t="s">
        <v>6</v>
      </c>
      <c r="L69" s="5" t="s">
        <v>7</v>
      </c>
      <c r="M69" s="51" t="s">
        <v>8</v>
      </c>
      <c r="N69" s="5" t="s">
        <v>9</v>
      </c>
      <c r="O69" s="52"/>
      <c r="P69" s="51" t="s">
        <v>10</v>
      </c>
      <c r="Q69" s="51" t="s">
        <v>11</v>
      </c>
      <c r="R69" s="51" t="s">
        <v>12</v>
      </c>
      <c r="S69" s="51" t="s">
        <v>13</v>
      </c>
      <c r="T69" s="51" t="s">
        <v>14</v>
      </c>
      <c r="U69" s="51" t="s">
        <v>15</v>
      </c>
      <c r="V69" s="51" t="s">
        <v>16</v>
      </c>
    </row>
    <row r="70" spans="2:22" ht="17.399999999999999" x14ac:dyDescent="0.35">
      <c r="B70" s="82" t="s">
        <v>108</v>
      </c>
      <c r="C70" s="27" t="e">
        <f t="shared" ref="C70:C71" si="32">E70/F70</f>
        <v>#DIV/0!</v>
      </c>
      <c r="D70" s="27" t="e">
        <f t="shared" ref="D70:D71" si="33">C70/4</f>
        <v>#DIV/0!</v>
      </c>
      <c r="E70" s="27">
        <f>SUM(G70:V70)</f>
        <v>0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7"/>
      <c r="V70" s="28"/>
    </row>
    <row r="71" spans="2:22" ht="17.399999999999999" x14ac:dyDescent="0.35">
      <c r="B71" s="82" t="s">
        <v>109</v>
      </c>
      <c r="C71" s="27" t="e">
        <f t="shared" si="32"/>
        <v>#DIV/0!</v>
      </c>
      <c r="D71" s="27" t="e">
        <f t="shared" si="33"/>
        <v>#DIV/0!</v>
      </c>
      <c r="E71" s="27">
        <f t="shared" ref="E71" si="34">SUM(G71:V71)</f>
        <v>0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7"/>
      <c r="V71" s="28"/>
    </row>
    <row r="72" spans="2:22" ht="17.399999999999999" x14ac:dyDescent="0.35">
      <c r="B72" s="82" t="s">
        <v>103</v>
      </c>
      <c r="C72" s="27">
        <f t="shared" ref="C72:C79" si="35">E72/F72</f>
        <v>720.5</v>
      </c>
      <c r="D72" s="27">
        <f t="shared" ref="D72:D79" si="36">C72/4</f>
        <v>180.125</v>
      </c>
      <c r="E72" s="27">
        <f t="shared" ref="E72:E79" si="37">SUM(G72:V72)</f>
        <v>1441</v>
      </c>
      <c r="F72" s="28">
        <v>2</v>
      </c>
      <c r="G72" s="28">
        <v>674</v>
      </c>
      <c r="H72" s="28">
        <v>767</v>
      </c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7"/>
      <c r="V72" s="28"/>
    </row>
    <row r="73" spans="2:22" ht="17.399999999999999" x14ac:dyDescent="0.35">
      <c r="B73" s="79" t="s">
        <v>95</v>
      </c>
      <c r="C73" s="27">
        <f t="shared" si="35"/>
        <v>707</v>
      </c>
      <c r="D73" s="27">
        <f t="shared" si="36"/>
        <v>176.75</v>
      </c>
      <c r="E73" s="27">
        <f t="shared" si="37"/>
        <v>707</v>
      </c>
      <c r="F73" s="28">
        <v>1</v>
      </c>
      <c r="G73" s="28">
        <v>707</v>
      </c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7"/>
      <c r="V73" s="28"/>
    </row>
    <row r="74" spans="2:22" ht="17.399999999999999" x14ac:dyDescent="0.35">
      <c r="B74" s="82" t="s">
        <v>107</v>
      </c>
      <c r="C74" s="27">
        <f t="shared" si="35"/>
        <v>679</v>
      </c>
      <c r="D74" s="27">
        <f t="shared" si="36"/>
        <v>169.75</v>
      </c>
      <c r="E74" s="27">
        <f t="shared" si="37"/>
        <v>1358</v>
      </c>
      <c r="F74" s="55">
        <v>2</v>
      </c>
      <c r="G74" s="55">
        <v>670</v>
      </c>
      <c r="H74" s="55">
        <v>688</v>
      </c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27"/>
      <c r="V74" s="28"/>
    </row>
    <row r="75" spans="2:22" ht="17.399999999999999" x14ac:dyDescent="0.35">
      <c r="B75" s="82" t="s">
        <v>110</v>
      </c>
      <c r="C75" s="27">
        <f t="shared" si="35"/>
        <v>664</v>
      </c>
      <c r="D75" s="27">
        <f t="shared" si="36"/>
        <v>166</v>
      </c>
      <c r="E75" s="27">
        <f t="shared" si="37"/>
        <v>1328</v>
      </c>
      <c r="F75" s="28">
        <v>2</v>
      </c>
      <c r="G75" s="28">
        <v>630</v>
      </c>
      <c r="H75" s="28">
        <v>698</v>
      </c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7"/>
      <c r="V75" s="28"/>
    </row>
    <row r="76" spans="2:22" ht="17.399999999999999" x14ac:dyDescent="0.35">
      <c r="B76" s="82" t="s">
        <v>102</v>
      </c>
      <c r="C76" s="27">
        <f t="shared" si="35"/>
        <v>632</v>
      </c>
      <c r="D76" s="27">
        <f t="shared" si="36"/>
        <v>158</v>
      </c>
      <c r="E76" s="27">
        <f t="shared" si="37"/>
        <v>1264</v>
      </c>
      <c r="F76" s="28">
        <v>2</v>
      </c>
      <c r="G76" s="28">
        <v>700</v>
      </c>
      <c r="H76" s="28">
        <v>564</v>
      </c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7"/>
      <c r="V76" s="28"/>
    </row>
    <row r="77" spans="2:22" ht="17.399999999999999" x14ac:dyDescent="0.35">
      <c r="B77" s="82" t="s">
        <v>106</v>
      </c>
      <c r="C77" s="27">
        <f t="shared" si="35"/>
        <v>607</v>
      </c>
      <c r="D77" s="27">
        <f t="shared" si="36"/>
        <v>151.75</v>
      </c>
      <c r="E77" s="27">
        <f t="shared" si="37"/>
        <v>607</v>
      </c>
      <c r="F77" s="28">
        <v>1</v>
      </c>
      <c r="G77" s="28"/>
      <c r="H77" s="28">
        <v>607</v>
      </c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7"/>
      <c r="V77" s="28"/>
    </row>
    <row r="78" spans="2:22" ht="17.399999999999999" x14ac:dyDescent="0.35">
      <c r="B78" s="82" t="s">
        <v>104</v>
      </c>
      <c r="C78" s="27">
        <f t="shared" si="35"/>
        <v>545</v>
      </c>
      <c r="D78" s="27">
        <f t="shared" si="36"/>
        <v>136.25</v>
      </c>
      <c r="E78" s="27">
        <f t="shared" si="37"/>
        <v>545</v>
      </c>
      <c r="F78" s="28">
        <v>1</v>
      </c>
      <c r="G78" s="28"/>
      <c r="H78" s="28">
        <v>545</v>
      </c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7"/>
      <c r="V78" s="28"/>
    </row>
    <row r="79" spans="2:22" ht="17.399999999999999" x14ac:dyDescent="0.35">
      <c r="B79" s="12" t="s">
        <v>211</v>
      </c>
      <c r="C79" s="27">
        <f t="shared" si="35"/>
        <v>648</v>
      </c>
      <c r="D79" s="27">
        <f t="shared" si="36"/>
        <v>162</v>
      </c>
      <c r="E79" s="27">
        <f t="shared" si="37"/>
        <v>648</v>
      </c>
      <c r="F79" s="55">
        <v>1</v>
      </c>
      <c r="G79" s="55">
        <v>648</v>
      </c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27"/>
      <c r="V79" s="28"/>
    </row>
    <row r="80" spans="2:22" ht="17.399999999999999" x14ac:dyDescent="0.35">
      <c r="B80" s="60" t="s">
        <v>131</v>
      </c>
      <c r="C80" s="62">
        <f t="shared" ref="C80" si="38">E80/F80</f>
        <v>554.36363636363637</v>
      </c>
      <c r="D80" s="62">
        <f t="shared" ref="D80" si="39">C80/4</f>
        <v>138.59090909090909</v>
      </c>
      <c r="E80" s="62">
        <f>SUM(E70:E76)</f>
        <v>6098</v>
      </c>
      <c r="F80" s="63">
        <f>SUM(F70:F78)</f>
        <v>11</v>
      </c>
      <c r="G80" s="64">
        <f>SUM(G70:G78)</f>
        <v>3381</v>
      </c>
      <c r="H80" s="64">
        <f>SUM(H70:H76)</f>
        <v>2717</v>
      </c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2"/>
      <c r="V80" s="63"/>
    </row>
    <row r="81" spans="2:22" ht="17.399999999999999" x14ac:dyDescent="0.35">
      <c r="B81" s="12" t="s">
        <v>23</v>
      </c>
      <c r="C81" s="28"/>
      <c r="D81" s="28"/>
      <c r="E81" s="27" t="s">
        <v>0</v>
      </c>
      <c r="F81" s="28"/>
      <c r="G81" s="121">
        <v>144</v>
      </c>
      <c r="H81" s="122">
        <v>189</v>
      </c>
      <c r="I81" s="13"/>
      <c r="J81" s="13"/>
      <c r="K81" s="13"/>
      <c r="L81" s="13"/>
      <c r="M81" s="13"/>
      <c r="N81" s="13"/>
      <c r="O81" s="28"/>
      <c r="P81" s="13"/>
      <c r="Q81" s="13"/>
      <c r="R81" s="13"/>
      <c r="S81" s="13"/>
      <c r="T81" s="13"/>
      <c r="U81" s="13"/>
      <c r="V81" s="13"/>
    </row>
    <row r="82" spans="2:22" x14ac:dyDescent="0.3">
      <c r="E82" s="27"/>
    </row>
    <row r="83" spans="2:22" x14ac:dyDescent="0.3">
      <c r="E83" s="27"/>
    </row>
    <row r="84" spans="2:22" ht="36" customHeight="1" x14ac:dyDescent="0.3">
      <c r="B84" s="19" t="s">
        <v>163</v>
      </c>
      <c r="C84" s="47" t="s">
        <v>27</v>
      </c>
      <c r="D84" s="48" t="s">
        <v>130</v>
      </c>
      <c r="E84" s="47" t="s">
        <v>17</v>
      </c>
      <c r="F84" s="47" t="s">
        <v>18</v>
      </c>
      <c r="G84" s="5" t="s">
        <v>3</v>
      </c>
      <c r="H84" s="51" t="s">
        <v>2</v>
      </c>
      <c r="I84" s="51" t="s">
        <v>4</v>
      </c>
      <c r="J84" s="5" t="s">
        <v>5</v>
      </c>
      <c r="K84" s="51" t="s">
        <v>6</v>
      </c>
      <c r="L84" s="5" t="s">
        <v>7</v>
      </c>
      <c r="M84" s="51" t="s">
        <v>8</v>
      </c>
      <c r="N84" s="5" t="s">
        <v>9</v>
      </c>
      <c r="O84" s="52"/>
      <c r="P84" s="51" t="s">
        <v>10</v>
      </c>
      <c r="Q84" s="51" t="s">
        <v>11</v>
      </c>
      <c r="R84" s="51" t="s">
        <v>12</v>
      </c>
      <c r="S84" s="51" t="s">
        <v>13</v>
      </c>
      <c r="T84" s="51" t="s">
        <v>14</v>
      </c>
      <c r="U84" s="51" t="s">
        <v>15</v>
      </c>
      <c r="V84" s="51" t="s">
        <v>16</v>
      </c>
    </row>
    <row r="85" spans="2:22" ht="17.399999999999999" x14ac:dyDescent="0.35">
      <c r="B85" s="42" t="s">
        <v>118</v>
      </c>
      <c r="C85" s="27">
        <f t="shared" ref="C85:C92" si="40">E85/F85</f>
        <v>623</v>
      </c>
      <c r="D85" s="27">
        <f t="shared" ref="D85:D92" si="41">C85/4</f>
        <v>155.75</v>
      </c>
      <c r="E85" s="27">
        <f t="shared" ref="E85:E92" si="42">SUM(G85:V85)</f>
        <v>623</v>
      </c>
      <c r="F85" s="28">
        <v>1</v>
      </c>
      <c r="G85" s="28">
        <v>623</v>
      </c>
      <c r="H85" s="28"/>
      <c r="I85" s="28"/>
      <c r="J85" s="28"/>
      <c r="K85" s="28"/>
      <c r="L85" s="28"/>
      <c r="M85" s="28"/>
      <c r="N85" s="28"/>
      <c r="O85" s="29"/>
      <c r="P85" s="28"/>
      <c r="Q85" s="28"/>
      <c r="R85" s="28"/>
      <c r="S85" s="28"/>
      <c r="T85" s="28"/>
      <c r="U85" s="27"/>
      <c r="V85" s="28"/>
    </row>
    <row r="86" spans="2:22" ht="17.399999999999999" x14ac:dyDescent="0.35">
      <c r="B86" s="42" t="s">
        <v>115</v>
      </c>
      <c r="C86" s="27">
        <f t="shared" si="40"/>
        <v>619.5</v>
      </c>
      <c r="D86" s="27">
        <f t="shared" si="41"/>
        <v>154.875</v>
      </c>
      <c r="E86" s="27">
        <f t="shared" si="42"/>
        <v>1239</v>
      </c>
      <c r="F86" s="28">
        <v>2</v>
      </c>
      <c r="G86" s="28">
        <v>660</v>
      </c>
      <c r="H86" s="28">
        <v>579</v>
      </c>
      <c r="I86" s="28"/>
      <c r="J86" s="28"/>
      <c r="K86" s="28"/>
      <c r="L86" s="28"/>
      <c r="M86" s="28"/>
      <c r="N86" s="28"/>
      <c r="O86" s="29"/>
      <c r="P86" s="28"/>
      <c r="Q86" s="28"/>
      <c r="R86" s="28"/>
      <c r="S86" s="28"/>
      <c r="T86" s="28"/>
      <c r="U86" s="27"/>
      <c r="V86" s="28"/>
    </row>
    <row r="87" spans="2:22" ht="17.399999999999999" x14ac:dyDescent="0.35">
      <c r="B87" s="42" t="s">
        <v>113</v>
      </c>
      <c r="C87" s="27">
        <f t="shared" si="40"/>
        <v>589</v>
      </c>
      <c r="D87" s="27">
        <f t="shared" si="41"/>
        <v>147.25</v>
      </c>
      <c r="E87" s="27">
        <f t="shared" si="42"/>
        <v>589</v>
      </c>
      <c r="F87" s="28">
        <v>1</v>
      </c>
      <c r="G87" s="28"/>
      <c r="H87" s="28">
        <v>589</v>
      </c>
      <c r="I87" s="28"/>
      <c r="J87" s="28"/>
      <c r="K87" s="28"/>
      <c r="L87" s="28"/>
      <c r="M87" s="28"/>
      <c r="N87" s="28"/>
      <c r="O87" s="29"/>
      <c r="P87" s="28"/>
      <c r="Q87" s="28"/>
      <c r="R87" s="28"/>
      <c r="S87" s="28"/>
      <c r="T87" s="28"/>
      <c r="U87" s="27"/>
      <c r="V87" s="28"/>
    </row>
    <row r="88" spans="2:22" ht="17.399999999999999" x14ac:dyDescent="0.35">
      <c r="B88" s="42" t="s">
        <v>116</v>
      </c>
      <c r="C88" s="27">
        <f t="shared" si="40"/>
        <v>579</v>
      </c>
      <c r="D88" s="27">
        <f t="shared" si="41"/>
        <v>144.75</v>
      </c>
      <c r="E88" s="27">
        <f t="shared" si="42"/>
        <v>1158</v>
      </c>
      <c r="F88" s="28">
        <v>2</v>
      </c>
      <c r="G88" s="28">
        <v>556</v>
      </c>
      <c r="H88" s="28">
        <v>602</v>
      </c>
      <c r="I88" s="28"/>
      <c r="J88" s="28"/>
      <c r="K88" s="28"/>
      <c r="L88" s="28"/>
      <c r="M88" s="28"/>
      <c r="N88" s="28"/>
      <c r="O88" s="29"/>
      <c r="P88" s="28"/>
      <c r="Q88" s="28"/>
      <c r="R88" s="28"/>
      <c r="S88" s="28"/>
      <c r="T88" s="28"/>
      <c r="U88" s="27"/>
      <c r="V88" s="28"/>
    </row>
    <row r="89" spans="2:22" ht="17.399999999999999" x14ac:dyDescent="0.35">
      <c r="B89" s="42" t="s">
        <v>111</v>
      </c>
      <c r="C89" s="27">
        <f t="shared" si="40"/>
        <v>575</v>
      </c>
      <c r="D89" s="27">
        <f t="shared" si="41"/>
        <v>143.75</v>
      </c>
      <c r="E89" s="27">
        <f t="shared" si="42"/>
        <v>1150</v>
      </c>
      <c r="F89" s="28">
        <v>2</v>
      </c>
      <c r="G89" s="28">
        <v>564</v>
      </c>
      <c r="H89" s="28">
        <v>586</v>
      </c>
      <c r="I89" s="28"/>
      <c r="J89" s="28"/>
      <c r="K89" s="28"/>
      <c r="L89" s="28"/>
      <c r="M89" s="28"/>
      <c r="N89" s="28"/>
      <c r="O89" s="29"/>
      <c r="P89" s="28"/>
      <c r="Q89" s="28"/>
      <c r="R89" s="28"/>
      <c r="S89" s="28"/>
      <c r="T89" s="28"/>
      <c r="U89" s="27"/>
      <c r="V89" s="28"/>
    </row>
    <row r="90" spans="2:22" ht="17.399999999999999" x14ac:dyDescent="0.35">
      <c r="B90" s="42" t="s">
        <v>114</v>
      </c>
      <c r="C90" s="27">
        <f t="shared" si="40"/>
        <v>570</v>
      </c>
      <c r="D90" s="27">
        <f t="shared" si="41"/>
        <v>142.5</v>
      </c>
      <c r="E90" s="27">
        <f t="shared" si="42"/>
        <v>1140</v>
      </c>
      <c r="F90" s="28">
        <v>2</v>
      </c>
      <c r="G90" s="28">
        <v>561</v>
      </c>
      <c r="H90" s="28">
        <v>579</v>
      </c>
      <c r="I90" s="28"/>
      <c r="J90" s="28"/>
      <c r="K90" s="28"/>
      <c r="L90" s="28"/>
      <c r="M90" s="28"/>
      <c r="N90" s="28"/>
      <c r="O90" s="29"/>
      <c r="P90" s="28"/>
      <c r="Q90" s="28"/>
      <c r="R90" s="28"/>
      <c r="S90" s="28"/>
      <c r="T90" s="28"/>
      <c r="U90" s="27"/>
      <c r="V90" s="28"/>
    </row>
    <row r="91" spans="2:22" ht="17.399999999999999" x14ac:dyDescent="0.35">
      <c r="B91" s="42" t="s">
        <v>112</v>
      </c>
      <c r="C91" s="27">
        <f t="shared" si="40"/>
        <v>565</v>
      </c>
      <c r="D91" s="27">
        <f t="shared" si="41"/>
        <v>141.25</v>
      </c>
      <c r="E91" s="27">
        <f t="shared" si="42"/>
        <v>565</v>
      </c>
      <c r="F91" s="55">
        <v>1</v>
      </c>
      <c r="G91" s="55"/>
      <c r="H91" s="55">
        <v>565</v>
      </c>
      <c r="I91" s="55"/>
      <c r="J91" s="55"/>
      <c r="K91" s="55"/>
      <c r="L91" s="55"/>
      <c r="M91" s="55"/>
      <c r="N91" s="55"/>
      <c r="O91" s="56"/>
      <c r="P91" s="55"/>
      <c r="Q91" s="55"/>
      <c r="R91" s="55"/>
      <c r="S91" s="55"/>
      <c r="T91" s="55"/>
      <c r="U91" s="27"/>
      <c r="V91" s="28"/>
    </row>
    <row r="92" spans="2:22" ht="18" thickBot="1" x14ac:dyDescent="0.4">
      <c r="B92" s="158" t="s">
        <v>117</v>
      </c>
      <c r="C92" s="58">
        <f t="shared" si="40"/>
        <v>521</v>
      </c>
      <c r="D92" s="58">
        <f t="shared" si="41"/>
        <v>130.25</v>
      </c>
      <c r="E92" s="27">
        <f t="shared" si="42"/>
        <v>521</v>
      </c>
      <c r="F92" s="57">
        <v>1</v>
      </c>
      <c r="G92" s="57">
        <v>521</v>
      </c>
      <c r="H92" s="57"/>
      <c r="I92" s="57"/>
      <c r="J92" s="57"/>
      <c r="K92" s="57"/>
      <c r="L92" s="57"/>
      <c r="M92" s="57"/>
      <c r="N92" s="57"/>
      <c r="O92" s="59"/>
      <c r="P92" s="57"/>
      <c r="Q92" s="57"/>
      <c r="R92" s="57"/>
      <c r="S92" s="57"/>
      <c r="T92" s="57"/>
      <c r="U92" s="58"/>
      <c r="V92" s="57"/>
    </row>
    <row r="93" spans="2:22" ht="17.399999999999999" x14ac:dyDescent="0.35">
      <c r="B93" s="60" t="s">
        <v>131</v>
      </c>
      <c r="C93" s="62">
        <f t="shared" ref="C93" si="43">E93/F93</f>
        <v>582.08333333333337</v>
      </c>
      <c r="D93" s="62">
        <f t="shared" ref="D93" si="44">C93/4</f>
        <v>145.52083333333334</v>
      </c>
      <c r="E93" s="62">
        <f>SUM(E85:E92)</f>
        <v>6985</v>
      </c>
      <c r="F93" s="63">
        <f>SUM(F85:F92)</f>
        <v>12</v>
      </c>
      <c r="G93" s="64">
        <f>SUM(G85:G92)</f>
        <v>3485</v>
      </c>
      <c r="H93" s="64">
        <f>SUM(H85:H92)</f>
        <v>3500</v>
      </c>
      <c r="I93" s="63"/>
      <c r="J93" s="63"/>
      <c r="K93" s="63"/>
      <c r="L93" s="63"/>
      <c r="M93" s="63"/>
      <c r="N93" s="63"/>
      <c r="O93" s="65"/>
      <c r="P93" s="63"/>
      <c r="Q93" s="63"/>
      <c r="R93" s="63"/>
      <c r="S93" s="63"/>
      <c r="T93" s="63"/>
      <c r="U93" s="62"/>
      <c r="V93" s="63"/>
    </row>
    <row r="94" spans="2:22" ht="17.399999999999999" x14ac:dyDescent="0.35">
      <c r="B94" s="12" t="s">
        <v>23</v>
      </c>
      <c r="C94" s="28"/>
      <c r="D94" s="28"/>
      <c r="E94" s="27">
        <f>SUM(G94:V94)</f>
        <v>200</v>
      </c>
      <c r="F94" s="28"/>
      <c r="G94" s="122">
        <v>81</v>
      </c>
      <c r="H94" s="122">
        <v>119</v>
      </c>
      <c r="I94" s="13"/>
      <c r="J94" s="13"/>
      <c r="K94" s="13"/>
      <c r="L94" s="13"/>
      <c r="M94" s="13"/>
      <c r="N94" s="13"/>
      <c r="O94" s="28"/>
      <c r="P94" s="13"/>
      <c r="Q94" s="13"/>
      <c r="R94" s="13"/>
      <c r="S94" s="13"/>
      <c r="T94" s="13"/>
      <c r="U94" s="13"/>
      <c r="V94" s="13"/>
    </row>
    <row r="95" spans="2:22" x14ac:dyDescent="0.3">
      <c r="E95" s="27"/>
    </row>
    <row r="96" spans="2:22" x14ac:dyDescent="0.3">
      <c r="E96" s="27"/>
    </row>
    <row r="97" spans="2:22" ht="32.4" customHeight="1" x14ac:dyDescent="0.3">
      <c r="B97" s="19" t="s">
        <v>164</v>
      </c>
      <c r="C97" s="47" t="s">
        <v>27</v>
      </c>
      <c r="D97" s="48" t="s">
        <v>130</v>
      </c>
      <c r="E97" s="47" t="s">
        <v>17</v>
      </c>
      <c r="F97" s="47" t="s">
        <v>18</v>
      </c>
      <c r="G97" s="5" t="s">
        <v>3</v>
      </c>
      <c r="H97" s="51" t="s">
        <v>2</v>
      </c>
      <c r="I97" s="51" t="s">
        <v>4</v>
      </c>
      <c r="J97" s="5" t="s">
        <v>5</v>
      </c>
      <c r="K97" s="51" t="s">
        <v>6</v>
      </c>
      <c r="L97" s="5" t="s">
        <v>7</v>
      </c>
      <c r="M97" s="51" t="s">
        <v>8</v>
      </c>
      <c r="N97" s="5" t="s">
        <v>9</v>
      </c>
      <c r="O97" s="52"/>
      <c r="P97" s="51" t="s">
        <v>10</v>
      </c>
      <c r="Q97" s="51" t="s">
        <v>11</v>
      </c>
      <c r="R97" s="51" t="s">
        <v>12</v>
      </c>
      <c r="S97" s="51" t="s">
        <v>13</v>
      </c>
      <c r="T97" s="51" t="s">
        <v>14</v>
      </c>
      <c r="U97" s="51" t="s">
        <v>15</v>
      </c>
      <c r="V97" s="51" t="s">
        <v>16</v>
      </c>
    </row>
    <row r="98" spans="2:22" ht="17.399999999999999" x14ac:dyDescent="0.35">
      <c r="B98" s="80" t="s">
        <v>125</v>
      </c>
      <c r="C98" s="27" t="e">
        <f t="shared" ref="C98:C108" si="45">E98/F98</f>
        <v>#DIV/0!</v>
      </c>
      <c r="D98" s="27" t="e">
        <f t="shared" ref="D98:D107" si="46">C98/4</f>
        <v>#DIV/0!</v>
      </c>
      <c r="E98" s="27">
        <f t="shared" ref="E98:E107" si="47">SUM(G98:V98)</f>
        <v>0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7"/>
      <c r="V98" s="28"/>
    </row>
    <row r="99" spans="2:22" ht="17.399999999999999" x14ac:dyDescent="0.35">
      <c r="B99" s="80" t="s">
        <v>122</v>
      </c>
      <c r="C99" s="27">
        <f t="shared" si="45"/>
        <v>623</v>
      </c>
      <c r="D99" s="27">
        <f t="shared" si="46"/>
        <v>155.75</v>
      </c>
      <c r="E99" s="27">
        <f t="shared" si="47"/>
        <v>623</v>
      </c>
      <c r="F99" s="28">
        <v>1</v>
      </c>
      <c r="G99" s="28">
        <v>623</v>
      </c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7"/>
      <c r="V99" s="28"/>
    </row>
    <row r="100" spans="2:22" ht="17.399999999999999" x14ac:dyDescent="0.35">
      <c r="B100" s="80" t="s">
        <v>123</v>
      </c>
      <c r="C100" s="27">
        <f t="shared" si="45"/>
        <v>598</v>
      </c>
      <c r="D100" s="27">
        <f t="shared" si="46"/>
        <v>149.5</v>
      </c>
      <c r="E100" s="27">
        <f t="shared" si="47"/>
        <v>1196</v>
      </c>
      <c r="F100" s="28">
        <v>2</v>
      </c>
      <c r="G100" s="28">
        <v>625</v>
      </c>
      <c r="H100" s="28">
        <v>571</v>
      </c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7"/>
      <c r="V100" s="28"/>
    </row>
    <row r="101" spans="2:22" ht="17.399999999999999" x14ac:dyDescent="0.35">
      <c r="B101" s="80" t="s">
        <v>121</v>
      </c>
      <c r="C101" s="27">
        <f t="shared" si="45"/>
        <v>583.5</v>
      </c>
      <c r="D101" s="27">
        <f t="shared" si="46"/>
        <v>145.875</v>
      </c>
      <c r="E101" s="27">
        <f t="shared" si="47"/>
        <v>1167</v>
      </c>
      <c r="F101" s="28">
        <v>2</v>
      </c>
      <c r="G101" s="28">
        <v>574</v>
      </c>
      <c r="H101" s="28">
        <v>593</v>
      </c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15"/>
      <c r="V101" s="28"/>
    </row>
    <row r="102" spans="2:22" ht="17.399999999999999" x14ac:dyDescent="0.35">
      <c r="B102" s="12" t="s">
        <v>197</v>
      </c>
      <c r="C102" s="27">
        <f t="shared" si="45"/>
        <v>565</v>
      </c>
      <c r="D102" s="27">
        <f t="shared" si="46"/>
        <v>141.25</v>
      </c>
      <c r="E102" s="27">
        <f t="shared" si="47"/>
        <v>565</v>
      </c>
      <c r="F102" s="55">
        <v>1</v>
      </c>
      <c r="G102" s="55"/>
      <c r="H102" s="55">
        <v>565</v>
      </c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27"/>
      <c r="V102" s="28"/>
    </row>
    <row r="103" spans="2:22" ht="17.399999999999999" x14ac:dyDescent="0.35">
      <c r="B103" s="80" t="s">
        <v>124</v>
      </c>
      <c r="C103" s="27">
        <f t="shared" si="45"/>
        <v>546</v>
      </c>
      <c r="D103" s="27">
        <f t="shared" si="46"/>
        <v>136.5</v>
      </c>
      <c r="E103" s="27">
        <f t="shared" si="47"/>
        <v>546</v>
      </c>
      <c r="F103" s="28">
        <v>1</v>
      </c>
      <c r="G103" s="28">
        <v>546</v>
      </c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7"/>
      <c r="V103" s="28"/>
    </row>
    <row r="104" spans="2:22" ht="17.399999999999999" x14ac:dyDescent="0.35">
      <c r="B104" s="80" t="s">
        <v>120</v>
      </c>
      <c r="C104" s="27">
        <f t="shared" si="45"/>
        <v>543</v>
      </c>
      <c r="D104" s="27">
        <f t="shared" si="46"/>
        <v>135.75</v>
      </c>
      <c r="E104" s="27">
        <f t="shared" si="47"/>
        <v>543</v>
      </c>
      <c r="F104" s="28">
        <v>1</v>
      </c>
      <c r="G104" s="28"/>
      <c r="H104" s="28">
        <v>543</v>
      </c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7"/>
      <c r="V104" s="28"/>
    </row>
    <row r="105" spans="2:22" ht="17.399999999999999" x14ac:dyDescent="0.35">
      <c r="B105" s="80" t="s">
        <v>119</v>
      </c>
      <c r="C105" s="27">
        <f t="shared" si="45"/>
        <v>540</v>
      </c>
      <c r="D105" s="27">
        <f t="shared" si="46"/>
        <v>135</v>
      </c>
      <c r="E105" s="27">
        <f t="shared" si="47"/>
        <v>540</v>
      </c>
      <c r="F105" s="28">
        <v>1</v>
      </c>
      <c r="G105" s="28"/>
      <c r="H105" s="28">
        <v>540</v>
      </c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7"/>
      <c r="V105" s="28"/>
    </row>
    <row r="106" spans="2:22" ht="17.399999999999999" x14ac:dyDescent="0.35">
      <c r="B106" s="105" t="s">
        <v>126</v>
      </c>
      <c r="C106" s="27">
        <f t="shared" si="45"/>
        <v>525</v>
      </c>
      <c r="D106" s="27">
        <f t="shared" si="46"/>
        <v>131.25</v>
      </c>
      <c r="E106" s="27">
        <f t="shared" si="47"/>
        <v>1050</v>
      </c>
      <c r="F106" s="55">
        <v>2</v>
      </c>
      <c r="G106" s="55">
        <v>528</v>
      </c>
      <c r="H106" s="55">
        <v>522</v>
      </c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27"/>
      <c r="V106" s="28"/>
    </row>
    <row r="107" spans="2:22" ht="18" thickBot="1" x14ac:dyDescent="0.4">
      <c r="B107" s="159" t="s">
        <v>127</v>
      </c>
      <c r="C107" s="58">
        <f t="shared" si="45"/>
        <v>401</v>
      </c>
      <c r="D107" s="58">
        <f t="shared" si="46"/>
        <v>100.25</v>
      </c>
      <c r="E107" s="27">
        <f t="shared" si="47"/>
        <v>401</v>
      </c>
      <c r="F107" s="57">
        <v>1</v>
      </c>
      <c r="G107" s="57">
        <v>401</v>
      </c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8"/>
      <c r="V107" s="57"/>
    </row>
    <row r="108" spans="2:22" ht="17.399999999999999" x14ac:dyDescent="0.35">
      <c r="B108" s="60" t="s">
        <v>131</v>
      </c>
      <c r="C108" s="62">
        <f t="shared" si="45"/>
        <v>552.58333333333337</v>
      </c>
      <c r="D108" s="62">
        <f t="shared" ref="D108" si="48">C108/4</f>
        <v>138.14583333333334</v>
      </c>
      <c r="E108" s="62">
        <f>SUM(E98:E107)</f>
        <v>6631</v>
      </c>
      <c r="F108" s="63">
        <f>SUM(F98:F107)</f>
        <v>12</v>
      </c>
      <c r="G108" s="64">
        <f>SUM(G98:G107)</f>
        <v>3297</v>
      </c>
      <c r="H108" s="64">
        <f>SUM(H98:H107)</f>
        <v>3334</v>
      </c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1"/>
      <c r="V108" s="63"/>
    </row>
    <row r="109" spans="2:22" ht="17.399999999999999" x14ac:dyDescent="0.35">
      <c r="B109" s="12" t="s">
        <v>23</v>
      </c>
      <c r="C109" s="28"/>
      <c r="D109" s="28"/>
      <c r="E109" s="28"/>
      <c r="F109" s="28"/>
      <c r="G109" s="122">
        <v>367</v>
      </c>
      <c r="H109" s="122">
        <v>116</v>
      </c>
      <c r="I109" s="13"/>
      <c r="J109" s="13"/>
      <c r="K109" s="13"/>
      <c r="L109" s="13"/>
      <c r="M109" s="13"/>
      <c r="N109" s="13"/>
      <c r="O109" s="28"/>
      <c r="P109" s="13"/>
      <c r="Q109" s="13"/>
      <c r="R109" s="13"/>
      <c r="S109" s="13"/>
      <c r="T109" s="13"/>
      <c r="U109" s="13"/>
      <c r="V109" s="13"/>
    </row>
  </sheetData>
  <sortState xmlns:xlrd2="http://schemas.microsoft.com/office/spreadsheetml/2017/richdata2" ref="B98:V107">
    <sortCondition descending="1" ref="C98:C107"/>
  </sortState>
  <phoneticPr fontId="10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B1335-85E0-45FC-8686-D70A1B791913}">
  <dimension ref="B1:J27"/>
  <sheetViews>
    <sheetView topLeftCell="A11" workbookViewId="0">
      <selection activeCell="L23" sqref="L23"/>
    </sheetView>
  </sheetViews>
  <sheetFormatPr defaultRowHeight="14.4" x14ac:dyDescent="0.3"/>
  <cols>
    <col min="3" max="3" width="5.5546875" customWidth="1"/>
    <col min="4" max="4" width="24.5546875" customWidth="1"/>
    <col min="8" max="8" width="4.6640625" customWidth="1"/>
    <col min="9" max="9" width="26.5546875" customWidth="1"/>
  </cols>
  <sheetData>
    <row r="1" spans="2:10" ht="15.6" x14ac:dyDescent="0.3">
      <c r="D1" s="174" t="s">
        <v>137</v>
      </c>
      <c r="E1" s="174"/>
      <c r="F1" s="174"/>
      <c r="G1" s="174"/>
      <c r="H1" s="174"/>
      <c r="I1" s="174"/>
    </row>
    <row r="2" spans="2:10" ht="15.6" x14ac:dyDescent="0.3">
      <c r="C2" s="19" t="s">
        <v>208</v>
      </c>
      <c r="H2" s="173" t="s">
        <v>139</v>
      </c>
      <c r="I2" s="173"/>
      <c r="J2" s="173"/>
    </row>
    <row r="3" spans="2:10" x14ac:dyDescent="0.3">
      <c r="D3" s="66" t="s">
        <v>1</v>
      </c>
      <c r="I3" s="66" t="s">
        <v>1</v>
      </c>
    </row>
    <row r="4" spans="2:10" ht="17.399999999999999" x14ac:dyDescent="0.35">
      <c r="B4">
        <v>1</v>
      </c>
      <c r="C4" s="54" t="s">
        <v>181</v>
      </c>
      <c r="D4" s="93" t="s">
        <v>30</v>
      </c>
      <c r="E4" s="83">
        <v>706</v>
      </c>
      <c r="G4">
        <v>1</v>
      </c>
      <c r="H4" s="54" t="s">
        <v>181</v>
      </c>
      <c r="I4" s="93" t="s">
        <v>29</v>
      </c>
      <c r="J4" s="83">
        <v>710</v>
      </c>
    </row>
    <row r="5" spans="2:10" ht="17.399999999999999" x14ac:dyDescent="0.35">
      <c r="B5">
        <v>2</v>
      </c>
      <c r="C5" s="54" t="s">
        <v>181</v>
      </c>
      <c r="D5" s="93" t="s">
        <v>29</v>
      </c>
      <c r="E5" s="84">
        <v>687</v>
      </c>
      <c r="G5">
        <v>2</v>
      </c>
      <c r="H5" s="54" t="s">
        <v>181</v>
      </c>
      <c r="I5" s="93" t="s">
        <v>30</v>
      </c>
      <c r="J5" s="84">
        <v>707</v>
      </c>
    </row>
    <row r="6" spans="2:10" ht="17.399999999999999" x14ac:dyDescent="0.35">
      <c r="B6">
        <v>3</v>
      </c>
      <c r="C6" s="54" t="s">
        <v>181</v>
      </c>
      <c r="D6" s="93" t="s">
        <v>32</v>
      </c>
      <c r="E6" s="85">
        <v>678</v>
      </c>
      <c r="G6">
        <v>3</v>
      </c>
      <c r="H6" s="116" t="s">
        <v>182</v>
      </c>
      <c r="I6" s="31" t="s">
        <v>40</v>
      </c>
      <c r="J6" s="85">
        <v>663</v>
      </c>
    </row>
    <row r="7" spans="2:10" ht="17.399999999999999" x14ac:dyDescent="0.35">
      <c r="B7">
        <v>4</v>
      </c>
      <c r="C7" s="116" t="s">
        <v>182</v>
      </c>
      <c r="D7" s="31" t="s">
        <v>40</v>
      </c>
      <c r="E7" s="13">
        <v>674</v>
      </c>
      <c r="G7">
        <v>4</v>
      </c>
      <c r="H7" s="54" t="s">
        <v>181</v>
      </c>
      <c r="I7" s="93" t="s">
        <v>32</v>
      </c>
      <c r="J7" s="34">
        <v>65</v>
      </c>
    </row>
    <row r="8" spans="2:10" ht="17.399999999999999" x14ac:dyDescent="0.35">
      <c r="B8">
        <v>5</v>
      </c>
      <c r="C8" s="68" t="s">
        <v>183</v>
      </c>
      <c r="D8" s="113" t="s">
        <v>39</v>
      </c>
      <c r="E8" s="13">
        <v>659</v>
      </c>
      <c r="G8">
        <v>5</v>
      </c>
      <c r="H8" s="114" t="s">
        <v>184</v>
      </c>
      <c r="I8" s="94" t="s">
        <v>45</v>
      </c>
      <c r="J8" s="34">
        <v>652</v>
      </c>
    </row>
    <row r="9" spans="2:10" ht="17.399999999999999" x14ac:dyDescent="0.35">
      <c r="B9">
        <v>6</v>
      </c>
      <c r="C9" s="31" t="s">
        <v>182</v>
      </c>
      <c r="D9" s="31" t="s">
        <v>33</v>
      </c>
      <c r="E9" s="13">
        <v>651</v>
      </c>
      <c r="G9">
        <v>6</v>
      </c>
      <c r="H9" s="116" t="s">
        <v>182</v>
      </c>
      <c r="I9" s="31" t="s">
        <v>33</v>
      </c>
      <c r="J9" s="34">
        <v>642</v>
      </c>
    </row>
    <row r="10" spans="2:10" ht="18" x14ac:dyDescent="0.35">
      <c r="B10">
        <v>6</v>
      </c>
      <c r="C10" s="114" t="s">
        <v>184</v>
      </c>
      <c r="D10" s="94" t="s">
        <v>45</v>
      </c>
      <c r="E10" s="13">
        <v>616</v>
      </c>
      <c r="G10">
        <v>7</v>
      </c>
      <c r="H10" s="54" t="s">
        <v>181</v>
      </c>
      <c r="I10" s="112" t="s">
        <v>35</v>
      </c>
      <c r="J10" s="34">
        <v>637</v>
      </c>
    </row>
    <row r="11" spans="2:10" ht="17.399999999999999" x14ac:dyDescent="0.35">
      <c r="B11">
        <v>8</v>
      </c>
      <c r="C11" s="32" t="s">
        <v>185</v>
      </c>
      <c r="D11" s="32" t="s">
        <v>54</v>
      </c>
      <c r="E11" s="13">
        <v>605</v>
      </c>
      <c r="G11">
        <v>8</v>
      </c>
      <c r="H11" s="68" t="s">
        <v>183</v>
      </c>
      <c r="I11" s="113" t="s">
        <v>39</v>
      </c>
      <c r="J11" s="34">
        <v>624</v>
      </c>
    </row>
    <row r="12" spans="2:10" ht="18" x14ac:dyDescent="0.35">
      <c r="B12">
        <v>9</v>
      </c>
      <c r="C12" s="54" t="s">
        <v>181</v>
      </c>
      <c r="D12" s="112" t="s">
        <v>35</v>
      </c>
      <c r="E12" s="13">
        <v>600</v>
      </c>
      <c r="G12">
        <v>9</v>
      </c>
      <c r="H12" s="114" t="s">
        <v>184</v>
      </c>
      <c r="I12" s="94" t="s">
        <v>44</v>
      </c>
      <c r="J12" s="34">
        <v>623</v>
      </c>
    </row>
    <row r="13" spans="2:10" ht="17.399999999999999" x14ac:dyDescent="0.35">
      <c r="B13">
        <v>10</v>
      </c>
      <c r="C13" s="114" t="s">
        <v>184</v>
      </c>
      <c r="D13" s="94" t="s">
        <v>188</v>
      </c>
      <c r="E13" s="13">
        <v>594</v>
      </c>
      <c r="G13">
        <v>10</v>
      </c>
      <c r="H13" s="114" t="s">
        <v>184</v>
      </c>
      <c r="I13" s="94" t="s">
        <v>188</v>
      </c>
      <c r="J13" s="34">
        <v>615</v>
      </c>
    </row>
    <row r="14" spans="2:10" ht="18" x14ac:dyDescent="0.35">
      <c r="C14" s="19"/>
      <c r="D14" s="1"/>
      <c r="H14" s="76"/>
      <c r="I14" s="75" t="s">
        <v>180</v>
      </c>
      <c r="J14" s="76"/>
    </row>
    <row r="15" spans="2:10" ht="15.6" x14ac:dyDescent="0.3">
      <c r="C15" s="19" t="s">
        <v>209</v>
      </c>
      <c r="H15" s="173" t="s">
        <v>139</v>
      </c>
      <c r="I15" s="173"/>
      <c r="J15" s="173"/>
    </row>
    <row r="16" spans="2:10" x14ac:dyDescent="0.3">
      <c r="D16" s="66" t="s">
        <v>138</v>
      </c>
      <c r="I16" s="66" t="s">
        <v>138</v>
      </c>
    </row>
    <row r="17" spans="2:10" ht="17.399999999999999" x14ac:dyDescent="0.35">
      <c r="B17">
        <v>1</v>
      </c>
      <c r="C17" s="97" t="s">
        <v>189</v>
      </c>
      <c r="D17" s="97" t="s">
        <v>65</v>
      </c>
      <c r="E17" s="83">
        <v>900</v>
      </c>
      <c r="G17">
        <v>1</v>
      </c>
      <c r="H17" s="97" t="s">
        <v>189</v>
      </c>
      <c r="I17" s="97" t="s">
        <v>65</v>
      </c>
      <c r="J17" s="83">
        <v>857</v>
      </c>
    </row>
    <row r="18" spans="2:10" ht="17.399999999999999" x14ac:dyDescent="0.35">
      <c r="B18">
        <v>2</v>
      </c>
      <c r="C18" s="99" t="s">
        <v>190</v>
      </c>
      <c r="D18" s="99" t="s">
        <v>76</v>
      </c>
      <c r="E18" s="84">
        <v>879</v>
      </c>
      <c r="G18">
        <v>2</v>
      </c>
      <c r="H18" s="97" t="s">
        <v>189</v>
      </c>
      <c r="I18" s="97" t="s">
        <v>68</v>
      </c>
      <c r="J18" s="84">
        <v>816</v>
      </c>
    </row>
    <row r="19" spans="2:10" ht="17.399999999999999" x14ac:dyDescent="0.35">
      <c r="B19">
        <v>3</v>
      </c>
      <c r="C19" s="97" t="s">
        <v>189</v>
      </c>
      <c r="D19" s="97" t="s">
        <v>64</v>
      </c>
      <c r="E19" s="85">
        <v>870</v>
      </c>
      <c r="G19">
        <v>3</v>
      </c>
      <c r="H19" s="99" t="s">
        <v>190</v>
      </c>
      <c r="I19" s="99" t="s">
        <v>76</v>
      </c>
      <c r="J19" s="85">
        <v>809</v>
      </c>
    </row>
    <row r="20" spans="2:10" ht="17.399999999999999" x14ac:dyDescent="0.35">
      <c r="B20">
        <v>4</v>
      </c>
      <c r="C20" s="97" t="s">
        <v>189</v>
      </c>
      <c r="D20" s="97" t="s">
        <v>68</v>
      </c>
      <c r="E20" s="34">
        <v>807</v>
      </c>
      <c r="G20">
        <v>4</v>
      </c>
      <c r="H20" s="97" t="s">
        <v>189</v>
      </c>
      <c r="I20" s="97" t="s">
        <v>64</v>
      </c>
      <c r="J20" s="34">
        <v>787</v>
      </c>
    </row>
    <row r="21" spans="2:10" ht="17.399999999999999" x14ac:dyDescent="0.35">
      <c r="B21">
        <v>5</v>
      </c>
      <c r="C21" s="97" t="s">
        <v>189</v>
      </c>
      <c r="D21" s="97" t="s">
        <v>67</v>
      </c>
      <c r="E21" s="34">
        <v>799</v>
      </c>
      <c r="G21">
        <v>5</v>
      </c>
      <c r="H21" s="97" t="s">
        <v>189</v>
      </c>
      <c r="I21" s="97" t="s">
        <v>66</v>
      </c>
      <c r="J21" s="34">
        <v>770</v>
      </c>
    </row>
    <row r="22" spans="2:10" ht="17.399999999999999" x14ac:dyDescent="0.35">
      <c r="B22">
        <v>6</v>
      </c>
      <c r="C22" s="97" t="s">
        <v>189</v>
      </c>
      <c r="D22" s="97" t="s">
        <v>70</v>
      </c>
      <c r="E22" s="34">
        <v>767</v>
      </c>
      <c r="G22">
        <v>6</v>
      </c>
      <c r="H22" s="97" t="s">
        <v>189</v>
      </c>
      <c r="I22" s="97" t="s">
        <v>67</v>
      </c>
      <c r="J22" s="34">
        <v>767</v>
      </c>
    </row>
    <row r="23" spans="2:10" ht="17.399999999999999" x14ac:dyDescent="0.35">
      <c r="B23">
        <v>7</v>
      </c>
      <c r="C23" s="99" t="s">
        <v>190</v>
      </c>
      <c r="D23" s="99" t="s">
        <v>75</v>
      </c>
      <c r="E23" s="34">
        <v>765</v>
      </c>
      <c r="G23">
        <v>7</v>
      </c>
      <c r="H23" s="98" t="s">
        <v>191</v>
      </c>
      <c r="I23" s="98" t="s">
        <v>82</v>
      </c>
      <c r="J23" s="34">
        <v>759</v>
      </c>
    </row>
    <row r="24" spans="2:10" ht="17.399999999999999" x14ac:dyDescent="0.35">
      <c r="B24">
        <v>8</v>
      </c>
      <c r="C24" s="97" t="s">
        <v>189</v>
      </c>
      <c r="D24" s="97" t="s">
        <v>69</v>
      </c>
      <c r="E24" s="34">
        <v>762</v>
      </c>
      <c r="G24">
        <v>8</v>
      </c>
      <c r="H24" s="97" t="s">
        <v>189</v>
      </c>
      <c r="I24" s="97" t="s">
        <v>69</v>
      </c>
      <c r="J24" s="34">
        <v>753</v>
      </c>
    </row>
    <row r="25" spans="2:10" ht="17.399999999999999" x14ac:dyDescent="0.35">
      <c r="B25">
        <v>9</v>
      </c>
      <c r="C25" s="101" t="s">
        <v>193</v>
      </c>
      <c r="D25" s="101" t="s">
        <v>98</v>
      </c>
      <c r="E25" s="34">
        <v>757</v>
      </c>
      <c r="G25">
        <v>8</v>
      </c>
      <c r="H25" s="99" t="s">
        <v>190</v>
      </c>
      <c r="I25" s="99" t="s">
        <v>75</v>
      </c>
      <c r="J25" s="34">
        <v>753</v>
      </c>
    </row>
    <row r="26" spans="2:10" ht="17.399999999999999" x14ac:dyDescent="0.35">
      <c r="B26">
        <v>9</v>
      </c>
      <c r="C26" s="99" t="s">
        <v>190</v>
      </c>
      <c r="D26" s="99" t="s">
        <v>77</v>
      </c>
      <c r="E26" s="34">
        <v>756</v>
      </c>
      <c r="G26">
        <v>10</v>
      </c>
      <c r="H26" s="99" t="s">
        <v>190</v>
      </c>
      <c r="I26" s="99" t="s">
        <v>72</v>
      </c>
      <c r="J26" s="34">
        <v>739</v>
      </c>
    </row>
    <row r="27" spans="2:10" ht="17.399999999999999" x14ac:dyDescent="0.35">
      <c r="H27" s="99" t="s">
        <v>190</v>
      </c>
      <c r="I27" s="99" t="s">
        <v>77</v>
      </c>
      <c r="J27" s="34">
        <v>739</v>
      </c>
    </row>
  </sheetData>
  <mergeCells count="3">
    <mergeCell ref="D1:I1"/>
    <mergeCell ref="H2:J2"/>
    <mergeCell ref="H15:J15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EE341-3156-4BE4-BDE8-2A307A3AF79F}">
  <dimension ref="A1:S101"/>
  <sheetViews>
    <sheetView topLeftCell="A45" workbookViewId="0">
      <selection activeCell="L61" sqref="L61"/>
    </sheetView>
  </sheetViews>
  <sheetFormatPr defaultRowHeight="14.4" x14ac:dyDescent="0.3"/>
  <cols>
    <col min="1" max="1" width="10.5546875" customWidth="1"/>
    <col min="2" max="2" width="3.77734375" bestFit="1" customWidth="1"/>
    <col min="3" max="3" width="23.44140625" bestFit="1" customWidth="1"/>
    <col min="4" max="9" width="5.88671875" customWidth="1"/>
    <col min="10" max="10" width="6.109375" customWidth="1"/>
  </cols>
  <sheetData>
    <row r="1" spans="1:8" ht="15.6" x14ac:dyDescent="0.3">
      <c r="C1" s="19" t="s">
        <v>140</v>
      </c>
      <c r="D1" s="19"/>
      <c r="E1" s="19"/>
      <c r="F1" s="19"/>
      <c r="G1" s="19"/>
      <c r="H1" s="19" t="s">
        <v>213</v>
      </c>
    </row>
    <row r="3" spans="1:8" ht="15.6" x14ac:dyDescent="0.3">
      <c r="D3" s="19" t="s">
        <v>141</v>
      </c>
    </row>
    <row r="4" spans="1:8" x14ac:dyDescent="0.3">
      <c r="G4" t="s">
        <v>0</v>
      </c>
    </row>
    <row r="5" spans="1:8" ht="39" customHeight="1" x14ac:dyDescent="0.3">
      <c r="D5" s="86" t="s">
        <v>142</v>
      </c>
      <c r="E5" s="86" t="s">
        <v>143</v>
      </c>
      <c r="F5" s="86" t="s">
        <v>144</v>
      </c>
      <c r="G5" s="86" t="s">
        <v>145</v>
      </c>
      <c r="H5" s="86" t="s">
        <v>146</v>
      </c>
    </row>
    <row r="6" spans="1:8" ht="17.399999999999999" x14ac:dyDescent="0.35">
      <c r="A6" s="16">
        <v>1</v>
      </c>
      <c r="B6" s="97" t="s">
        <v>189</v>
      </c>
      <c r="C6" s="97" t="s">
        <v>67</v>
      </c>
      <c r="D6" s="28"/>
      <c r="E6" s="28">
        <v>248</v>
      </c>
      <c r="F6" s="28"/>
      <c r="G6" s="28" t="s">
        <v>0</v>
      </c>
      <c r="H6" s="28"/>
    </row>
    <row r="7" spans="1:8" ht="17.399999999999999" x14ac:dyDescent="0.35">
      <c r="A7" s="16">
        <v>2</v>
      </c>
      <c r="B7" s="97" t="s">
        <v>189</v>
      </c>
      <c r="C7" s="97" t="s">
        <v>68</v>
      </c>
      <c r="D7" s="28"/>
      <c r="E7" s="28">
        <v>244</v>
      </c>
      <c r="F7" s="28" t="s">
        <v>0</v>
      </c>
      <c r="G7" s="28"/>
      <c r="H7" s="28"/>
    </row>
    <row r="8" spans="1:8" ht="17.399999999999999" x14ac:dyDescent="0.35">
      <c r="A8" s="16">
        <v>3</v>
      </c>
      <c r="B8" s="98" t="s">
        <v>191</v>
      </c>
      <c r="C8" s="98" t="s">
        <v>82</v>
      </c>
      <c r="D8" s="28"/>
      <c r="E8" s="28"/>
      <c r="F8" s="28">
        <v>241</v>
      </c>
      <c r="G8" s="28"/>
      <c r="H8" s="28"/>
    </row>
    <row r="9" spans="1:8" ht="17.399999999999999" x14ac:dyDescent="0.35">
      <c r="A9" s="16">
        <v>4</v>
      </c>
      <c r="B9" s="97" t="s">
        <v>189</v>
      </c>
      <c r="C9" s="97" t="s">
        <v>66</v>
      </c>
      <c r="D9" s="28"/>
      <c r="E9" s="28"/>
      <c r="F9" s="28">
        <v>238</v>
      </c>
      <c r="G9" s="28"/>
      <c r="H9" s="28"/>
    </row>
    <row r="10" spans="1:8" ht="17.399999999999999" x14ac:dyDescent="0.35">
      <c r="A10" s="16">
        <v>5</v>
      </c>
      <c r="B10" s="99" t="s">
        <v>190</v>
      </c>
      <c r="C10" s="99" t="s">
        <v>72</v>
      </c>
      <c r="D10" s="28"/>
      <c r="E10" s="28"/>
      <c r="F10" s="28">
        <v>236</v>
      </c>
      <c r="G10" s="28"/>
      <c r="H10" s="28"/>
    </row>
    <row r="11" spans="1:8" ht="17.399999999999999" x14ac:dyDescent="0.35">
      <c r="A11" s="16">
        <v>6</v>
      </c>
      <c r="B11" s="97" t="s">
        <v>189</v>
      </c>
      <c r="C11" s="97" t="s">
        <v>65</v>
      </c>
      <c r="D11" s="28"/>
      <c r="E11" s="28"/>
      <c r="F11" s="28">
        <v>236</v>
      </c>
      <c r="G11" s="28" t="s">
        <v>0</v>
      </c>
      <c r="H11" s="28"/>
    </row>
    <row r="12" spans="1:8" ht="17.399999999999999" x14ac:dyDescent="0.35">
      <c r="A12" s="16">
        <v>7</v>
      </c>
      <c r="B12" s="98" t="s">
        <v>191</v>
      </c>
      <c r="C12" s="108" t="s">
        <v>86</v>
      </c>
      <c r="D12" s="28"/>
      <c r="E12" s="28"/>
      <c r="F12" s="28">
        <v>233</v>
      </c>
      <c r="G12" s="28"/>
      <c r="H12" s="28"/>
    </row>
    <row r="13" spans="1:8" ht="17.399999999999999" x14ac:dyDescent="0.35">
      <c r="A13" s="16">
        <v>8</v>
      </c>
      <c r="B13" s="107" t="s">
        <v>190</v>
      </c>
      <c r="C13" s="107" t="s">
        <v>76</v>
      </c>
      <c r="D13" s="28"/>
      <c r="E13" s="28"/>
      <c r="F13" s="28">
        <v>232</v>
      </c>
      <c r="G13" s="28" t="s">
        <v>0</v>
      </c>
      <c r="H13" s="28"/>
    </row>
    <row r="14" spans="1:8" ht="17.399999999999999" x14ac:dyDescent="0.35">
      <c r="A14" s="16">
        <v>9</v>
      </c>
      <c r="B14" s="97" t="s">
        <v>189</v>
      </c>
      <c r="C14" s="106" t="s">
        <v>64</v>
      </c>
      <c r="D14" s="28"/>
      <c r="E14" s="28"/>
      <c r="F14" s="28">
        <v>229</v>
      </c>
      <c r="G14" s="28" t="s">
        <v>0</v>
      </c>
      <c r="H14" s="28"/>
    </row>
    <row r="15" spans="1:8" ht="17.399999999999999" x14ac:dyDescent="0.35">
      <c r="A15" s="16">
        <v>10</v>
      </c>
      <c r="B15" s="98" t="s">
        <v>191</v>
      </c>
      <c r="C15" s="98" t="s">
        <v>84</v>
      </c>
      <c r="D15" s="28"/>
      <c r="E15" s="28"/>
      <c r="F15" s="28"/>
      <c r="G15" s="28">
        <v>223</v>
      </c>
      <c r="H15" s="28"/>
    </row>
    <row r="16" spans="1:8" ht="17.399999999999999" x14ac:dyDescent="0.35">
      <c r="A16" s="16">
        <v>11</v>
      </c>
      <c r="B16" s="110" t="s">
        <v>192</v>
      </c>
      <c r="C16" s="110" t="s">
        <v>91</v>
      </c>
      <c r="D16" s="28"/>
      <c r="E16" s="28"/>
      <c r="F16" s="28"/>
      <c r="G16" s="28">
        <v>222</v>
      </c>
      <c r="H16" s="28"/>
    </row>
    <row r="17" spans="1:10" ht="17.399999999999999" x14ac:dyDescent="0.35">
      <c r="A17" s="16">
        <v>12</v>
      </c>
      <c r="B17" s="106" t="s">
        <v>189</v>
      </c>
      <c r="C17" s="106" t="s">
        <v>69</v>
      </c>
      <c r="D17" s="28"/>
      <c r="E17" s="28"/>
      <c r="F17" s="28"/>
      <c r="G17" s="28">
        <v>216</v>
      </c>
      <c r="H17" s="28"/>
    </row>
    <row r="18" spans="1:10" ht="17.399999999999999" x14ac:dyDescent="0.35">
      <c r="A18" s="16">
        <v>13</v>
      </c>
      <c r="B18" s="97" t="s">
        <v>189</v>
      </c>
      <c r="C18" s="97" t="s">
        <v>70</v>
      </c>
      <c r="D18" s="28"/>
      <c r="E18" s="28"/>
      <c r="F18" s="28"/>
      <c r="G18" s="28">
        <v>214</v>
      </c>
      <c r="H18" s="28"/>
    </row>
    <row r="19" spans="1:10" ht="17.399999999999999" x14ac:dyDescent="0.35">
      <c r="A19" s="16">
        <v>14</v>
      </c>
      <c r="B19" s="108" t="s">
        <v>191</v>
      </c>
      <c r="C19" s="108" t="s">
        <v>81</v>
      </c>
      <c r="D19" s="28"/>
      <c r="E19" s="28"/>
      <c r="F19" s="28"/>
      <c r="G19" s="28">
        <v>212</v>
      </c>
      <c r="H19" s="28"/>
    </row>
    <row r="20" spans="1:10" ht="17.399999999999999" x14ac:dyDescent="0.35">
      <c r="A20" s="16">
        <v>15</v>
      </c>
      <c r="B20" s="99" t="s">
        <v>190</v>
      </c>
      <c r="C20" s="107" t="s">
        <v>71</v>
      </c>
      <c r="D20" s="28"/>
      <c r="E20" s="28"/>
      <c r="F20" s="28"/>
      <c r="G20" s="28">
        <v>212</v>
      </c>
      <c r="H20" s="28"/>
    </row>
    <row r="21" spans="1:10" ht="17.399999999999999" x14ac:dyDescent="0.35">
      <c r="A21" s="16">
        <v>16</v>
      </c>
      <c r="B21" s="101" t="s">
        <v>193</v>
      </c>
      <c r="C21" s="101" t="s">
        <v>101</v>
      </c>
      <c r="D21" s="28"/>
      <c r="E21" s="28"/>
      <c r="F21" s="28"/>
      <c r="G21" s="28">
        <v>211</v>
      </c>
      <c r="H21" s="28"/>
    </row>
    <row r="22" spans="1:10" ht="17.399999999999999" x14ac:dyDescent="0.35">
      <c r="A22" s="16">
        <v>17</v>
      </c>
      <c r="B22" s="99" t="s">
        <v>190</v>
      </c>
      <c r="C22" s="107" t="s">
        <v>78</v>
      </c>
      <c r="D22" s="28"/>
      <c r="E22" s="28"/>
      <c r="F22" s="28"/>
      <c r="G22" s="28">
        <v>211</v>
      </c>
      <c r="H22" s="28"/>
    </row>
    <row r="23" spans="1:10" ht="17.399999999999999" x14ac:dyDescent="0.35">
      <c r="A23" s="16">
        <v>18</v>
      </c>
      <c r="B23" s="114" t="s">
        <v>184</v>
      </c>
      <c r="C23" s="94" t="s">
        <v>45</v>
      </c>
      <c r="D23" s="28"/>
      <c r="E23" s="28"/>
      <c r="F23" s="28"/>
      <c r="G23" s="28">
        <v>209</v>
      </c>
      <c r="H23" s="28" t="s">
        <v>0</v>
      </c>
    </row>
    <row r="24" spans="1:10" ht="17.399999999999999" x14ac:dyDescent="0.35">
      <c r="A24" s="16">
        <v>19</v>
      </c>
      <c r="B24" s="109" t="s">
        <v>194</v>
      </c>
      <c r="C24" s="109" t="s">
        <v>103</v>
      </c>
      <c r="D24" s="28"/>
      <c r="E24" s="28"/>
      <c r="F24" s="28"/>
      <c r="G24" s="28">
        <v>206</v>
      </c>
      <c r="H24" s="28"/>
    </row>
    <row r="25" spans="1:10" ht="17.399999999999999" x14ac:dyDescent="0.35">
      <c r="A25" s="16">
        <v>20</v>
      </c>
      <c r="B25" s="107" t="s">
        <v>190</v>
      </c>
      <c r="C25" s="107" t="s">
        <v>77</v>
      </c>
      <c r="D25" s="28"/>
      <c r="E25" s="28"/>
      <c r="F25" s="28"/>
      <c r="G25" s="28">
        <v>206</v>
      </c>
      <c r="H25" s="28" t="s">
        <v>0</v>
      </c>
    </row>
    <row r="26" spans="1:10" ht="17.399999999999999" x14ac:dyDescent="0.35">
      <c r="A26" s="16">
        <v>21</v>
      </c>
      <c r="B26" s="101" t="s">
        <v>193</v>
      </c>
      <c r="C26" s="111" t="s">
        <v>98</v>
      </c>
      <c r="D26" s="28"/>
      <c r="E26" s="28"/>
      <c r="F26" s="28"/>
      <c r="G26" s="28">
        <v>204</v>
      </c>
      <c r="H26" s="28" t="s">
        <v>0</v>
      </c>
    </row>
    <row r="27" spans="1:10" ht="17.399999999999999" x14ac:dyDescent="0.35">
      <c r="A27" s="16">
        <v>22</v>
      </c>
      <c r="B27" s="54" t="s">
        <v>181</v>
      </c>
      <c r="C27" s="93" t="s">
        <v>32</v>
      </c>
      <c r="D27" s="28"/>
      <c r="E27" s="28"/>
      <c r="F27" s="28"/>
      <c r="G27" s="28">
        <v>204</v>
      </c>
      <c r="H27" s="28" t="s">
        <v>0</v>
      </c>
    </row>
    <row r="28" spans="1:10" ht="17.399999999999999" x14ac:dyDescent="0.35">
      <c r="A28" s="16">
        <v>23</v>
      </c>
      <c r="B28" s="100" t="s">
        <v>192</v>
      </c>
      <c r="C28" s="110" t="s">
        <v>88</v>
      </c>
      <c r="D28" s="28"/>
      <c r="E28" s="28"/>
      <c r="F28" s="28"/>
      <c r="G28" s="28">
        <v>204</v>
      </c>
      <c r="H28" s="28"/>
    </row>
    <row r="29" spans="1:10" ht="17.399999999999999" x14ac:dyDescent="0.35">
      <c r="A29" s="16">
        <v>24</v>
      </c>
      <c r="B29" s="102" t="s">
        <v>194</v>
      </c>
      <c r="C29" s="109" t="s">
        <v>110</v>
      </c>
      <c r="D29" s="28"/>
      <c r="E29" s="28"/>
      <c r="F29" s="28"/>
      <c r="G29" s="28">
        <v>203</v>
      </c>
      <c r="H29" s="28"/>
    </row>
    <row r="30" spans="1:10" ht="17.399999999999999" x14ac:dyDescent="0.35">
      <c r="A30" s="16">
        <v>25</v>
      </c>
      <c r="B30" s="103" t="s">
        <v>195</v>
      </c>
      <c r="C30" s="104" t="s">
        <v>115</v>
      </c>
      <c r="D30" s="28"/>
      <c r="E30" s="28"/>
      <c r="F30" s="28"/>
      <c r="G30" s="28">
        <v>203</v>
      </c>
      <c r="H30" s="28"/>
      <c r="J30" s="76"/>
    </row>
    <row r="31" spans="1:10" ht="17.399999999999999" x14ac:dyDescent="0.35">
      <c r="A31" s="16">
        <v>26</v>
      </c>
      <c r="B31" s="100" t="s">
        <v>192</v>
      </c>
      <c r="C31" s="110" t="s">
        <v>93</v>
      </c>
      <c r="D31" s="28"/>
      <c r="E31" s="28"/>
      <c r="F31" s="28"/>
      <c r="G31" s="28">
        <v>203</v>
      </c>
      <c r="H31" s="28"/>
      <c r="J31" s="76"/>
    </row>
    <row r="32" spans="1:10" ht="17.399999999999999" x14ac:dyDescent="0.35">
      <c r="A32" s="16">
        <v>27</v>
      </c>
      <c r="B32" s="98" t="s">
        <v>191</v>
      </c>
      <c r="C32" s="98" t="s">
        <v>80</v>
      </c>
      <c r="D32" s="28"/>
      <c r="E32" s="28"/>
      <c r="F32" s="28"/>
      <c r="G32" s="28">
        <v>202</v>
      </c>
      <c r="H32" s="28"/>
      <c r="J32" s="76"/>
    </row>
    <row r="33" spans="1:10" ht="17.399999999999999" x14ac:dyDescent="0.35">
      <c r="A33" s="16">
        <v>28</v>
      </c>
      <c r="B33" s="100" t="s">
        <v>192</v>
      </c>
      <c r="C33" s="110" t="s">
        <v>87</v>
      </c>
      <c r="D33" s="28"/>
      <c r="E33" s="28"/>
      <c r="F33" s="28"/>
      <c r="G33" s="28">
        <v>202</v>
      </c>
      <c r="H33" s="28" t="s">
        <v>0</v>
      </c>
      <c r="J33" s="76"/>
    </row>
    <row r="34" spans="1:10" ht="17.399999999999999" x14ac:dyDescent="0.35">
      <c r="A34" s="16">
        <v>29</v>
      </c>
      <c r="B34" s="54" t="s">
        <v>181</v>
      </c>
      <c r="C34" s="93" t="s">
        <v>30</v>
      </c>
      <c r="D34" s="28"/>
      <c r="E34" s="28"/>
      <c r="F34" s="28"/>
      <c r="G34" s="28">
        <v>201</v>
      </c>
      <c r="H34" s="28" t="s">
        <v>0</v>
      </c>
      <c r="J34" s="76"/>
    </row>
    <row r="35" spans="1:10" ht="17.399999999999999" x14ac:dyDescent="0.35">
      <c r="A35" s="16">
        <v>30</v>
      </c>
      <c r="B35" s="99" t="s">
        <v>190</v>
      </c>
      <c r="C35" s="107" t="s">
        <v>75</v>
      </c>
      <c r="D35" s="28"/>
      <c r="E35" s="28"/>
      <c r="F35" s="28"/>
      <c r="G35" s="28"/>
      <c r="H35" s="28">
        <v>198</v>
      </c>
      <c r="J35" s="76"/>
    </row>
    <row r="36" spans="1:10" ht="17.399999999999999" x14ac:dyDescent="0.35">
      <c r="A36" s="16">
        <v>31</v>
      </c>
      <c r="B36" s="102" t="s">
        <v>194</v>
      </c>
      <c r="C36" s="109" t="s">
        <v>102</v>
      </c>
      <c r="D36" s="28"/>
      <c r="E36" s="28"/>
      <c r="F36" s="28"/>
      <c r="G36" s="28"/>
      <c r="H36" s="28">
        <v>197</v>
      </c>
      <c r="J36" s="76"/>
    </row>
    <row r="37" spans="1:10" ht="17.399999999999999" x14ac:dyDescent="0.35">
      <c r="A37" s="16">
        <v>32</v>
      </c>
      <c r="B37" s="102" t="s">
        <v>194</v>
      </c>
      <c r="C37" s="102" t="s">
        <v>107</v>
      </c>
      <c r="D37" s="28"/>
      <c r="E37" s="28"/>
      <c r="F37" s="28"/>
      <c r="G37" s="28"/>
      <c r="H37" s="28">
        <v>196</v>
      </c>
      <c r="J37" s="76"/>
    </row>
    <row r="38" spans="1:10" ht="17.399999999999999" x14ac:dyDescent="0.35">
      <c r="A38" s="16">
        <v>33</v>
      </c>
      <c r="B38" s="116" t="s">
        <v>182</v>
      </c>
      <c r="C38" s="31" t="s">
        <v>33</v>
      </c>
      <c r="D38" s="28"/>
      <c r="E38" s="28"/>
      <c r="F38" s="28"/>
      <c r="G38" s="28"/>
      <c r="H38" s="28">
        <v>196</v>
      </c>
      <c r="J38" s="76"/>
    </row>
    <row r="39" spans="1:10" ht="17.399999999999999" x14ac:dyDescent="0.35">
      <c r="A39" s="16">
        <v>34</v>
      </c>
      <c r="B39" s="116" t="s">
        <v>182</v>
      </c>
      <c r="C39" s="31" t="s">
        <v>38</v>
      </c>
      <c r="D39" s="28"/>
      <c r="E39" s="28"/>
      <c r="F39" s="28"/>
      <c r="G39" s="28"/>
      <c r="H39" s="28">
        <v>195</v>
      </c>
      <c r="J39" s="76"/>
    </row>
    <row r="40" spans="1:10" ht="17.399999999999999" x14ac:dyDescent="0.35">
      <c r="A40" s="16">
        <v>35</v>
      </c>
      <c r="B40" s="98" t="s">
        <v>191</v>
      </c>
      <c r="C40" s="108" t="s">
        <v>83</v>
      </c>
      <c r="D40" s="28"/>
      <c r="E40" s="28"/>
      <c r="F40" s="28"/>
      <c r="G40" s="28"/>
      <c r="H40" s="28">
        <v>195</v>
      </c>
      <c r="J40" s="76"/>
    </row>
    <row r="41" spans="1:10" ht="17.399999999999999" x14ac:dyDescent="0.35">
      <c r="A41" s="16">
        <v>36</v>
      </c>
      <c r="B41" s="101" t="s">
        <v>193</v>
      </c>
      <c r="C41" s="111" t="s">
        <v>99</v>
      </c>
      <c r="D41" s="28"/>
      <c r="E41" s="28"/>
      <c r="F41" s="28"/>
      <c r="G41" s="28"/>
      <c r="H41" s="28">
        <v>192</v>
      </c>
      <c r="J41" s="76"/>
    </row>
    <row r="42" spans="1:10" ht="17.399999999999999" x14ac:dyDescent="0.35">
      <c r="A42" s="16">
        <v>37</v>
      </c>
      <c r="B42" s="100" t="s">
        <v>192</v>
      </c>
      <c r="C42" s="100" t="s">
        <v>92</v>
      </c>
      <c r="D42" s="28"/>
      <c r="E42" s="28"/>
      <c r="F42" s="28"/>
      <c r="G42" s="28"/>
      <c r="H42" s="28">
        <v>192</v>
      </c>
      <c r="J42" s="76"/>
    </row>
    <row r="43" spans="1:10" ht="17.399999999999999" x14ac:dyDescent="0.35">
      <c r="A43" s="16">
        <v>38</v>
      </c>
      <c r="B43" s="98" t="s">
        <v>191</v>
      </c>
      <c r="C43" s="108" t="s">
        <v>79</v>
      </c>
      <c r="D43" s="28"/>
      <c r="E43" s="28"/>
      <c r="F43" s="28"/>
      <c r="G43" s="28"/>
      <c r="H43" s="28">
        <v>191</v>
      </c>
      <c r="J43" s="76"/>
    </row>
    <row r="44" spans="1:10" ht="17.399999999999999" x14ac:dyDescent="0.35">
      <c r="A44" s="16">
        <v>39</v>
      </c>
      <c r="B44" s="101" t="s">
        <v>193</v>
      </c>
      <c r="C44" s="111" t="s">
        <v>89</v>
      </c>
      <c r="D44" s="28"/>
      <c r="E44" s="28"/>
      <c r="F44" s="28"/>
      <c r="G44" s="28"/>
      <c r="H44" s="28">
        <v>191</v>
      </c>
      <c r="J44" s="76"/>
    </row>
    <row r="45" spans="1:10" ht="17.399999999999999" x14ac:dyDescent="0.35">
      <c r="A45" s="16">
        <v>40</v>
      </c>
      <c r="B45" s="101" t="s">
        <v>193</v>
      </c>
      <c r="C45" s="101" t="s">
        <v>105</v>
      </c>
      <c r="D45" s="28"/>
      <c r="E45" s="28"/>
      <c r="F45" s="28"/>
      <c r="G45" s="28"/>
      <c r="H45" s="28">
        <v>191</v>
      </c>
      <c r="J45" s="76"/>
    </row>
    <row r="46" spans="1:10" ht="17.399999999999999" x14ac:dyDescent="0.35">
      <c r="A46" s="16">
        <v>41</v>
      </c>
      <c r="B46" s="68" t="s">
        <v>183</v>
      </c>
      <c r="C46" s="113" t="s">
        <v>39</v>
      </c>
      <c r="D46" s="28"/>
      <c r="E46" s="28"/>
      <c r="F46" s="28"/>
      <c r="G46" s="28"/>
      <c r="H46" s="28">
        <v>189</v>
      </c>
    </row>
    <row r="47" spans="1:10" ht="17.399999999999999" x14ac:dyDescent="0.35">
      <c r="A47" s="16">
        <v>42</v>
      </c>
      <c r="B47" s="101" t="s">
        <v>193</v>
      </c>
      <c r="C47" s="111" t="s">
        <v>95</v>
      </c>
      <c r="D47" s="28"/>
      <c r="E47" s="28"/>
      <c r="F47" s="28"/>
      <c r="G47" s="28"/>
      <c r="H47" s="28">
        <v>189</v>
      </c>
    </row>
    <row r="48" spans="1:10" ht="17.399999999999999" x14ac:dyDescent="0.35">
      <c r="A48" s="16">
        <v>43</v>
      </c>
      <c r="B48" s="12" t="s">
        <v>202</v>
      </c>
      <c r="C48" s="35" t="s">
        <v>211</v>
      </c>
      <c r="D48" s="28"/>
      <c r="E48" s="28"/>
      <c r="F48" s="28"/>
      <c r="G48" s="28"/>
      <c r="H48" s="28">
        <v>189</v>
      </c>
    </row>
    <row r="49" spans="1:8" ht="17.399999999999999" x14ac:dyDescent="0.35">
      <c r="A49" s="16">
        <v>44</v>
      </c>
      <c r="B49" s="116" t="s">
        <v>182</v>
      </c>
      <c r="C49" s="31" t="s">
        <v>40</v>
      </c>
      <c r="D49" s="28"/>
      <c r="E49" s="28"/>
      <c r="F49" s="28"/>
      <c r="G49" s="28"/>
      <c r="H49" s="28">
        <v>188</v>
      </c>
    </row>
    <row r="50" spans="1:8" ht="17.399999999999999" x14ac:dyDescent="0.35">
      <c r="A50" s="16">
        <v>45</v>
      </c>
      <c r="B50" s="54" t="s">
        <v>181</v>
      </c>
      <c r="C50" s="93" t="s">
        <v>29</v>
      </c>
      <c r="D50" s="28"/>
      <c r="E50" s="28"/>
      <c r="F50" s="28"/>
      <c r="G50" s="28"/>
      <c r="H50" s="28">
        <v>188</v>
      </c>
    </row>
    <row r="51" spans="1:8" ht="17.399999999999999" x14ac:dyDescent="0.35">
      <c r="A51" s="16">
        <v>46</v>
      </c>
      <c r="B51" s="115" t="s">
        <v>185</v>
      </c>
      <c r="C51" s="32" t="s">
        <v>54</v>
      </c>
      <c r="D51" s="28"/>
      <c r="E51" s="28"/>
      <c r="F51" s="28"/>
      <c r="G51" s="28"/>
      <c r="H51" s="28">
        <v>187</v>
      </c>
    </row>
    <row r="52" spans="1:8" ht="17.399999999999999" x14ac:dyDescent="0.35">
      <c r="A52" s="16">
        <v>47</v>
      </c>
      <c r="B52" s="100" t="s">
        <v>192</v>
      </c>
      <c r="C52" s="100" t="s">
        <v>90</v>
      </c>
      <c r="D52" s="28"/>
      <c r="E52" s="28"/>
      <c r="F52" s="28"/>
      <c r="G52" s="28"/>
      <c r="H52" s="28">
        <v>187</v>
      </c>
    </row>
    <row r="53" spans="1:8" ht="17.399999999999999" x14ac:dyDescent="0.35">
      <c r="A53" s="16">
        <v>48</v>
      </c>
      <c r="B53" s="68" t="s">
        <v>183</v>
      </c>
      <c r="C53" s="113" t="s">
        <v>42</v>
      </c>
      <c r="D53" s="28"/>
      <c r="E53" s="28"/>
      <c r="F53" s="28"/>
      <c r="G53" s="28"/>
      <c r="H53" s="28">
        <v>187</v>
      </c>
    </row>
    <row r="54" spans="1:8" ht="17.399999999999999" x14ac:dyDescent="0.35">
      <c r="A54" s="16">
        <v>49</v>
      </c>
      <c r="B54" s="114" t="s">
        <v>184</v>
      </c>
      <c r="C54" s="114" t="s">
        <v>188</v>
      </c>
      <c r="D54" s="28"/>
      <c r="E54" s="28"/>
      <c r="F54" s="28"/>
      <c r="G54" s="28"/>
      <c r="H54" s="28">
        <v>185</v>
      </c>
    </row>
    <row r="55" spans="1:8" ht="17.399999999999999" x14ac:dyDescent="0.35">
      <c r="A55" s="16">
        <v>50</v>
      </c>
      <c r="B55" s="101" t="s">
        <v>193</v>
      </c>
      <c r="C55" s="111" t="s">
        <v>96</v>
      </c>
      <c r="D55" s="28"/>
      <c r="E55" s="28"/>
      <c r="F55" s="28"/>
      <c r="G55" s="28"/>
      <c r="H55" s="28">
        <v>183</v>
      </c>
    </row>
    <row r="56" spans="1:8" ht="18" x14ac:dyDescent="0.35">
      <c r="A56" s="16">
        <v>51</v>
      </c>
      <c r="B56" s="54" t="s">
        <v>181</v>
      </c>
      <c r="C56" s="171" t="s">
        <v>35</v>
      </c>
      <c r="D56" s="28"/>
      <c r="E56" s="28"/>
      <c r="F56" s="28"/>
      <c r="G56" s="28"/>
      <c r="H56" s="28">
        <v>183</v>
      </c>
    </row>
    <row r="57" spans="1:8" ht="17.399999999999999" x14ac:dyDescent="0.35">
      <c r="A57" s="16">
        <v>52</v>
      </c>
      <c r="B57" s="99" t="s">
        <v>190</v>
      </c>
      <c r="C57" s="107" t="s">
        <v>73</v>
      </c>
      <c r="D57" s="28"/>
      <c r="E57" s="28"/>
      <c r="F57" s="28"/>
      <c r="G57" s="28"/>
      <c r="H57" s="28">
        <v>182</v>
      </c>
    </row>
    <row r="58" spans="1:8" ht="17.399999999999999" x14ac:dyDescent="0.35">
      <c r="A58" s="16">
        <v>53</v>
      </c>
      <c r="B58" s="80" t="s">
        <v>196</v>
      </c>
      <c r="C58" s="105" t="s">
        <v>123</v>
      </c>
      <c r="D58" s="28"/>
      <c r="E58" s="28"/>
      <c r="F58" s="28"/>
      <c r="G58" s="28"/>
      <c r="H58" s="28">
        <v>180</v>
      </c>
    </row>
    <row r="59" spans="1:8" ht="17.399999999999999" x14ac:dyDescent="0.35">
      <c r="A59" s="16">
        <v>54</v>
      </c>
      <c r="B59" s="94" t="s">
        <v>184</v>
      </c>
      <c r="C59" s="94" t="s">
        <v>44</v>
      </c>
      <c r="D59" s="28"/>
      <c r="E59" s="28"/>
      <c r="F59" s="28"/>
      <c r="G59" s="28"/>
      <c r="H59" s="28">
        <v>177</v>
      </c>
    </row>
    <row r="60" spans="1:8" ht="18" x14ac:dyDescent="0.35">
      <c r="B60" s="76"/>
      <c r="C60" s="1"/>
      <c r="H60" s="87"/>
    </row>
    <row r="61" spans="1:8" ht="18" x14ac:dyDescent="0.35">
      <c r="B61" s="76"/>
      <c r="C61" s="1"/>
      <c r="H61" s="87"/>
    </row>
    <row r="62" spans="1:8" ht="15.6" x14ac:dyDescent="0.3">
      <c r="H62" s="19" t="s">
        <v>214</v>
      </c>
    </row>
    <row r="63" spans="1:8" ht="15.6" x14ac:dyDescent="0.3">
      <c r="D63" s="19" t="s">
        <v>147</v>
      </c>
    </row>
    <row r="64" spans="1:8" ht="15.6" x14ac:dyDescent="0.3">
      <c r="D64" s="19"/>
    </row>
    <row r="65" spans="1:19" ht="48" customHeight="1" x14ac:dyDescent="0.3">
      <c r="C65" t="s">
        <v>0</v>
      </c>
      <c r="D65" s="86" t="s">
        <v>148</v>
      </c>
      <c r="E65" s="86" t="s">
        <v>149</v>
      </c>
      <c r="F65" s="86" t="s">
        <v>150</v>
      </c>
      <c r="G65" s="86" t="s">
        <v>151</v>
      </c>
      <c r="H65" s="86" t="s">
        <v>152</v>
      </c>
      <c r="I65" s="86" t="s">
        <v>153</v>
      </c>
      <c r="J65" s="86" t="s">
        <v>154</v>
      </c>
    </row>
    <row r="66" spans="1:19" ht="17.399999999999999" x14ac:dyDescent="0.35">
      <c r="A66" s="16">
        <v>1</v>
      </c>
      <c r="B66" s="97" t="s">
        <v>189</v>
      </c>
      <c r="C66" s="97" t="s">
        <v>65</v>
      </c>
      <c r="D66" s="28">
        <v>900</v>
      </c>
      <c r="E66" s="28"/>
      <c r="F66" s="28" t="s">
        <v>0</v>
      </c>
      <c r="G66" s="28"/>
      <c r="H66" s="28"/>
      <c r="I66" s="28"/>
      <c r="J66" s="28"/>
    </row>
    <row r="67" spans="1:19" ht="17.399999999999999" x14ac:dyDescent="0.35">
      <c r="A67" s="16">
        <v>2</v>
      </c>
      <c r="B67" s="99" t="s">
        <v>190</v>
      </c>
      <c r="C67" s="99" t="s">
        <v>76</v>
      </c>
      <c r="D67" s="28">
        <v>879</v>
      </c>
      <c r="E67" s="28"/>
      <c r="F67" s="28"/>
      <c r="G67" s="28"/>
      <c r="H67" s="28"/>
      <c r="I67" s="28" t="s">
        <v>0</v>
      </c>
      <c r="J67" s="28"/>
    </row>
    <row r="68" spans="1:19" ht="17.399999999999999" x14ac:dyDescent="0.35">
      <c r="A68" s="16">
        <v>3</v>
      </c>
      <c r="B68" s="97" t="s">
        <v>189</v>
      </c>
      <c r="C68" s="97" t="s">
        <v>64</v>
      </c>
      <c r="D68" s="28">
        <v>870</v>
      </c>
      <c r="E68" s="28"/>
      <c r="F68" s="28"/>
      <c r="G68" s="28"/>
      <c r="H68" s="28"/>
      <c r="I68" s="28"/>
      <c r="J68" s="28" t="s">
        <v>0</v>
      </c>
    </row>
    <row r="69" spans="1:19" ht="17.399999999999999" x14ac:dyDescent="0.35">
      <c r="A69" s="16">
        <v>4</v>
      </c>
      <c r="B69" s="97" t="s">
        <v>189</v>
      </c>
      <c r="C69" s="97" t="s">
        <v>66</v>
      </c>
      <c r="D69" s="28">
        <v>862</v>
      </c>
      <c r="E69" s="28"/>
      <c r="F69" s="28"/>
      <c r="G69" s="28"/>
      <c r="H69" s="28"/>
      <c r="I69" s="28"/>
      <c r="J69" s="28"/>
    </row>
    <row r="70" spans="1:19" ht="17.399999999999999" x14ac:dyDescent="0.35">
      <c r="A70" s="16">
        <v>5</v>
      </c>
      <c r="B70" s="97" t="s">
        <v>189</v>
      </c>
      <c r="C70" s="97" t="s">
        <v>68</v>
      </c>
      <c r="D70" s="28"/>
      <c r="E70" s="28">
        <v>825</v>
      </c>
      <c r="F70" s="28"/>
      <c r="G70" s="28"/>
      <c r="H70" s="28"/>
      <c r="I70" s="28"/>
      <c r="J70" s="28"/>
    </row>
    <row r="71" spans="1:19" ht="17.399999999999999" x14ac:dyDescent="0.35">
      <c r="A71" s="16">
        <v>6</v>
      </c>
      <c r="B71" s="106" t="s">
        <v>189</v>
      </c>
      <c r="C71" s="106" t="s">
        <v>67</v>
      </c>
      <c r="D71" s="28"/>
      <c r="E71" s="28"/>
      <c r="F71" s="28"/>
      <c r="G71" s="28">
        <v>799</v>
      </c>
      <c r="H71" s="28"/>
      <c r="I71" s="28" t="s">
        <v>0</v>
      </c>
      <c r="J71" s="28"/>
    </row>
    <row r="72" spans="1:19" ht="17.399999999999999" x14ac:dyDescent="0.35">
      <c r="A72" s="16">
        <v>7</v>
      </c>
      <c r="B72" s="99" t="s">
        <v>190</v>
      </c>
      <c r="C72" s="107" t="s">
        <v>71</v>
      </c>
      <c r="D72" s="28"/>
      <c r="E72" s="28"/>
      <c r="F72" s="28"/>
      <c r="G72" s="28">
        <v>797</v>
      </c>
      <c r="H72" s="28"/>
      <c r="I72" s="28"/>
      <c r="J72" s="28"/>
    </row>
    <row r="73" spans="1:19" ht="17.399999999999999" x14ac:dyDescent="0.35">
      <c r="A73" s="16">
        <v>8</v>
      </c>
      <c r="B73" s="108" t="s">
        <v>191</v>
      </c>
      <c r="C73" s="108" t="s">
        <v>82</v>
      </c>
      <c r="D73" s="28"/>
      <c r="E73" s="28"/>
      <c r="F73" s="28"/>
      <c r="G73" s="28">
        <v>791</v>
      </c>
      <c r="H73" s="28"/>
      <c r="I73" s="28"/>
      <c r="J73" s="28"/>
    </row>
    <row r="74" spans="1:19" ht="17.399999999999999" x14ac:dyDescent="0.35">
      <c r="A74" s="16">
        <v>9</v>
      </c>
      <c r="B74" s="102" t="s">
        <v>194</v>
      </c>
      <c r="C74" s="102" t="s">
        <v>103</v>
      </c>
      <c r="D74" s="28"/>
      <c r="E74" s="28"/>
      <c r="F74" s="28"/>
      <c r="G74" s="28" t="s">
        <v>0</v>
      </c>
      <c r="H74" s="28">
        <v>767</v>
      </c>
      <c r="I74" s="28"/>
      <c r="J74" s="28"/>
    </row>
    <row r="75" spans="1:19" ht="17.399999999999999" x14ac:dyDescent="0.35">
      <c r="A75" s="16">
        <v>10</v>
      </c>
      <c r="B75" s="172" t="s">
        <v>189</v>
      </c>
      <c r="C75" s="172" t="s">
        <v>70</v>
      </c>
      <c r="D75" s="28"/>
      <c r="E75" s="28"/>
      <c r="F75" s="28"/>
      <c r="G75" s="28"/>
      <c r="H75" s="28">
        <v>767</v>
      </c>
      <c r="I75" s="28"/>
      <c r="J75" s="28"/>
    </row>
    <row r="76" spans="1:19" ht="17.399999999999999" x14ac:dyDescent="0.35">
      <c r="A76" s="16">
        <v>11</v>
      </c>
      <c r="B76" s="107" t="s">
        <v>190</v>
      </c>
      <c r="C76" s="107" t="s">
        <v>75</v>
      </c>
      <c r="D76" s="28"/>
      <c r="E76" s="28"/>
      <c r="F76" s="28"/>
      <c r="G76" s="28"/>
      <c r="H76" s="28">
        <v>765</v>
      </c>
      <c r="I76" s="28" t="s">
        <v>0</v>
      </c>
      <c r="J76" s="28"/>
    </row>
    <row r="77" spans="1:19" ht="17.399999999999999" x14ac:dyDescent="0.35">
      <c r="A77" s="16">
        <v>12</v>
      </c>
      <c r="B77" s="98" t="s">
        <v>191</v>
      </c>
      <c r="C77" s="108" t="s">
        <v>81</v>
      </c>
      <c r="D77" s="28"/>
      <c r="E77" s="28"/>
      <c r="F77" s="28"/>
      <c r="G77" s="28" t="s">
        <v>0</v>
      </c>
      <c r="H77" s="28">
        <v>763</v>
      </c>
      <c r="I77" s="28"/>
      <c r="J77" s="28"/>
      <c r="M77" s="2"/>
      <c r="N77" s="2"/>
      <c r="O77" s="2"/>
      <c r="P77" s="2"/>
      <c r="Q77" s="2"/>
      <c r="R77" s="2"/>
      <c r="S77" s="2"/>
    </row>
    <row r="78" spans="1:19" ht="17.399999999999999" x14ac:dyDescent="0.35">
      <c r="A78" s="16">
        <v>13</v>
      </c>
      <c r="B78" s="107" t="s">
        <v>190</v>
      </c>
      <c r="C78" s="107" t="s">
        <v>72</v>
      </c>
      <c r="D78" s="28"/>
      <c r="E78" s="28"/>
      <c r="F78" s="28"/>
      <c r="G78" s="28"/>
      <c r="H78" s="28">
        <v>762</v>
      </c>
      <c r="I78" s="28"/>
      <c r="J78" s="28"/>
    </row>
    <row r="79" spans="1:19" ht="17.399999999999999" x14ac:dyDescent="0.35">
      <c r="A79" s="16">
        <v>14</v>
      </c>
      <c r="B79" s="97" t="s">
        <v>189</v>
      </c>
      <c r="C79" s="106" t="s">
        <v>69</v>
      </c>
      <c r="D79" s="28"/>
      <c r="E79" s="28"/>
      <c r="F79" s="28"/>
      <c r="G79" s="28"/>
      <c r="H79" s="28">
        <v>762</v>
      </c>
      <c r="I79" s="28" t="s">
        <v>0</v>
      </c>
      <c r="J79" s="28"/>
    </row>
    <row r="80" spans="1:19" ht="17.399999999999999" x14ac:dyDescent="0.35">
      <c r="A80" s="16">
        <v>15</v>
      </c>
      <c r="B80" s="101" t="s">
        <v>193</v>
      </c>
      <c r="C80" s="111" t="s">
        <v>98</v>
      </c>
      <c r="D80" s="28"/>
      <c r="E80" s="28"/>
      <c r="F80" s="28"/>
      <c r="G80" s="28"/>
      <c r="H80" s="28">
        <v>757</v>
      </c>
      <c r="I80" s="28"/>
      <c r="J80" s="28"/>
    </row>
    <row r="81" spans="1:10" ht="17.399999999999999" x14ac:dyDescent="0.35">
      <c r="A81" s="16">
        <v>16</v>
      </c>
      <c r="B81" s="107" t="s">
        <v>190</v>
      </c>
      <c r="C81" s="107" t="s">
        <v>77</v>
      </c>
      <c r="D81" s="28"/>
      <c r="E81" s="28"/>
      <c r="F81" s="28"/>
      <c r="G81" s="28"/>
      <c r="H81" s="28">
        <v>756</v>
      </c>
      <c r="I81" s="28"/>
      <c r="J81" s="28" t="s">
        <v>0</v>
      </c>
    </row>
    <row r="82" spans="1:10" ht="17.399999999999999" x14ac:dyDescent="0.35">
      <c r="A82" s="16">
        <v>17</v>
      </c>
      <c r="B82" s="100" t="s">
        <v>192</v>
      </c>
      <c r="C82" s="110" t="s">
        <v>91</v>
      </c>
      <c r="D82" s="28"/>
      <c r="E82" s="28"/>
      <c r="F82" s="28"/>
      <c r="G82" s="28"/>
      <c r="H82" s="28">
        <v>754</v>
      </c>
      <c r="I82" s="28"/>
      <c r="J82" s="28"/>
    </row>
    <row r="83" spans="1:10" ht="17.399999999999999" customHeight="1" x14ac:dyDescent="0.35">
      <c r="A83" s="16">
        <v>18</v>
      </c>
      <c r="B83" s="98" t="s">
        <v>191</v>
      </c>
      <c r="C83" s="108" t="s">
        <v>84</v>
      </c>
      <c r="D83" s="28"/>
      <c r="E83" s="28"/>
      <c r="F83" s="28"/>
      <c r="G83" s="28"/>
      <c r="H83" s="28"/>
      <c r="I83" s="28">
        <v>745</v>
      </c>
      <c r="J83" s="28"/>
    </row>
    <row r="84" spans="1:10" ht="17.399999999999999" x14ac:dyDescent="0.35">
      <c r="A84" s="16">
        <v>19</v>
      </c>
      <c r="B84" s="98" t="s">
        <v>191</v>
      </c>
      <c r="C84" s="98" t="s">
        <v>86</v>
      </c>
      <c r="D84" s="28"/>
      <c r="E84" s="28"/>
      <c r="F84" s="28"/>
      <c r="G84" s="28"/>
      <c r="H84" s="28"/>
      <c r="I84" s="28">
        <v>744</v>
      </c>
      <c r="J84" s="28"/>
    </row>
    <row r="85" spans="1:10" ht="17.399999999999999" x14ac:dyDescent="0.35">
      <c r="A85" s="16">
        <v>20</v>
      </c>
      <c r="B85" s="98" t="s">
        <v>191</v>
      </c>
      <c r="C85" s="108" t="s">
        <v>80</v>
      </c>
      <c r="D85" s="28"/>
      <c r="E85" s="28"/>
      <c r="F85" s="28"/>
      <c r="G85" s="28"/>
      <c r="H85" s="28"/>
      <c r="I85" s="28">
        <v>737</v>
      </c>
      <c r="J85" s="28"/>
    </row>
    <row r="86" spans="1:10" ht="17.399999999999999" x14ac:dyDescent="0.35">
      <c r="A86" s="16">
        <v>21</v>
      </c>
      <c r="B86" s="54" t="s">
        <v>181</v>
      </c>
      <c r="C86" s="93" t="s">
        <v>29</v>
      </c>
      <c r="D86" s="28"/>
      <c r="E86" s="28"/>
      <c r="F86" s="28"/>
      <c r="G86" s="28"/>
      <c r="H86" s="28"/>
      <c r="I86" s="28">
        <v>733</v>
      </c>
      <c r="J86" s="28"/>
    </row>
    <row r="87" spans="1:10" ht="17.399999999999999" x14ac:dyDescent="0.35">
      <c r="A87" s="16">
        <v>22</v>
      </c>
      <c r="B87" s="100" t="s">
        <v>192</v>
      </c>
      <c r="C87" s="110" t="s">
        <v>93</v>
      </c>
      <c r="D87" s="28"/>
      <c r="E87" s="28"/>
      <c r="F87" s="28"/>
      <c r="G87" s="28"/>
      <c r="H87" s="28"/>
      <c r="I87" s="28">
        <v>728</v>
      </c>
      <c r="J87" s="28"/>
    </row>
    <row r="88" spans="1:10" ht="17.399999999999999" customHeight="1" x14ac:dyDescent="0.35">
      <c r="A88" s="16">
        <v>23</v>
      </c>
      <c r="B88" s="98" t="s">
        <v>191</v>
      </c>
      <c r="C88" s="98" t="s">
        <v>83</v>
      </c>
      <c r="D88" s="28"/>
      <c r="E88" s="28"/>
      <c r="F88" s="28"/>
      <c r="G88" s="28"/>
      <c r="H88" s="28"/>
      <c r="I88" s="28"/>
      <c r="J88" s="28">
        <v>724</v>
      </c>
    </row>
    <row r="89" spans="1:10" ht="17.399999999999999" x14ac:dyDescent="0.35">
      <c r="A89" s="16">
        <v>24</v>
      </c>
      <c r="B89" s="101" t="s">
        <v>193</v>
      </c>
      <c r="C89" s="111" t="s">
        <v>105</v>
      </c>
      <c r="D89" s="28"/>
      <c r="E89" s="28"/>
      <c r="F89" s="28"/>
      <c r="G89" s="28"/>
      <c r="H89" s="28"/>
      <c r="I89" s="28"/>
      <c r="J89" s="28">
        <v>723</v>
      </c>
    </row>
    <row r="90" spans="1:10" ht="17.399999999999999" x14ac:dyDescent="0.35">
      <c r="A90" s="16">
        <v>25</v>
      </c>
      <c r="B90" s="101" t="s">
        <v>193</v>
      </c>
      <c r="C90" s="111" t="s">
        <v>89</v>
      </c>
      <c r="D90" s="28"/>
      <c r="E90" s="28"/>
      <c r="F90" s="28"/>
      <c r="G90" s="28"/>
      <c r="H90" s="28"/>
      <c r="I90" s="28"/>
      <c r="J90" s="28">
        <v>719</v>
      </c>
    </row>
    <row r="91" spans="1:10" ht="17.399999999999999" x14ac:dyDescent="0.35">
      <c r="A91" s="16">
        <v>26</v>
      </c>
      <c r="B91" s="99" t="s">
        <v>190</v>
      </c>
      <c r="C91" s="107" t="s">
        <v>78</v>
      </c>
      <c r="D91" s="28"/>
      <c r="E91" s="28"/>
      <c r="F91" s="28"/>
      <c r="G91" s="28"/>
      <c r="H91" s="28"/>
      <c r="I91" s="28"/>
      <c r="J91" s="28">
        <v>717</v>
      </c>
    </row>
    <row r="92" spans="1:10" ht="17.399999999999999" x14ac:dyDescent="0.35">
      <c r="A92" s="16">
        <v>27</v>
      </c>
      <c r="B92" s="100" t="s">
        <v>192</v>
      </c>
      <c r="C92" s="100" t="s">
        <v>90</v>
      </c>
      <c r="D92" s="28"/>
      <c r="E92" s="28"/>
      <c r="F92" s="28"/>
      <c r="G92" s="28"/>
      <c r="H92" s="28"/>
      <c r="I92" s="28"/>
      <c r="J92" s="28">
        <v>715</v>
      </c>
    </row>
    <row r="93" spans="1:10" ht="17.399999999999999" x14ac:dyDescent="0.35">
      <c r="A93" s="16">
        <v>28</v>
      </c>
      <c r="B93" s="100" t="s">
        <v>192</v>
      </c>
      <c r="C93" s="110" t="s">
        <v>92</v>
      </c>
      <c r="D93" s="28"/>
      <c r="E93" s="28"/>
      <c r="F93" s="28"/>
      <c r="G93" s="28"/>
      <c r="H93" s="28"/>
      <c r="I93" s="28"/>
      <c r="J93" s="28">
        <v>708</v>
      </c>
    </row>
    <row r="94" spans="1:10" ht="17.399999999999999" x14ac:dyDescent="0.35">
      <c r="A94" s="16">
        <v>29</v>
      </c>
      <c r="B94" s="54" t="s">
        <v>181</v>
      </c>
      <c r="C94" s="93" t="s">
        <v>30</v>
      </c>
      <c r="D94" s="28"/>
      <c r="E94" s="28"/>
      <c r="F94" s="28"/>
      <c r="G94" s="28"/>
      <c r="H94" s="28"/>
      <c r="I94" s="28"/>
      <c r="J94" s="28">
        <v>707</v>
      </c>
    </row>
    <row r="95" spans="1:10" ht="17.399999999999999" x14ac:dyDescent="0.35">
      <c r="A95" s="16">
        <v>30</v>
      </c>
      <c r="B95" s="101" t="s">
        <v>193</v>
      </c>
      <c r="C95" s="101" t="s">
        <v>95</v>
      </c>
      <c r="D95" s="28"/>
      <c r="E95" s="28"/>
      <c r="F95" s="28"/>
      <c r="G95" s="28"/>
      <c r="H95" s="28"/>
      <c r="I95" s="28"/>
      <c r="J95" s="28">
        <v>707</v>
      </c>
    </row>
    <row r="96" spans="1:10" ht="17.399999999999999" x14ac:dyDescent="0.35">
      <c r="A96" s="16">
        <v>31</v>
      </c>
      <c r="B96" s="101" t="s">
        <v>193</v>
      </c>
      <c r="C96" s="101" t="s">
        <v>99</v>
      </c>
      <c r="D96" s="28"/>
      <c r="E96" s="28"/>
      <c r="F96" s="28"/>
      <c r="G96" s="28"/>
      <c r="H96" s="28"/>
      <c r="I96" s="28"/>
      <c r="J96" s="28">
        <v>703</v>
      </c>
    </row>
    <row r="97" spans="1:10" ht="17.399999999999999" x14ac:dyDescent="0.35">
      <c r="A97" s="16">
        <v>32</v>
      </c>
      <c r="B97" s="102" t="s">
        <v>194</v>
      </c>
      <c r="C97" s="102" t="s">
        <v>102</v>
      </c>
      <c r="D97" s="28"/>
      <c r="E97" s="28"/>
      <c r="F97" s="28"/>
      <c r="G97" s="28"/>
      <c r="H97" s="28"/>
      <c r="I97" s="28"/>
      <c r="J97" s="28">
        <v>700</v>
      </c>
    </row>
    <row r="98" spans="1:10" ht="17.399999999999999" customHeight="1" x14ac:dyDescent="0.3">
      <c r="A98" s="16">
        <v>33</v>
      </c>
      <c r="B98" s="16"/>
      <c r="C98" s="16"/>
      <c r="D98" s="16"/>
      <c r="E98" s="16"/>
      <c r="F98" s="16"/>
      <c r="G98" s="16"/>
      <c r="H98" s="16"/>
      <c r="I98" s="16"/>
      <c r="J98" s="16"/>
    </row>
    <row r="99" spans="1:10" ht="17.399999999999999" x14ac:dyDescent="0.35">
      <c r="A99" s="16">
        <v>34</v>
      </c>
      <c r="B99" s="34"/>
      <c r="C99" s="12"/>
      <c r="D99" s="28"/>
      <c r="E99" s="28"/>
      <c r="F99" s="28"/>
      <c r="G99" s="28"/>
      <c r="H99" s="28"/>
      <c r="I99" s="28"/>
      <c r="J99" s="28"/>
    </row>
    <row r="100" spans="1:10" ht="17.399999999999999" x14ac:dyDescent="0.35">
      <c r="A100" s="16">
        <v>35</v>
      </c>
      <c r="B100" s="34"/>
      <c r="C100" s="12"/>
      <c r="D100" s="28"/>
      <c r="E100" s="28"/>
      <c r="F100" s="28"/>
      <c r="G100" s="28"/>
      <c r="H100" s="28"/>
      <c r="I100" s="28"/>
      <c r="J100" s="28"/>
    </row>
    <row r="101" spans="1:10" ht="17.399999999999999" x14ac:dyDescent="0.35">
      <c r="A101" s="16">
        <v>36</v>
      </c>
      <c r="B101" s="34"/>
      <c r="C101" s="12"/>
      <c r="D101" s="28"/>
      <c r="E101" s="28"/>
      <c r="F101" s="28"/>
      <c r="G101" s="28"/>
      <c r="H101" s="28"/>
      <c r="I101" s="28"/>
      <c r="J101" s="28"/>
    </row>
  </sheetData>
  <sortState xmlns:xlrd2="http://schemas.microsoft.com/office/spreadsheetml/2017/richdata2" ref="B88:J98">
    <sortCondition descending="1" ref="J88:J98"/>
  </sortState>
  <pageMargins left="0.7" right="0.7" top="0.75" bottom="0.75" header="0.3" footer="0.3"/>
  <pageSetup paperSize="9" orientation="portrait" horizontalDpi="0" verticalDpi="0" r:id="rId1"/>
  <rowBreaks count="1" manualBreakCount="1">
    <brk id="60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DBDFE-45B4-47DC-847E-EC4F0FCA3BA0}">
  <dimension ref="A1:K53"/>
  <sheetViews>
    <sheetView workbookViewId="0">
      <selection activeCell="H2" sqref="H2"/>
    </sheetView>
  </sheetViews>
  <sheetFormatPr defaultRowHeight="14.4" x14ac:dyDescent="0.3"/>
  <cols>
    <col min="1" max="1" width="4.109375" customWidth="1"/>
    <col min="2" max="2" width="3.77734375" customWidth="1"/>
    <col min="3" max="3" width="23.77734375" customWidth="1"/>
    <col min="4" max="4" width="7.21875" style="2" customWidth="1"/>
    <col min="5" max="5" width="4.33203125" style="2" customWidth="1"/>
    <col min="6" max="6" width="2.21875" customWidth="1"/>
    <col min="7" max="7" width="4.109375" customWidth="1"/>
    <col min="8" max="8" width="3.77734375" customWidth="1"/>
    <col min="9" max="9" width="22.44140625" bestFit="1" customWidth="1"/>
    <col min="10" max="10" width="5.88671875" style="2" customWidth="1"/>
    <col min="11" max="11" width="4.33203125" style="2" customWidth="1"/>
  </cols>
  <sheetData>
    <row r="1" spans="1:11" ht="15.6" x14ac:dyDescent="0.3">
      <c r="C1" s="19" t="s">
        <v>155</v>
      </c>
      <c r="H1" s="19" t="s">
        <v>213</v>
      </c>
    </row>
    <row r="2" spans="1:11" ht="10.8" customHeight="1" x14ac:dyDescent="0.3"/>
    <row r="3" spans="1:11" ht="17.399999999999999" x14ac:dyDescent="0.35">
      <c r="B3" t="s">
        <v>0</v>
      </c>
      <c r="C3" s="88" t="s">
        <v>24</v>
      </c>
      <c r="D3" s="2" t="s">
        <v>156</v>
      </c>
      <c r="E3" s="2" t="s">
        <v>157</v>
      </c>
      <c r="H3" t="s">
        <v>0</v>
      </c>
      <c r="I3" s="88" t="s">
        <v>128</v>
      </c>
      <c r="J3" s="2" t="s">
        <v>156</v>
      </c>
      <c r="K3" s="2" t="s">
        <v>157</v>
      </c>
    </row>
    <row r="4" spans="1:11" ht="13.2" customHeight="1" x14ac:dyDescent="0.3">
      <c r="A4" s="16">
        <v>1</v>
      </c>
      <c r="B4" s="123" t="s">
        <v>189</v>
      </c>
      <c r="C4" s="123" t="s">
        <v>65</v>
      </c>
      <c r="D4" s="13">
        <v>900</v>
      </c>
      <c r="E4" s="28">
        <v>2</v>
      </c>
      <c r="F4" s="92"/>
      <c r="G4" s="16">
        <v>1</v>
      </c>
      <c r="H4" s="136" t="s">
        <v>181</v>
      </c>
      <c r="I4" s="137" t="s">
        <v>29</v>
      </c>
      <c r="J4" s="13">
        <v>733</v>
      </c>
      <c r="K4" s="28">
        <v>1</v>
      </c>
    </row>
    <row r="5" spans="1:11" ht="13.2" customHeight="1" x14ac:dyDescent="0.3">
      <c r="A5" s="16">
        <v>2</v>
      </c>
      <c r="B5" s="124" t="s">
        <v>190</v>
      </c>
      <c r="C5" s="124" t="s">
        <v>76</v>
      </c>
      <c r="D5" s="13">
        <v>879</v>
      </c>
      <c r="E5" s="28">
        <v>2</v>
      </c>
      <c r="F5" s="92"/>
      <c r="G5" s="16">
        <v>2</v>
      </c>
      <c r="H5" s="136" t="s">
        <v>181</v>
      </c>
      <c r="I5" s="137" t="s">
        <v>30</v>
      </c>
      <c r="J5" s="13">
        <v>707</v>
      </c>
      <c r="K5" s="28">
        <v>1</v>
      </c>
    </row>
    <row r="6" spans="1:11" ht="13.2" customHeight="1" x14ac:dyDescent="0.3">
      <c r="A6" s="16">
        <v>3</v>
      </c>
      <c r="B6" s="123" t="s">
        <v>189</v>
      </c>
      <c r="C6" s="123" t="s">
        <v>64</v>
      </c>
      <c r="D6" s="13">
        <v>870</v>
      </c>
      <c r="E6" s="28">
        <v>2</v>
      </c>
      <c r="F6" s="92"/>
      <c r="G6" s="16">
        <v>3</v>
      </c>
      <c r="H6" s="136" t="s">
        <v>181</v>
      </c>
      <c r="I6" s="137" t="s">
        <v>30</v>
      </c>
      <c r="J6" s="13">
        <v>706</v>
      </c>
      <c r="K6" s="28">
        <v>2</v>
      </c>
    </row>
    <row r="7" spans="1:11" ht="13.2" customHeight="1" x14ac:dyDescent="0.3">
      <c r="A7" s="16">
        <v>4</v>
      </c>
      <c r="B7" s="123" t="s">
        <v>189</v>
      </c>
      <c r="C7" s="123" t="s">
        <v>66</v>
      </c>
      <c r="D7" s="13">
        <v>862</v>
      </c>
      <c r="E7" s="28">
        <v>1</v>
      </c>
      <c r="F7" s="92"/>
      <c r="G7" s="16">
        <v>4</v>
      </c>
      <c r="H7" s="138" t="s">
        <v>184</v>
      </c>
      <c r="I7" s="139" t="s">
        <v>45</v>
      </c>
      <c r="J7" s="13">
        <v>688</v>
      </c>
      <c r="K7" s="28">
        <v>1</v>
      </c>
    </row>
    <row r="8" spans="1:11" ht="13.2" customHeight="1" x14ac:dyDescent="0.3">
      <c r="A8" s="16">
        <v>5</v>
      </c>
      <c r="B8" s="123" t="s">
        <v>189</v>
      </c>
      <c r="C8" s="129" t="s">
        <v>68</v>
      </c>
      <c r="D8" s="13">
        <v>825</v>
      </c>
      <c r="E8" s="28">
        <v>1</v>
      </c>
      <c r="F8" s="92"/>
      <c r="G8" s="16">
        <v>5</v>
      </c>
      <c r="H8" s="136" t="s">
        <v>181</v>
      </c>
      <c r="I8" s="137" t="s">
        <v>29</v>
      </c>
      <c r="J8" s="13">
        <v>687</v>
      </c>
      <c r="K8" s="28">
        <v>2</v>
      </c>
    </row>
    <row r="9" spans="1:11" ht="13.2" customHeight="1" x14ac:dyDescent="0.3">
      <c r="A9" s="16">
        <v>6</v>
      </c>
      <c r="B9" s="129" t="s">
        <v>189</v>
      </c>
      <c r="C9" s="129" t="s">
        <v>65</v>
      </c>
      <c r="D9" s="13">
        <v>814</v>
      </c>
      <c r="E9" s="28">
        <v>1</v>
      </c>
      <c r="F9" s="92"/>
      <c r="G9" s="16">
        <v>6</v>
      </c>
      <c r="H9" s="140" t="s">
        <v>182</v>
      </c>
      <c r="I9" s="141" t="s">
        <v>38</v>
      </c>
      <c r="J9" s="13">
        <v>686</v>
      </c>
      <c r="K9" s="28">
        <v>1</v>
      </c>
    </row>
    <row r="10" spans="1:11" ht="13.2" customHeight="1" x14ac:dyDescent="0.3">
      <c r="A10" s="16">
        <v>7</v>
      </c>
      <c r="B10" s="123" t="s">
        <v>189</v>
      </c>
      <c r="C10" s="129" t="s">
        <v>68</v>
      </c>
      <c r="D10" s="13">
        <v>807</v>
      </c>
      <c r="E10" s="28">
        <v>2</v>
      </c>
      <c r="F10" s="92"/>
      <c r="G10" s="16">
        <v>7</v>
      </c>
      <c r="H10" s="136" t="s">
        <v>181</v>
      </c>
      <c r="I10" s="137" t="s">
        <v>32</v>
      </c>
      <c r="J10" s="13">
        <v>678</v>
      </c>
      <c r="K10" s="28">
        <v>2</v>
      </c>
    </row>
    <row r="11" spans="1:11" ht="13.2" customHeight="1" x14ac:dyDescent="0.3">
      <c r="A11" s="16">
        <v>8</v>
      </c>
      <c r="B11" s="129" t="s">
        <v>189</v>
      </c>
      <c r="C11" s="129" t="s">
        <v>67</v>
      </c>
      <c r="D11" s="13">
        <v>799</v>
      </c>
      <c r="E11" s="28">
        <v>2</v>
      </c>
      <c r="F11" s="92"/>
      <c r="G11" s="16">
        <v>8</v>
      </c>
      <c r="H11" s="140" t="s">
        <v>182</v>
      </c>
      <c r="I11" s="141" t="s">
        <v>40</v>
      </c>
      <c r="J11" s="13">
        <v>674</v>
      </c>
      <c r="K11" s="28">
        <v>2</v>
      </c>
    </row>
    <row r="12" spans="1:11" ht="13.2" customHeight="1" x14ac:dyDescent="0.3">
      <c r="A12" s="16">
        <v>9</v>
      </c>
      <c r="B12" s="128" t="s">
        <v>190</v>
      </c>
      <c r="C12" s="128" t="s">
        <v>71</v>
      </c>
      <c r="D12" s="13">
        <v>797</v>
      </c>
      <c r="E12" s="28">
        <v>1</v>
      </c>
      <c r="F12" s="92"/>
      <c r="G12" s="16">
        <v>9</v>
      </c>
      <c r="H12" s="136" t="s">
        <v>181</v>
      </c>
      <c r="I12" s="137" t="s">
        <v>35</v>
      </c>
      <c r="J12" s="13">
        <v>673</v>
      </c>
      <c r="K12" s="28">
        <v>1</v>
      </c>
    </row>
    <row r="13" spans="1:11" ht="13.2" customHeight="1" x14ac:dyDescent="0.3">
      <c r="A13" s="16">
        <v>10</v>
      </c>
      <c r="B13" s="126" t="s">
        <v>191</v>
      </c>
      <c r="C13" s="126" t="s">
        <v>82</v>
      </c>
      <c r="D13" s="13">
        <v>791</v>
      </c>
      <c r="E13" s="28">
        <v>1</v>
      </c>
      <c r="F13" s="92"/>
      <c r="G13" s="16">
        <v>10</v>
      </c>
      <c r="H13" s="138" t="s">
        <v>184</v>
      </c>
      <c r="I13" s="139" t="s">
        <v>44</v>
      </c>
      <c r="J13" s="13">
        <v>669</v>
      </c>
      <c r="K13" s="28">
        <v>1</v>
      </c>
    </row>
    <row r="14" spans="1:11" ht="13.2" customHeight="1" x14ac:dyDescent="0.3">
      <c r="A14" s="16">
        <v>11</v>
      </c>
      <c r="B14" s="134" t="s">
        <v>194</v>
      </c>
      <c r="C14" s="127" t="s">
        <v>103</v>
      </c>
      <c r="D14" s="13">
        <v>767</v>
      </c>
      <c r="E14" s="28">
        <v>1</v>
      </c>
      <c r="F14" s="92"/>
      <c r="G14" s="16">
        <v>11</v>
      </c>
      <c r="H14" s="142" t="s">
        <v>183</v>
      </c>
      <c r="I14" s="143" t="s">
        <v>39</v>
      </c>
      <c r="J14" s="13">
        <v>659</v>
      </c>
      <c r="K14" s="28">
        <v>2</v>
      </c>
    </row>
    <row r="15" spans="1:11" ht="13.2" customHeight="1" x14ac:dyDescent="0.3">
      <c r="A15" s="16">
        <v>12</v>
      </c>
      <c r="B15" s="123" t="s">
        <v>189</v>
      </c>
      <c r="C15" s="129" t="s">
        <v>70</v>
      </c>
      <c r="D15" s="13">
        <v>767</v>
      </c>
      <c r="E15" s="28">
        <v>2</v>
      </c>
      <c r="F15" s="92"/>
      <c r="G15" s="16">
        <v>12</v>
      </c>
      <c r="H15" s="140" t="s">
        <v>182</v>
      </c>
      <c r="I15" s="141" t="s">
        <v>40</v>
      </c>
      <c r="J15" s="13">
        <v>652</v>
      </c>
      <c r="K15" s="28">
        <v>1</v>
      </c>
    </row>
    <row r="16" spans="1:11" ht="13.2" customHeight="1" x14ac:dyDescent="0.3">
      <c r="A16" s="16">
        <v>13</v>
      </c>
      <c r="B16" s="128" t="s">
        <v>190</v>
      </c>
      <c r="C16" s="128" t="s">
        <v>75</v>
      </c>
      <c r="D16" s="13">
        <v>765</v>
      </c>
      <c r="E16" s="28">
        <v>2</v>
      </c>
      <c r="F16" s="92"/>
      <c r="G16" s="16">
        <v>13</v>
      </c>
      <c r="H16" s="140" t="s">
        <v>182</v>
      </c>
      <c r="I16" s="141" t="s">
        <v>33</v>
      </c>
      <c r="J16" s="13">
        <v>651</v>
      </c>
      <c r="K16" s="28">
        <v>2</v>
      </c>
    </row>
    <row r="17" spans="1:11" ht="13.2" customHeight="1" x14ac:dyDescent="0.3">
      <c r="A17" s="16">
        <v>14</v>
      </c>
      <c r="B17" s="125" t="s">
        <v>191</v>
      </c>
      <c r="C17" s="126" t="s">
        <v>81</v>
      </c>
      <c r="D17" s="13">
        <v>763</v>
      </c>
      <c r="E17" s="28">
        <v>1</v>
      </c>
      <c r="F17" s="92"/>
      <c r="G17" s="16">
        <v>14</v>
      </c>
      <c r="H17" s="137" t="s">
        <v>181</v>
      </c>
      <c r="I17" s="137" t="s">
        <v>32</v>
      </c>
      <c r="J17" s="13">
        <v>635</v>
      </c>
      <c r="K17" s="28">
        <v>1</v>
      </c>
    </row>
    <row r="18" spans="1:11" ht="13.2" customHeight="1" x14ac:dyDescent="0.3">
      <c r="A18" s="16">
        <v>15</v>
      </c>
      <c r="B18" s="124" t="s">
        <v>190</v>
      </c>
      <c r="C18" s="128" t="s">
        <v>72</v>
      </c>
      <c r="D18" s="13">
        <v>762</v>
      </c>
      <c r="E18" s="28">
        <v>1</v>
      </c>
      <c r="F18" s="92"/>
      <c r="G18" s="16">
        <v>15</v>
      </c>
      <c r="H18" s="138" t="s">
        <v>184</v>
      </c>
      <c r="I18" s="139" t="s">
        <v>188</v>
      </c>
      <c r="J18" s="13">
        <v>635</v>
      </c>
      <c r="K18" s="28">
        <v>1</v>
      </c>
    </row>
    <row r="19" spans="1:11" ht="13.2" customHeight="1" x14ac:dyDescent="0.3">
      <c r="A19" s="16">
        <v>16</v>
      </c>
      <c r="B19" s="123" t="s">
        <v>189</v>
      </c>
      <c r="C19" s="129" t="s">
        <v>69</v>
      </c>
      <c r="D19" s="13">
        <v>762</v>
      </c>
      <c r="E19" s="28">
        <v>2</v>
      </c>
      <c r="F19" s="92"/>
      <c r="G19" s="16">
        <v>16</v>
      </c>
      <c r="H19" s="140" t="s">
        <v>182</v>
      </c>
      <c r="I19" s="141" t="s">
        <v>33</v>
      </c>
      <c r="J19" s="13">
        <v>632</v>
      </c>
      <c r="K19" s="28">
        <v>1</v>
      </c>
    </row>
    <row r="20" spans="1:11" ht="13.2" customHeight="1" x14ac:dyDescent="0.3">
      <c r="A20" s="16">
        <v>17</v>
      </c>
      <c r="B20" s="132" t="s">
        <v>193</v>
      </c>
      <c r="C20" s="133" t="s">
        <v>98</v>
      </c>
      <c r="D20" s="13">
        <v>757</v>
      </c>
      <c r="E20" s="28">
        <v>2</v>
      </c>
      <c r="F20" s="92"/>
      <c r="G20" s="16">
        <v>17</v>
      </c>
      <c r="H20" s="91" t="s">
        <v>200</v>
      </c>
      <c r="I20" s="135" t="s">
        <v>201</v>
      </c>
      <c r="J20" s="13">
        <v>623</v>
      </c>
      <c r="K20" s="28">
        <v>1</v>
      </c>
    </row>
    <row r="21" spans="1:11" ht="13.2" customHeight="1" x14ac:dyDescent="0.3">
      <c r="A21" s="16">
        <v>18</v>
      </c>
      <c r="B21" s="124" t="s">
        <v>190</v>
      </c>
      <c r="C21" s="128" t="s">
        <v>77</v>
      </c>
      <c r="D21" s="13">
        <v>756</v>
      </c>
      <c r="E21" s="28">
        <v>2</v>
      </c>
      <c r="F21" s="92"/>
      <c r="G21" s="16">
        <v>18</v>
      </c>
      <c r="H21" s="138" t="s">
        <v>184</v>
      </c>
      <c r="I21" s="139" t="s">
        <v>45</v>
      </c>
      <c r="J21" s="13">
        <v>616</v>
      </c>
      <c r="K21" s="28">
        <v>2</v>
      </c>
    </row>
    <row r="22" spans="1:11" ht="13.2" customHeight="1" x14ac:dyDescent="0.3">
      <c r="A22" s="16">
        <v>19</v>
      </c>
      <c r="B22" s="130" t="s">
        <v>192</v>
      </c>
      <c r="C22" s="131" t="s">
        <v>91</v>
      </c>
      <c r="D22" s="13">
        <v>754</v>
      </c>
      <c r="E22" s="28">
        <v>2</v>
      </c>
      <c r="F22" s="92"/>
      <c r="G22" s="16">
        <v>19</v>
      </c>
      <c r="H22" s="146" t="s">
        <v>185</v>
      </c>
      <c r="I22" s="147" t="s">
        <v>54</v>
      </c>
      <c r="J22" s="13">
        <v>605</v>
      </c>
      <c r="K22" s="28">
        <v>2</v>
      </c>
    </row>
    <row r="23" spans="1:11" ht="13.2" customHeight="1" x14ac:dyDescent="0.3">
      <c r="A23" s="16">
        <v>20</v>
      </c>
      <c r="B23" s="125" t="s">
        <v>191</v>
      </c>
      <c r="C23" s="126" t="s">
        <v>84</v>
      </c>
      <c r="D23" s="13">
        <v>745</v>
      </c>
      <c r="E23" s="28">
        <v>2</v>
      </c>
      <c r="F23" s="92"/>
      <c r="G23" s="16">
        <v>20</v>
      </c>
      <c r="H23" s="136" t="s">
        <v>181</v>
      </c>
      <c r="I23" s="137" t="s">
        <v>35</v>
      </c>
      <c r="J23" s="13">
        <v>600</v>
      </c>
      <c r="K23" s="28">
        <v>2</v>
      </c>
    </row>
    <row r="24" spans="1:11" ht="13.2" customHeight="1" x14ac:dyDescent="0.3">
      <c r="A24" s="16">
        <v>21</v>
      </c>
      <c r="B24" s="123" t="s">
        <v>189</v>
      </c>
      <c r="C24" s="129" t="s">
        <v>69</v>
      </c>
      <c r="D24" s="13">
        <v>744</v>
      </c>
      <c r="E24" s="28">
        <v>1</v>
      </c>
      <c r="F24" s="92"/>
      <c r="G24" s="16">
        <v>21</v>
      </c>
      <c r="H24" s="143" t="s">
        <v>183</v>
      </c>
      <c r="I24" s="143" t="s">
        <v>41</v>
      </c>
      <c r="J24" s="13">
        <v>595</v>
      </c>
      <c r="K24" s="28">
        <v>1</v>
      </c>
    </row>
    <row r="25" spans="1:11" ht="13.2" customHeight="1" x14ac:dyDescent="0.3">
      <c r="A25" s="16">
        <v>22</v>
      </c>
      <c r="B25" s="125" t="s">
        <v>191</v>
      </c>
      <c r="C25" s="126" t="s">
        <v>86</v>
      </c>
      <c r="D25" s="13">
        <v>744</v>
      </c>
      <c r="E25" s="28">
        <v>1</v>
      </c>
      <c r="F25" s="92"/>
      <c r="G25" s="16">
        <v>22</v>
      </c>
      <c r="H25" s="138" t="s">
        <v>184</v>
      </c>
      <c r="I25" s="139" t="s">
        <v>188</v>
      </c>
      <c r="J25" s="13">
        <v>594</v>
      </c>
      <c r="K25" s="28">
        <v>2</v>
      </c>
    </row>
    <row r="26" spans="1:11" ht="13.2" customHeight="1" x14ac:dyDescent="0.3">
      <c r="A26" s="16">
        <v>23</v>
      </c>
      <c r="B26" s="124" t="s">
        <v>190</v>
      </c>
      <c r="C26" s="128" t="s">
        <v>75</v>
      </c>
      <c r="D26" s="13">
        <v>741</v>
      </c>
      <c r="E26" s="28">
        <v>1</v>
      </c>
      <c r="F26" s="92"/>
      <c r="G26" s="16">
        <v>23</v>
      </c>
      <c r="H26" s="142" t="s">
        <v>183</v>
      </c>
      <c r="I26" s="143" t="s">
        <v>41</v>
      </c>
      <c r="J26" s="13">
        <v>593</v>
      </c>
      <c r="K26" s="28">
        <v>2</v>
      </c>
    </row>
    <row r="27" spans="1:11" ht="13.2" customHeight="1" x14ac:dyDescent="0.3">
      <c r="A27" s="16">
        <v>24</v>
      </c>
      <c r="B27" s="124" t="s">
        <v>190</v>
      </c>
      <c r="C27" s="128" t="s">
        <v>76</v>
      </c>
      <c r="D27" s="13">
        <v>738</v>
      </c>
      <c r="E27" s="28">
        <v>1</v>
      </c>
      <c r="F27" s="92"/>
      <c r="G27" s="16">
        <v>24</v>
      </c>
      <c r="H27" s="144" t="s">
        <v>186</v>
      </c>
      <c r="I27" s="145" t="s">
        <v>55</v>
      </c>
      <c r="J27" s="13">
        <v>592</v>
      </c>
      <c r="K27" s="28">
        <v>2</v>
      </c>
    </row>
    <row r="28" spans="1:11" ht="13.2" customHeight="1" x14ac:dyDescent="0.3">
      <c r="A28" s="16">
        <v>25</v>
      </c>
      <c r="B28" s="125" t="s">
        <v>191</v>
      </c>
      <c r="C28" s="126" t="s">
        <v>80</v>
      </c>
      <c r="D28" s="13">
        <v>737</v>
      </c>
      <c r="E28" s="28">
        <v>1</v>
      </c>
      <c r="F28" s="92"/>
      <c r="G28" s="16">
        <v>25</v>
      </c>
      <c r="H28" s="142" t="s">
        <v>183</v>
      </c>
      <c r="I28" s="143" t="s">
        <v>39</v>
      </c>
      <c r="J28" s="13">
        <v>588</v>
      </c>
      <c r="K28" s="28">
        <v>1</v>
      </c>
    </row>
    <row r="29" spans="1:11" ht="13.2" customHeight="1" x14ac:dyDescent="0.3">
      <c r="A29" s="16">
        <v>26</v>
      </c>
      <c r="B29" s="130" t="s">
        <v>192</v>
      </c>
      <c r="C29" s="131" t="s">
        <v>93</v>
      </c>
      <c r="D29" s="13">
        <v>728</v>
      </c>
      <c r="E29" s="28">
        <v>1</v>
      </c>
      <c r="F29" s="92"/>
      <c r="G29" s="16">
        <v>26</v>
      </c>
      <c r="H29" s="142" t="s">
        <v>183</v>
      </c>
      <c r="I29" s="142" t="s">
        <v>42</v>
      </c>
      <c r="J29" s="13">
        <v>586</v>
      </c>
      <c r="K29" s="28">
        <v>1</v>
      </c>
    </row>
    <row r="30" spans="1:11" ht="13.2" customHeight="1" x14ac:dyDescent="0.3">
      <c r="A30" s="16">
        <v>27</v>
      </c>
      <c r="B30" s="123" t="s">
        <v>189</v>
      </c>
      <c r="C30" s="129" t="s">
        <v>67</v>
      </c>
      <c r="D30" s="13">
        <v>727</v>
      </c>
      <c r="E30" s="28">
        <v>1</v>
      </c>
      <c r="F30" s="92"/>
      <c r="G30" s="16">
        <v>27</v>
      </c>
      <c r="H30" s="138" t="s">
        <v>184</v>
      </c>
      <c r="I30" s="138" t="s">
        <v>44</v>
      </c>
      <c r="J30" s="13">
        <v>577</v>
      </c>
      <c r="K30" s="28">
        <v>2</v>
      </c>
    </row>
    <row r="31" spans="1:11" ht="13.2" customHeight="1" x14ac:dyDescent="0.3">
      <c r="A31" s="16">
        <v>28</v>
      </c>
      <c r="B31" s="125" t="s">
        <v>191</v>
      </c>
      <c r="C31" s="126" t="s">
        <v>82</v>
      </c>
      <c r="D31" s="13">
        <v>726</v>
      </c>
      <c r="E31" s="28">
        <v>2</v>
      </c>
      <c r="F31" s="92"/>
      <c r="G31" s="16">
        <v>28</v>
      </c>
      <c r="H31" s="140" t="s">
        <v>182</v>
      </c>
      <c r="I31" s="140" t="s">
        <v>34</v>
      </c>
      <c r="J31" s="13">
        <v>569</v>
      </c>
      <c r="K31" s="28">
        <v>2</v>
      </c>
    </row>
    <row r="32" spans="1:11" ht="13.2" customHeight="1" x14ac:dyDescent="0.3">
      <c r="A32" s="16">
        <v>29</v>
      </c>
      <c r="B32" s="125" t="s">
        <v>191</v>
      </c>
      <c r="C32" s="126" t="s">
        <v>83</v>
      </c>
      <c r="D32" s="13">
        <v>724</v>
      </c>
      <c r="E32" s="28">
        <v>1</v>
      </c>
      <c r="F32" s="92"/>
      <c r="G32" s="16">
        <v>29</v>
      </c>
      <c r="H32" s="148" t="s">
        <v>187</v>
      </c>
      <c r="I32" s="148" t="s">
        <v>199</v>
      </c>
      <c r="J32" s="13">
        <v>568</v>
      </c>
      <c r="K32" s="28">
        <v>2</v>
      </c>
    </row>
    <row r="33" spans="1:11" ht="13.2" customHeight="1" x14ac:dyDescent="0.3">
      <c r="A33" s="16">
        <v>30</v>
      </c>
      <c r="B33" s="132" t="s">
        <v>193</v>
      </c>
      <c r="C33" s="133" t="s">
        <v>105</v>
      </c>
      <c r="D33" s="13">
        <v>723</v>
      </c>
      <c r="E33" s="28">
        <v>2</v>
      </c>
      <c r="F33" s="92"/>
      <c r="G33" s="16">
        <v>30</v>
      </c>
      <c r="H33" s="142" t="s">
        <v>183</v>
      </c>
      <c r="I33" s="142" t="s">
        <v>210</v>
      </c>
      <c r="J33" s="13">
        <v>563</v>
      </c>
      <c r="K33" s="28">
        <v>2</v>
      </c>
    </row>
    <row r="34" spans="1:11" ht="13.2" customHeight="1" x14ac:dyDescent="0.3">
      <c r="A34" s="16">
        <v>31</v>
      </c>
      <c r="B34" s="124" t="s">
        <v>190</v>
      </c>
      <c r="C34" s="128" t="s">
        <v>77</v>
      </c>
      <c r="D34" s="13">
        <v>722</v>
      </c>
      <c r="E34" s="28">
        <v>1</v>
      </c>
      <c r="F34" s="92"/>
      <c r="G34" s="16">
        <v>31</v>
      </c>
      <c r="H34" s="140" t="s">
        <v>182</v>
      </c>
      <c r="I34" s="140" t="s">
        <v>36</v>
      </c>
      <c r="J34" s="13">
        <v>556</v>
      </c>
      <c r="K34" s="28">
        <v>1</v>
      </c>
    </row>
    <row r="35" spans="1:11" ht="13.2" customHeight="1" x14ac:dyDescent="0.3">
      <c r="A35" s="16">
        <v>32</v>
      </c>
      <c r="B35" s="133" t="s">
        <v>193</v>
      </c>
      <c r="C35" s="133" t="s">
        <v>89</v>
      </c>
      <c r="D35" s="13">
        <v>719</v>
      </c>
      <c r="E35" s="28">
        <v>2</v>
      </c>
      <c r="F35" s="92"/>
      <c r="G35" s="16">
        <v>32</v>
      </c>
      <c r="H35" s="144" t="s">
        <v>186</v>
      </c>
      <c r="I35" s="145" t="s">
        <v>55</v>
      </c>
      <c r="J35" s="13">
        <v>552</v>
      </c>
      <c r="K35" s="28">
        <v>1</v>
      </c>
    </row>
    <row r="36" spans="1:11" ht="13.2" customHeight="1" x14ac:dyDescent="0.3">
      <c r="A36" s="16">
        <v>33</v>
      </c>
      <c r="B36" s="128" t="s">
        <v>190</v>
      </c>
      <c r="C36" s="128" t="s">
        <v>78</v>
      </c>
      <c r="D36" s="13">
        <v>717</v>
      </c>
      <c r="E36" s="28">
        <v>2</v>
      </c>
      <c r="F36" s="92"/>
      <c r="G36" s="16">
        <v>33</v>
      </c>
      <c r="H36" s="148" t="s">
        <v>187</v>
      </c>
      <c r="I36" s="148" t="s">
        <v>134</v>
      </c>
      <c r="J36" s="13">
        <v>552</v>
      </c>
      <c r="K36" s="28">
        <v>2</v>
      </c>
    </row>
    <row r="37" spans="1:11" ht="13.2" customHeight="1" x14ac:dyDescent="0.3">
      <c r="A37" s="16">
        <v>34</v>
      </c>
      <c r="B37" s="128" t="s">
        <v>190</v>
      </c>
      <c r="C37" s="128" t="s">
        <v>72</v>
      </c>
      <c r="D37" s="13">
        <v>716</v>
      </c>
      <c r="E37" s="28">
        <v>2</v>
      </c>
      <c r="F37" s="92"/>
      <c r="G37" s="16">
        <v>34</v>
      </c>
      <c r="H37" s="146" t="s">
        <v>185</v>
      </c>
      <c r="I37" s="146" t="s">
        <v>51</v>
      </c>
      <c r="J37" s="13">
        <v>550</v>
      </c>
      <c r="K37" s="28">
        <v>1</v>
      </c>
    </row>
    <row r="38" spans="1:11" ht="13.2" customHeight="1" x14ac:dyDescent="0.3">
      <c r="A38" s="16">
        <v>35</v>
      </c>
      <c r="B38" s="131" t="s">
        <v>192</v>
      </c>
      <c r="C38" s="131" t="s">
        <v>90</v>
      </c>
      <c r="D38" s="13">
        <v>715</v>
      </c>
      <c r="E38" s="28">
        <v>1</v>
      </c>
      <c r="F38" s="92"/>
      <c r="G38" s="16">
        <v>35</v>
      </c>
      <c r="H38" s="138" t="s">
        <v>184</v>
      </c>
      <c r="I38" s="138" t="s">
        <v>48</v>
      </c>
      <c r="J38" s="13">
        <v>548</v>
      </c>
      <c r="K38" s="28">
        <v>1</v>
      </c>
    </row>
    <row r="39" spans="1:11" ht="13.2" customHeight="1" x14ac:dyDescent="0.3">
      <c r="A39" s="16">
        <v>36</v>
      </c>
      <c r="B39" s="130" t="s">
        <v>192</v>
      </c>
      <c r="C39" s="131" t="s">
        <v>92</v>
      </c>
      <c r="D39" s="13">
        <v>708</v>
      </c>
      <c r="E39" s="28">
        <v>1</v>
      </c>
      <c r="F39" s="92"/>
      <c r="G39" s="16">
        <v>36</v>
      </c>
      <c r="H39" s="140" t="s">
        <v>182</v>
      </c>
      <c r="I39" s="140" t="s">
        <v>36</v>
      </c>
      <c r="J39" s="13">
        <v>546</v>
      </c>
      <c r="K39" s="28">
        <v>2</v>
      </c>
    </row>
    <row r="40" spans="1:11" ht="13.2" customHeight="1" x14ac:dyDescent="0.3">
      <c r="A40" s="16">
        <v>37</v>
      </c>
      <c r="B40" s="133" t="s">
        <v>193</v>
      </c>
      <c r="C40" s="133" t="s">
        <v>95</v>
      </c>
      <c r="D40" s="13">
        <v>707</v>
      </c>
      <c r="E40" s="28">
        <v>2</v>
      </c>
      <c r="F40" s="92"/>
      <c r="G40" s="16">
        <v>37</v>
      </c>
      <c r="H40" s="138" t="s">
        <v>184</v>
      </c>
      <c r="I40" s="138" t="s">
        <v>46</v>
      </c>
      <c r="J40" s="13">
        <v>544</v>
      </c>
      <c r="K40" s="28">
        <v>1</v>
      </c>
    </row>
    <row r="41" spans="1:11" ht="13.2" customHeight="1" x14ac:dyDescent="0.3">
      <c r="A41" s="16">
        <v>38</v>
      </c>
      <c r="B41" s="125" t="s">
        <v>191</v>
      </c>
      <c r="C41" s="126" t="s">
        <v>81</v>
      </c>
      <c r="D41" s="13">
        <v>706</v>
      </c>
      <c r="E41" s="28">
        <v>2</v>
      </c>
      <c r="F41" s="92"/>
      <c r="G41" s="16">
        <v>38</v>
      </c>
      <c r="H41" s="148" t="s">
        <v>187</v>
      </c>
      <c r="I41" s="148" t="s">
        <v>61</v>
      </c>
      <c r="J41" s="13">
        <v>544</v>
      </c>
      <c r="K41" s="28">
        <v>2</v>
      </c>
    </row>
    <row r="42" spans="1:11" ht="13.2" customHeight="1" x14ac:dyDescent="0.3">
      <c r="A42" s="16">
        <v>39</v>
      </c>
      <c r="B42" s="129" t="s">
        <v>189</v>
      </c>
      <c r="C42" s="129" t="s">
        <v>64</v>
      </c>
      <c r="D42" s="13">
        <v>703</v>
      </c>
      <c r="E42" s="28">
        <v>1</v>
      </c>
      <c r="F42" s="92"/>
      <c r="G42" s="16">
        <v>39</v>
      </c>
      <c r="H42" s="148" t="s">
        <v>187</v>
      </c>
      <c r="I42" s="148" t="s">
        <v>62</v>
      </c>
      <c r="J42" s="13">
        <v>541</v>
      </c>
      <c r="K42" s="28">
        <v>1</v>
      </c>
    </row>
    <row r="43" spans="1:11" ht="13.2" customHeight="1" x14ac:dyDescent="0.3">
      <c r="A43" s="16">
        <v>40</v>
      </c>
      <c r="B43" s="132" t="s">
        <v>193</v>
      </c>
      <c r="C43" s="133" t="s">
        <v>99</v>
      </c>
      <c r="D43" s="13">
        <v>703</v>
      </c>
      <c r="E43" s="28">
        <v>1</v>
      </c>
      <c r="F43" s="92"/>
      <c r="G43" s="16">
        <v>40</v>
      </c>
      <c r="H43" s="146" t="s">
        <v>185</v>
      </c>
      <c r="I43" s="146" t="s">
        <v>47</v>
      </c>
      <c r="J43" s="13">
        <v>539</v>
      </c>
      <c r="K43" s="28">
        <v>2</v>
      </c>
    </row>
    <row r="44" spans="1:11" ht="13.2" customHeight="1" x14ac:dyDescent="0.3">
      <c r="A44" s="16">
        <v>41</v>
      </c>
      <c r="B44" s="131" t="s">
        <v>192</v>
      </c>
      <c r="C44" s="131" t="s">
        <v>90</v>
      </c>
      <c r="D44" s="13">
        <v>702</v>
      </c>
      <c r="E44" s="28">
        <v>2</v>
      </c>
      <c r="F44" s="92"/>
      <c r="G44" s="16">
        <v>41</v>
      </c>
      <c r="H44" s="146" t="s">
        <v>185</v>
      </c>
      <c r="I44" s="146" t="s">
        <v>50</v>
      </c>
      <c r="J44" s="13">
        <v>537</v>
      </c>
      <c r="K44" s="28">
        <v>1</v>
      </c>
    </row>
    <row r="45" spans="1:11" ht="13.2" customHeight="1" x14ac:dyDescent="0.3">
      <c r="A45" s="16">
        <v>42</v>
      </c>
      <c r="B45" s="127" t="s">
        <v>194</v>
      </c>
      <c r="C45" s="127" t="s">
        <v>102</v>
      </c>
      <c r="D45" s="13">
        <v>700</v>
      </c>
      <c r="E45" s="28">
        <v>2</v>
      </c>
      <c r="F45" s="92"/>
      <c r="G45" s="16">
        <v>42</v>
      </c>
      <c r="H45" s="91" t="s">
        <v>200</v>
      </c>
      <c r="I45" s="91" t="s">
        <v>198</v>
      </c>
      <c r="J45" s="13">
        <v>532</v>
      </c>
      <c r="K45" s="28">
        <v>1</v>
      </c>
    </row>
    <row r="46" spans="1:11" ht="13.2" customHeight="1" x14ac:dyDescent="0.3">
      <c r="A46" s="16">
        <v>43</v>
      </c>
      <c r="B46" s="133" t="s">
        <v>193</v>
      </c>
      <c r="C46" s="133" t="s">
        <v>101</v>
      </c>
      <c r="D46" s="13">
        <v>699</v>
      </c>
      <c r="E46" s="28">
        <v>2</v>
      </c>
      <c r="F46" s="92"/>
      <c r="G46" s="16">
        <v>43</v>
      </c>
      <c r="H46" s="144" t="s">
        <v>186</v>
      </c>
      <c r="I46" s="144" t="s">
        <v>57</v>
      </c>
      <c r="J46" s="13">
        <v>525</v>
      </c>
      <c r="K46" s="28">
        <v>2</v>
      </c>
    </row>
    <row r="47" spans="1:11" ht="13.2" customHeight="1" x14ac:dyDescent="0.3">
      <c r="A47" s="16">
        <v>44</v>
      </c>
      <c r="B47" s="134" t="s">
        <v>194</v>
      </c>
      <c r="C47" s="127" t="s">
        <v>110</v>
      </c>
      <c r="D47" s="13">
        <v>698</v>
      </c>
      <c r="E47" s="28">
        <v>1</v>
      </c>
      <c r="F47" s="92"/>
      <c r="G47" s="16">
        <v>44</v>
      </c>
      <c r="H47" s="148" t="s">
        <v>187</v>
      </c>
      <c r="I47" s="148" t="s">
        <v>61</v>
      </c>
      <c r="J47" s="13">
        <v>523</v>
      </c>
      <c r="K47" s="28">
        <v>1</v>
      </c>
    </row>
    <row r="48" spans="1:11" ht="13.2" customHeight="1" x14ac:dyDescent="0.3">
      <c r="A48" s="16">
        <v>45</v>
      </c>
      <c r="B48" s="128" t="s">
        <v>190</v>
      </c>
      <c r="C48" s="128" t="s">
        <v>73</v>
      </c>
      <c r="D48" s="13">
        <v>697</v>
      </c>
      <c r="E48" s="28">
        <v>1</v>
      </c>
      <c r="F48" s="92"/>
      <c r="G48" s="16">
        <v>45</v>
      </c>
      <c r="H48" s="146" t="s">
        <v>185</v>
      </c>
      <c r="I48" s="146" t="s">
        <v>51</v>
      </c>
      <c r="J48" s="13">
        <v>523</v>
      </c>
      <c r="K48" s="28">
        <v>2</v>
      </c>
    </row>
    <row r="49" spans="1:11" ht="13.2" customHeight="1" x14ac:dyDescent="0.3">
      <c r="A49" s="16">
        <v>46</v>
      </c>
      <c r="B49" s="131" t="s">
        <v>192</v>
      </c>
      <c r="C49" s="131" t="s">
        <v>87</v>
      </c>
      <c r="D49" s="13">
        <v>694</v>
      </c>
      <c r="E49" s="28">
        <v>2</v>
      </c>
      <c r="F49" s="92"/>
      <c r="G49" s="16">
        <v>46</v>
      </c>
      <c r="H49" s="138" t="s">
        <v>184</v>
      </c>
      <c r="I49" s="138" t="s">
        <v>48</v>
      </c>
      <c r="J49" s="13">
        <v>520</v>
      </c>
      <c r="K49" s="28">
        <v>2</v>
      </c>
    </row>
    <row r="50" spans="1:11" ht="13.2" customHeight="1" x14ac:dyDescent="0.3">
      <c r="A50" s="16">
        <v>47</v>
      </c>
      <c r="B50" s="126" t="s">
        <v>191</v>
      </c>
      <c r="C50" s="126" t="s">
        <v>83</v>
      </c>
      <c r="D50" s="13">
        <v>689</v>
      </c>
      <c r="E50" s="28">
        <v>2</v>
      </c>
      <c r="F50" s="92"/>
      <c r="G50" s="16">
        <v>47</v>
      </c>
      <c r="H50" s="148" t="s">
        <v>187</v>
      </c>
      <c r="I50" s="148" t="s">
        <v>199</v>
      </c>
      <c r="J50" s="13">
        <v>519</v>
      </c>
      <c r="K50" s="28">
        <v>1</v>
      </c>
    </row>
    <row r="51" spans="1:11" ht="13.2" customHeight="1" x14ac:dyDescent="0.3">
      <c r="A51" s="16">
        <v>48</v>
      </c>
      <c r="B51" s="127" t="s">
        <v>194</v>
      </c>
      <c r="C51" s="127" t="s">
        <v>107</v>
      </c>
      <c r="D51" s="13">
        <v>688</v>
      </c>
      <c r="E51" s="28">
        <v>1</v>
      </c>
      <c r="F51" s="92"/>
      <c r="G51" s="16">
        <v>48</v>
      </c>
      <c r="H51" s="144" t="s">
        <v>186</v>
      </c>
      <c r="I51" s="144" t="s">
        <v>133</v>
      </c>
      <c r="J51" s="13">
        <v>518</v>
      </c>
      <c r="K51" s="28">
        <v>2</v>
      </c>
    </row>
    <row r="52" spans="1:11" ht="13.2" customHeight="1" x14ac:dyDescent="0.3">
      <c r="A52" s="16">
        <v>49</v>
      </c>
      <c r="B52" s="125" t="s">
        <v>191</v>
      </c>
      <c r="C52" s="125" t="s">
        <v>79</v>
      </c>
      <c r="D52" s="13">
        <v>688</v>
      </c>
      <c r="E52" s="28">
        <v>2</v>
      </c>
      <c r="F52" s="92"/>
      <c r="G52" s="16">
        <v>49</v>
      </c>
      <c r="H52" s="144" t="s">
        <v>186</v>
      </c>
      <c r="I52" s="144" t="s">
        <v>58</v>
      </c>
      <c r="J52" s="13">
        <v>516</v>
      </c>
      <c r="K52" s="28">
        <v>2</v>
      </c>
    </row>
    <row r="53" spans="1:11" ht="13.2" customHeight="1" x14ac:dyDescent="0.3">
      <c r="A53" s="16">
        <v>50</v>
      </c>
      <c r="B53" s="123" t="s">
        <v>189</v>
      </c>
      <c r="C53" s="123" t="s">
        <v>66</v>
      </c>
      <c r="D53" s="13">
        <v>678</v>
      </c>
      <c r="E53" s="28">
        <v>2</v>
      </c>
      <c r="F53" s="92"/>
      <c r="G53" s="16">
        <v>50</v>
      </c>
      <c r="H53" s="148" t="s">
        <v>187</v>
      </c>
      <c r="I53" s="148" t="s">
        <v>59</v>
      </c>
      <c r="J53" s="13">
        <v>503</v>
      </c>
      <c r="K53" s="28">
        <v>1</v>
      </c>
    </row>
  </sheetData>
  <sortState xmlns:xlrd2="http://schemas.microsoft.com/office/spreadsheetml/2017/richdata2" ref="H5:K53">
    <sortCondition descending="1" ref="J5:J53"/>
  </sortState>
  <pageMargins left="0.70866141732283472" right="0.70866141732283472" top="0.55118110236220474" bottom="0.55118110236220474" header="0.31496062992125984" footer="0.31496062992125984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4F2A-C229-4B4C-A7DD-38625F28F15B}">
  <dimension ref="A2:L82"/>
  <sheetViews>
    <sheetView topLeftCell="A8" workbookViewId="0">
      <selection activeCell="P53" sqref="P53"/>
    </sheetView>
  </sheetViews>
  <sheetFormatPr defaultRowHeight="14.4" x14ac:dyDescent="0.3"/>
  <cols>
    <col min="2" max="2" width="3.77734375" bestFit="1" customWidth="1"/>
    <col min="3" max="3" width="21.88671875" bestFit="1" customWidth="1"/>
    <col min="4" max="7" width="5.88671875" style="2" customWidth="1"/>
    <col min="8" max="8" width="5.5546875" style="2" customWidth="1"/>
    <col min="9" max="9" width="6.44140625" style="2" bestFit="1" customWidth="1"/>
    <col min="10" max="12" width="5.6640625" style="2" customWidth="1"/>
  </cols>
  <sheetData>
    <row r="2" spans="1:12" ht="17.399999999999999" x14ac:dyDescent="0.35">
      <c r="C2" s="46" t="s">
        <v>1</v>
      </c>
      <c r="D2" s="88"/>
      <c r="E2" s="88"/>
      <c r="F2" s="88" t="s">
        <v>203</v>
      </c>
      <c r="I2" s="2" t="s">
        <v>204</v>
      </c>
      <c r="J2" s="2" t="s">
        <v>205</v>
      </c>
      <c r="K2" s="2" t="s">
        <v>206</v>
      </c>
      <c r="L2" s="2" t="s">
        <v>207</v>
      </c>
    </row>
    <row r="3" spans="1:12" ht="17.399999999999999" x14ac:dyDescent="0.35">
      <c r="A3">
        <v>1</v>
      </c>
      <c r="B3" s="54" t="s">
        <v>181</v>
      </c>
      <c r="C3" s="93" t="s">
        <v>29</v>
      </c>
      <c r="D3" s="28">
        <v>182</v>
      </c>
      <c r="E3" s="28">
        <v>188</v>
      </c>
      <c r="F3" s="28">
        <v>182</v>
      </c>
      <c r="G3" s="28">
        <v>181</v>
      </c>
      <c r="H3" s="13">
        <v>733</v>
      </c>
      <c r="I3" s="28">
        <v>14</v>
      </c>
      <c r="J3" s="28">
        <v>20</v>
      </c>
      <c r="K3" s="28">
        <v>2</v>
      </c>
      <c r="L3" s="28">
        <v>5</v>
      </c>
    </row>
    <row r="4" spans="1:12" ht="17.399999999999999" x14ac:dyDescent="0.35">
      <c r="A4">
        <v>2</v>
      </c>
      <c r="B4" s="54" t="s">
        <v>181</v>
      </c>
      <c r="C4" s="93" t="s">
        <v>30</v>
      </c>
      <c r="D4" s="28">
        <v>182</v>
      </c>
      <c r="E4" s="28">
        <v>156</v>
      </c>
      <c r="F4" s="28">
        <v>177</v>
      </c>
      <c r="G4" s="28">
        <v>192</v>
      </c>
      <c r="H4" s="13">
        <v>707</v>
      </c>
      <c r="I4" s="28">
        <v>16</v>
      </c>
      <c r="J4" s="28">
        <v>17</v>
      </c>
      <c r="K4" s="28">
        <v>6</v>
      </c>
      <c r="L4" s="28">
        <v>3</v>
      </c>
    </row>
    <row r="5" spans="1:12" ht="17.399999999999999" x14ac:dyDescent="0.35">
      <c r="A5">
        <v>3</v>
      </c>
      <c r="B5" s="114" t="s">
        <v>184</v>
      </c>
      <c r="C5" s="94" t="s">
        <v>45</v>
      </c>
      <c r="D5" s="28">
        <v>162</v>
      </c>
      <c r="E5" s="28">
        <v>147</v>
      </c>
      <c r="F5" s="28">
        <v>187</v>
      </c>
      <c r="G5" s="28">
        <v>192</v>
      </c>
      <c r="H5" s="13">
        <v>688</v>
      </c>
      <c r="I5" s="28">
        <v>10</v>
      </c>
      <c r="J5" s="28">
        <v>22</v>
      </c>
      <c r="K5" s="28">
        <v>8</v>
      </c>
      <c r="L5" s="28">
        <v>1</v>
      </c>
    </row>
    <row r="6" spans="1:12" ht="17.399999999999999" x14ac:dyDescent="0.35">
      <c r="A6">
        <v>4</v>
      </c>
      <c r="B6" s="116" t="s">
        <v>182</v>
      </c>
      <c r="C6" s="31" t="s">
        <v>38</v>
      </c>
      <c r="D6" s="28">
        <v>150</v>
      </c>
      <c r="E6" s="28">
        <v>195</v>
      </c>
      <c r="F6" s="28">
        <v>171</v>
      </c>
      <c r="G6" s="28">
        <v>170</v>
      </c>
      <c r="H6" s="13">
        <v>686</v>
      </c>
      <c r="I6" s="28">
        <v>12</v>
      </c>
      <c r="J6" s="28">
        <v>20</v>
      </c>
      <c r="K6" s="28">
        <v>6</v>
      </c>
      <c r="L6" s="28">
        <v>4</v>
      </c>
    </row>
    <row r="7" spans="1:12" ht="18" x14ac:dyDescent="0.35">
      <c r="A7">
        <v>5</v>
      </c>
      <c r="B7" s="54" t="s">
        <v>181</v>
      </c>
      <c r="C7" s="112" t="s">
        <v>35</v>
      </c>
      <c r="D7" s="28">
        <v>172</v>
      </c>
      <c r="E7" s="28">
        <v>183</v>
      </c>
      <c r="F7" s="28">
        <v>178</v>
      </c>
      <c r="G7" s="28">
        <v>140</v>
      </c>
      <c r="H7" s="13">
        <v>673</v>
      </c>
      <c r="I7" s="28">
        <v>11</v>
      </c>
      <c r="J7" s="28">
        <v>20</v>
      </c>
      <c r="K7" s="28">
        <v>5</v>
      </c>
      <c r="L7" s="28">
        <v>5</v>
      </c>
    </row>
    <row r="8" spans="1:12" ht="17.399999999999999" x14ac:dyDescent="0.35">
      <c r="A8">
        <v>6</v>
      </c>
      <c r="B8" s="114" t="s">
        <v>184</v>
      </c>
      <c r="C8" s="94" t="s">
        <v>44</v>
      </c>
      <c r="D8" s="28">
        <v>167</v>
      </c>
      <c r="E8" s="28">
        <v>177</v>
      </c>
      <c r="F8" s="28">
        <v>173</v>
      </c>
      <c r="G8" s="28">
        <v>152</v>
      </c>
      <c r="H8" s="13">
        <v>669</v>
      </c>
      <c r="I8" s="28">
        <v>13</v>
      </c>
      <c r="J8" s="28">
        <v>15</v>
      </c>
      <c r="K8" s="28">
        <v>10</v>
      </c>
      <c r="L8" s="28">
        <v>3</v>
      </c>
    </row>
    <row r="9" spans="1:12" ht="17.399999999999999" x14ac:dyDescent="0.35">
      <c r="A9">
        <v>7</v>
      </c>
      <c r="B9" s="116" t="s">
        <v>182</v>
      </c>
      <c r="C9" s="31" t="s">
        <v>40</v>
      </c>
      <c r="D9" s="28">
        <v>162</v>
      </c>
      <c r="E9" s="28">
        <v>153</v>
      </c>
      <c r="F9" s="28">
        <v>165</v>
      </c>
      <c r="G9" s="28">
        <v>172</v>
      </c>
      <c r="H9" s="13">
        <v>652</v>
      </c>
      <c r="I9" s="28">
        <v>9</v>
      </c>
      <c r="J9" s="28">
        <v>21</v>
      </c>
      <c r="K9" s="28">
        <v>9</v>
      </c>
      <c r="L9" s="28">
        <v>3</v>
      </c>
    </row>
    <row r="10" spans="1:12" ht="17.399999999999999" x14ac:dyDescent="0.35">
      <c r="A10">
        <v>8</v>
      </c>
      <c r="B10" s="54" t="s">
        <v>181</v>
      </c>
      <c r="C10" s="93" t="s">
        <v>32</v>
      </c>
      <c r="D10" s="28">
        <v>164</v>
      </c>
      <c r="E10" s="28">
        <v>138</v>
      </c>
      <c r="F10" s="28">
        <v>150</v>
      </c>
      <c r="G10" s="28">
        <v>183</v>
      </c>
      <c r="H10" s="13">
        <v>635</v>
      </c>
      <c r="I10" s="28">
        <v>8</v>
      </c>
      <c r="J10" s="28">
        <v>22</v>
      </c>
      <c r="K10" s="28">
        <v>8</v>
      </c>
      <c r="L10" s="28">
        <v>5</v>
      </c>
    </row>
    <row r="11" spans="1:12" ht="17.399999999999999" x14ac:dyDescent="0.35">
      <c r="A11">
        <v>9</v>
      </c>
      <c r="B11" s="114" t="s">
        <v>184</v>
      </c>
      <c r="C11" s="94" t="s">
        <v>188</v>
      </c>
      <c r="D11" s="28">
        <v>151</v>
      </c>
      <c r="E11" s="28">
        <v>185</v>
      </c>
      <c r="F11" s="28">
        <v>181</v>
      </c>
      <c r="G11" s="28">
        <v>118</v>
      </c>
      <c r="H11" s="13">
        <v>635</v>
      </c>
      <c r="I11" s="28">
        <v>14</v>
      </c>
      <c r="J11" s="28">
        <v>14</v>
      </c>
      <c r="K11" s="28">
        <v>11</v>
      </c>
      <c r="L11" s="28">
        <v>4</v>
      </c>
    </row>
    <row r="12" spans="1:12" ht="17.399999999999999" x14ac:dyDescent="0.35">
      <c r="A12">
        <v>10</v>
      </c>
      <c r="B12" s="116" t="s">
        <v>182</v>
      </c>
      <c r="C12" s="31" t="s">
        <v>33</v>
      </c>
      <c r="D12" s="28">
        <v>144</v>
      </c>
      <c r="E12" s="28">
        <v>146</v>
      </c>
      <c r="F12" s="28">
        <v>181</v>
      </c>
      <c r="G12" s="28">
        <v>161</v>
      </c>
      <c r="H12" s="13">
        <v>632</v>
      </c>
      <c r="I12" s="28">
        <v>10</v>
      </c>
      <c r="J12" s="28">
        <v>17</v>
      </c>
      <c r="K12" s="28">
        <v>9</v>
      </c>
      <c r="L12" s="28">
        <v>5</v>
      </c>
    </row>
    <row r="13" spans="1:12" ht="17.399999999999999" x14ac:dyDescent="0.35">
      <c r="A13">
        <v>11</v>
      </c>
      <c r="B13" s="12" t="s">
        <v>200</v>
      </c>
      <c r="C13" s="35" t="s">
        <v>201</v>
      </c>
      <c r="D13" s="28">
        <v>163</v>
      </c>
      <c r="E13" s="28">
        <v>142</v>
      </c>
      <c r="F13" s="28">
        <v>153</v>
      </c>
      <c r="G13" s="28">
        <v>165</v>
      </c>
      <c r="H13" s="13">
        <v>623</v>
      </c>
      <c r="I13" s="28">
        <v>4</v>
      </c>
      <c r="J13" s="28">
        <v>24</v>
      </c>
      <c r="K13" s="28">
        <v>12</v>
      </c>
      <c r="L13" s="28">
        <v>0</v>
      </c>
    </row>
    <row r="14" spans="1:12" ht="17.399999999999999" x14ac:dyDescent="0.35">
      <c r="A14">
        <v>12</v>
      </c>
      <c r="B14" s="68" t="s">
        <v>183</v>
      </c>
      <c r="C14" s="113" t="s">
        <v>41</v>
      </c>
      <c r="D14" s="28">
        <v>159</v>
      </c>
      <c r="E14" s="28">
        <v>147</v>
      </c>
      <c r="F14" s="28">
        <v>158</v>
      </c>
      <c r="G14" s="28">
        <v>131</v>
      </c>
      <c r="H14" s="13">
        <v>595</v>
      </c>
      <c r="I14" s="28">
        <v>5</v>
      </c>
      <c r="J14" s="28">
        <v>22</v>
      </c>
      <c r="K14" s="28">
        <v>10</v>
      </c>
      <c r="L14" s="28">
        <v>3</v>
      </c>
    </row>
    <row r="15" spans="1:12" ht="17.399999999999999" x14ac:dyDescent="0.35">
      <c r="A15">
        <v>13</v>
      </c>
      <c r="B15" s="68" t="s">
        <v>183</v>
      </c>
      <c r="C15" s="113" t="s">
        <v>39</v>
      </c>
      <c r="D15" s="28">
        <v>134</v>
      </c>
      <c r="E15" s="28">
        <v>163</v>
      </c>
      <c r="F15" s="28">
        <v>142</v>
      </c>
      <c r="G15" s="28">
        <v>149</v>
      </c>
      <c r="H15" s="13">
        <v>588</v>
      </c>
      <c r="I15" s="28">
        <v>6</v>
      </c>
      <c r="J15" s="28">
        <v>18</v>
      </c>
      <c r="K15" s="28">
        <v>9</v>
      </c>
      <c r="L15" s="28">
        <v>7</v>
      </c>
    </row>
    <row r="16" spans="1:12" ht="17.399999999999999" x14ac:dyDescent="0.35">
      <c r="A16">
        <v>14</v>
      </c>
      <c r="B16" s="113" t="s">
        <v>183</v>
      </c>
      <c r="C16" s="113" t="s">
        <v>42</v>
      </c>
      <c r="D16" s="28">
        <v>149</v>
      </c>
      <c r="E16" s="28">
        <v>122</v>
      </c>
      <c r="F16" s="28">
        <v>128</v>
      </c>
      <c r="G16" s="28">
        <v>187</v>
      </c>
      <c r="H16" s="13">
        <v>586</v>
      </c>
      <c r="I16" s="28">
        <v>5</v>
      </c>
      <c r="J16" s="28">
        <v>21</v>
      </c>
      <c r="K16" s="28">
        <v>10</v>
      </c>
      <c r="L16" s="28">
        <v>5</v>
      </c>
    </row>
    <row r="17" spans="1:12" ht="17.399999999999999" x14ac:dyDescent="0.35">
      <c r="A17">
        <v>15</v>
      </c>
      <c r="B17" s="116" t="s">
        <v>182</v>
      </c>
      <c r="C17" s="31" t="s">
        <v>36</v>
      </c>
      <c r="D17" s="28">
        <v>137</v>
      </c>
      <c r="E17" s="28">
        <v>163</v>
      </c>
      <c r="F17" s="28">
        <v>126</v>
      </c>
      <c r="G17" s="28">
        <v>130</v>
      </c>
      <c r="H17" s="13">
        <v>556</v>
      </c>
      <c r="I17" s="28">
        <v>4</v>
      </c>
      <c r="J17" s="28">
        <v>17</v>
      </c>
      <c r="K17" s="28">
        <v>12</v>
      </c>
      <c r="L17" s="28">
        <v>7</v>
      </c>
    </row>
    <row r="18" spans="1:12" ht="17.399999999999999" x14ac:dyDescent="0.35">
      <c r="A18">
        <v>16</v>
      </c>
      <c r="B18" s="73" t="s">
        <v>186</v>
      </c>
      <c r="C18" s="95" t="s">
        <v>55</v>
      </c>
      <c r="D18" s="28">
        <v>112</v>
      </c>
      <c r="E18" s="28">
        <v>148</v>
      </c>
      <c r="F18" s="28">
        <v>145</v>
      </c>
      <c r="G18" s="28">
        <v>147</v>
      </c>
      <c r="H18" s="13">
        <v>552</v>
      </c>
      <c r="I18" s="28">
        <v>7</v>
      </c>
      <c r="J18" s="28">
        <v>14</v>
      </c>
      <c r="K18" s="28">
        <v>17</v>
      </c>
      <c r="L18" s="28">
        <v>3</v>
      </c>
    </row>
    <row r="19" spans="1:12" ht="17.399999999999999" x14ac:dyDescent="0.35">
      <c r="A19">
        <v>17</v>
      </c>
      <c r="B19" s="115" t="s">
        <v>185</v>
      </c>
      <c r="C19" s="32" t="s">
        <v>51</v>
      </c>
      <c r="D19" s="28">
        <v>158</v>
      </c>
      <c r="E19" s="28">
        <v>131</v>
      </c>
      <c r="F19" s="28">
        <v>157</v>
      </c>
      <c r="G19" s="28">
        <v>104</v>
      </c>
      <c r="H19" s="13">
        <v>550</v>
      </c>
      <c r="I19" s="28">
        <v>5</v>
      </c>
      <c r="J19" s="28">
        <v>17</v>
      </c>
      <c r="K19" s="28">
        <v>14</v>
      </c>
      <c r="L19" s="28">
        <v>4</v>
      </c>
    </row>
    <row r="20" spans="1:12" ht="17.399999999999999" x14ac:dyDescent="0.35">
      <c r="A20">
        <v>18</v>
      </c>
      <c r="B20" s="114" t="s">
        <v>184</v>
      </c>
      <c r="C20" s="94" t="s">
        <v>48</v>
      </c>
      <c r="D20" s="28">
        <v>103</v>
      </c>
      <c r="E20" s="28">
        <v>148</v>
      </c>
      <c r="F20" s="28">
        <v>157</v>
      </c>
      <c r="G20" s="28">
        <v>140</v>
      </c>
      <c r="H20" s="13">
        <v>548</v>
      </c>
      <c r="I20" s="28">
        <v>5</v>
      </c>
      <c r="J20" s="28">
        <v>15</v>
      </c>
      <c r="K20" s="28">
        <v>16</v>
      </c>
      <c r="L20" s="28">
        <v>5</v>
      </c>
    </row>
    <row r="21" spans="1:12" ht="17.399999999999999" x14ac:dyDescent="0.35">
      <c r="A21">
        <v>19</v>
      </c>
      <c r="B21" s="114" t="s">
        <v>184</v>
      </c>
      <c r="C21" s="94" t="s">
        <v>46</v>
      </c>
      <c r="D21" s="28">
        <v>171</v>
      </c>
      <c r="E21" s="28">
        <v>125</v>
      </c>
      <c r="F21" s="28">
        <v>126</v>
      </c>
      <c r="G21" s="28">
        <v>122</v>
      </c>
      <c r="H21" s="13">
        <v>544</v>
      </c>
      <c r="I21" s="28">
        <v>7</v>
      </c>
      <c r="J21" s="28">
        <v>15</v>
      </c>
      <c r="K21" s="28">
        <v>16</v>
      </c>
      <c r="L21" s="28">
        <v>3</v>
      </c>
    </row>
    <row r="22" spans="1:12" ht="17.399999999999999" x14ac:dyDescent="0.35">
      <c r="A22">
        <v>20</v>
      </c>
      <c r="B22" s="70" t="s">
        <v>187</v>
      </c>
      <c r="C22" s="96" t="s">
        <v>62</v>
      </c>
      <c r="D22" s="28">
        <v>140</v>
      </c>
      <c r="E22" s="28">
        <v>154</v>
      </c>
      <c r="F22" s="28">
        <v>132</v>
      </c>
      <c r="G22" s="28">
        <v>115</v>
      </c>
      <c r="H22" s="13">
        <v>541</v>
      </c>
      <c r="I22" s="28">
        <v>7</v>
      </c>
      <c r="J22" s="28">
        <v>13</v>
      </c>
      <c r="K22" s="28">
        <v>16</v>
      </c>
      <c r="L22" s="28">
        <v>4</v>
      </c>
    </row>
    <row r="23" spans="1:12" ht="17.399999999999999" x14ac:dyDescent="0.35">
      <c r="A23">
        <v>21</v>
      </c>
      <c r="B23" s="32" t="s">
        <v>185</v>
      </c>
      <c r="C23" s="32" t="s">
        <v>50</v>
      </c>
      <c r="D23" s="28">
        <v>125</v>
      </c>
      <c r="E23" s="28">
        <v>146</v>
      </c>
      <c r="F23" s="28">
        <v>118</v>
      </c>
      <c r="G23" s="28">
        <v>148</v>
      </c>
      <c r="H23" s="13">
        <v>537</v>
      </c>
      <c r="I23" s="28">
        <v>6</v>
      </c>
      <c r="J23" s="28">
        <v>13</v>
      </c>
      <c r="K23" s="28">
        <v>17</v>
      </c>
      <c r="L23" s="28">
        <v>4</v>
      </c>
    </row>
    <row r="24" spans="1:12" ht="17.399999999999999" x14ac:dyDescent="0.35">
      <c r="A24">
        <v>22</v>
      </c>
      <c r="B24" s="12" t="s">
        <v>200</v>
      </c>
      <c r="C24" s="35" t="s">
        <v>198</v>
      </c>
      <c r="D24" s="28">
        <v>115</v>
      </c>
      <c r="E24" s="28">
        <v>154</v>
      </c>
      <c r="F24" s="28">
        <v>132</v>
      </c>
      <c r="G24" s="28">
        <v>131</v>
      </c>
      <c r="H24" s="13">
        <v>532</v>
      </c>
      <c r="I24" s="28">
        <v>2</v>
      </c>
      <c r="J24" s="28">
        <v>18</v>
      </c>
      <c r="K24" s="28">
        <v>15</v>
      </c>
      <c r="L24" s="28">
        <v>5</v>
      </c>
    </row>
    <row r="25" spans="1:12" ht="17.399999999999999" x14ac:dyDescent="0.35">
      <c r="A25">
        <v>23</v>
      </c>
      <c r="B25" s="70" t="s">
        <v>187</v>
      </c>
      <c r="C25" s="96" t="s">
        <v>61</v>
      </c>
      <c r="D25" s="28">
        <v>143</v>
      </c>
      <c r="E25" s="28">
        <v>118</v>
      </c>
      <c r="F25" s="28">
        <v>139</v>
      </c>
      <c r="G25" s="28">
        <v>123</v>
      </c>
      <c r="H25" s="13">
        <v>523</v>
      </c>
      <c r="I25" s="28">
        <v>5</v>
      </c>
      <c r="J25" s="28">
        <v>14</v>
      </c>
      <c r="K25" s="28">
        <v>15</v>
      </c>
      <c r="L25" s="28">
        <v>7</v>
      </c>
    </row>
    <row r="26" spans="1:12" ht="17.399999999999999" x14ac:dyDescent="0.35">
      <c r="A26">
        <v>24</v>
      </c>
      <c r="B26" s="70" t="s">
        <v>187</v>
      </c>
      <c r="C26" s="96" t="s">
        <v>199</v>
      </c>
      <c r="D26" s="28">
        <v>126</v>
      </c>
      <c r="E26" s="28">
        <v>117</v>
      </c>
      <c r="F26" s="28">
        <v>138</v>
      </c>
      <c r="G26" s="28">
        <v>138</v>
      </c>
      <c r="H26" s="13">
        <v>519</v>
      </c>
      <c r="I26" s="28">
        <v>7</v>
      </c>
      <c r="J26" s="28">
        <v>14</v>
      </c>
      <c r="K26" s="28">
        <v>12</v>
      </c>
      <c r="L26" s="28">
        <v>8</v>
      </c>
    </row>
    <row r="27" spans="1:12" ht="17.399999999999999" x14ac:dyDescent="0.35">
      <c r="A27">
        <v>25</v>
      </c>
      <c r="B27" s="70" t="s">
        <v>187</v>
      </c>
      <c r="C27" s="96" t="s">
        <v>59</v>
      </c>
      <c r="D27" s="28">
        <v>143</v>
      </c>
      <c r="E27" s="28">
        <v>120</v>
      </c>
      <c r="F27" s="28">
        <v>115</v>
      </c>
      <c r="G27" s="28">
        <v>125</v>
      </c>
      <c r="H27" s="13">
        <v>503</v>
      </c>
      <c r="I27" s="28">
        <v>7</v>
      </c>
      <c r="J27" s="28">
        <v>12</v>
      </c>
      <c r="K27" s="28">
        <v>21</v>
      </c>
      <c r="L27" s="28">
        <v>0</v>
      </c>
    </row>
    <row r="28" spans="1:12" ht="17.399999999999999" x14ac:dyDescent="0.35">
      <c r="A28">
        <v>26</v>
      </c>
      <c r="B28" s="115" t="s">
        <v>185</v>
      </c>
      <c r="C28" s="115" t="s">
        <v>53</v>
      </c>
      <c r="D28" s="28">
        <v>105</v>
      </c>
      <c r="E28" s="28">
        <v>117</v>
      </c>
      <c r="F28" s="28">
        <v>140</v>
      </c>
      <c r="G28" s="28">
        <v>108</v>
      </c>
      <c r="H28" s="13">
        <v>470</v>
      </c>
      <c r="I28" s="28">
        <v>6</v>
      </c>
      <c r="J28" s="28">
        <v>7</v>
      </c>
      <c r="K28" s="28">
        <v>20</v>
      </c>
      <c r="L28" s="28">
        <v>7</v>
      </c>
    </row>
    <row r="29" spans="1:12" ht="17.399999999999999" x14ac:dyDescent="0.35">
      <c r="A29">
        <v>27</v>
      </c>
      <c r="B29" s="73" t="s">
        <v>186</v>
      </c>
      <c r="C29" s="73" t="s">
        <v>37</v>
      </c>
      <c r="D29" s="28">
        <v>103</v>
      </c>
      <c r="E29" s="28">
        <v>115</v>
      </c>
      <c r="F29" s="28">
        <v>116</v>
      </c>
      <c r="G29" s="28">
        <v>136</v>
      </c>
      <c r="H29" s="13">
        <v>470</v>
      </c>
      <c r="I29" s="28">
        <v>6</v>
      </c>
      <c r="J29" s="28">
        <v>7</v>
      </c>
      <c r="K29" s="28">
        <v>18</v>
      </c>
      <c r="L29" s="28">
        <v>9</v>
      </c>
    </row>
    <row r="30" spans="1:12" ht="17.399999999999999" x14ac:dyDescent="0.35">
      <c r="A30">
        <v>28</v>
      </c>
      <c r="B30" s="70" t="s">
        <v>187</v>
      </c>
      <c r="C30" s="70" t="s">
        <v>60</v>
      </c>
      <c r="D30" s="28">
        <v>118</v>
      </c>
      <c r="E30" s="28">
        <v>77</v>
      </c>
      <c r="F30" s="28">
        <v>127</v>
      </c>
      <c r="G30" s="28">
        <v>131</v>
      </c>
      <c r="H30" s="13">
        <v>453</v>
      </c>
      <c r="I30" s="28">
        <v>6</v>
      </c>
      <c r="J30" s="28">
        <v>9</v>
      </c>
      <c r="K30" s="28">
        <v>21</v>
      </c>
      <c r="L30" s="28">
        <v>6</v>
      </c>
    </row>
    <row r="31" spans="1:12" ht="17.399999999999999" x14ac:dyDescent="0.35">
      <c r="B31" s="46"/>
      <c r="C31" s="46"/>
    </row>
    <row r="32" spans="1:12" ht="17.399999999999999" x14ac:dyDescent="0.35">
      <c r="B32" s="46"/>
      <c r="C32" s="46"/>
    </row>
    <row r="33" spans="1:12" ht="17.399999999999999" x14ac:dyDescent="0.35">
      <c r="B33" s="46"/>
      <c r="C33" s="46" t="s">
        <v>138</v>
      </c>
      <c r="D33" s="88"/>
      <c r="E33" s="88"/>
      <c r="F33" s="88" t="s">
        <v>203</v>
      </c>
      <c r="I33" s="2" t="s">
        <v>204</v>
      </c>
      <c r="J33" s="2" t="s">
        <v>205</v>
      </c>
      <c r="K33" s="2" t="s">
        <v>206</v>
      </c>
      <c r="L33" s="2" t="s">
        <v>207</v>
      </c>
    </row>
    <row r="34" spans="1:12" ht="17.399999999999999" x14ac:dyDescent="0.35">
      <c r="A34">
        <v>1</v>
      </c>
      <c r="B34" s="97" t="s">
        <v>189</v>
      </c>
      <c r="C34" s="97" t="s">
        <v>66</v>
      </c>
      <c r="D34" s="28">
        <v>204</v>
      </c>
      <c r="E34" s="28">
        <v>212</v>
      </c>
      <c r="F34" s="28">
        <v>208</v>
      </c>
      <c r="G34" s="28">
        <v>238</v>
      </c>
      <c r="H34" s="13">
        <v>862</v>
      </c>
      <c r="I34" s="28">
        <v>18</v>
      </c>
      <c r="J34" s="28">
        <v>23</v>
      </c>
      <c r="K34" s="28">
        <v>0</v>
      </c>
      <c r="L34" s="28">
        <v>0</v>
      </c>
    </row>
    <row r="35" spans="1:12" ht="17.399999999999999" x14ac:dyDescent="0.35">
      <c r="A35">
        <v>2</v>
      </c>
      <c r="B35" s="97" t="s">
        <v>189</v>
      </c>
      <c r="C35" s="97" t="s">
        <v>68</v>
      </c>
      <c r="D35" s="28">
        <v>203</v>
      </c>
      <c r="E35" s="28">
        <v>217</v>
      </c>
      <c r="F35" s="28">
        <v>228</v>
      </c>
      <c r="G35" s="28">
        <v>177</v>
      </c>
      <c r="H35" s="13">
        <v>825</v>
      </c>
      <c r="I35" s="28">
        <v>21</v>
      </c>
      <c r="J35" s="28">
        <v>18</v>
      </c>
      <c r="K35" s="28">
        <v>1</v>
      </c>
      <c r="L35" s="28">
        <v>1</v>
      </c>
    </row>
    <row r="36" spans="1:12" ht="17.399999999999999" x14ac:dyDescent="0.35">
      <c r="A36">
        <v>3</v>
      </c>
      <c r="B36" s="97" t="s">
        <v>189</v>
      </c>
      <c r="C36" s="97" t="s">
        <v>65</v>
      </c>
      <c r="D36" s="28">
        <v>213</v>
      </c>
      <c r="E36" s="28">
        <v>198</v>
      </c>
      <c r="F36" s="28">
        <v>206</v>
      </c>
      <c r="G36" s="28">
        <v>197</v>
      </c>
      <c r="H36" s="13">
        <v>814</v>
      </c>
      <c r="I36" s="28">
        <v>19</v>
      </c>
      <c r="J36" s="28">
        <v>21</v>
      </c>
      <c r="K36" s="28">
        <v>2</v>
      </c>
      <c r="L36" s="28">
        <v>1</v>
      </c>
    </row>
    <row r="37" spans="1:12" ht="17.399999999999999" x14ac:dyDescent="0.35">
      <c r="A37">
        <v>4</v>
      </c>
      <c r="B37" s="99" t="s">
        <v>190</v>
      </c>
      <c r="C37" s="99" t="s">
        <v>71</v>
      </c>
      <c r="D37" s="28">
        <v>201</v>
      </c>
      <c r="E37" s="28">
        <v>212</v>
      </c>
      <c r="F37" s="28">
        <v>194</v>
      </c>
      <c r="G37" s="28">
        <v>190</v>
      </c>
      <c r="H37" s="13">
        <v>797</v>
      </c>
      <c r="I37" s="28">
        <v>19</v>
      </c>
      <c r="J37" s="28">
        <v>18</v>
      </c>
      <c r="K37" s="28">
        <v>2</v>
      </c>
      <c r="L37" s="28">
        <v>2</v>
      </c>
    </row>
    <row r="38" spans="1:12" ht="17.399999999999999" x14ac:dyDescent="0.35">
      <c r="A38">
        <v>5</v>
      </c>
      <c r="B38" s="98" t="s">
        <v>191</v>
      </c>
      <c r="C38" s="108" t="s">
        <v>82</v>
      </c>
      <c r="D38" s="28">
        <v>208</v>
      </c>
      <c r="E38" s="28">
        <v>241</v>
      </c>
      <c r="F38" s="28">
        <v>164</v>
      </c>
      <c r="G38" s="28">
        <v>178</v>
      </c>
      <c r="H38" s="13">
        <v>791</v>
      </c>
      <c r="I38" s="28">
        <v>21</v>
      </c>
      <c r="J38" s="28">
        <v>12</v>
      </c>
      <c r="K38" s="28">
        <v>6</v>
      </c>
      <c r="L38" s="28">
        <v>2</v>
      </c>
    </row>
    <row r="39" spans="1:12" ht="17.399999999999999" x14ac:dyDescent="0.35">
      <c r="A39">
        <v>6</v>
      </c>
      <c r="B39" s="109" t="s">
        <v>194</v>
      </c>
      <c r="C39" s="109" t="s">
        <v>103</v>
      </c>
      <c r="D39" s="28">
        <v>192</v>
      </c>
      <c r="E39" s="28">
        <v>206</v>
      </c>
      <c r="F39" s="28">
        <v>188</v>
      </c>
      <c r="G39" s="28">
        <v>181</v>
      </c>
      <c r="H39" s="13">
        <v>767</v>
      </c>
      <c r="I39" s="28">
        <v>18</v>
      </c>
      <c r="J39" s="28">
        <v>16</v>
      </c>
      <c r="K39" s="28">
        <v>5</v>
      </c>
      <c r="L39" s="28">
        <v>3</v>
      </c>
    </row>
    <row r="40" spans="1:12" ht="17.399999999999999" x14ac:dyDescent="0.35">
      <c r="A40">
        <v>7</v>
      </c>
      <c r="B40" s="98" t="s">
        <v>191</v>
      </c>
      <c r="C40" s="108" t="s">
        <v>81</v>
      </c>
      <c r="D40" s="28">
        <v>183</v>
      </c>
      <c r="E40" s="28">
        <v>225</v>
      </c>
      <c r="F40" s="28">
        <v>212</v>
      </c>
      <c r="G40" s="28">
        <v>143</v>
      </c>
      <c r="H40" s="13">
        <v>763</v>
      </c>
      <c r="I40" s="28">
        <v>18</v>
      </c>
      <c r="J40" s="28">
        <v>14</v>
      </c>
      <c r="K40" s="28">
        <v>7</v>
      </c>
      <c r="L40" s="28">
        <v>1</v>
      </c>
    </row>
    <row r="41" spans="1:12" ht="17.399999999999999" x14ac:dyDescent="0.35">
      <c r="A41">
        <v>8</v>
      </c>
      <c r="B41" s="107" t="s">
        <v>190</v>
      </c>
      <c r="C41" s="107" t="s">
        <v>72</v>
      </c>
      <c r="D41" s="28">
        <v>157</v>
      </c>
      <c r="E41" s="28">
        <v>189</v>
      </c>
      <c r="F41" s="28">
        <v>236</v>
      </c>
      <c r="G41" s="28">
        <v>180</v>
      </c>
      <c r="H41" s="13">
        <v>762</v>
      </c>
      <c r="I41" s="28">
        <v>13</v>
      </c>
      <c r="J41" s="28">
        <v>24</v>
      </c>
      <c r="K41" s="28">
        <v>5</v>
      </c>
      <c r="L41" s="28">
        <v>0</v>
      </c>
    </row>
    <row r="42" spans="1:12" ht="17.399999999999999" x14ac:dyDescent="0.35">
      <c r="A42">
        <v>9</v>
      </c>
      <c r="B42" s="106" t="s">
        <v>189</v>
      </c>
      <c r="C42" s="106" t="s">
        <v>69</v>
      </c>
      <c r="D42" s="28">
        <v>170</v>
      </c>
      <c r="E42" s="28">
        <v>185</v>
      </c>
      <c r="F42" s="28">
        <v>188</v>
      </c>
      <c r="G42" s="28">
        <v>201</v>
      </c>
      <c r="H42" s="13">
        <v>744</v>
      </c>
      <c r="I42" s="28">
        <v>13</v>
      </c>
      <c r="J42" s="28">
        <v>26</v>
      </c>
      <c r="K42" s="28">
        <v>2</v>
      </c>
      <c r="L42" s="28">
        <v>2</v>
      </c>
    </row>
    <row r="43" spans="1:12" ht="17.399999999999999" x14ac:dyDescent="0.35">
      <c r="A43">
        <v>10</v>
      </c>
      <c r="B43" s="108" t="s">
        <v>191</v>
      </c>
      <c r="C43" s="108" t="s">
        <v>86</v>
      </c>
      <c r="D43" s="28">
        <v>233</v>
      </c>
      <c r="E43" s="28">
        <v>189</v>
      </c>
      <c r="F43" s="28">
        <v>171</v>
      </c>
      <c r="G43" s="28">
        <v>151</v>
      </c>
      <c r="H43" s="13">
        <v>744</v>
      </c>
      <c r="I43" s="28">
        <v>17</v>
      </c>
      <c r="J43" s="28">
        <v>19</v>
      </c>
      <c r="K43" s="28">
        <v>5</v>
      </c>
      <c r="L43" s="28">
        <v>0</v>
      </c>
    </row>
    <row r="44" spans="1:12" ht="17.399999999999999" x14ac:dyDescent="0.35">
      <c r="A44">
        <v>11</v>
      </c>
      <c r="B44" s="99" t="s">
        <v>190</v>
      </c>
      <c r="C44" s="107" t="s">
        <v>75</v>
      </c>
      <c r="D44" s="28">
        <v>191</v>
      </c>
      <c r="E44" s="28">
        <v>184</v>
      </c>
      <c r="F44" s="28">
        <v>192</v>
      </c>
      <c r="G44" s="28">
        <v>174</v>
      </c>
      <c r="H44" s="13">
        <v>741</v>
      </c>
      <c r="I44" s="28">
        <v>15</v>
      </c>
      <c r="J44" s="28">
        <v>18</v>
      </c>
      <c r="K44" s="28">
        <v>5</v>
      </c>
      <c r="L44" s="28">
        <v>2</v>
      </c>
    </row>
    <row r="45" spans="1:12" ht="17.399999999999999" x14ac:dyDescent="0.35">
      <c r="A45">
        <v>12</v>
      </c>
      <c r="B45" s="99" t="s">
        <v>190</v>
      </c>
      <c r="C45" s="107" t="s">
        <v>76</v>
      </c>
      <c r="D45" s="28">
        <v>193</v>
      </c>
      <c r="E45" s="28">
        <v>185</v>
      </c>
      <c r="F45" s="28">
        <v>200</v>
      </c>
      <c r="G45" s="28">
        <v>160</v>
      </c>
      <c r="H45" s="13">
        <v>738</v>
      </c>
      <c r="I45" s="28">
        <v>16</v>
      </c>
      <c r="J45" s="28">
        <v>18</v>
      </c>
      <c r="K45" s="28">
        <v>5</v>
      </c>
      <c r="L45" s="28">
        <v>2</v>
      </c>
    </row>
    <row r="46" spans="1:12" ht="17.399999999999999" x14ac:dyDescent="0.35">
      <c r="A46">
        <v>13</v>
      </c>
      <c r="B46" s="108" t="s">
        <v>191</v>
      </c>
      <c r="C46" s="108" t="s">
        <v>80</v>
      </c>
      <c r="D46" s="28">
        <v>202</v>
      </c>
      <c r="E46" s="28">
        <v>168</v>
      </c>
      <c r="F46" s="28">
        <v>172</v>
      </c>
      <c r="G46" s="28">
        <v>195</v>
      </c>
      <c r="H46" s="13">
        <v>737</v>
      </c>
      <c r="I46" s="28">
        <v>15</v>
      </c>
      <c r="J46" s="28">
        <v>21</v>
      </c>
      <c r="K46" s="28">
        <v>4</v>
      </c>
      <c r="L46" s="28">
        <v>2</v>
      </c>
    </row>
    <row r="47" spans="1:12" ht="17.399999999999999" x14ac:dyDescent="0.35">
      <c r="A47">
        <v>14</v>
      </c>
      <c r="B47" s="100" t="s">
        <v>192</v>
      </c>
      <c r="C47" s="110" t="s">
        <v>93</v>
      </c>
      <c r="D47" s="28">
        <v>189</v>
      </c>
      <c r="E47" s="28">
        <v>157</v>
      </c>
      <c r="F47" s="28">
        <v>203</v>
      </c>
      <c r="G47" s="28">
        <v>179</v>
      </c>
      <c r="H47" s="13">
        <v>728</v>
      </c>
      <c r="I47" s="28">
        <v>12</v>
      </c>
      <c r="J47" s="28">
        <v>22</v>
      </c>
      <c r="K47" s="28">
        <v>4</v>
      </c>
      <c r="L47" s="28">
        <v>2</v>
      </c>
    </row>
    <row r="48" spans="1:12" ht="17.399999999999999" x14ac:dyDescent="0.35">
      <c r="A48">
        <v>15</v>
      </c>
      <c r="B48" s="97" t="s">
        <v>189</v>
      </c>
      <c r="C48" s="106" t="s">
        <v>67</v>
      </c>
      <c r="D48" s="28">
        <v>170</v>
      </c>
      <c r="E48" s="28">
        <v>206</v>
      </c>
      <c r="F48" s="28">
        <v>158</v>
      </c>
      <c r="G48" s="28">
        <v>193</v>
      </c>
      <c r="H48" s="13">
        <v>727</v>
      </c>
      <c r="I48" s="28">
        <v>22</v>
      </c>
      <c r="J48" s="28">
        <v>12</v>
      </c>
      <c r="K48" s="28">
        <v>3</v>
      </c>
      <c r="L48" s="28">
        <v>7</v>
      </c>
    </row>
    <row r="49" spans="1:12" ht="17.399999999999999" x14ac:dyDescent="0.35">
      <c r="A49">
        <v>16</v>
      </c>
      <c r="B49" s="98" t="s">
        <v>191</v>
      </c>
      <c r="C49" s="108" t="s">
        <v>83</v>
      </c>
      <c r="D49" s="28">
        <v>179</v>
      </c>
      <c r="E49" s="28">
        <v>180</v>
      </c>
      <c r="F49" s="28">
        <v>195</v>
      </c>
      <c r="G49" s="28">
        <v>170</v>
      </c>
      <c r="H49" s="13">
        <v>724</v>
      </c>
      <c r="I49" s="28">
        <v>16</v>
      </c>
      <c r="J49" s="28">
        <v>17</v>
      </c>
      <c r="K49" s="28">
        <v>4</v>
      </c>
      <c r="L49" s="28">
        <v>4</v>
      </c>
    </row>
    <row r="50" spans="1:12" ht="17.399999999999999" x14ac:dyDescent="0.35">
      <c r="A50">
        <v>17</v>
      </c>
      <c r="B50" s="99" t="s">
        <v>190</v>
      </c>
      <c r="C50" s="107" t="s">
        <v>77</v>
      </c>
      <c r="D50" s="28">
        <v>177</v>
      </c>
      <c r="E50" s="28">
        <v>163</v>
      </c>
      <c r="F50" s="28">
        <v>191</v>
      </c>
      <c r="G50" s="28">
        <v>191</v>
      </c>
      <c r="H50" s="13">
        <v>722</v>
      </c>
      <c r="I50" s="28">
        <v>16</v>
      </c>
      <c r="J50" s="28">
        <v>19</v>
      </c>
      <c r="K50" s="28">
        <v>4</v>
      </c>
      <c r="L50" s="28">
        <v>3</v>
      </c>
    </row>
    <row r="51" spans="1:12" ht="17.399999999999999" x14ac:dyDescent="0.35">
      <c r="A51">
        <v>18</v>
      </c>
      <c r="B51" s="100" t="s">
        <v>192</v>
      </c>
      <c r="C51" s="110" t="s">
        <v>90</v>
      </c>
      <c r="D51" s="28">
        <v>171</v>
      </c>
      <c r="E51" s="28">
        <v>179</v>
      </c>
      <c r="F51" s="28">
        <v>181</v>
      </c>
      <c r="G51" s="28">
        <v>184</v>
      </c>
      <c r="H51" s="13">
        <v>715</v>
      </c>
      <c r="I51" s="28">
        <v>14</v>
      </c>
      <c r="J51" s="28">
        <v>20</v>
      </c>
      <c r="K51" s="28">
        <v>4</v>
      </c>
      <c r="L51" s="28">
        <v>3</v>
      </c>
    </row>
    <row r="52" spans="1:12" ht="17.399999999999999" x14ac:dyDescent="0.35">
      <c r="A52">
        <v>19</v>
      </c>
      <c r="B52" s="100" t="s">
        <v>192</v>
      </c>
      <c r="C52" s="110" t="s">
        <v>92</v>
      </c>
      <c r="D52" s="28">
        <v>179</v>
      </c>
      <c r="E52" s="28">
        <v>175</v>
      </c>
      <c r="F52" s="28">
        <v>177</v>
      </c>
      <c r="G52" s="28">
        <v>177</v>
      </c>
      <c r="H52" s="13">
        <v>708</v>
      </c>
      <c r="I52" s="28">
        <v>12</v>
      </c>
      <c r="J52" s="28">
        <v>21</v>
      </c>
      <c r="K52" s="28">
        <v>4</v>
      </c>
      <c r="L52" s="28">
        <v>4</v>
      </c>
    </row>
    <row r="53" spans="1:12" ht="17.399999999999999" x14ac:dyDescent="0.35">
      <c r="A53">
        <v>20</v>
      </c>
      <c r="B53" s="97" t="s">
        <v>189</v>
      </c>
      <c r="C53" s="106" t="s">
        <v>64</v>
      </c>
      <c r="D53" s="28">
        <v>212</v>
      </c>
      <c r="E53" s="28">
        <v>202</v>
      </c>
      <c r="F53" s="28">
        <v>152</v>
      </c>
      <c r="G53" s="28">
        <v>137</v>
      </c>
      <c r="H53" s="13">
        <v>703</v>
      </c>
      <c r="I53" s="28">
        <v>15</v>
      </c>
      <c r="J53" s="28">
        <v>16</v>
      </c>
      <c r="K53" s="28">
        <v>5</v>
      </c>
      <c r="L53" s="28">
        <v>6</v>
      </c>
    </row>
    <row r="54" spans="1:12" ht="17.399999999999999" x14ac:dyDescent="0.35">
      <c r="A54">
        <v>21</v>
      </c>
      <c r="B54" s="101" t="s">
        <v>193</v>
      </c>
      <c r="C54" s="111" t="s">
        <v>99</v>
      </c>
      <c r="D54" s="28">
        <v>192</v>
      </c>
      <c r="E54" s="28">
        <v>179</v>
      </c>
      <c r="F54" s="28">
        <v>161</v>
      </c>
      <c r="G54" s="28">
        <v>171</v>
      </c>
      <c r="H54" s="13">
        <v>703</v>
      </c>
      <c r="I54" s="28">
        <v>14</v>
      </c>
      <c r="J54" s="28">
        <v>18</v>
      </c>
      <c r="K54" s="28">
        <v>5</v>
      </c>
      <c r="L54" s="28">
        <v>4</v>
      </c>
    </row>
    <row r="55" spans="1:12" ht="17.399999999999999" x14ac:dyDescent="0.35">
      <c r="A55">
        <v>22</v>
      </c>
      <c r="B55" s="102" t="s">
        <v>194</v>
      </c>
      <c r="C55" s="109" t="s">
        <v>110</v>
      </c>
      <c r="D55" s="28">
        <v>152</v>
      </c>
      <c r="E55" s="28">
        <v>158</v>
      </c>
      <c r="F55" s="28">
        <v>185</v>
      </c>
      <c r="G55" s="28">
        <v>203</v>
      </c>
      <c r="H55" s="13">
        <v>698</v>
      </c>
      <c r="I55" s="28">
        <v>17</v>
      </c>
      <c r="J55" s="28">
        <v>14</v>
      </c>
      <c r="K55" s="28">
        <v>7</v>
      </c>
      <c r="L55" s="28">
        <v>4</v>
      </c>
    </row>
    <row r="56" spans="1:12" ht="17.399999999999999" x14ac:dyDescent="0.35">
      <c r="A56">
        <v>23</v>
      </c>
      <c r="B56" s="99" t="s">
        <v>190</v>
      </c>
      <c r="C56" s="107" t="s">
        <v>73</v>
      </c>
      <c r="D56" s="28">
        <v>177</v>
      </c>
      <c r="E56" s="28">
        <v>159</v>
      </c>
      <c r="F56" s="28">
        <v>182</v>
      </c>
      <c r="G56" s="28">
        <v>179</v>
      </c>
      <c r="H56" s="13">
        <v>697</v>
      </c>
      <c r="I56" s="28">
        <v>11</v>
      </c>
      <c r="J56" s="28">
        <v>20</v>
      </c>
      <c r="K56" s="28">
        <v>5</v>
      </c>
      <c r="L56" s="28">
        <v>5</v>
      </c>
    </row>
    <row r="57" spans="1:12" ht="17.399999999999999" x14ac:dyDescent="0.35">
      <c r="A57">
        <v>24</v>
      </c>
      <c r="B57" s="102" t="s">
        <v>194</v>
      </c>
      <c r="C57" s="109" t="s">
        <v>107</v>
      </c>
      <c r="D57" s="28">
        <v>167</v>
      </c>
      <c r="E57" s="28">
        <v>171</v>
      </c>
      <c r="F57" s="28">
        <v>181</v>
      </c>
      <c r="G57" s="28">
        <v>169</v>
      </c>
      <c r="H57" s="13">
        <v>688</v>
      </c>
      <c r="I57" s="28">
        <v>12</v>
      </c>
      <c r="J57" s="28">
        <v>20</v>
      </c>
      <c r="K57" s="28">
        <v>7</v>
      </c>
      <c r="L57" s="28">
        <v>2</v>
      </c>
    </row>
    <row r="58" spans="1:12" ht="17.399999999999999" x14ac:dyDescent="0.35">
      <c r="A58">
        <v>25</v>
      </c>
      <c r="B58" s="101" t="s">
        <v>193</v>
      </c>
      <c r="C58" s="111" t="s">
        <v>89</v>
      </c>
      <c r="D58" s="28">
        <v>153</v>
      </c>
      <c r="E58" s="28">
        <v>169</v>
      </c>
      <c r="F58" s="28">
        <v>166</v>
      </c>
      <c r="G58" s="28">
        <v>182</v>
      </c>
      <c r="H58" s="13">
        <v>670</v>
      </c>
      <c r="I58" s="28">
        <v>8</v>
      </c>
      <c r="J58" s="28">
        <v>26</v>
      </c>
      <c r="K58" s="28">
        <v>5</v>
      </c>
      <c r="L58" s="28">
        <v>3</v>
      </c>
    </row>
    <row r="59" spans="1:12" ht="17.399999999999999" x14ac:dyDescent="0.35">
      <c r="A59">
        <v>26</v>
      </c>
      <c r="B59" s="100" t="s">
        <v>192</v>
      </c>
      <c r="C59" s="110" t="s">
        <v>91</v>
      </c>
      <c r="D59" s="28">
        <v>170</v>
      </c>
      <c r="E59" s="28">
        <v>157</v>
      </c>
      <c r="F59" s="28">
        <v>174</v>
      </c>
      <c r="G59" s="28">
        <v>168</v>
      </c>
      <c r="H59" s="13">
        <v>669</v>
      </c>
      <c r="I59" s="28">
        <v>5</v>
      </c>
      <c r="J59" s="28">
        <v>27</v>
      </c>
      <c r="K59" s="28">
        <v>1</v>
      </c>
      <c r="L59" s="28">
        <v>7</v>
      </c>
    </row>
    <row r="60" spans="1:12" ht="17.399999999999999" x14ac:dyDescent="0.35">
      <c r="A60">
        <v>27</v>
      </c>
      <c r="B60" s="101" t="s">
        <v>193</v>
      </c>
      <c r="C60" s="111" t="s">
        <v>95</v>
      </c>
      <c r="D60" s="28">
        <v>179</v>
      </c>
      <c r="E60" s="28">
        <v>173</v>
      </c>
      <c r="F60" s="28">
        <v>120</v>
      </c>
      <c r="G60" s="28">
        <v>170</v>
      </c>
      <c r="H60" s="13">
        <v>642</v>
      </c>
      <c r="I60" s="28">
        <v>14</v>
      </c>
      <c r="J60" s="28">
        <v>13</v>
      </c>
      <c r="K60" s="28">
        <v>9</v>
      </c>
      <c r="L60" s="28">
        <v>6</v>
      </c>
    </row>
    <row r="61" spans="1:12" ht="17.399999999999999" x14ac:dyDescent="0.35">
      <c r="A61">
        <v>28</v>
      </c>
      <c r="B61" s="101" t="s">
        <v>193</v>
      </c>
      <c r="C61" s="111" t="s">
        <v>96</v>
      </c>
      <c r="D61" s="28">
        <v>158</v>
      </c>
      <c r="E61" s="28">
        <v>151</v>
      </c>
      <c r="F61" s="28">
        <v>139</v>
      </c>
      <c r="G61" s="28">
        <v>181</v>
      </c>
      <c r="H61" s="13">
        <v>629</v>
      </c>
      <c r="I61" s="28">
        <v>11</v>
      </c>
      <c r="J61" s="28">
        <v>13</v>
      </c>
      <c r="K61" s="28">
        <v>7</v>
      </c>
      <c r="L61" s="28">
        <v>9</v>
      </c>
    </row>
    <row r="62" spans="1:12" ht="17.399999999999999" x14ac:dyDescent="0.35">
      <c r="A62">
        <v>29</v>
      </c>
      <c r="B62" s="100" t="s">
        <v>192</v>
      </c>
      <c r="C62" s="110" t="s">
        <v>87</v>
      </c>
      <c r="D62" s="28">
        <v>146</v>
      </c>
      <c r="E62" s="28">
        <v>140</v>
      </c>
      <c r="F62" s="28">
        <v>149</v>
      </c>
      <c r="G62" s="28">
        <v>188</v>
      </c>
      <c r="H62" s="13">
        <v>623</v>
      </c>
      <c r="I62" s="28">
        <v>10</v>
      </c>
      <c r="J62" s="28">
        <v>18</v>
      </c>
      <c r="K62" s="28">
        <v>8</v>
      </c>
      <c r="L62" s="28">
        <v>6</v>
      </c>
    </row>
    <row r="63" spans="1:12" ht="17.399999999999999" x14ac:dyDescent="0.35">
      <c r="A63">
        <v>30</v>
      </c>
      <c r="B63" s="101" t="s">
        <v>193</v>
      </c>
      <c r="C63" s="111" t="s">
        <v>98</v>
      </c>
      <c r="D63" s="28">
        <v>146</v>
      </c>
      <c r="E63" s="28">
        <v>145</v>
      </c>
      <c r="F63" s="28">
        <v>175</v>
      </c>
      <c r="G63" s="28">
        <v>149</v>
      </c>
      <c r="H63" s="13">
        <v>615</v>
      </c>
      <c r="I63" s="28">
        <v>11</v>
      </c>
      <c r="J63" s="28">
        <v>14</v>
      </c>
      <c r="K63" s="28">
        <v>4</v>
      </c>
      <c r="L63" s="28">
        <v>12</v>
      </c>
    </row>
    <row r="64" spans="1:12" ht="17.399999999999999" x14ac:dyDescent="0.35">
      <c r="A64">
        <v>31</v>
      </c>
      <c r="B64" s="102" t="s">
        <v>194</v>
      </c>
      <c r="C64" s="109" t="s">
        <v>106</v>
      </c>
      <c r="D64" s="28">
        <v>165</v>
      </c>
      <c r="E64" s="28">
        <v>143</v>
      </c>
      <c r="F64" s="28">
        <v>119</v>
      </c>
      <c r="G64" s="28">
        <v>180</v>
      </c>
      <c r="H64" s="13">
        <v>607</v>
      </c>
      <c r="I64" s="28">
        <v>9</v>
      </c>
      <c r="J64" s="28">
        <v>17</v>
      </c>
      <c r="K64" s="28">
        <v>10</v>
      </c>
      <c r="L64" s="28">
        <v>5</v>
      </c>
    </row>
    <row r="65" spans="1:12" ht="17.399999999999999" x14ac:dyDescent="0.35">
      <c r="A65">
        <v>32</v>
      </c>
      <c r="B65" s="104" t="s">
        <v>195</v>
      </c>
      <c r="C65" s="104" t="s">
        <v>116</v>
      </c>
      <c r="D65" s="28">
        <v>164</v>
      </c>
      <c r="E65" s="28">
        <v>133</v>
      </c>
      <c r="F65" s="28">
        <v>150</v>
      </c>
      <c r="G65" s="28">
        <v>155</v>
      </c>
      <c r="H65" s="13">
        <v>602</v>
      </c>
      <c r="I65" s="28">
        <v>12</v>
      </c>
      <c r="J65" s="28">
        <v>13</v>
      </c>
      <c r="K65" s="28">
        <v>9</v>
      </c>
      <c r="L65" s="28">
        <v>7</v>
      </c>
    </row>
    <row r="66" spans="1:12" ht="17.399999999999999" x14ac:dyDescent="0.35">
      <c r="A66">
        <v>33</v>
      </c>
      <c r="B66" s="108" t="s">
        <v>191</v>
      </c>
      <c r="C66" s="108" t="s">
        <v>84</v>
      </c>
      <c r="D66" s="28">
        <v>141</v>
      </c>
      <c r="E66" s="28">
        <v>166</v>
      </c>
      <c r="F66" s="28">
        <v>156</v>
      </c>
      <c r="G66" s="28">
        <v>138</v>
      </c>
      <c r="H66" s="13">
        <v>601</v>
      </c>
      <c r="I66" s="28">
        <v>7</v>
      </c>
      <c r="J66" s="28">
        <v>17</v>
      </c>
      <c r="K66" s="28">
        <v>11</v>
      </c>
      <c r="L66" s="28">
        <v>5</v>
      </c>
    </row>
    <row r="67" spans="1:12" ht="17.399999999999999" x14ac:dyDescent="0.35">
      <c r="A67">
        <v>34</v>
      </c>
      <c r="B67" s="111" t="s">
        <v>193</v>
      </c>
      <c r="C67" s="111" t="s">
        <v>97</v>
      </c>
      <c r="D67" s="28">
        <v>132</v>
      </c>
      <c r="E67" s="28">
        <v>121</v>
      </c>
      <c r="F67" s="28">
        <v>169</v>
      </c>
      <c r="G67" s="28">
        <v>179</v>
      </c>
      <c r="H67" s="13">
        <v>601</v>
      </c>
      <c r="I67" s="28">
        <v>9</v>
      </c>
      <c r="J67" s="28">
        <v>15</v>
      </c>
      <c r="K67" s="28">
        <v>9</v>
      </c>
      <c r="L67" s="28">
        <v>7</v>
      </c>
    </row>
    <row r="68" spans="1:12" ht="17.399999999999999" x14ac:dyDescent="0.35">
      <c r="A68">
        <v>35</v>
      </c>
      <c r="B68" s="105" t="s">
        <v>196</v>
      </c>
      <c r="C68" s="105" t="s">
        <v>121</v>
      </c>
      <c r="D68" s="28">
        <v>129</v>
      </c>
      <c r="E68" s="28">
        <v>150</v>
      </c>
      <c r="F68" s="28">
        <v>123</v>
      </c>
      <c r="G68" s="28">
        <v>191</v>
      </c>
      <c r="H68" s="13">
        <v>593</v>
      </c>
      <c r="I68" s="28">
        <v>9</v>
      </c>
      <c r="J68" s="28">
        <v>17</v>
      </c>
      <c r="K68" s="28">
        <v>12</v>
      </c>
      <c r="L68" s="28">
        <v>4</v>
      </c>
    </row>
    <row r="69" spans="1:12" ht="17.399999999999999" x14ac:dyDescent="0.35">
      <c r="A69">
        <v>36</v>
      </c>
      <c r="B69" s="103" t="s">
        <v>195</v>
      </c>
      <c r="C69" s="104" t="s">
        <v>113</v>
      </c>
      <c r="D69" s="28">
        <v>146</v>
      </c>
      <c r="E69" s="28">
        <v>127</v>
      </c>
      <c r="F69" s="28">
        <v>144</v>
      </c>
      <c r="G69" s="28">
        <v>172</v>
      </c>
      <c r="H69" s="13">
        <v>589</v>
      </c>
      <c r="I69" s="28">
        <v>9</v>
      </c>
      <c r="J69" s="28">
        <v>18</v>
      </c>
      <c r="K69" s="28">
        <v>11</v>
      </c>
      <c r="L69" s="28">
        <v>2</v>
      </c>
    </row>
    <row r="70" spans="1:12" ht="17.399999999999999" x14ac:dyDescent="0.35">
      <c r="A70">
        <v>37</v>
      </c>
      <c r="B70" s="104" t="s">
        <v>195</v>
      </c>
      <c r="C70" s="104" t="s">
        <v>111</v>
      </c>
      <c r="D70" s="28">
        <v>104</v>
      </c>
      <c r="E70" s="28">
        <v>148</v>
      </c>
      <c r="F70" s="28">
        <v>177</v>
      </c>
      <c r="G70" s="28">
        <v>157</v>
      </c>
      <c r="H70" s="13">
        <v>586</v>
      </c>
      <c r="I70" s="28">
        <v>10</v>
      </c>
      <c r="J70" s="28">
        <v>12</v>
      </c>
      <c r="K70" s="28">
        <v>13</v>
      </c>
      <c r="L70" s="28">
        <v>5</v>
      </c>
    </row>
    <row r="71" spans="1:12" ht="17.399999999999999" x14ac:dyDescent="0.35">
      <c r="A71">
        <v>38</v>
      </c>
      <c r="B71" s="100" t="s">
        <v>192</v>
      </c>
      <c r="C71" s="110" t="s">
        <v>100</v>
      </c>
      <c r="D71" s="28">
        <v>146</v>
      </c>
      <c r="E71" s="28">
        <v>134</v>
      </c>
      <c r="F71" s="28">
        <v>142</v>
      </c>
      <c r="G71" s="28">
        <v>158</v>
      </c>
      <c r="H71" s="13">
        <v>580</v>
      </c>
      <c r="I71" s="28">
        <v>7</v>
      </c>
      <c r="J71" s="28">
        <v>16</v>
      </c>
      <c r="K71" s="28">
        <v>11</v>
      </c>
      <c r="L71" s="28">
        <v>7</v>
      </c>
    </row>
    <row r="72" spans="1:12" ht="17.399999999999999" x14ac:dyDescent="0.35">
      <c r="A72">
        <v>39</v>
      </c>
      <c r="B72" s="104" t="s">
        <v>195</v>
      </c>
      <c r="C72" s="104" t="s">
        <v>115</v>
      </c>
      <c r="D72" s="28">
        <v>167</v>
      </c>
      <c r="E72" s="28">
        <v>163</v>
      </c>
      <c r="F72" s="28">
        <v>123</v>
      </c>
      <c r="G72" s="28">
        <v>126</v>
      </c>
      <c r="H72" s="13">
        <v>579</v>
      </c>
      <c r="I72" s="28">
        <v>8</v>
      </c>
      <c r="J72" s="28">
        <v>15</v>
      </c>
      <c r="K72" s="28">
        <v>12</v>
      </c>
      <c r="L72" s="28">
        <v>6</v>
      </c>
    </row>
    <row r="73" spans="1:12" ht="17.399999999999999" x14ac:dyDescent="0.35">
      <c r="A73">
        <v>40</v>
      </c>
      <c r="B73" s="103" t="s">
        <v>195</v>
      </c>
      <c r="C73" s="104" t="s">
        <v>114</v>
      </c>
      <c r="D73" s="28">
        <v>157</v>
      </c>
      <c r="E73" s="28">
        <v>136</v>
      </c>
      <c r="F73" s="28">
        <v>133</v>
      </c>
      <c r="G73" s="28">
        <v>153</v>
      </c>
      <c r="H73" s="13">
        <v>579</v>
      </c>
      <c r="I73" s="28">
        <v>7</v>
      </c>
      <c r="J73" s="28">
        <v>18</v>
      </c>
      <c r="K73" s="28">
        <v>13</v>
      </c>
      <c r="L73" s="28">
        <v>2</v>
      </c>
    </row>
    <row r="74" spans="1:12" ht="17.399999999999999" x14ac:dyDescent="0.35">
      <c r="A74">
        <v>41</v>
      </c>
      <c r="B74" s="105" t="s">
        <v>196</v>
      </c>
      <c r="C74" s="105" t="s">
        <v>123</v>
      </c>
      <c r="D74" s="28">
        <v>160</v>
      </c>
      <c r="E74" s="28">
        <v>173</v>
      </c>
      <c r="F74" s="28">
        <v>103</v>
      </c>
      <c r="G74" s="28">
        <v>135</v>
      </c>
      <c r="H74" s="13">
        <v>571</v>
      </c>
      <c r="I74" s="28">
        <v>9</v>
      </c>
      <c r="J74" s="28">
        <v>13</v>
      </c>
      <c r="K74" s="28">
        <v>13</v>
      </c>
      <c r="L74" s="28">
        <v>5</v>
      </c>
    </row>
    <row r="75" spans="1:12" ht="17.399999999999999" x14ac:dyDescent="0.35">
      <c r="A75">
        <v>42</v>
      </c>
      <c r="B75" s="35" t="s">
        <v>202</v>
      </c>
      <c r="C75" s="35" t="s">
        <v>197</v>
      </c>
      <c r="D75" s="28">
        <v>164</v>
      </c>
      <c r="E75" s="28">
        <v>158</v>
      </c>
      <c r="F75" s="28">
        <v>119</v>
      </c>
      <c r="G75" s="28">
        <v>124</v>
      </c>
      <c r="H75" s="13">
        <v>565</v>
      </c>
      <c r="I75" s="28">
        <v>9</v>
      </c>
      <c r="J75" s="28">
        <v>12</v>
      </c>
      <c r="K75" s="28">
        <v>15</v>
      </c>
      <c r="L75" s="28">
        <v>5</v>
      </c>
    </row>
    <row r="76" spans="1:12" ht="17.399999999999999" x14ac:dyDescent="0.35">
      <c r="A76">
        <v>43</v>
      </c>
      <c r="B76" s="104" t="s">
        <v>195</v>
      </c>
      <c r="C76" s="104" t="s">
        <v>112</v>
      </c>
      <c r="D76" s="28">
        <v>139</v>
      </c>
      <c r="E76" s="28">
        <v>113</v>
      </c>
      <c r="F76" s="28">
        <v>173</v>
      </c>
      <c r="G76" s="28">
        <v>140</v>
      </c>
      <c r="H76" s="13">
        <v>565</v>
      </c>
      <c r="I76" s="28">
        <v>10</v>
      </c>
      <c r="J76" s="28">
        <v>11</v>
      </c>
      <c r="K76" s="28">
        <v>11</v>
      </c>
      <c r="L76" s="28">
        <v>8</v>
      </c>
    </row>
    <row r="77" spans="1:12" ht="17.399999999999999" x14ac:dyDescent="0.35">
      <c r="A77">
        <v>44</v>
      </c>
      <c r="B77" s="102" t="s">
        <v>194</v>
      </c>
      <c r="C77" s="109" t="s">
        <v>102</v>
      </c>
      <c r="D77" s="28">
        <v>113</v>
      </c>
      <c r="E77" s="28">
        <v>169</v>
      </c>
      <c r="F77" s="28">
        <v>139</v>
      </c>
      <c r="G77" s="28">
        <v>143</v>
      </c>
      <c r="H77" s="13">
        <v>564</v>
      </c>
      <c r="I77" s="28">
        <v>5</v>
      </c>
      <c r="J77" s="28">
        <v>20</v>
      </c>
      <c r="K77" s="28">
        <v>8</v>
      </c>
      <c r="L77" s="28">
        <v>8</v>
      </c>
    </row>
    <row r="78" spans="1:12" ht="17.399999999999999" x14ac:dyDescent="0.35">
      <c r="A78">
        <v>45</v>
      </c>
      <c r="B78" s="109" t="s">
        <v>194</v>
      </c>
      <c r="C78" s="109" t="s">
        <v>104</v>
      </c>
      <c r="D78" s="28">
        <v>127</v>
      </c>
      <c r="E78" s="28">
        <v>137</v>
      </c>
      <c r="F78" s="28">
        <v>114</v>
      </c>
      <c r="G78" s="28">
        <v>167</v>
      </c>
      <c r="H78" s="13">
        <v>545</v>
      </c>
      <c r="I78" s="28">
        <v>7</v>
      </c>
      <c r="J78" s="28">
        <v>11</v>
      </c>
      <c r="K78" s="28">
        <v>12</v>
      </c>
      <c r="L78" s="28">
        <v>10</v>
      </c>
    </row>
    <row r="79" spans="1:12" ht="17.399999999999999" x14ac:dyDescent="0.35">
      <c r="A79">
        <v>46</v>
      </c>
      <c r="B79" s="105" t="s">
        <v>196</v>
      </c>
      <c r="C79" s="105" t="s">
        <v>120</v>
      </c>
      <c r="D79" s="28">
        <v>125</v>
      </c>
      <c r="E79" s="28">
        <v>141</v>
      </c>
      <c r="F79" s="28">
        <v>139</v>
      </c>
      <c r="G79" s="28">
        <v>138</v>
      </c>
      <c r="H79" s="13">
        <v>543</v>
      </c>
      <c r="I79" s="28">
        <v>9</v>
      </c>
      <c r="J79" s="28">
        <v>13</v>
      </c>
      <c r="K79" s="28">
        <v>12</v>
      </c>
      <c r="L79" s="28">
        <v>8</v>
      </c>
    </row>
    <row r="80" spans="1:12" ht="17.399999999999999" x14ac:dyDescent="0.35">
      <c r="A80">
        <v>47</v>
      </c>
      <c r="B80" s="105" t="s">
        <v>196</v>
      </c>
      <c r="C80" s="105" t="s">
        <v>119</v>
      </c>
      <c r="D80" s="28">
        <v>134</v>
      </c>
      <c r="E80" s="28">
        <v>131</v>
      </c>
      <c r="F80" s="28">
        <v>123</v>
      </c>
      <c r="G80" s="28">
        <v>152</v>
      </c>
      <c r="H80" s="13">
        <v>540</v>
      </c>
      <c r="I80" s="28">
        <v>10</v>
      </c>
      <c r="J80" s="28">
        <v>10</v>
      </c>
      <c r="K80" s="28">
        <v>17</v>
      </c>
      <c r="L80" s="28">
        <v>3</v>
      </c>
    </row>
    <row r="81" spans="1:12" ht="17.399999999999999" x14ac:dyDescent="0.35">
      <c r="A81">
        <v>48</v>
      </c>
      <c r="B81" s="105" t="s">
        <v>196</v>
      </c>
      <c r="C81" s="105" t="s">
        <v>126</v>
      </c>
      <c r="D81" s="28">
        <v>125</v>
      </c>
      <c r="E81" s="28">
        <v>137</v>
      </c>
      <c r="F81" s="28">
        <v>140</v>
      </c>
      <c r="G81" s="28">
        <v>120</v>
      </c>
      <c r="H81" s="13">
        <v>522</v>
      </c>
      <c r="I81" s="28">
        <v>5</v>
      </c>
      <c r="J81" s="28">
        <v>14</v>
      </c>
      <c r="K81" s="28">
        <v>12</v>
      </c>
      <c r="L81" s="28">
        <v>10</v>
      </c>
    </row>
    <row r="82" spans="1:12" ht="17.399999999999999" x14ac:dyDescent="0.35">
      <c r="B82" s="35"/>
      <c r="C82" s="35"/>
      <c r="D82" s="28"/>
      <c r="E82" s="28"/>
      <c r="F82" s="28"/>
      <c r="G82" s="28"/>
      <c r="H82" s="28"/>
      <c r="I82" s="28"/>
      <c r="J82" s="28"/>
      <c r="K82" s="28"/>
      <c r="L82" s="28"/>
    </row>
  </sheetData>
  <sortState xmlns:xlrd2="http://schemas.microsoft.com/office/spreadsheetml/2017/richdata2" ref="B34:L82">
    <sortCondition descending="1" ref="H34:H82"/>
  </sortState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Sammanställning</vt:lpstr>
      <vt:lpstr>dagens</vt:lpstr>
      <vt:lpstr>Damer</vt:lpstr>
      <vt:lpstr>Herrar</vt:lpstr>
      <vt:lpstr>Damlag</vt:lpstr>
      <vt:lpstr>Herrlag</vt:lpstr>
      <vt:lpstr>10iTop</vt:lpstr>
      <vt:lpstr>Topserie</vt:lpstr>
      <vt:lpstr>Top50</vt:lpstr>
      <vt:lpstr>omg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2026-09-23T20:27:47Z</cp:lastPrinted>
  <dcterms:created xsi:type="dcterms:W3CDTF">2026-05-24T08:09:19Z</dcterms:created>
  <dcterms:modified xsi:type="dcterms:W3CDTF">2026-09-25T17:06:51Z</dcterms:modified>
</cp:coreProperties>
</file>